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AP" sheetId="1" r:id="rId4"/>
    <sheet state="visible" name="PE-PU Volx" sheetId="2" r:id="rId5"/>
    <sheet state="visible" name="PE CompositeX" sheetId="3" r:id="rId6"/>
    <sheet state="visible" name="PU CompositeX" sheetId="4" r:id="rId7"/>
    <sheet state="visible" name="Packs CompositeX" sheetId="5" r:id="rId8"/>
    <sheet state="visible" name="Thermoplastic TP" sheetId="6" r:id="rId9"/>
    <sheet state="visible" name="Wooden Volume" sheetId="7" r:id="rId10"/>
    <sheet state="visible" name="GRP 360" sheetId="8" r:id="rId11"/>
    <sheet state="visible" name="KastLine" sheetId="9" r:id="rId12"/>
    <sheet state="visible" name="Training &amp; Homewall" sheetId="10" r:id="rId13"/>
  </sheets>
  <definedNames/>
  <calcPr/>
  <extLst>
    <ext uri="GoogleSheetsCustomDataVersion2">
      <go:sheetsCustomData xmlns:go="http://customooxmlschemas.google.com/" r:id="rId14" roundtripDataChecksum="03YSu4vSzKJqeb++4ZRyzOCCRXMgRyXQ96/0ydpiuyA="/>
    </ext>
  </extLst>
</workbook>
</file>

<file path=xl/sharedStrings.xml><?xml version="1.0" encoding="utf-8"?>
<sst xmlns="http://schemas.openxmlformats.org/spreadsheetml/2006/main" count="3640" uniqueCount="1682">
  <si>
    <t>ArtLine Holds
2, chemin du Génie - PA du Génie  69200 Venissieux, France
Tel: +33(0)4 82 53 75 15</t>
  </si>
  <si>
    <t>Order Sheet
All prices in CHF</t>
  </si>
  <si>
    <t>EUR (HT)</t>
  </si>
  <si>
    <t>DISCOUNT (%)</t>
  </si>
  <si>
    <t>WEIGHT (Kg)</t>
  </si>
  <si>
    <t xml:space="preserve">Contact : </t>
  </si>
  <si>
    <t>Plastic Fantastic Sàrl</t>
  </si>
  <si>
    <t>Total Amount Order :</t>
  </si>
  <si>
    <t>E-mail:</t>
  </si>
  <si>
    <t>info@plasticfantasticshop.ch</t>
  </si>
  <si>
    <t>PE-PU Volx</t>
  </si>
  <si>
    <t>Phone :</t>
  </si>
  <si>
    <t>041 76 203 50 09</t>
  </si>
  <si>
    <t>PE CompositeX</t>
  </si>
  <si>
    <t>PU CompositeX</t>
  </si>
  <si>
    <t>Packs CompositeX</t>
  </si>
  <si>
    <t>Thermoplastif TP</t>
  </si>
  <si>
    <t>Wooden Volumes</t>
  </si>
  <si>
    <t>GRP 360:</t>
  </si>
  <si>
    <t>KastLine</t>
  </si>
  <si>
    <t>Training &amp; Homewall</t>
  </si>
  <si>
    <t>Holds Size of your order</t>
  </si>
  <si>
    <t>XS</t>
  </si>
  <si>
    <t>S</t>
  </si>
  <si>
    <t>M</t>
  </si>
  <si>
    <t>L</t>
  </si>
  <si>
    <t>XL</t>
  </si>
  <si>
    <t>XXL</t>
  </si>
  <si>
    <t>XXXL</t>
  </si>
  <si>
    <t>Mega</t>
  </si>
  <si>
    <t>TOTAL</t>
  </si>
  <si>
    <t xml:space="preserve">Volumes Size of your order </t>
  </si>
  <si>
    <t>Bolts adapted of your order</t>
  </si>
  <si>
    <t>30 mm</t>
  </si>
  <si>
    <t>40 mm</t>
  </si>
  <si>
    <t>50 mm</t>
  </si>
  <si>
    <t>70 mm</t>
  </si>
  <si>
    <t>90 mm</t>
  </si>
  <si>
    <t>100 mm</t>
  </si>
  <si>
    <t>120 mm</t>
  </si>
  <si>
    <t>140 mm</t>
  </si>
  <si>
    <t>160 mm</t>
  </si>
  <si>
    <t>180 mm</t>
  </si>
  <si>
    <t>200  mm</t>
  </si>
  <si>
    <t xml:space="preserve">Screws adapted of your order </t>
  </si>
  <si>
    <t>Prices are as an indicator</t>
  </si>
  <si>
    <t>Costs of transport will be added and depends on the volume of the order</t>
  </si>
  <si>
    <t>A specific quotation will be provided in order to determine the exactly amount of your order</t>
  </si>
  <si>
    <t>CHF HT</t>
  </si>
  <si>
    <t>DISCOUNT %</t>
  </si>
  <si>
    <t>Holds Size of your order :</t>
  </si>
  <si>
    <t xml:space="preserve">Total Weight of your order (kg) : </t>
  </si>
  <si>
    <t>Total Amount order :</t>
  </si>
  <si>
    <t>VOLX</t>
  </si>
  <si>
    <t>Bolts adapted of your order :</t>
  </si>
  <si>
    <t>Screws adapted of your order :</t>
  </si>
  <si>
    <t>200 mm</t>
  </si>
  <si>
    <t>SKU</t>
  </si>
  <si>
    <t xml:space="preserve">Size </t>
  </si>
  <si>
    <t>Nb of Holds per Set</t>
  </si>
  <si>
    <t>Sets Total</t>
  </si>
  <si>
    <t>Retail Price</t>
  </si>
  <si>
    <t>Final Price</t>
  </si>
  <si>
    <t>Green RAL 6002 Pantone 349C</t>
  </si>
  <si>
    <t>Yellow Pantone 116C</t>
  </si>
  <si>
    <t>Red RAL 3020
Pantone
186C</t>
  </si>
  <si>
    <t>Blue RAL 5015
Pantone
7461C</t>
  </si>
  <si>
    <t>Violet RAL 4008</t>
  </si>
  <si>
    <t>Grey RAL 7001
Pantone
429C</t>
  </si>
  <si>
    <t>Black RAL 9005
Pantone
BlacC</t>
  </si>
  <si>
    <t>White RAL 9016</t>
  </si>
  <si>
    <t>Fluo Orange 2005
Pantone
805C</t>
  </si>
  <si>
    <t>Fluo Pink Pantone 806C</t>
  </si>
  <si>
    <t>Fluo Yellow
RAL 1026
Pantone
803C</t>
  </si>
  <si>
    <t>Fluo Green
Pantone 802C</t>
  </si>
  <si>
    <t>Pure Orange RAL 2004</t>
  </si>
  <si>
    <t>Sizes</t>
  </si>
  <si>
    <t>Bolts</t>
  </si>
  <si>
    <t>Screws</t>
  </si>
  <si>
    <t>Weight</t>
  </si>
  <si>
    <t>Speed Kid (PE)</t>
  </si>
  <si>
    <t>Set</t>
  </si>
  <si>
    <t>Total Sets</t>
  </si>
  <si>
    <t>PFIPASP</t>
  </si>
  <si>
    <t>Pack Speed Kid</t>
  </si>
  <si>
    <t>S/XL</t>
  </si>
  <si>
    <t>+5%</t>
  </si>
  <si>
    <t>Speed Kid Foot</t>
  </si>
  <si>
    <t>Speed Kid Hand</t>
  </si>
  <si>
    <t>ArtLab (PU)</t>
  </si>
  <si>
    <t>PPUARARMAXS</t>
  </si>
  <si>
    <t>Micro Adjuster XS</t>
  </si>
  <si>
    <t>PPUARARMAS</t>
  </si>
  <si>
    <t>Micro Adjusters S</t>
  </si>
  <si>
    <t>PPUARARMAM</t>
  </si>
  <si>
    <t>Micro Adjusters M</t>
  </si>
  <si>
    <t>PPUARARMAL</t>
  </si>
  <si>
    <t>Micro Adjusters L</t>
  </si>
  <si>
    <t>Micro Adjusters + Plugs XS</t>
  </si>
  <si>
    <t>Micro Adjusters + Plugs S</t>
  </si>
  <si>
    <t>Micro Adjusters + Plugs M</t>
  </si>
  <si>
    <t>Micro Adjusters + Plugs L</t>
  </si>
  <si>
    <t>CX 200</t>
  </si>
  <si>
    <t>CX codes</t>
  </si>
  <si>
    <t>BleauLine :</t>
  </si>
  <si>
    <t>PARBLFO1</t>
  </si>
  <si>
    <t xml:space="preserve">Foot 1 </t>
  </si>
  <si>
    <t>PARBLFO2</t>
  </si>
  <si>
    <t xml:space="preserve">Foot 2 </t>
  </si>
  <si>
    <t>PARBLCR1</t>
  </si>
  <si>
    <t xml:space="preserve">Crimps 1 </t>
  </si>
  <si>
    <t>PARBLCR2</t>
  </si>
  <si>
    <t xml:space="preserve">Crimps 2 </t>
  </si>
  <si>
    <t>PARBLCR3</t>
  </si>
  <si>
    <t xml:space="preserve">Crimps 3 </t>
  </si>
  <si>
    <t>PARBLCR4</t>
  </si>
  <si>
    <t xml:space="preserve">Crimps 4 </t>
  </si>
  <si>
    <t>PARBLED1</t>
  </si>
  <si>
    <t xml:space="preserve">Edges 1 </t>
  </si>
  <si>
    <t>PARBLIE1</t>
  </si>
  <si>
    <t>Incut Edges</t>
  </si>
  <si>
    <t>PARBLPI1</t>
  </si>
  <si>
    <t xml:space="preserve">Pinches 1 </t>
  </si>
  <si>
    <t>PARBLPI2</t>
  </si>
  <si>
    <t>Pinches 2</t>
  </si>
  <si>
    <t>L/XL</t>
  </si>
  <si>
    <t>PARBLPO1</t>
  </si>
  <si>
    <t>Pockets 1</t>
  </si>
  <si>
    <t>PARBLSLO1</t>
  </si>
  <si>
    <t>Slopers 1</t>
  </si>
  <si>
    <t>FirstLine :</t>
  </si>
  <si>
    <t>PARFICR2</t>
  </si>
  <si>
    <t xml:space="preserve">Crimps 1  </t>
  </si>
  <si>
    <t>PARFIFO1</t>
  </si>
  <si>
    <t xml:space="preserve">Foot 1  </t>
  </si>
  <si>
    <t>XS/S</t>
  </si>
  <si>
    <t>PARFIFO2</t>
  </si>
  <si>
    <t xml:space="preserve">Foot 2  </t>
  </si>
  <si>
    <t>PARFIFH1</t>
  </si>
  <si>
    <t xml:space="preserve">Foot Hand 1 </t>
  </si>
  <si>
    <t>S/M</t>
  </si>
  <si>
    <t>PARFIJU1</t>
  </si>
  <si>
    <t xml:space="preserve">Jugs 1  </t>
  </si>
  <si>
    <t>PARFIME1</t>
  </si>
  <si>
    <t xml:space="preserve">Mini Edges 1  </t>
  </si>
  <si>
    <t>PARFIMJ1</t>
  </si>
  <si>
    <t xml:space="preserve">Mini Jugs 1  </t>
  </si>
  <si>
    <t>PARFIMJ2</t>
  </si>
  <si>
    <t xml:space="preserve">Mini Jugs 2  </t>
  </si>
  <si>
    <t>FreshLine :</t>
  </si>
  <si>
    <t>PARFRBR1</t>
  </si>
  <si>
    <t>Bridges</t>
  </si>
  <si>
    <t>PARFRCR1</t>
  </si>
  <si>
    <t>Crimps 1</t>
  </si>
  <si>
    <t>PARFRCR2</t>
  </si>
  <si>
    <t>Crimps 2</t>
  </si>
  <si>
    <t>PARFRFO1</t>
  </si>
  <si>
    <t>PARFRFO2</t>
  </si>
  <si>
    <t>PARFRED1</t>
  </si>
  <si>
    <t>Edges 1</t>
  </si>
  <si>
    <t>PARFRED2</t>
  </si>
  <si>
    <t>Edges 2</t>
  </si>
  <si>
    <t>PARFRJU1</t>
  </si>
  <si>
    <t>Jugs</t>
  </si>
  <si>
    <t>PARFRLJ1</t>
  </si>
  <si>
    <t>Large Jugs</t>
  </si>
  <si>
    <t>PARFRJM1</t>
  </si>
  <si>
    <t>Mega Jugs 1</t>
  </si>
  <si>
    <t>PARFRJM2</t>
  </si>
  <si>
    <t>Mega Jugs 2</t>
  </si>
  <si>
    <t>PARFRMC1</t>
  </si>
  <si>
    <t>Mini Crimps</t>
  </si>
  <si>
    <t>PARFRMJ1</t>
  </si>
  <si>
    <t>Mini Jugs</t>
  </si>
  <si>
    <t>PARFRMS1</t>
  </si>
  <si>
    <t>Mini Slopers</t>
  </si>
  <si>
    <t>PARFRPI1</t>
  </si>
  <si>
    <t>Pinches 1</t>
  </si>
  <si>
    <t>PARFRPI2</t>
  </si>
  <si>
    <t>PARFRPI3</t>
  </si>
  <si>
    <t>Pinches 3</t>
  </si>
  <si>
    <t>PARFRPO1</t>
  </si>
  <si>
    <t>Pockets</t>
  </si>
  <si>
    <t>M/L/XL</t>
  </si>
  <si>
    <t>ProLine :</t>
  </si>
  <si>
    <t>PARPRBL1</t>
  </si>
  <si>
    <t>Bleau</t>
  </si>
  <si>
    <t>PARPRCR1</t>
  </si>
  <si>
    <t xml:space="preserve">Crimps 1  (ProModel - Mike Fuselier) </t>
  </si>
  <si>
    <t>PARPRED1</t>
  </si>
  <si>
    <t>Edges 1  (ProModel - Mike Fuselier)</t>
  </si>
  <si>
    <t>PARPRED2</t>
  </si>
  <si>
    <t xml:space="preserve">Edges 2 (ProModel - Mike Fuselier) </t>
  </si>
  <si>
    <t>PARPRED3</t>
  </si>
  <si>
    <t xml:space="preserve">Edges 3 (ProModel - Mike Fuselier)  </t>
  </si>
  <si>
    <t>PARPRHU1</t>
  </si>
  <si>
    <t>Hueco</t>
  </si>
  <si>
    <t>PARPRIE1</t>
  </si>
  <si>
    <t xml:space="preserve">Incut Edges 1 (ProModel - Mike Fuselier) </t>
  </si>
  <si>
    <t>PARPRPI1</t>
  </si>
  <si>
    <t>Pinches  (ProModel - Mike Fuselier)</t>
  </si>
  <si>
    <t>PARPRQU1</t>
  </si>
  <si>
    <t>Quartz</t>
  </si>
  <si>
    <t>StoneLine :</t>
  </si>
  <si>
    <t>PARSTCR1</t>
  </si>
  <si>
    <t xml:space="preserve">Crimps </t>
  </si>
  <si>
    <t>PARSTED1</t>
  </si>
  <si>
    <t xml:space="preserve">Edges  </t>
  </si>
  <si>
    <t>M/L</t>
  </si>
  <si>
    <t>PARSTFO1</t>
  </si>
  <si>
    <t xml:space="preserve">Foot </t>
  </si>
  <si>
    <t>PARSTIE1</t>
  </si>
  <si>
    <t>PARSTJU1</t>
  </si>
  <si>
    <t xml:space="preserve">Jugs </t>
  </si>
  <si>
    <t>PARSTLJ1</t>
  </si>
  <si>
    <t xml:space="preserve">Large Jugs </t>
  </si>
  <si>
    <t>PARSTJM1</t>
  </si>
  <si>
    <t xml:space="preserve">Méga Jugs </t>
  </si>
  <si>
    <t>PARSTMC1</t>
  </si>
  <si>
    <t xml:space="preserve">Mini Crimps </t>
  </si>
  <si>
    <t>PARSTMJ1</t>
  </si>
  <si>
    <t xml:space="preserve">Mini Jugs </t>
  </si>
  <si>
    <t>PARSTMS1</t>
  </si>
  <si>
    <t xml:space="preserve">Mini Slopers </t>
  </si>
  <si>
    <t>PARSTPI1</t>
  </si>
  <si>
    <t xml:space="preserve">Pinches </t>
  </si>
  <si>
    <t>PARSTPO1</t>
  </si>
  <si>
    <t xml:space="preserve">Pockets </t>
  </si>
  <si>
    <t>TribeLine :</t>
  </si>
  <si>
    <t>PARTRDRM2</t>
  </si>
  <si>
    <t xml:space="preserve">Drop M2 </t>
  </si>
  <si>
    <t>PARTRDRM3</t>
  </si>
  <si>
    <t xml:space="preserve">Drop M3 </t>
  </si>
  <si>
    <t>PARTRDRL1</t>
  </si>
  <si>
    <t>Drop L1</t>
  </si>
  <si>
    <t>PARTRDRL2</t>
  </si>
  <si>
    <t xml:space="preserve">Drop L2 </t>
  </si>
  <si>
    <t>PARTRDRL3</t>
  </si>
  <si>
    <t xml:space="preserve">Drop L3 </t>
  </si>
  <si>
    <t>PARTRDRXL1</t>
  </si>
  <si>
    <t xml:space="preserve">Drop XL1 </t>
  </si>
  <si>
    <t>PARTRDRXL2</t>
  </si>
  <si>
    <t xml:space="preserve">Drop XL2 </t>
  </si>
  <si>
    <t>PARTRDRXL3</t>
  </si>
  <si>
    <t xml:space="preserve">Drop XL3 </t>
  </si>
  <si>
    <t>PARTRDRXL4</t>
  </si>
  <si>
    <t xml:space="preserve">Drop XL4 </t>
  </si>
  <si>
    <t>PARTRDRXL5</t>
  </si>
  <si>
    <t xml:space="preserve">Drop XL5 </t>
  </si>
  <si>
    <t>PARTRJUS1</t>
  </si>
  <si>
    <t xml:space="preserve">Jugs S1 feet </t>
  </si>
  <si>
    <t>PARTRJUS2</t>
  </si>
  <si>
    <t xml:space="preserve">Jugs S2 feet </t>
  </si>
  <si>
    <t>PARTRJUML1</t>
  </si>
  <si>
    <t>Jugs M/L 1</t>
  </si>
  <si>
    <t>PARTRJUML2</t>
  </si>
  <si>
    <t xml:space="preserve">Jugs M/L 2  </t>
  </si>
  <si>
    <t>PARTRJUM1</t>
  </si>
  <si>
    <t xml:space="preserve">Jugs M1  </t>
  </si>
  <si>
    <t>PARTRJUM2</t>
  </si>
  <si>
    <t xml:space="preserve">Jugs M2  </t>
  </si>
  <si>
    <t>PARTRJUL1</t>
  </si>
  <si>
    <t xml:space="preserve">Jugs L1 </t>
  </si>
  <si>
    <t>PARTRJUL2</t>
  </si>
  <si>
    <t xml:space="preserve">Jugs L2 </t>
  </si>
  <si>
    <t>PARTRJUL3</t>
  </si>
  <si>
    <t xml:space="preserve">Jugs L3 </t>
  </si>
  <si>
    <t>PARTRJUL4</t>
  </si>
  <si>
    <t xml:space="preserve">Jugs L4  </t>
  </si>
  <si>
    <t>PARTRPIL1</t>
  </si>
  <si>
    <t xml:space="preserve">Pinches L1 </t>
  </si>
  <si>
    <t>PARTRPIL2</t>
  </si>
  <si>
    <t xml:space="preserve">Pinches L2 </t>
  </si>
  <si>
    <t>PARTRPIM1</t>
  </si>
  <si>
    <t xml:space="preserve">Pinches M1 </t>
  </si>
  <si>
    <t>PARTRPIXL1</t>
  </si>
  <si>
    <t xml:space="preserve">Pinches XL1 </t>
  </si>
  <si>
    <t>PARTRPIXL2</t>
  </si>
  <si>
    <t xml:space="preserve">Pinches XL2 </t>
  </si>
  <si>
    <t>PARTRPIXXL1</t>
  </si>
  <si>
    <t xml:space="preserve">Pinches XXL1 </t>
  </si>
  <si>
    <t>PARTRPIXXL2</t>
  </si>
  <si>
    <t xml:space="preserve">Pinches XXL2 </t>
  </si>
  <si>
    <t>PARTRPOL1</t>
  </si>
  <si>
    <t>Pockets L1</t>
  </si>
  <si>
    <t>PARTRPOL2</t>
  </si>
  <si>
    <t>Pockets L2</t>
  </si>
  <si>
    <t>PARTRPOL3</t>
  </si>
  <si>
    <t>Pockets L3</t>
  </si>
  <si>
    <t>PARTRPOML1</t>
  </si>
  <si>
    <t>Pockets M/L1</t>
  </si>
  <si>
    <t>M-L</t>
  </si>
  <si>
    <t>PARTRPOML2</t>
  </si>
  <si>
    <t>Pockets M/L2</t>
  </si>
  <si>
    <t>PARTRTWL1</t>
  </si>
  <si>
    <t>Twins M1</t>
  </si>
  <si>
    <t>PARTRTWM1</t>
  </si>
  <si>
    <t xml:space="preserve">Twins L1  </t>
  </si>
  <si>
    <t xml:space="preserve">DANNOMOND </t>
  </si>
  <si>
    <t>Bolts adapted of your order:</t>
  </si>
  <si>
    <t>Screws adapted of your order:</t>
  </si>
  <si>
    <t>US 16-16 Green
HTML 009933</t>
  </si>
  <si>
    <t>US 17-13 Purple HTML 683075</t>
  </si>
  <si>
    <t>White RAL 9010</t>
  </si>
  <si>
    <t>Orange US 14-01</t>
  </si>
  <si>
    <t>PPUARBLCR1</t>
  </si>
  <si>
    <t xml:space="preserve">Crimps 1  (PU) </t>
  </si>
  <si>
    <t>PPUARBLCR2</t>
  </si>
  <si>
    <t xml:space="preserve">Crimps 2  (PU) </t>
  </si>
  <si>
    <t>PPUARBLCR3</t>
  </si>
  <si>
    <t>Crimps 3 (PU)</t>
  </si>
  <si>
    <t>PPUARBLCR4</t>
  </si>
  <si>
    <t>Crimps 4  (PU)</t>
  </si>
  <si>
    <t>PPUARBLED1</t>
  </si>
  <si>
    <t>Edges (PU)</t>
  </si>
  <si>
    <t>PPUARBLFO1</t>
  </si>
  <si>
    <t xml:space="preserve">Foot 1 (PU) </t>
  </si>
  <si>
    <t>PPUARBLFO2</t>
  </si>
  <si>
    <t xml:space="preserve">Foot 2 (PU) </t>
  </si>
  <si>
    <t>PPUARBLFH1</t>
  </si>
  <si>
    <t xml:space="preserve">Foot Hand  (PU) </t>
  </si>
  <si>
    <t>PPUARBLIE1</t>
  </si>
  <si>
    <t>Incut Edges (PU)</t>
  </si>
  <si>
    <t>PPUARBLMEG1</t>
  </si>
  <si>
    <t xml:space="preserve">Mega 1  (PU) </t>
  </si>
  <si>
    <t>PPUARBLMEG2</t>
  </si>
  <si>
    <t xml:space="preserve">Mega 2  (PU) </t>
  </si>
  <si>
    <t>PPUARBLPI1</t>
  </si>
  <si>
    <t>Pinches 1  (PU)</t>
  </si>
  <si>
    <t>PPUARBLPI2</t>
  </si>
  <si>
    <t>Pinches 2 (PU)</t>
  </si>
  <si>
    <t>PPUARBLPO1</t>
  </si>
  <si>
    <t xml:space="preserve">Pockets 1 (PU) </t>
  </si>
  <si>
    <t>PPUARBLPO2</t>
  </si>
  <si>
    <t xml:space="preserve">Pockets 2 (PU) </t>
  </si>
  <si>
    <t>PPUARBLSC1</t>
  </si>
  <si>
    <t xml:space="preserve">Screw-ons 1 (PU) </t>
  </si>
  <si>
    <t>PPUARBLSC2</t>
  </si>
  <si>
    <t xml:space="preserve">Screw-ons 2 (PU) </t>
  </si>
  <si>
    <t>PPUARBLSLO1</t>
  </si>
  <si>
    <t xml:space="preserve">Slopers 1  (PU) </t>
  </si>
  <si>
    <t>PPUARBLSLO2</t>
  </si>
  <si>
    <t xml:space="preserve">Slopers 2 (PU) </t>
  </si>
  <si>
    <t>FatLine :</t>
  </si>
  <si>
    <t>VPUARFABL1</t>
  </si>
  <si>
    <t>Bleau 1  (PU)</t>
  </si>
  <si>
    <t>VPUARFABL2</t>
  </si>
  <si>
    <t>Bleau 2 (PU)</t>
  </si>
  <si>
    <t>VPUARFABL3</t>
  </si>
  <si>
    <t>Bleau 3 (PU)</t>
  </si>
  <si>
    <t>VPUARFABO1</t>
  </si>
  <si>
    <t>Boulder 1 (PU)</t>
  </si>
  <si>
    <t>VPUARFABO2</t>
  </si>
  <si>
    <t xml:space="preserve">Boulder 2 (PU) </t>
  </si>
  <si>
    <t>VPUARFABO3</t>
  </si>
  <si>
    <t>Boulder 3 (PU)</t>
  </si>
  <si>
    <t>VPUARFABO4</t>
  </si>
  <si>
    <t>Boulder 4 (PU)</t>
  </si>
  <si>
    <t>VPUARFABO5</t>
  </si>
  <si>
    <t>Boulder 5 (PU)</t>
  </si>
  <si>
    <t>VPUARFABO6</t>
  </si>
  <si>
    <t>Boulder 6 (PU)</t>
  </si>
  <si>
    <t>VPUARFABO7</t>
  </si>
  <si>
    <t>Boulder 7 (PU)</t>
  </si>
  <si>
    <t>VPUARFABO8</t>
  </si>
  <si>
    <t xml:space="preserve">Boulder 8 (PU) </t>
  </si>
  <si>
    <t>VPUARFABO9</t>
  </si>
  <si>
    <t>Boulder 9 (PU)</t>
  </si>
  <si>
    <t>VPUARFAHU1</t>
  </si>
  <si>
    <t>Hueco 1  (PU)</t>
  </si>
  <si>
    <t>VPUARFAHU2</t>
  </si>
  <si>
    <t>Hueco 2 (PU)</t>
  </si>
  <si>
    <t>VPUARFALI1</t>
  </si>
  <si>
    <t>Limestone 1 (PU)</t>
  </si>
  <si>
    <t>VPUARFALI2</t>
  </si>
  <si>
    <t>Limestone 2 (PU)</t>
  </si>
  <si>
    <t>VPUARFALI3</t>
  </si>
  <si>
    <t xml:space="preserve">Limestone 3 (PU) </t>
  </si>
  <si>
    <t>VPUARFALI4</t>
  </si>
  <si>
    <t xml:space="preserve">Limestone 4 (PU) </t>
  </si>
  <si>
    <t>VPUARFALI5</t>
  </si>
  <si>
    <t xml:space="preserve">Limestone 5 (PU) </t>
  </si>
  <si>
    <t>VPUARFAMO1</t>
  </si>
  <si>
    <t>Monster 1  (PU)</t>
  </si>
  <si>
    <t>VPUARFAMO2</t>
  </si>
  <si>
    <t>Monster 2   (PU)</t>
  </si>
  <si>
    <t>VPUARFAMO3</t>
  </si>
  <si>
    <t>Monster 3  (PU)</t>
  </si>
  <si>
    <t>VPUARFAMO4</t>
  </si>
  <si>
    <t>Monster 4  (PU)</t>
  </si>
  <si>
    <t>VPUARFAMO5</t>
  </si>
  <si>
    <t>Monster 5  (PU)</t>
  </si>
  <si>
    <t>VPUARFAMO6</t>
  </si>
  <si>
    <t xml:space="preserve">Monster 6  (PU) </t>
  </si>
  <si>
    <t>VPUARFAMO7</t>
  </si>
  <si>
    <t xml:space="preserve">Monster 7  (PU) </t>
  </si>
  <si>
    <t>VPUARFAMO8</t>
  </si>
  <si>
    <t xml:space="preserve">Monster 8  (PU) </t>
  </si>
  <si>
    <t>VPUARFAMO9</t>
  </si>
  <si>
    <t xml:space="preserve">Monster 9  (PU) </t>
  </si>
  <si>
    <t>VPUARFAMO10</t>
  </si>
  <si>
    <t>Monster 10 (PU)</t>
  </si>
  <si>
    <t>VPUARFAMO11</t>
  </si>
  <si>
    <t xml:space="preserve">Monster 11  (PU) </t>
  </si>
  <si>
    <t>VPUARFAPU1</t>
  </si>
  <si>
    <t xml:space="preserve">Pure 1 (PU) </t>
  </si>
  <si>
    <t>VPUARFAPU2</t>
  </si>
  <si>
    <t xml:space="preserve">Pure 2 (PU) </t>
  </si>
  <si>
    <t>VPUARFADRO</t>
  </si>
  <si>
    <t xml:space="preserve">The Drop (PU) </t>
  </si>
  <si>
    <t>VPUARFATW1</t>
  </si>
  <si>
    <t>Twins 1 (PU)</t>
  </si>
  <si>
    <t>VPUARFATW2</t>
  </si>
  <si>
    <t>Twins 2 (PU)</t>
  </si>
  <si>
    <t>VPUARFATW3</t>
  </si>
  <si>
    <t>Twins 3 (PU)</t>
  </si>
  <si>
    <t>VPUARFATW4</t>
  </si>
  <si>
    <t xml:space="preserve">Twins 4 (PU) </t>
  </si>
  <si>
    <t>PPUARFRBR1</t>
  </si>
  <si>
    <t>Bridges (PU)</t>
  </si>
  <si>
    <t>PPUARFRCR1</t>
  </si>
  <si>
    <t>Crimps 1  (PU)</t>
  </si>
  <si>
    <t>PPUARFRCR2</t>
  </si>
  <si>
    <t>Crimps 2 (PU)</t>
  </si>
  <si>
    <t>PPUARFRED1</t>
  </si>
  <si>
    <t>Edges 1 (PU)</t>
  </si>
  <si>
    <t>PPUARFRED2</t>
  </si>
  <si>
    <t>Edges 2 (PU)</t>
  </si>
  <si>
    <t>PPUARFRFO1</t>
  </si>
  <si>
    <t>Foot 1 (PU)</t>
  </si>
  <si>
    <t>PPUARFRFO2</t>
  </si>
  <si>
    <t>Foot 2 (PU)</t>
  </si>
  <si>
    <t>PPUARFRHY1</t>
  </si>
  <si>
    <t>Hybrid (PU)</t>
  </si>
  <si>
    <t>PPUARFRJU1</t>
  </si>
  <si>
    <t>Jugs (PU)</t>
  </si>
  <si>
    <t>PPUARFRLS1</t>
  </si>
  <si>
    <t>Large Slopers (PU)</t>
  </si>
  <si>
    <t>PPUARFRMC1</t>
  </si>
  <si>
    <t>Mini Crimps (PU)</t>
  </si>
  <si>
    <t>PPUARFRMJ1</t>
  </si>
  <si>
    <t>Mini Jugs (PU)</t>
  </si>
  <si>
    <t>PPUARFRMS1</t>
  </si>
  <si>
    <t>Mini Slopers (PU)</t>
  </si>
  <si>
    <t>PPUARFRPI1</t>
  </si>
  <si>
    <t>Pinches 1 (PU)</t>
  </si>
  <si>
    <t>PPUARFRPO1</t>
  </si>
  <si>
    <t>Pockets  (PU)</t>
  </si>
  <si>
    <t>PPUARFRSL1</t>
  </si>
  <si>
    <t>Slopers (PU)</t>
  </si>
  <si>
    <t>PPUARPRBL1</t>
  </si>
  <si>
    <t>Bleau (PU)</t>
  </si>
  <si>
    <t>PPUARPRBC1</t>
  </si>
  <si>
    <t>Boulder Crimp 1 (PU)</t>
  </si>
  <si>
    <t>PPUARPRBC2</t>
  </si>
  <si>
    <t>Boulder Crimp 2 (PU)</t>
  </si>
  <si>
    <t>PPUARPRBE1</t>
  </si>
  <si>
    <t>Boulder Edge 1 (PU)</t>
  </si>
  <si>
    <t>PPUARPRBE2</t>
  </si>
  <si>
    <t>Boulder Edge 2 (PU)</t>
  </si>
  <si>
    <t xml:space="preserve"> </t>
  </si>
  <si>
    <t>PPUARPRBP1</t>
  </si>
  <si>
    <t>Boulder Pinches 1 (PU)</t>
  </si>
  <si>
    <t>PPUARPRBPO1</t>
  </si>
  <si>
    <t>Boulder Pocket 1 (PU)</t>
  </si>
  <si>
    <t>PPUARPRBPO2</t>
  </si>
  <si>
    <t>Boulder Pocket 2 (PU)</t>
  </si>
  <si>
    <t>PPUARPRBPO3</t>
  </si>
  <si>
    <t>Boulder Pocket 3 (PU)</t>
  </si>
  <si>
    <t>PPUARPRBPO4</t>
  </si>
  <si>
    <t>Boulder Pocket 4 (PU)</t>
  </si>
  <si>
    <t>PPUARPRBS1</t>
  </si>
  <si>
    <t>Boulder Slopy Edges 1 (PU)</t>
  </si>
  <si>
    <t>PPUARPRED1</t>
  </si>
  <si>
    <t>Edges 1  (ProModel - Mike Fuselier) (PU)</t>
  </si>
  <si>
    <t>PPUARPRGETWS</t>
  </si>
  <si>
    <t xml:space="preserve">Geometrics Twins S (PU) </t>
  </si>
  <si>
    <t>PPUARPRGETWM</t>
  </si>
  <si>
    <t xml:space="preserve">Geometrics Twins M (PU) </t>
  </si>
  <si>
    <t>PPUARPRGETWL1</t>
  </si>
  <si>
    <t xml:space="preserve">Geometrics Twins L1 (PU) </t>
  </si>
  <si>
    <t>PPUARPRGETWL2</t>
  </si>
  <si>
    <t xml:space="preserve">Geometrics Twins L2 (PU) </t>
  </si>
  <si>
    <t>PPUARPRGETWXL</t>
  </si>
  <si>
    <t xml:space="preserve">Geometrics Twins XL (PU) </t>
  </si>
  <si>
    <t>PPUARPRGETWXS</t>
  </si>
  <si>
    <t>Geometrics Twins XS PU</t>
  </si>
  <si>
    <t>PPUARPRGETWXXL1</t>
  </si>
  <si>
    <t>Geometrics Twins XXL1 PU</t>
  </si>
  <si>
    <t>PPUARPRGETWXXL2</t>
  </si>
  <si>
    <t>Geometrics Twins XXL2 PU</t>
  </si>
  <si>
    <t>PPUARPRGETWSE</t>
  </si>
  <si>
    <r>
      <rPr>
        <rFont val="Arial"/>
        <color theme="0"/>
        <sz val="11.0"/>
      </rPr>
      <t xml:space="preserve">Pack Geometric Twins </t>
    </r>
    <r>
      <rPr>
        <rFont val="Arial"/>
        <b/>
        <color theme="0"/>
        <sz val="11.0"/>
      </rPr>
      <t xml:space="preserve">(PU) </t>
    </r>
  </si>
  <si>
    <t>S to XL</t>
  </si>
  <si>
    <t>PPUARPRGE1</t>
  </si>
  <si>
    <t>Geometrics 1 (PU)</t>
  </si>
  <si>
    <t>PPUARPRGE2</t>
  </si>
  <si>
    <t>Geometrics 2 (PU)</t>
  </si>
  <si>
    <t>PPUARPRGE3</t>
  </si>
  <si>
    <t xml:space="preserve">Geometrics 3 (PU) </t>
  </si>
  <si>
    <t>PPUARPRGE4</t>
  </si>
  <si>
    <t>Geometrics 4 (PU)</t>
  </si>
  <si>
    <t>PPUARPRGE5</t>
  </si>
  <si>
    <t>Geometrics 5 (PU)</t>
  </si>
  <si>
    <t>PPUARPRGE6</t>
  </si>
  <si>
    <t>Geometrics 6 (PU)</t>
  </si>
  <si>
    <t>PPUARPRGE7</t>
  </si>
  <si>
    <t xml:space="preserve">Geometrics 7 (PU) </t>
  </si>
  <si>
    <t>PPUARPRGE8</t>
  </si>
  <si>
    <t>Geometrics 8 (PU)</t>
  </si>
  <si>
    <t>PPUARPRGE9</t>
  </si>
  <si>
    <t>Geometrics 9 (PU)</t>
  </si>
  <si>
    <t>PPUARPRHU1</t>
  </si>
  <si>
    <t>5417 &amp; 5418</t>
  </si>
  <si>
    <t>Hueco (PU)</t>
  </si>
  <si>
    <t>PPUARPRLE1</t>
  </si>
  <si>
    <t>Large Edges (PU) (ProModel - Vincent De Girolamo)</t>
  </si>
  <si>
    <t>PPUARPRPI1</t>
  </si>
  <si>
    <t>Pinches  (ProModel - Mike Fuselier) (PU)</t>
  </si>
  <si>
    <t>PPUARPRSC1</t>
  </si>
  <si>
    <t>Screw-ons 1 (PU)</t>
  </si>
  <si>
    <t>PPUARPRSC2</t>
  </si>
  <si>
    <t>Screw-ons 2 (PU)</t>
  </si>
  <si>
    <t>PPUARPRSC3</t>
  </si>
  <si>
    <t>Screw-ons 3 (PU)</t>
  </si>
  <si>
    <t>PPUARPRSC4</t>
  </si>
  <si>
    <t>Screw-ons 4 (PU)</t>
  </si>
  <si>
    <t>PPUARPRSC5</t>
  </si>
  <si>
    <t>Screw-ons 5 (PU)</t>
  </si>
  <si>
    <t>PPUARPRSC6</t>
  </si>
  <si>
    <t>Screw-ons 6 (PU)</t>
  </si>
  <si>
    <t>PPUARPRSC7</t>
  </si>
  <si>
    <t xml:space="preserve">Screw-ons 7 (PU) </t>
  </si>
  <si>
    <t>PPUARPRSC8</t>
  </si>
  <si>
    <t xml:space="preserve">Screw-ons 8 (PU) </t>
  </si>
  <si>
    <t>PPUARPRSC9</t>
  </si>
  <si>
    <t xml:space="preserve">Screw-ons 9 (PU) </t>
  </si>
  <si>
    <t>PPUARPRSC10</t>
  </si>
  <si>
    <t xml:space="preserve">Screw-ons 10 (PU) </t>
  </si>
  <si>
    <t>PPUARPRSL1</t>
  </si>
  <si>
    <t>Slopers 1  (PU) (ProModel - Vincent De Girolamo)</t>
  </si>
  <si>
    <t>PPUARPRSL2</t>
  </si>
  <si>
    <t>PPUARSTCR1</t>
  </si>
  <si>
    <t>Crimps (PU)</t>
  </si>
  <si>
    <t>PPUARSTED1</t>
  </si>
  <si>
    <t>PPUARSTFO1</t>
  </si>
  <si>
    <t>Foot  (PU)</t>
  </si>
  <si>
    <t>PPUARSTIE1</t>
  </si>
  <si>
    <t>PPUARSTJU1</t>
  </si>
  <si>
    <t>PPUARSTLS1</t>
  </si>
  <si>
    <t>PPUARSTJM1</t>
  </si>
  <si>
    <t>Méga Jugs (PU)</t>
  </si>
  <si>
    <t>PPUARSTMC1</t>
  </si>
  <si>
    <t>PPUARSTMJ1</t>
  </si>
  <si>
    <t>Mini Jugs  (PU)</t>
  </si>
  <si>
    <t>PPUARSTMS1</t>
  </si>
  <si>
    <t>PPUARSTPI1</t>
  </si>
  <si>
    <t>Pinches (PU)</t>
  </si>
  <si>
    <t>PPUARSTPO1</t>
  </si>
  <si>
    <t>Pockets (PU)</t>
  </si>
  <si>
    <t>PPUARTRDRS</t>
  </si>
  <si>
    <t xml:space="preserve">Drop S1 (PU) </t>
  </si>
  <si>
    <t>PPUARTRDRM1</t>
  </si>
  <si>
    <t xml:space="preserve">Drop M1 (PU) </t>
  </si>
  <si>
    <t>PPUARTRDRXL1</t>
  </si>
  <si>
    <t xml:space="preserve">Drop XL1 (PU) </t>
  </si>
  <si>
    <t>PPUARTRDRXL2</t>
  </si>
  <si>
    <t xml:space="preserve">Drop XL2 (PU) </t>
  </si>
  <si>
    <t>PPUARTRDRXL3</t>
  </si>
  <si>
    <t xml:space="preserve">Drop XL3 (PU) </t>
  </si>
  <si>
    <t>PPUARTRDRXL4</t>
  </si>
  <si>
    <t xml:space="preserve">Drop XL4 (PU) </t>
  </si>
  <si>
    <t>PPUARTRDRXL5</t>
  </si>
  <si>
    <t xml:space="preserve">Drop XL5 (PU) </t>
  </si>
  <si>
    <t>PPUARTRJUS1</t>
  </si>
  <si>
    <t xml:space="preserve">Jugs S1 (PU) feet </t>
  </si>
  <si>
    <t>PPUARTRJUS2</t>
  </si>
  <si>
    <t xml:space="preserve">Jugs S2 (PU) feet </t>
  </si>
  <si>
    <t>PPUARTRJUML1</t>
  </si>
  <si>
    <t xml:space="preserve">Jugs M/L 1 (PU) </t>
  </si>
  <si>
    <t>PPUARTRJUML2</t>
  </si>
  <si>
    <t>Jugs M/L 2  (PU)</t>
  </si>
  <si>
    <t>PPUARTRJUM1</t>
  </si>
  <si>
    <t>Jugs M1  (PU)</t>
  </si>
  <si>
    <t>PPUARTRJUM2</t>
  </si>
  <si>
    <t>Jugs M2  (PU)</t>
  </si>
  <si>
    <t>PPUARTRJUL1</t>
  </si>
  <si>
    <t xml:space="preserve">Jugs L1 (PU) </t>
  </si>
  <si>
    <t>PPUARTRJUL2</t>
  </si>
  <si>
    <t xml:space="preserve">Jugs L2 (PU) </t>
  </si>
  <si>
    <t>PPUARTRJUL3</t>
  </si>
  <si>
    <t xml:space="preserve">Jugs L3 (PU) </t>
  </si>
  <si>
    <t>PPUARTRJUL4</t>
  </si>
  <si>
    <t>Jugs L4 (PU)</t>
  </si>
  <si>
    <t>PPUARTRJUXL1</t>
  </si>
  <si>
    <t xml:space="preserve">Jugs XL1 (PU) </t>
  </si>
  <si>
    <t>PPUARTRJUXL2</t>
  </si>
  <si>
    <t xml:space="preserve">Jugs XL2 (PU) </t>
  </si>
  <si>
    <t>PPUARTRJUXL3</t>
  </si>
  <si>
    <t xml:space="preserve">Jugs XL3 (PU) </t>
  </si>
  <si>
    <t>PPUARTRJUXL4</t>
  </si>
  <si>
    <t xml:space="preserve">Jugs XL4 (PU) </t>
  </si>
  <si>
    <t>PPUARTRJUXXL1</t>
  </si>
  <si>
    <t xml:space="preserve">Jugs XXL1 (PU) </t>
  </si>
  <si>
    <t>PPUARTRJUXXL2</t>
  </si>
  <si>
    <t xml:space="preserve">Jugs XXL2 (PU) </t>
  </si>
  <si>
    <t>PPUARTRPIS1</t>
  </si>
  <si>
    <t xml:space="preserve">Pinches S1 (PU)  </t>
  </si>
  <si>
    <t>PPUARTRPOM1</t>
  </si>
  <si>
    <t>Pockets M1 PU</t>
  </si>
  <si>
    <t>PPUARTRPOM2</t>
  </si>
  <si>
    <t>Pockets M2 PU</t>
  </si>
  <si>
    <t>PPUARTRPOM3</t>
  </si>
  <si>
    <t>Pockets M3 PU</t>
  </si>
  <si>
    <t>PPUARTRPOM4DT</t>
  </si>
  <si>
    <t>Pockets M4 DT PU</t>
  </si>
  <si>
    <t>PPUARTRPOM5DT</t>
  </si>
  <si>
    <t>Pockets M5 DT PU</t>
  </si>
  <si>
    <t>PPUARTRPOM6DT</t>
  </si>
  <si>
    <t>Pockets M6 DT PU</t>
  </si>
  <si>
    <t>PPUARTRPOML3DT</t>
  </si>
  <si>
    <t>Pockets M/L3 DT PU</t>
  </si>
  <si>
    <t>PPUARTRPOML4DT</t>
  </si>
  <si>
    <t>Pockets M/L4 DT PU</t>
  </si>
  <si>
    <t>PPUARTRPOL4DT</t>
  </si>
  <si>
    <t>Pockets L4 DT PU</t>
  </si>
  <si>
    <t>PPUARTRPOXL1</t>
  </si>
  <si>
    <t xml:space="preserve">Pockets XL1 (PU)  </t>
  </si>
  <si>
    <t>PPUARTRPOXL2</t>
  </si>
  <si>
    <t xml:space="preserve">Pockets XL2 (PU)  </t>
  </si>
  <si>
    <t>PPUARTRPOXL3DT</t>
  </si>
  <si>
    <t>Pockets XL3 DT PU</t>
  </si>
  <si>
    <t>PPUARTRPOXL4DT</t>
  </si>
  <si>
    <t>Pockets XL4 DT PU</t>
  </si>
  <si>
    <t>PPUARTRPOXXL1DT</t>
  </si>
  <si>
    <t>Pockets XXL1 DT PU</t>
  </si>
  <si>
    <t>PPUARTRPOXXL2DT</t>
  </si>
  <si>
    <t>Pockets XXL2 DT PU</t>
  </si>
  <si>
    <t>PPUARTRPOXXL3DT</t>
  </si>
  <si>
    <t>Pockets XXL3 DT PU</t>
  </si>
  <si>
    <t>PPUARTRPOXXL4DT</t>
  </si>
  <si>
    <t>Pockets XXL4 DT PU</t>
  </si>
  <si>
    <t>PPUARTRPOXXL5DT</t>
  </si>
  <si>
    <t>Pockets XXL5 DT PU</t>
  </si>
  <si>
    <t>PPUARTRSLS2DT</t>
  </si>
  <si>
    <t>Slopers S2 DT PU</t>
  </si>
  <si>
    <t>PPUARTRSLM1DT</t>
  </si>
  <si>
    <t>Slopers M1 DT PU</t>
  </si>
  <si>
    <t>PPUARTRSLM2DT</t>
  </si>
  <si>
    <t>Slopers M2 DT PU</t>
  </si>
  <si>
    <t>PPUARTRTWL1</t>
  </si>
  <si>
    <t>13393 &amp; 13501</t>
  </si>
  <si>
    <t xml:space="preserve">Twins L1 (PU) </t>
  </si>
  <si>
    <t>PPUARTRTWM1</t>
  </si>
  <si>
    <t xml:space="preserve">Twins M1 (PU) </t>
  </si>
  <si>
    <t>PPUARTRTWS1</t>
  </si>
  <si>
    <t xml:space="preserve">Twins S1 (PU) </t>
  </si>
  <si>
    <t>Vortex M1PU</t>
  </si>
  <si>
    <t>Vortex M2 PU</t>
  </si>
  <si>
    <t>Vortex M3 PU</t>
  </si>
  <si>
    <t>Vortex L1 PU</t>
  </si>
  <si>
    <t>PACKS</t>
  </si>
  <si>
    <t>Volx</t>
  </si>
  <si>
    <t>PARFIPABE20</t>
  </si>
  <si>
    <t xml:space="preserve">Pack Beginner 20 </t>
  </si>
  <si>
    <t>PARFIPAST20</t>
  </si>
  <si>
    <t>Pack Start 20</t>
  </si>
  <si>
    <t>XS/S/M</t>
  </si>
  <si>
    <t>PARFIPAST30</t>
  </si>
  <si>
    <t>Pack Start 30</t>
  </si>
  <si>
    <t>PARFIPAST40</t>
  </si>
  <si>
    <t>Pack Start 40</t>
  </si>
  <si>
    <t>PARFIPAST50</t>
  </si>
  <si>
    <t>Pack Start 50</t>
  </si>
  <si>
    <t>PARPAFR</t>
  </si>
  <si>
    <t>Pack FreshLine</t>
  </si>
  <si>
    <t>XS to L</t>
  </si>
  <si>
    <t>PPUARPAPR</t>
  </si>
  <si>
    <t>Pack ProLine (PU)</t>
  </si>
  <si>
    <t>XS to XL</t>
  </si>
  <si>
    <t>PPUARPATRD</t>
  </si>
  <si>
    <t>Pack TribeLine Drops (PE/PU)</t>
  </si>
  <si>
    <t>S to XXXL</t>
  </si>
  <si>
    <t>PARPATRJUBA</t>
  </si>
  <si>
    <t>Pack TribeLine Jugs Basics</t>
  </si>
  <si>
    <t>S to L</t>
  </si>
  <si>
    <t>PPUARPATRJUDE</t>
  </si>
  <si>
    <t>Pack TribeLine Jugs Deluxe (PE/PU)</t>
  </si>
  <si>
    <t>PPUARPATRPI</t>
  </si>
  <si>
    <t>Pack TribeLine Pinches (PE/PU)</t>
  </si>
  <si>
    <t>S to XXL</t>
  </si>
  <si>
    <t>PPUARPATRPO</t>
  </si>
  <si>
    <t>Pack TribeLine Pockets (PE/PU)</t>
  </si>
  <si>
    <t>Thermoplastic (TP)</t>
  </si>
  <si>
    <t>by Ghold</t>
  </si>
  <si>
    <t>In RED : NEW</t>
  </si>
  <si>
    <t>ProLine</t>
  </si>
  <si>
    <t>PTPARPRMEXS1DT</t>
  </si>
  <si>
    <t>Mercy XS1 DT</t>
  </si>
  <si>
    <t>PTPARPRMES1DT</t>
  </si>
  <si>
    <t>Mercy S1 DT</t>
  </si>
  <si>
    <t>PTPARPRMES2DT</t>
  </si>
  <si>
    <t>Mercy S2 DT</t>
  </si>
  <si>
    <t>PTPARPRMEM1DT</t>
  </si>
  <si>
    <t>Mercy M1 DT</t>
  </si>
  <si>
    <t>PTPARPRMEM2DT</t>
  </si>
  <si>
    <t>Mercy M2 DT</t>
  </si>
  <si>
    <t>PTPARPRMEM3</t>
  </si>
  <si>
    <t>Mercy M3</t>
  </si>
  <si>
    <t>PTPARPRMEM4</t>
  </si>
  <si>
    <t>Mercy M4</t>
  </si>
  <si>
    <t>PTPARPRMEL1DT</t>
  </si>
  <si>
    <t>Mercy L1 DT</t>
  </si>
  <si>
    <t>PTPARPRMEL2DT</t>
  </si>
  <si>
    <t>Mercy L2 DT</t>
  </si>
  <si>
    <t>PTPARPRMEL3DT</t>
  </si>
  <si>
    <t>Mercy L3 DT</t>
  </si>
  <si>
    <t>PTPARPRMEL4DT</t>
  </si>
  <si>
    <t>Mercy L4 DT</t>
  </si>
  <si>
    <t>PTPARPRMEL5</t>
  </si>
  <si>
    <t xml:space="preserve">Mercy L5 </t>
  </si>
  <si>
    <t>PTPARPRMECS</t>
  </si>
  <si>
    <t>Little Mercy Complete Series</t>
  </si>
  <si>
    <t>XS-L</t>
  </si>
  <si>
    <t>Volume Size of your order :</t>
  </si>
  <si>
    <t>Full GRIP</t>
  </si>
  <si>
    <t>Dual texture</t>
  </si>
  <si>
    <t xml:space="preserve">WOOD </t>
  </si>
  <si>
    <t>Manusad codes</t>
  </si>
  <si>
    <t>Size</t>
  </si>
  <si>
    <t>Green RAL 6017</t>
  </si>
  <si>
    <t>Yellow RAL 1023</t>
  </si>
  <si>
    <t>Red RAL 2002</t>
  </si>
  <si>
    <t>Blue RAL 5015</t>
  </si>
  <si>
    <t>Violet RAL 4006</t>
  </si>
  <si>
    <t>Grey RAL 7038</t>
  </si>
  <si>
    <t>Black RAL 9011</t>
  </si>
  <si>
    <t>White RAL 9003</t>
  </si>
  <si>
    <t>Orange RAL 1028</t>
  </si>
  <si>
    <t>WoodLine Element</t>
  </si>
  <si>
    <t>60 mm</t>
  </si>
  <si>
    <t>80 mm</t>
  </si>
  <si>
    <t>VARWODPS01</t>
  </si>
  <si>
    <t>A-LINE 49-1,2,3,4,5</t>
  </si>
  <si>
    <t>Dual Pack S1</t>
  </si>
  <si>
    <t>30 x 30 x 6 cm</t>
  </si>
  <si>
    <t>VARWODPS02</t>
  </si>
  <si>
    <t>A-LINE 50-1,2,3,4,5</t>
  </si>
  <si>
    <t xml:space="preserve">Dual Pack S2 </t>
  </si>
  <si>
    <t>VARWODS01</t>
  </si>
  <si>
    <t>A-LINE 51-1</t>
  </si>
  <si>
    <t xml:space="preserve">Dual S1 </t>
  </si>
  <si>
    <t>50 x 21 x 13 cm</t>
  </si>
  <si>
    <t>VARWODM01</t>
  </si>
  <si>
    <t>A-LINE 51-2</t>
  </si>
  <si>
    <t xml:space="preserve">Dual M1 </t>
  </si>
  <si>
    <t>80 x 34 x 23 cm</t>
  </si>
  <si>
    <t>VARWODM02</t>
  </si>
  <si>
    <t>A-LINE 59-1/60-1</t>
  </si>
  <si>
    <t xml:space="preserve">Dual M2 </t>
  </si>
  <si>
    <t>70 x 10 x 6 + 90 x10 x 6 cm</t>
  </si>
  <si>
    <t>VARWODM03</t>
  </si>
  <si>
    <t>A-LINE 59-2/60-2</t>
  </si>
  <si>
    <t xml:space="preserve">Dual M3 </t>
  </si>
  <si>
    <t>70 x 10 x 9 + 90 x 10 x 9 cm</t>
  </si>
  <si>
    <t>VARWODL01</t>
  </si>
  <si>
    <t>A-LINE 52-1</t>
  </si>
  <si>
    <t xml:space="preserve">Dual L1 </t>
  </si>
  <si>
    <t>100 x 70 x 23 cm</t>
  </si>
  <si>
    <t>VARWODL02</t>
  </si>
  <si>
    <t>A-LINE 52-2</t>
  </si>
  <si>
    <t xml:space="preserve">Dual L2 </t>
  </si>
  <si>
    <t>VARWODL03</t>
  </si>
  <si>
    <t>A-LINE 52-3</t>
  </si>
  <si>
    <t xml:space="preserve">Dual L3 </t>
  </si>
  <si>
    <t>VARWODL04</t>
  </si>
  <si>
    <t>A-LINE 51-3</t>
  </si>
  <si>
    <t xml:space="preserve">Dual L4 </t>
  </si>
  <si>
    <t>100 x 42 x 30 cm</t>
  </si>
  <si>
    <t>VARWODXL1</t>
  </si>
  <si>
    <t>A-LINE 54</t>
  </si>
  <si>
    <t xml:space="preserve">Dual XL1 </t>
  </si>
  <si>
    <t xml:space="preserve">150 x 35 x 25 cm </t>
  </si>
  <si>
    <t>VARWOES01</t>
  </si>
  <si>
    <t>A-LINE 23</t>
  </si>
  <si>
    <t xml:space="preserve">Element S1 </t>
  </si>
  <si>
    <t xml:space="preserve">30 x 30 x 9 cm </t>
  </si>
  <si>
    <t>VARWOESB01</t>
  </si>
  <si>
    <t xml:space="preserve">Element S1 - Bolt </t>
  </si>
  <si>
    <t xml:space="preserve">30x 30 x 9 cm </t>
  </si>
  <si>
    <t>VARWOES02</t>
  </si>
  <si>
    <t>A-LINE 24</t>
  </si>
  <si>
    <t>Element  S2</t>
  </si>
  <si>
    <t>VARWOES03</t>
  </si>
  <si>
    <t>A-LINE 20</t>
  </si>
  <si>
    <t xml:space="preserve">Element S3 </t>
  </si>
  <si>
    <t xml:space="preserve">30 x 30 x 8 cm </t>
  </si>
  <si>
    <t>VARWOESB03</t>
  </si>
  <si>
    <t xml:space="preserve">Element S3 - Bolt </t>
  </si>
  <si>
    <t>30 x 30 x 8 cm</t>
  </si>
  <si>
    <t>VARWOES04</t>
  </si>
  <si>
    <t>A-LINE 22</t>
  </si>
  <si>
    <t xml:space="preserve">Element S4 </t>
  </si>
  <si>
    <t>30x 30 x 6 cm</t>
  </si>
  <si>
    <t>VARWOESB04</t>
  </si>
  <si>
    <t xml:space="preserve">Element S4 - Bolt  </t>
  </si>
  <si>
    <t>VARWOES05</t>
  </si>
  <si>
    <t>A-LINE 21</t>
  </si>
  <si>
    <t xml:space="preserve">Element S5 </t>
  </si>
  <si>
    <t>50x 30 x 7 cm</t>
  </si>
  <si>
    <t>VARWOESB05</t>
  </si>
  <si>
    <t xml:space="preserve">Element S5 - Bolt </t>
  </si>
  <si>
    <t>VARWOES06</t>
  </si>
  <si>
    <t>A-LINE 18</t>
  </si>
  <si>
    <t xml:space="preserve">Element S6 </t>
  </si>
  <si>
    <t>VARWOESB06</t>
  </si>
  <si>
    <t xml:space="preserve">Element S6 - Bolt  </t>
  </si>
  <si>
    <t>VARWOES07</t>
  </si>
  <si>
    <t>A-LINE 19</t>
  </si>
  <si>
    <t xml:space="preserve">Element S7 </t>
  </si>
  <si>
    <t>50x 30 x 9 cm</t>
  </si>
  <si>
    <t>VARWOES08</t>
  </si>
  <si>
    <t>A-LINE 38</t>
  </si>
  <si>
    <t>Element S8</t>
  </si>
  <si>
    <t>50 x 10 x 9 cm</t>
  </si>
  <si>
    <t>VARWOES09</t>
  </si>
  <si>
    <t>A-LINE 39</t>
  </si>
  <si>
    <t xml:space="preserve">Element S9 </t>
  </si>
  <si>
    <t>VARWOES10</t>
  </si>
  <si>
    <t>A-LINE 40</t>
  </si>
  <si>
    <t xml:space="preserve">Element S10 </t>
  </si>
  <si>
    <t>50 x 17 x 17 cm</t>
  </si>
  <si>
    <t>VARWOES11</t>
  </si>
  <si>
    <t>A-LINE 41</t>
  </si>
  <si>
    <t>Element S11</t>
  </si>
  <si>
    <t>50 x 30 x 16 cm</t>
  </si>
  <si>
    <t>VARWOEM01</t>
  </si>
  <si>
    <t>A-LINE 14</t>
  </si>
  <si>
    <t xml:space="preserve">Element M1 </t>
  </si>
  <si>
    <t>50 x 50 x 12 cm</t>
  </si>
  <si>
    <t>VARWOEBM01</t>
  </si>
  <si>
    <t xml:space="preserve">Element M1 - Bolt </t>
  </si>
  <si>
    <t>VARWOEM02</t>
  </si>
  <si>
    <t>A-LINE 17</t>
  </si>
  <si>
    <t xml:space="preserve">Element M2 </t>
  </si>
  <si>
    <t>50 x 50 x 13 cm</t>
  </si>
  <si>
    <t>VARWOEBM02</t>
  </si>
  <si>
    <t xml:space="preserve">Element M2 - Bolt </t>
  </si>
  <si>
    <t>VARWOEM03</t>
  </si>
  <si>
    <t>A-LINE 13</t>
  </si>
  <si>
    <t>Element M3</t>
  </si>
  <si>
    <t>VARWOEBM03</t>
  </si>
  <si>
    <t xml:space="preserve">Element M3 - Bolt </t>
  </si>
  <si>
    <t>VARWOEM04</t>
  </si>
  <si>
    <t>A-LINE 16</t>
  </si>
  <si>
    <t>Element M4</t>
  </si>
  <si>
    <t>80 x 50 x 15 cm</t>
  </si>
  <si>
    <t>VARWOEM05</t>
  </si>
  <si>
    <t>A-LINE 15</t>
  </si>
  <si>
    <t>Element M5</t>
  </si>
  <si>
    <t>60 x 50 x 14 cm</t>
  </si>
  <si>
    <t>VARWOEM06</t>
  </si>
  <si>
    <t>A-LINE 28</t>
  </si>
  <si>
    <t xml:space="preserve">Element M6 </t>
  </si>
  <si>
    <t>80 x 16 x 13 cm</t>
  </si>
  <si>
    <t>VARWOEM07</t>
  </si>
  <si>
    <t>A-LINE 29</t>
  </si>
  <si>
    <t xml:space="preserve">Element M7 </t>
  </si>
  <si>
    <t>80 x 17 x 14 cm</t>
  </si>
  <si>
    <t>VARWOEM08</t>
  </si>
  <si>
    <t>A-LINE 30</t>
  </si>
  <si>
    <t xml:space="preserve">Element M8 </t>
  </si>
  <si>
    <t>80 x 27 x 22 cm</t>
  </si>
  <si>
    <t>VARWOEM09</t>
  </si>
  <si>
    <t>A-LINE 31</t>
  </si>
  <si>
    <t xml:space="preserve">Element M9 </t>
  </si>
  <si>
    <t>50 x 50 x 18 cm</t>
  </si>
  <si>
    <t>VARWOEM10</t>
  </si>
  <si>
    <t>A-LINE 32</t>
  </si>
  <si>
    <t xml:space="preserve">Element M10 </t>
  </si>
  <si>
    <t>70 x 35 x 15 cm</t>
  </si>
  <si>
    <t xml:space="preserve">Element M11 </t>
  </si>
  <si>
    <t>70 x 70 x 5 cm</t>
  </si>
  <si>
    <t xml:space="preserve">Element M12 </t>
  </si>
  <si>
    <t>40 x 35 x 18 cm</t>
  </si>
  <si>
    <t>Unavailable</t>
  </si>
  <si>
    <t xml:space="preserve">Element M13 </t>
  </si>
  <si>
    <t>40 x 40 x 25 cm</t>
  </si>
  <si>
    <t xml:space="preserve">Element M14 </t>
  </si>
  <si>
    <t>40 x 35 x 16 cm</t>
  </si>
  <si>
    <t>VARWOEL01</t>
  </si>
  <si>
    <t>A-LINE 12</t>
  </si>
  <si>
    <t xml:space="preserve">Element L1 </t>
  </si>
  <si>
    <t>100 x 30 x 13 cm</t>
  </si>
  <si>
    <t>VARWOEL02</t>
  </si>
  <si>
    <t>A-LINE 11</t>
  </si>
  <si>
    <t>Element L2</t>
  </si>
  <si>
    <t>100 x 30 x 16 cm</t>
  </si>
  <si>
    <t>VARWOEL03</t>
  </si>
  <si>
    <t>A-LINE 10</t>
  </si>
  <si>
    <t>Element L3</t>
  </si>
  <si>
    <t>90 x 50 x 10 cm</t>
  </si>
  <si>
    <t>VARWOEL04</t>
  </si>
  <si>
    <t>A-LINE 9</t>
  </si>
  <si>
    <t>Element L4</t>
  </si>
  <si>
    <t>100 x 50 x 13 cm</t>
  </si>
  <si>
    <t>VARWOEL05</t>
  </si>
  <si>
    <t>A-LINE 8</t>
  </si>
  <si>
    <t xml:space="preserve">Element L5 </t>
  </si>
  <si>
    <t>100 x 50 x 16 cm</t>
  </si>
  <si>
    <t>VARWOEL06</t>
  </si>
  <si>
    <t>A-LINE 7</t>
  </si>
  <si>
    <t>Element L6</t>
  </si>
  <si>
    <t>100 x 100 x 16 cm</t>
  </si>
  <si>
    <t>VARWOEL07</t>
  </si>
  <si>
    <t xml:space="preserve">Element L7 </t>
  </si>
  <si>
    <t>65 x 60 x 27 cm</t>
  </si>
  <si>
    <t>VARWOEL08</t>
  </si>
  <si>
    <t xml:space="preserve">Element L8 </t>
  </si>
  <si>
    <t>70 x 70 x 37 cm</t>
  </si>
  <si>
    <t>VARWOEL09</t>
  </si>
  <si>
    <t xml:space="preserve">Element L9 </t>
  </si>
  <si>
    <t>70 x 60 x 34 cm</t>
  </si>
  <si>
    <t>VARWOEL10</t>
  </si>
  <si>
    <t>A-LINE 37</t>
  </si>
  <si>
    <t xml:space="preserve">Element L10 </t>
  </si>
  <si>
    <t>80 x 40 x 30 cm</t>
  </si>
  <si>
    <t>VARWOEL11</t>
  </si>
  <si>
    <t>A-LINE 53</t>
  </si>
  <si>
    <t xml:space="preserve">Element L11 </t>
  </si>
  <si>
    <t>VARWOEXL01</t>
  </si>
  <si>
    <t>A-LINE 55</t>
  </si>
  <si>
    <t xml:space="preserve">Element XL1  </t>
  </si>
  <si>
    <t>150 x 80 x 24 cm</t>
  </si>
  <si>
    <t>VARWOEXL02</t>
  </si>
  <si>
    <t>A-LINE 26</t>
  </si>
  <si>
    <t xml:space="preserve">Element XL2 </t>
  </si>
  <si>
    <t>150 x 50 x 40 cm</t>
  </si>
  <si>
    <t>WoodLine Twins</t>
  </si>
  <si>
    <t>VARWOTS1</t>
  </si>
  <si>
    <t>A-LINE 1&amp;2</t>
  </si>
  <si>
    <t xml:space="preserve">Twins S1 </t>
  </si>
  <si>
    <t>30 x 25 x 7 cm / 50 x 25 x 9 cm</t>
  </si>
  <si>
    <t>VARWOTM1</t>
  </si>
  <si>
    <t>A-LINE 5&amp;6</t>
  </si>
  <si>
    <t xml:space="preserve">Twins M1 </t>
  </si>
  <si>
    <t>60 x 30 x 14 cm / 45 x 30 x 13 cm</t>
  </si>
  <si>
    <t>VARWOTM2</t>
  </si>
  <si>
    <t>A-LINE 56a/56b</t>
  </si>
  <si>
    <t xml:space="preserve">Twins M2 </t>
  </si>
  <si>
    <t>70 x 33 x 11 + 70 x 33 x 11 cm</t>
  </si>
  <si>
    <t>VARWOTL1</t>
  </si>
  <si>
    <t>A-LINE 3&amp;4</t>
  </si>
  <si>
    <t xml:space="preserve">Twins L1 </t>
  </si>
  <si>
    <t>90 x 50 x 16 cm / 90 x 50 x 16 cm</t>
  </si>
  <si>
    <t>VARWOTL2</t>
  </si>
  <si>
    <t>A-LINE 25a&amp;25b</t>
  </si>
  <si>
    <t>Twins L2</t>
  </si>
  <si>
    <t>85 x 80 x 20 cm / 45 x 30 x 16 cm</t>
  </si>
  <si>
    <t>VARWOTL3</t>
  </si>
  <si>
    <t>A-LINE 57a/57b</t>
  </si>
  <si>
    <t xml:space="preserve">Twins L3 </t>
  </si>
  <si>
    <t>100 x60 x 17 + 100 x 80 x 17 cm</t>
  </si>
  <si>
    <t>Triamid</t>
  </si>
  <si>
    <t>VARTRXS1</t>
  </si>
  <si>
    <t xml:space="preserve">AR 1-1-200 </t>
  </si>
  <si>
    <t xml:space="preserve">Pack XS1 </t>
  </si>
  <si>
    <t>20 x 20 x 7</t>
  </si>
  <si>
    <t>VARTRXS2</t>
  </si>
  <si>
    <t xml:space="preserve">AR 1-2-200 </t>
  </si>
  <si>
    <t xml:space="preserve">Pack XS2 </t>
  </si>
  <si>
    <t>20 x 20 x 5</t>
  </si>
  <si>
    <t>VARTRS1</t>
  </si>
  <si>
    <t>A-LINE 49-1/2/3/4/5</t>
  </si>
  <si>
    <t>Pack S1</t>
  </si>
  <si>
    <t>30 x 30 x 5</t>
  </si>
  <si>
    <t>VARTRS2</t>
  </si>
  <si>
    <t>A-LINE 50-1/2/3/4/5</t>
  </si>
  <si>
    <t>Pack S2</t>
  </si>
  <si>
    <t>VARTRM1</t>
  </si>
  <si>
    <t xml:space="preserve">AR 1-1-400 </t>
  </si>
  <si>
    <t>Pack M1</t>
  </si>
  <si>
    <t>40 x 40 x 15</t>
  </si>
  <si>
    <t>VARTRM2</t>
  </si>
  <si>
    <t xml:space="preserve">AR 1-2-400 </t>
  </si>
  <si>
    <t xml:space="preserve">Pack M2 </t>
  </si>
  <si>
    <t>40 x 40 x 12</t>
  </si>
  <si>
    <t>VARTRPAXS1</t>
  </si>
  <si>
    <t xml:space="preserve">AR 1-1-200 - AR 2-1-200 -AR 2-2-200 </t>
  </si>
  <si>
    <t>Pack XS1 + Adjuster XS1 &amp; XS2</t>
  </si>
  <si>
    <t xml:space="preserve">Adjuster : 55x35x5 + 55x30x7 </t>
  </si>
  <si>
    <t>VARTRPAXS2</t>
  </si>
  <si>
    <t xml:space="preserve">AR 1-2-200 - AR 2-1-200 -AR 2-2-200 </t>
  </si>
  <si>
    <t>Pack XS2 + Adjuster XS1 &amp; XS2</t>
  </si>
  <si>
    <t>VARTRPAS1</t>
  </si>
  <si>
    <t xml:space="preserve">A-LINE 49-1/2/3/4/5 - AR 2-1-300 -AR 2-2-300 </t>
  </si>
  <si>
    <t>Pack S1 + Adjuster S1 &amp; S2</t>
  </si>
  <si>
    <t xml:space="preserve">Adjuster : 80x55x8 + 80x50x10 </t>
  </si>
  <si>
    <t>VARTRPAS2</t>
  </si>
  <si>
    <t>Pack S2 + Adjuster S1 &amp; S2</t>
  </si>
  <si>
    <t>VARTRPAM1</t>
  </si>
  <si>
    <t>AR 1-1-400 - AR 2-1-400 -AR 2-2-400</t>
  </si>
  <si>
    <t>Pack M1 + Adjuster M1 &amp; M2</t>
  </si>
  <si>
    <t>Adjuster : 110x70x10 + 110x60x15</t>
  </si>
  <si>
    <t>VARTRPAM2</t>
  </si>
  <si>
    <t>AR 1-2-400 -  AR 2-1-400 -AR 2-2-400</t>
  </si>
  <si>
    <t>Pack M2 + Adjuster M1 &amp; M2</t>
  </si>
  <si>
    <t>VARTRXS1DT</t>
  </si>
  <si>
    <t>AR 1-1-200 DT</t>
  </si>
  <si>
    <t>Pack XS1 DT</t>
  </si>
  <si>
    <t>VARTRXS2DT</t>
  </si>
  <si>
    <t>AR 1-2-200 DT</t>
  </si>
  <si>
    <t>Pack XS2 DT</t>
  </si>
  <si>
    <t>VARTRS1DT</t>
  </si>
  <si>
    <t>PRO 1-1-300 DT</t>
  </si>
  <si>
    <t>Pack S1 DT</t>
  </si>
  <si>
    <t>VARTRS2DT</t>
  </si>
  <si>
    <t>PRO 1-2-300 DT</t>
  </si>
  <si>
    <t>Pack S2 DT</t>
  </si>
  <si>
    <t>VARTRM1DT</t>
  </si>
  <si>
    <t>AR 1-1-400 DT</t>
  </si>
  <si>
    <t>Pack M1 DT</t>
  </si>
  <si>
    <t>VARTRM2DT</t>
  </si>
  <si>
    <t>AR 1-2-400 DT</t>
  </si>
  <si>
    <t>Pack M2 DT</t>
  </si>
  <si>
    <t>VARTRPAXS1DT</t>
  </si>
  <si>
    <t>AR 1-1-200 DT - AR 2-1-200 DT -AR 2-2-200 DT</t>
  </si>
  <si>
    <t>Pack XS1 DT + Adjuster XS1 &amp; XS2 DT</t>
  </si>
  <si>
    <t>VARTRPAXS2DT</t>
  </si>
  <si>
    <t>AR 1-2-200 DT - AR 2-1-200 DT -AR 2-2-200 DT</t>
  </si>
  <si>
    <t>Pack XS2 DT + Adjuster XS1 &amp; XS2 DT</t>
  </si>
  <si>
    <t>VARTRPAS1DT</t>
  </si>
  <si>
    <t>PRO 1-1-300 DT - AR 2-1-300 DT -AR 2-2-300 DT</t>
  </si>
  <si>
    <t>Pack S1 DT + Adjuster S1 &amp; S2 DT</t>
  </si>
  <si>
    <t>VARTRPAS2DT</t>
  </si>
  <si>
    <t>PRO 1-2-300 DT - AR 2-1-300 DT -AR 2-2-300 DT</t>
  </si>
  <si>
    <t>Pack S2 DT + Adjuster S1 &amp; S2 DT</t>
  </si>
  <si>
    <t>VARTRPAM1DT</t>
  </si>
  <si>
    <t>AR 1-1-400 DT -  AR 2-1-400 DT -AR 2-2-400 DT</t>
  </si>
  <si>
    <t>Pack M1 DT + Adjuster M1 &amp; M2 DT</t>
  </si>
  <si>
    <t>VARTRPAM2DT</t>
  </si>
  <si>
    <t>AR 1-2-400 DT -  AR 2-1-400 DT -AR 2-2-400 DT</t>
  </si>
  <si>
    <t>Pack M2 DT + Adjuster M1 &amp; M2 DT</t>
  </si>
  <si>
    <t>Ramps</t>
  </si>
  <si>
    <t>VARRAM1</t>
  </si>
  <si>
    <t>AR 3-1-700</t>
  </si>
  <si>
    <t>M1 - 65°</t>
  </si>
  <si>
    <t xml:space="preserve">70 x 25 x 8 </t>
  </si>
  <si>
    <t>VARRAM2</t>
  </si>
  <si>
    <t>AR 3-2-700</t>
  </si>
  <si>
    <t>M2 - 75°</t>
  </si>
  <si>
    <t>VARRAM3</t>
  </si>
  <si>
    <t>AR 3-3-700</t>
  </si>
  <si>
    <t>M3 - 90°</t>
  </si>
  <si>
    <t>VARRAM4</t>
  </si>
  <si>
    <t>AR 3-4-700</t>
  </si>
  <si>
    <t>M4 - 105°</t>
  </si>
  <si>
    <t>VARRAM5</t>
  </si>
  <si>
    <t>AR 3-5-700</t>
  </si>
  <si>
    <t>M5 - 115°</t>
  </si>
  <si>
    <t>VARRAM6</t>
  </si>
  <si>
    <t>AR 3-6-700</t>
  </si>
  <si>
    <t>M6 - 125°</t>
  </si>
  <si>
    <t>VARRAM7</t>
  </si>
  <si>
    <t>AR 3-7-700</t>
  </si>
  <si>
    <t>M7 - 135°</t>
  </si>
  <si>
    <t>VARRAL1</t>
  </si>
  <si>
    <t>AR 3-1-1000</t>
  </si>
  <si>
    <t>L1 - 65°</t>
  </si>
  <si>
    <t xml:space="preserve">100 x 35 x 8 </t>
  </si>
  <si>
    <t>VARRAL2</t>
  </si>
  <si>
    <t>AR 3-2-1000</t>
  </si>
  <si>
    <t>L2 - 75°</t>
  </si>
  <si>
    <t>VARRAL3</t>
  </si>
  <si>
    <t>AR 3-3-1000</t>
  </si>
  <si>
    <t>L3 - 90°</t>
  </si>
  <si>
    <t>VARRAL4</t>
  </si>
  <si>
    <t>AR 3-4-1000</t>
  </si>
  <si>
    <t>L4 - 105°</t>
  </si>
  <si>
    <t>VARRAL5</t>
  </si>
  <si>
    <t>AR 3-5-1000</t>
  </si>
  <si>
    <t>L5 - 115°</t>
  </si>
  <si>
    <t>VARRAL6</t>
  </si>
  <si>
    <t>AR 3-6-1000</t>
  </si>
  <si>
    <t>L6 - 125°</t>
  </si>
  <si>
    <t>VARRAL7</t>
  </si>
  <si>
    <t>AR 3-7-1000</t>
  </si>
  <si>
    <t>L7 - 135°</t>
  </si>
  <si>
    <t>VARRAXL1</t>
  </si>
  <si>
    <t>AR 3-1-1500</t>
  </si>
  <si>
    <t>XL1 - 65°</t>
  </si>
  <si>
    <t>150 x 55 x 12</t>
  </si>
  <si>
    <t>VARRAXL2</t>
  </si>
  <si>
    <t>AR 3-2-1500</t>
  </si>
  <si>
    <t>XL2 - 75°</t>
  </si>
  <si>
    <t>VARRAXL3</t>
  </si>
  <si>
    <t>AR 3-3-1500</t>
  </si>
  <si>
    <t>XL3 - 90°</t>
  </si>
  <si>
    <t>VARRAXL4</t>
  </si>
  <si>
    <t>AR 3-4-1500</t>
  </si>
  <si>
    <t>XL4 - 105°</t>
  </si>
  <si>
    <t>VARRAXL5</t>
  </si>
  <si>
    <t>AR 3-5-1500</t>
  </si>
  <si>
    <t>XL5 - 115°</t>
  </si>
  <si>
    <t>VARRAXL6</t>
  </si>
  <si>
    <t>AR 3-6-1500</t>
  </si>
  <si>
    <t>XL6 - 125°</t>
  </si>
  <si>
    <t>VARRAXL7</t>
  </si>
  <si>
    <t>AR 3-7-1500</t>
  </si>
  <si>
    <t>XL7 - 135°</t>
  </si>
  <si>
    <t>VARRAM1DT</t>
  </si>
  <si>
    <t>AR 3-1-700 DT</t>
  </si>
  <si>
    <t>M1 - 65° DT</t>
  </si>
  <si>
    <t>VARRAM2DT</t>
  </si>
  <si>
    <t>AR 3-2-700 DT</t>
  </si>
  <si>
    <t>M2 - 75° DT</t>
  </si>
  <si>
    <t>VARRAM3DT</t>
  </si>
  <si>
    <t>AR 3-3-700 DT</t>
  </si>
  <si>
    <t>M3 - 90° DT</t>
  </si>
  <si>
    <t>VARRAM4DT</t>
  </si>
  <si>
    <t>AR 3-4-700 DT</t>
  </si>
  <si>
    <t>M4 - 105° DT</t>
  </si>
  <si>
    <t>VARRAM5DT</t>
  </si>
  <si>
    <t>AR 3-5-700 DT</t>
  </si>
  <si>
    <t>M5 - 115° DT</t>
  </si>
  <si>
    <t>VARRAM6DT</t>
  </si>
  <si>
    <t>AR 3-6-700 DT</t>
  </si>
  <si>
    <t>M6 - 125° DT</t>
  </si>
  <si>
    <t>VARRAM7DT</t>
  </si>
  <si>
    <t>AR 3-7-700 DT</t>
  </si>
  <si>
    <t>M7 - 135° DT</t>
  </si>
  <si>
    <t>VARRAL1DT</t>
  </si>
  <si>
    <t>AR 3-1-1000 DT</t>
  </si>
  <si>
    <t>L1 - 65° DT</t>
  </si>
  <si>
    <t>VARRAL2DT</t>
  </si>
  <si>
    <t>AR 3-2-1000 DT</t>
  </si>
  <si>
    <t>L2 - 75° DT</t>
  </si>
  <si>
    <t>VARRAL3DT</t>
  </si>
  <si>
    <t>AR 3-3-1000 DT</t>
  </si>
  <si>
    <t>L3 - 90° DT</t>
  </si>
  <si>
    <t>VARRAL4DT</t>
  </si>
  <si>
    <t>AR 3-4-1000 DT</t>
  </si>
  <si>
    <t>L4 - 105° DT</t>
  </si>
  <si>
    <t>VARRAL5DT</t>
  </si>
  <si>
    <t>AR 3-5-1000 DT</t>
  </si>
  <si>
    <t>L5 - 115° DT</t>
  </si>
  <si>
    <t>VARRAL6DT</t>
  </si>
  <si>
    <t>AR 3-6-1000 DT</t>
  </si>
  <si>
    <t>L6 - 125° DT</t>
  </si>
  <si>
    <t>VARRAL7DT</t>
  </si>
  <si>
    <t>AR 3-7-1000 DT</t>
  </si>
  <si>
    <t>L7 - 135° DT</t>
  </si>
  <si>
    <t>VARRAXL1DT</t>
  </si>
  <si>
    <t>AR 3-1-1500 DT</t>
  </si>
  <si>
    <t>XL1 - 65° DT</t>
  </si>
  <si>
    <t>VARRAXL2DT</t>
  </si>
  <si>
    <t>AR 3-2-1500 DT</t>
  </si>
  <si>
    <t>XL2 - 75° DT</t>
  </si>
  <si>
    <t>VARRAXL3DT</t>
  </si>
  <si>
    <t>AR 3-3-1500 DT</t>
  </si>
  <si>
    <t>XL3 - 90° DT</t>
  </si>
  <si>
    <t>VARRAXL4DT</t>
  </si>
  <si>
    <t>AR 3-4-1500 DT</t>
  </si>
  <si>
    <t>XL4 - 105° DT</t>
  </si>
  <si>
    <t>VARRAXL5DT</t>
  </si>
  <si>
    <t>AR 3-5-1500 DT</t>
  </si>
  <si>
    <t>XL5 - 115° DT</t>
  </si>
  <si>
    <t>VARRAXL6DT</t>
  </si>
  <si>
    <t>AR 3-6-1500 DT</t>
  </si>
  <si>
    <t>XL6 - 125° DT</t>
  </si>
  <si>
    <t>VARRAXL7DT</t>
  </si>
  <si>
    <t>AR 3-7-1500 DT</t>
  </si>
  <si>
    <t>XL7 - 135° DT</t>
  </si>
  <si>
    <t>Squamid</t>
  </si>
  <si>
    <t>VARSQS1</t>
  </si>
  <si>
    <t>AR 4-1-300</t>
  </si>
  <si>
    <t>30 x 30 x 16</t>
  </si>
  <si>
    <t>VARSQS2</t>
  </si>
  <si>
    <t>AR 4-2-300</t>
  </si>
  <si>
    <t>30 x 30 x 10</t>
  </si>
  <si>
    <t>VARSQM1</t>
  </si>
  <si>
    <t>AR 4-1-400</t>
  </si>
  <si>
    <t>40 x 40 x 16</t>
  </si>
  <si>
    <t>VARSQM2</t>
  </si>
  <si>
    <t>AR 4-2-400</t>
  </si>
  <si>
    <t>Pack M2</t>
  </si>
  <si>
    <t>40 x 40 x 10</t>
  </si>
  <si>
    <t>VARSQPAS1</t>
  </si>
  <si>
    <t>AR 4-1-300 - AR 5-1-300 - AR 5-2-300</t>
  </si>
  <si>
    <t>Adjuster : 50x50x7 + 80x65x12</t>
  </si>
  <si>
    <t>VARSQPAS2</t>
  </si>
  <si>
    <t>AR 4-2-300 - AR 5-1-300 - AR 5-2-300</t>
  </si>
  <si>
    <t>VARSQPAM1</t>
  </si>
  <si>
    <t>AR 4-1-400 - AR 5-1-400 - AR 5-2-400</t>
  </si>
  <si>
    <t>Adjuster : 70x65x10 + 110x90x16</t>
  </si>
  <si>
    <t>VARSQPAM2</t>
  </si>
  <si>
    <t>AR 4-2-400  - AR 5-1-400 - AR 5-2-400</t>
  </si>
  <si>
    <t>VARSQS1DT</t>
  </si>
  <si>
    <t>AR 4-1-300 DT</t>
  </si>
  <si>
    <t>VARSQS2DT</t>
  </si>
  <si>
    <t>AR 4-2-300 DT</t>
  </si>
  <si>
    <t>VARSQM1DT</t>
  </si>
  <si>
    <t>AR 4-1-400 DT</t>
  </si>
  <si>
    <t>VARSQM2DT</t>
  </si>
  <si>
    <t>AR 4-2-400 DT</t>
  </si>
  <si>
    <t>VARSQPAS1DT</t>
  </si>
  <si>
    <t xml:space="preserve">AR 4-1-300 DT - AR 5-1-300 DT - AR 5-2-300 DT </t>
  </si>
  <si>
    <t>VARSQPAS2DT</t>
  </si>
  <si>
    <t>AR 4-2-300 DT - AR 5-1-300 DT - AR 5-2-300 DT</t>
  </si>
  <si>
    <t>VARSQPAM1DT</t>
  </si>
  <si>
    <t>AR 4-1-400 DT - AR 5-1-400 DT - AR 5-2-400 DT</t>
  </si>
  <si>
    <t>VARSQPAM2DT</t>
  </si>
  <si>
    <t>AR 4-2-400 DT - AR 5-1-400 - AR 5-2-400</t>
  </si>
  <si>
    <t>Flat Triamid</t>
  </si>
  <si>
    <t>VARFLTRS1</t>
  </si>
  <si>
    <t>AR 6-1-400</t>
  </si>
  <si>
    <t>S1</t>
  </si>
  <si>
    <t>40 x 35 x 6</t>
  </si>
  <si>
    <t>VARFLTRS2</t>
  </si>
  <si>
    <t>AR 6-2-400</t>
  </si>
  <si>
    <t>S2</t>
  </si>
  <si>
    <t>40 x 35 x 8</t>
  </si>
  <si>
    <t>VARFLTRS3</t>
  </si>
  <si>
    <t>AR 6-3-400</t>
  </si>
  <si>
    <t>S3</t>
  </si>
  <si>
    <t>40 x 35 x 10</t>
  </si>
  <si>
    <t>VARFLTRM1</t>
  </si>
  <si>
    <t>AR 6-1-700</t>
  </si>
  <si>
    <t>M1</t>
  </si>
  <si>
    <t>70 x 60 x 6</t>
  </si>
  <si>
    <t>VARFLTRM2</t>
  </si>
  <si>
    <t>AR 6-2-700</t>
  </si>
  <si>
    <t>M2</t>
  </si>
  <si>
    <t>70 x 60 x 8</t>
  </si>
  <si>
    <t>VARFLTRM3</t>
  </si>
  <si>
    <t>AR 6-3-700</t>
  </si>
  <si>
    <t>M3</t>
  </si>
  <si>
    <t>70 x 60 x 10</t>
  </si>
  <si>
    <t>VARFLTRL1</t>
  </si>
  <si>
    <t>AR 6-1-1200</t>
  </si>
  <si>
    <t>L1</t>
  </si>
  <si>
    <t>120 x 90 x 6</t>
  </si>
  <si>
    <t>VARFLTRL2</t>
  </si>
  <si>
    <t xml:space="preserve">AR 6-2-1200 </t>
  </si>
  <si>
    <t>L2</t>
  </si>
  <si>
    <t>120 x 90 x 10</t>
  </si>
  <si>
    <t>VARFLTRL3</t>
  </si>
  <si>
    <t xml:space="preserve">AR 6-3-1200 </t>
  </si>
  <si>
    <t>L3</t>
  </si>
  <si>
    <t>120 x 90 x 12</t>
  </si>
  <si>
    <t>VARFLTRXL1</t>
  </si>
  <si>
    <t>AR 6-1-1500</t>
  </si>
  <si>
    <t>XL1</t>
  </si>
  <si>
    <t>150 x 115 x 7</t>
  </si>
  <si>
    <t>VARFLTRXL2</t>
  </si>
  <si>
    <t>AR 6-2-1500</t>
  </si>
  <si>
    <t>XL2</t>
  </si>
  <si>
    <t>150 x 115 x 10</t>
  </si>
  <si>
    <t>VARFLTRXL3</t>
  </si>
  <si>
    <t>AR 6-3-1500</t>
  </si>
  <si>
    <t>XL3</t>
  </si>
  <si>
    <t>150 x 115 x 15</t>
  </si>
  <si>
    <t>VARFLTRS1DT</t>
  </si>
  <si>
    <t>AR 6-1-400 DT</t>
  </si>
  <si>
    <t>S1 DT</t>
  </si>
  <si>
    <t>VARFLTRS2DT</t>
  </si>
  <si>
    <t>AR 6-2-400 DT</t>
  </si>
  <si>
    <t>S2 DT</t>
  </si>
  <si>
    <t>VARFLTRS3DT</t>
  </si>
  <si>
    <t>AR 6-3-400 DT</t>
  </si>
  <si>
    <t>S3 DT</t>
  </si>
  <si>
    <t>VARFLTRM1DT</t>
  </si>
  <si>
    <t>AR 6-1-700 DT</t>
  </si>
  <si>
    <t>M1 DT</t>
  </si>
  <si>
    <t>VARFLTRM2DT</t>
  </si>
  <si>
    <t>AR 6-2-700 DT</t>
  </si>
  <si>
    <t>M2 DT</t>
  </si>
  <si>
    <t>VARFLTRM3DT</t>
  </si>
  <si>
    <t>AR 6-3-700 DT</t>
  </si>
  <si>
    <t>M3 DT</t>
  </si>
  <si>
    <t>VARFLTRL1DT</t>
  </si>
  <si>
    <t>AR 6-1-1200 DT</t>
  </si>
  <si>
    <t>L1 DT</t>
  </si>
  <si>
    <t>VARFLTRL2DT</t>
  </si>
  <si>
    <t>AR 6-2-1200 DT</t>
  </si>
  <si>
    <t>L2 DT</t>
  </si>
  <si>
    <t>VARFLTRL3DT</t>
  </si>
  <si>
    <t xml:space="preserve">AR 6-3-1200 DT </t>
  </si>
  <si>
    <t>L3 DT</t>
  </si>
  <si>
    <t>VARFLTRXL1DT</t>
  </si>
  <si>
    <t>AR 6-1-1500 DT</t>
  </si>
  <si>
    <t>XL1 DT</t>
  </si>
  <si>
    <t>VARFLTRXL2DT</t>
  </si>
  <si>
    <t>AR 6-2-1500 DT</t>
  </si>
  <si>
    <t>XL2 DT</t>
  </si>
  <si>
    <t>VARFLTRXL3DT</t>
  </si>
  <si>
    <t>AR 6-3-1500 DT</t>
  </si>
  <si>
    <t>XL3 DT</t>
  </si>
  <si>
    <t>DISCOUNT%</t>
  </si>
  <si>
    <t>ArtLab</t>
  </si>
  <si>
    <t>Fibreglass</t>
  </si>
  <si>
    <t>360 codes</t>
  </si>
  <si>
    <t>Green RAL 6018</t>
  </si>
  <si>
    <t>Yellow RAL 1018</t>
  </si>
  <si>
    <t>Red RAL 3000</t>
  </si>
  <si>
    <t>Grey RAL 7001</t>
  </si>
  <si>
    <t>Black RAL 9005</t>
  </si>
  <si>
    <t>White</t>
  </si>
  <si>
    <t>Orange RAL 2011</t>
  </si>
  <si>
    <t>Pink RAL 4003</t>
  </si>
  <si>
    <t>Violet US S4050-R60B/M</t>
  </si>
  <si>
    <t>Blue Mint 6027</t>
  </si>
  <si>
    <t>FatLine</t>
  </si>
  <si>
    <t>VGRPARFAMEXXL1</t>
  </si>
  <si>
    <t>AL-M6</t>
  </si>
  <si>
    <t xml:space="preserve">Mercy 1  XXL </t>
  </si>
  <si>
    <t>66 x 17 x 5 cm</t>
  </si>
  <si>
    <t>VGRPARFAMEXXL2</t>
  </si>
  <si>
    <t>AL-M7</t>
  </si>
  <si>
    <t xml:space="preserve">Mercy 2 XXL </t>
  </si>
  <si>
    <t>66 x 15 x 6 cm</t>
  </si>
  <si>
    <t>VGRPARFAMEXXL3</t>
  </si>
  <si>
    <t>AL-M8</t>
  </si>
  <si>
    <t xml:space="preserve">Mercy 3  XXL </t>
  </si>
  <si>
    <t>66 x 17 x 6 cm</t>
  </si>
  <si>
    <t>VGRPARFAMEXXL4</t>
  </si>
  <si>
    <t>AL-M9</t>
  </si>
  <si>
    <t xml:space="preserve">Mercy 4  XXL </t>
  </si>
  <si>
    <t>66 x 18 x 8 cm</t>
  </si>
  <si>
    <t>VGRPARFAMEXXL5</t>
  </si>
  <si>
    <t>AL-M10</t>
  </si>
  <si>
    <t xml:space="preserve">Mercy 5  XXL </t>
  </si>
  <si>
    <t>66 x 18 x 7 cm</t>
  </si>
  <si>
    <t>VGRPARFAMEXXLS</t>
  </si>
  <si>
    <t>Mercy  XXL complete series</t>
  </si>
  <si>
    <t>VGRPARFAMEXXXL1</t>
  </si>
  <si>
    <t>AL-M1</t>
  </si>
  <si>
    <t>Mercy 1 XXXL</t>
  </si>
  <si>
    <t>82 x 32 x 12,5 cm</t>
  </si>
  <si>
    <t>VGRPARFAMEXXXL2</t>
  </si>
  <si>
    <t>AL-M2</t>
  </si>
  <si>
    <t>Mercy 2 XXXL</t>
  </si>
  <si>
    <t>82 x 32 x 13 cm</t>
  </si>
  <si>
    <t>VGRPARFAMEXXXL3</t>
  </si>
  <si>
    <t>AL-M3</t>
  </si>
  <si>
    <t>Mercy 3 XXXL</t>
  </si>
  <si>
    <t>82 x 32 x 14 cm</t>
  </si>
  <si>
    <t>VGRPARFAMEXXXL4</t>
  </si>
  <si>
    <t>AL-M4</t>
  </si>
  <si>
    <t>Mercy 4 XXXL</t>
  </si>
  <si>
    <t>82 x 32 x 10 cm</t>
  </si>
  <si>
    <t>VGRPARFAMEXXXL5</t>
  </si>
  <si>
    <t>AL-M5</t>
  </si>
  <si>
    <t>Mercy 5 XXXL</t>
  </si>
  <si>
    <t>82 x 32 x 11 cm</t>
  </si>
  <si>
    <t>VGRPARFAMEXXXLSE</t>
  </si>
  <si>
    <t>Mercy XXXL complete series</t>
  </si>
  <si>
    <t>VFGARFABLA</t>
  </si>
  <si>
    <t>AL-B1</t>
  </si>
  <si>
    <t>THE BLADE 1</t>
  </si>
  <si>
    <t>115 x 30 x 20 cm</t>
  </si>
  <si>
    <t>VGRPALFABLA2</t>
  </si>
  <si>
    <t>AL-B2</t>
  </si>
  <si>
    <t>THE BLADE 2</t>
  </si>
  <si>
    <t>VGRPALFABLA3</t>
  </si>
  <si>
    <t>AL-B3</t>
  </si>
  <si>
    <t>THE BLADE 3</t>
  </si>
  <si>
    <t>VGRPALFABLA4</t>
  </si>
  <si>
    <t>AL-B4</t>
  </si>
  <si>
    <t>THE BLADE 4</t>
  </si>
  <si>
    <t>VGRPALFABLA5</t>
  </si>
  <si>
    <t>AL-B5</t>
  </si>
  <si>
    <t>THE BLADE 5</t>
  </si>
  <si>
    <t>VGRPARFABLSE</t>
  </si>
  <si>
    <t>THE BLADE complete series</t>
  </si>
  <si>
    <t>VFGARFALOB</t>
  </si>
  <si>
    <t>AL-L1</t>
  </si>
  <si>
    <t xml:space="preserve">The Lobe </t>
  </si>
  <si>
    <t>80 x 45 x 30 cm</t>
  </si>
  <si>
    <t>FatLine Dual Texture</t>
  </si>
  <si>
    <t>VGRPARFAMEDTXXL1</t>
  </si>
  <si>
    <t>AL-M6-DT</t>
  </si>
  <si>
    <t xml:space="preserve">Mercy 1  DT XXL </t>
  </si>
  <si>
    <t>VGRPARFAMEDTXXL2</t>
  </si>
  <si>
    <t>AL-M7-DT</t>
  </si>
  <si>
    <t xml:space="preserve">Mercy 2 DT XXL </t>
  </si>
  <si>
    <t>VGRPARFAMEDTXXL3</t>
  </si>
  <si>
    <t>AL-M8-DT</t>
  </si>
  <si>
    <t xml:space="preserve">Mercy 3  DT XXL </t>
  </si>
  <si>
    <t>VGRPARFAMEDTXXL4</t>
  </si>
  <si>
    <t>AL-M9-DT</t>
  </si>
  <si>
    <t xml:space="preserve">Mercy 4  DT XXL </t>
  </si>
  <si>
    <t>VGRPARFAMEDTXXL5</t>
  </si>
  <si>
    <t>AL-M10-DT</t>
  </si>
  <si>
    <t>Mercy 5 DT XXL</t>
  </si>
  <si>
    <t>VGRPARFAMEDTXXLS</t>
  </si>
  <si>
    <t>Mercy XXL DT complete series</t>
  </si>
  <si>
    <t>VGRPARFAMEXXXL1DT</t>
  </si>
  <si>
    <t>AL-M1-DT</t>
  </si>
  <si>
    <t>MERCY XXXL1 DT</t>
  </si>
  <si>
    <t>VGRPALFAMEXXXL2DT</t>
  </si>
  <si>
    <t>AL-M2-DT</t>
  </si>
  <si>
    <t>MERCY XXXL2 DT</t>
  </si>
  <si>
    <t>VGRPALFAMEXXXL3DT</t>
  </si>
  <si>
    <t>AL-M3-DT</t>
  </si>
  <si>
    <t>MERCY XXXL3 DT</t>
  </si>
  <si>
    <t>VGRPALFAMEXXXL4DT</t>
  </si>
  <si>
    <t>AL-M4-DT</t>
  </si>
  <si>
    <t>MERCY XXXL4 DT</t>
  </si>
  <si>
    <t>VGRPALFAMEXXXL5DT</t>
  </si>
  <si>
    <t>AL-M5-DT</t>
  </si>
  <si>
    <t>MERCY XXXL5 DT</t>
  </si>
  <si>
    <t>VGRPARFAMEDTXXXLS</t>
  </si>
  <si>
    <t>Mercy XXXL DT complete series</t>
  </si>
  <si>
    <t>VGRPARFAAB1</t>
  </si>
  <si>
    <t>AL-A1-DT</t>
  </si>
  <si>
    <t>ABYSS 1 DT</t>
  </si>
  <si>
    <t>VGRPARFAAB2</t>
  </si>
  <si>
    <t>AL-A2-DT</t>
  </si>
  <si>
    <t>ABYSS 2 DT</t>
  </si>
  <si>
    <t>VGRPARFAAB3</t>
  </si>
  <si>
    <t>AL-A3-DT</t>
  </si>
  <si>
    <t>ABYSS 3 DT</t>
  </si>
  <si>
    <t>VGRPARFAAB4</t>
  </si>
  <si>
    <t>AL-A4-DT</t>
  </si>
  <si>
    <t>ABYSS 4 DT</t>
  </si>
  <si>
    <t>VGRPARFAABSE</t>
  </si>
  <si>
    <t>ABYSS DT complete series</t>
  </si>
  <si>
    <t>VGRPARFAVO1</t>
  </si>
  <si>
    <t>AL-V1-DT</t>
  </si>
  <si>
    <t>VORTEX 1 DT</t>
  </si>
  <si>
    <t>VGRPARFAVO2</t>
  </si>
  <si>
    <t>AL-V2-DT</t>
  </si>
  <si>
    <t>VORTEX 2 DT</t>
  </si>
  <si>
    <t>VGRPARFAVO3</t>
  </si>
  <si>
    <t>AL-V3-DT</t>
  </si>
  <si>
    <t>VORTEX 3 DT</t>
  </si>
  <si>
    <t>VGRPARFAVO4</t>
  </si>
  <si>
    <t>AL-V4-DT</t>
  </si>
  <si>
    <t>VORTEX 4 DT</t>
  </si>
  <si>
    <t>VGRPARFAVO5</t>
  </si>
  <si>
    <t>AL-V5-DT</t>
  </si>
  <si>
    <t>VORTEX 5 DT</t>
  </si>
  <si>
    <t>VGRPARFAVOSE</t>
  </si>
  <si>
    <t>VORTEX DT complete series</t>
  </si>
  <si>
    <t xml:space="preserve">ArtLab </t>
  </si>
  <si>
    <t>PPUARARSLS</t>
  </si>
  <si>
    <t>AL-S1-PU</t>
  </si>
  <si>
    <t xml:space="preserve">Slope S (PU) </t>
  </si>
  <si>
    <t>PPUARARSLM</t>
  </si>
  <si>
    <t>AL-S2-PU</t>
  </si>
  <si>
    <t xml:space="preserve">Slope M (PU) </t>
  </si>
  <si>
    <t>PGRPARARSLL</t>
  </si>
  <si>
    <t>AL-S1-WI</t>
  </si>
  <si>
    <t xml:space="preserve">Slope L </t>
  </si>
  <si>
    <t xml:space="preserve">L : Ø 23cm </t>
  </si>
  <si>
    <t>PGRPARARSLXL</t>
  </si>
  <si>
    <t>AL-S2-WI</t>
  </si>
  <si>
    <t xml:space="preserve">Slope XL </t>
  </si>
  <si>
    <t xml:space="preserve">XL : Ø 30 cm </t>
  </si>
  <si>
    <t>VGRPARARSLXXXL1</t>
  </si>
  <si>
    <t>AL-S3-WI</t>
  </si>
  <si>
    <t xml:space="preserve">Slope 1  XXXL </t>
  </si>
  <si>
    <t xml:space="preserve">XXXL : Ø 55 cm </t>
  </si>
  <si>
    <t>VGRPARARSLXXXL2</t>
  </si>
  <si>
    <t>AL-S4-WI</t>
  </si>
  <si>
    <t xml:space="preserve">Slope 2  XXXL </t>
  </si>
  <si>
    <t>VGRPARARSLXXXL3</t>
  </si>
  <si>
    <t>AL-S5-WI</t>
  </si>
  <si>
    <t>Slope 3  XXXL</t>
  </si>
  <si>
    <t>VGRPARARSLXXXL4</t>
  </si>
  <si>
    <t>AL-S6-WI</t>
  </si>
  <si>
    <t xml:space="preserve">Slope 4 XXXL </t>
  </si>
  <si>
    <t>VGRPARARSLXXXL5</t>
  </si>
  <si>
    <t>AL-S7-WI</t>
  </si>
  <si>
    <t xml:space="preserve">Slope 5  XXXL </t>
  </si>
  <si>
    <t>VGRPARARSLXXXLSE</t>
  </si>
  <si>
    <t>Slope XXXL complete series</t>
  </si>
  <si>
    <t>VGRPARARSLSEBLU</t>
  </si>
  <si>
    <t>Slope S to XXXL complete series</t>
  </si>
  <si>
    <t>VGRPARARSLME1</t>
  </si>
  <si>
    <t>AL-S8-WI</t>
  </si>
  <si>
    <t xml:space="preserve">Slope Méga 1 - 25° Ø 90 cm </t>
  </si>
  <si>
    <t>XXXL+ : Ø 90 cm</t>
  </si>
  <si>
    <t>VGRPARARSLME2</t>
  </si>
  <si>
    <t>AL-S9-WI</t>
  </si>
  <si>
    <t xml:space="preserve">Slope Méga 2 - 35° Ø 90 cm </t>
  </si>
  <si>
    <t>VGRPARARSLME3</t>
  </si>
  <si>
    <t>AL-S10-WI</t>
  </si>
  <si>
    <t xml:space="preserve">Slope Méga 3 - 30° Ø 120 cm </t>
  </si>
  <si>
    <t>XXXL+ : Ø 120 cm</t>
  </si>
  <si>
    <t>VGRPARARSLME4</t>
  </si>
  <si>
    <t>AL-S11-WI</t>
  </si>
  <si>
    <t xml:space="preserve">Slope Méga 4 - 40° Ø 120 cm </t>
  </si>
  <si>
    <t>PPUARARSLIM</t>
  </si>
  <si>
    <t>AL-SLI1-PU</t>
  </si>
  <si>
    <t xml:space="preserve">Slices M (PU) </t>
  </si>
  <si>
    <t>PPUARARSLIL</t>
  </si>
  <si>
    <t>AL-SLI3-PU</t>
  </si>
  <si>
    <t xml:space="preserve">Slices L (PU) </t>
  </si>
  <si>
    <t>VGRPARARSLIXL</t>
  </si>
  <si>
    <t>AL-SLI1</t>
  </si>
  <si>
    <t xml:space="preserve">Slices  XL </t>
  </si>
  <si>
    <t>VGRPARARSLIXXL1</t>
  </si>
  <si>
    <t>AL-SLI2-WI</t>
  </si>
  <si>
    <t xml:space="preserve">Slices  XXL1 </t>
  </si>
  <si>
    <t xml:space="preserve">XXXL 78* 18 cm / 10° </t>
  </si>
  <si>
    <t>VGRPARARSLIXXL2</t>
  </si>
  <si>
    <t>AL-SLI3-WI</t>
  </si>
  <si>
    <t xml:space="preserve">Slices  XXL2 </t>
  </si>
  <si>
    <t>XXXL 80 * 17,5 cm / 20°</t>
  </si>
  <si>
    <t>VGRPARARSLIXXL3</t>
  </si>
  <si>
    <t>AL-SLI4-WI</t>
  </si>
  <si>
    <t xml:space="preserve">Slices  XXL3 </t>
  </si>
  <si>
    <t>XXXL 80*18 cm / 25°</t>
  </si>
  <si>
    <t>VGRPARARSLIXXL4</t>
  </si>
  <si>
    <t>AL-SLI5-WI</t>
  </si>
  <si>
    <t xml:space="preserve">Slices  XXL4 </t>
  </si>
  <si>
    <t xml:space="preserve"> XXXL 79*17 cm / 30°</t>
  </si>
  <si>
    <t>VGRPARARSLIXXL5</t>
  </si>
  <si>
    <t>AL-SLI6-WI</t>
  </si>
  <si>
    <r>
      <rPr>
        <rFont val="Arial"/>
        <color theme="0"/>
        <sz val="11.0"/>
      </rPr>
      <t>Slices  XXL5</t>
    </r>
    <r>
      <rPr>
        <rFont val="Arial"/>
        <b/>
        <color theme="0"/>
        <sz val="11.0"/>
      </rPr>
      <t xml:space="preserve"> </t>
    </r>
  </si>
  <si>
    <t>XXXL 80*17,5 cm / 40°</t>
  </si>
  <si>
    <t>VGRPARARSLIXXLSE</t>
  </si>
  <si>
    <t xml:space="preserve">Slices  XXL complete series </t>
  </si>
  <si>
    <t>VGRPARARSLIXXXL1</t>
  </si>
  <si>
    <t>AL-SLI7-WI-DT</t>
  </si>
  <si>
    <t xml:space="preserve">Slices  XXXL1 DT </t>
  </si>
  <si>
    <t>XXXL 101*25 cm /10°</t>
  </si>
  <si>
    <t>VGRPARARSLIXXXL2</t>
  </si>
  <si>
    <t>AL-SLI12-WI-DT</t>
  </si>
  <si>
    <t xml:space="preserve">Slices  XXXL2 DT </t>
  </si>
  <si>
    <t>XXXL 100*24 cm /20°</t>
  </si>
  <si>
    <t>VGRPARARSLIXXXL3</t>
  </si>
  <si>
    <t>AL-SLI9-WI-DT</t>
  </si>
  <si>
    <t xml:space="preserve">Slices  XXXL3 DT </t>
  </si>
  <si>
    <t xml:space="preserve">XXXL 101*27 cm / 25° </t>
  </si>
  <si>
    <t>VGRPARARSLIXXXL4</t>
  </si>
  <si>
    <t>AL-SLI13-WI-DT</t>
  </si>
  <si>
    <t xml:space="preserve">Slices  XXXL4 DT </t>
  </si>
  <si>
    <t>XXXL 100*25,5 cm / 30°</t>
  </si>
  <si>
    <t>VGRPARARSLIXXXL5</t>
  </si>
  <si>
    <t>AL-SLI11-WI-DT</t>
  </si>
  <si>
    <t xml:space="preserve">Slices  XXXL5 DT </t>
  </si>
  <si>
    <t>XXXL 100*25,5 cm / 40°</t>
  </si>
  <si>
    <t>VGRPARARSLIXXXLSE</t>
  </si>
  <si>
    <t xml:space="preserve">Slices  XXXL complete series </t>
  </si>
  <si>
    <t>VGRPARARSLISE15</t>
  </si>
  <si>
    <r>
      <rPr>
        <rFont val="Arial"/>
        <color theme="0"/>
        <sz val="11.0"/>
      </rPr>
      <t>Slices XL to XXXL complete series</t>
    </r>
    <r>
      <rPr>
        <rFont val="Arial"/>
        <b/>
        <color theme="0"/>
        <sz val="11.0"/>
      </rPr>
      <t xml:space="preserve"> </t>
    </r>
  </si>
  <si>
    <t>XXL to XXXL</t>
  </si>
  <si>
    <t>VGRPARARSLIRXXXL2</t>
  </si>
  <si>
    <t>AL-SLI8-WI-DT</t>
  </si>
  <si>
    <t xml:space="preserve">Slices  XXXL2 DT Reverse </t>
  </si>
  <si>
    <t>VGRPARARSLIRXXXL4</t>
  </si>
  <si>
    <t>AL-SLI10-WI-DT</t>
  </si>
  <si>
    <t xml:space="preserve">Slices  XXXL4 DT Reverse </t>
  </si>
  <si>
    <t>VGRPARARSLIMEG1</t>
  </si>
  <si>
    <t>AL-SLI14-WI-DT</t>
  </si>
  <si>
    <t xml:space="preserve">SLICES Méga 1 - 25° </t>
  </si>
  <si>
    <t>150x40x14 cm</t>
  </si>
  <si>
    <t>VGRPARARSLIMEG2</t>
  </si>
  <si>
    <t>AL-SLI15-WI-DT</t>
  </si>
  <si>
    <t xml:space="preserve">SLICES Méga 2 - 35° </t>
  </si>
  <si>
    <t>150x40x21 cm</t>
  </si>
  <si>
    <t>Fiberglass</t>
  </si>
  <si>
    <t>PE/PU</t>
  </si>
  <si>
    <t xml:space="preserve">Green RAL 6002 </t>
  </si>
  <si>
    <t>Red RAL 3020</t>
  </si>
  <si>
    <t>Fluo Orange RAL 2005</t>
  </si>
  <si>
    <t>Fluo Yellow
RAL 1026</t>
  </si>
  <si>
    <t>Fluo Green
RAL 6028</t>
  </si>
  <si>
    <t>Pure Orange RAL 2009</t>
  </si>
  <si>
    <t>VGRPKARFAMEXXXLS</t>
  </si>
  <si>
    <r>
      <rPr>
        <rFont val="Arial"/>
        <color theme="0"/>
        <sz val="11.0"/>
      </rPr>
      <t>Mercy 1  XXL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</si>
  <si>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Mercy 3  XXL</t>
    </r>
    <r>
      <rPr>
        <rFont val="Arial"/>
        <b/>
        <color rgb="FFFF0000"/>
        <sz val="11.0"/>
      </rPr>
      <t xml:space="preserve"> </t>
    </r>
  </si>
  <si>
    <t>VGRPKARFAMEXXLS</t>
  </si>
  <si>
    <t>VGRPKARFADRO</t>
  </si>
  <si>
    <t>The Drop</t>
  </si>
  <si>
    <r>
      <rPr>
        <rFont val="Arial"/>
        <color theme="0"/>
        <sz val="11.0"/>
      </rPr>
      <t>Mercy 1  DT XXL</t>
    </r>
    <r>
      <rPr>
        <rFont val="Arial"/>
        <b/>
        <color rgb="FFFF0000"/>
        <sz val="11.0"/>
      </rPr>
      <t xml:space="preserve"> </t>
    </r>
  </si>
  <si>
    <r>
      <rPr>
        <rFont val="Arial"/>
        <color theme="0"/>
        <sz val="11.0"/>
      </rPr>
      <t>Mercy 3  DT XXL</t>
    </r>
    <r>
      <rPr>
        <rFont val="Arial"/>
        <b/>
        <color rgb="FFFF0000"/>
        <sz val="11.0"/>
      </rPr>
      <t xml:space="preserve"> </t>
    </r>
  </si>
  <si>
    <t>VGRPKARFAMEDTXXLS</t>
  </si>
  <si>
    <t>VGRPKARFAMEDXXXLS</t>
  </si>
  <si>
    <t>XXL/XXXL</t>
  </si>
  <si>
    <t>PU</t>
  </si>
  <si>
    <t>PPUKARTRTDJ</t>
  </si>
  <si>
    <r>
      <rPr>
        <rFont val="Arial"/>
        <color theme="0"/>
        <sz val="11.0"/>
      </rPr>
      <t>TribeLine Top Down Jugs</t>
    </r>
    <r>
      <rPr>
        <rFont val="Arial"/>
        <b/>
        <color theme="0"/>
        <sz val="11.0"/>
      </rPr>
      <t xml:space="preserve"> (PU)</t>
    </r>
  </si>
  <si>
    <t xml:space="preserve">Pack Homewall : PE, PU, Wood </t>
  </si>
  <si>
    <t xml:space="preserve">BEECHWOOD </t>
  </si>
  <si>
    <t>Codes</t>
  </si>
  <si>
    <t>Nb of tools per Set</t>
  </si>
  <si>
    <t>Unity</t>
  </si>
  <si>
    <t>TrainingLine :</t>
  </si>
  <si>
    <t>AARTRARB</t>
  </si>
  <si>
    <t xml:space="preserve">ArtBoard </t>
  </si>
  <si>
    <t>62 x 17 x 6,5 cm</t>
  </si>
  <si>
    <t>AARTRBA080</t>
  </si>
  <si>
    <t xml:space="preserve">Balls 8.0 </t>
  </si>
  <si>
    <t>Ø 8 cm</t>
  </si>
  <si>
    <t>AARTRBA100</t>
  </si>
  <si>
    <t xml:space="preserve">Balls 10.0 </t>
  </si>
  <si>
    <t>Ø 10 cm</t>
  </si>
  <si>
    <t>AARTRBA120</t>
  </si>
  <si>
    <t xml:space="preserve">Balls 12.0 </t>
  </si>
  <si>
    <t>Ø 12 cm</t>
  </si>
  <si>
    <t>AARTRBA25</t>
  </si>
  <si>
    <t>Balls 25.0 3/4</t>
  </si>
  <si>
    <t>Ø 25 cm</t>
  </si>
  <si>
    <t>AARTRHEXS</t>
  </si>
  <si>
    <t>Hemisphere XS</t>
  </si>
  <si>
    <t>Ø8 cm</t>
  </si>
  <si>
    <t>AARTRHES</t>
  </si>
  <si>
    <t>Hemisphere S</t>
  </si>
  <si>
    <t>Ø10 cm</t>
  </si>
  <si>
    <t>AARTRHEM1/3S</t>
  </si>
  <si>
    <t>Hemisphere M - 1/3</t>
  </si>
  <si>
    <t>Ø12 cm</t>
  </si>
  <si>
    <t>AARTRHEM1/2S</t>
  </si>
  <si>
    <t>Hemisphere M - 1/2</t>
  </si>
  <si>
    <t>Ø11 cm</t>
  </si>
  <si>
    <t>AARTRHEM2/3</t>
  </si>
  <si>
    <t>Hemisphere M - 2/3</t>
  </si>
  <si>
    <t>AARTRHEL</t>
  </si>
  <si>
    <t xml:space="preserve">Hemisphere L </t>
  </si>
  <si>
    <t>Ø15 cm</t>
  </si>
  <si>
    <t>AARTRHEXL</t>
  </si>
  <si>
    <t xml:space="preserve">Hemisphere XL </t>
  </si>
  <si>
    <t>Ø20 cm</t>
  </si>
  <si>
    <t>AARTRFRXS</t>
  </si>
  <si>
    <t xml:space="preserve">Flat Rungs XS </t>
  </si>
  <si>
    <t>50 x 3 x 1,5 cm</t>
  </si>
  <si>
    <t>AARTRFRS</t>
  </si>
  <si>
    <t xml:space="preserve">Flat Rungs S </t>
  </si>
  <si>
    <t>50 x 3 x 2 cm</t>
  </si>
  <si>
    <t>AARTRFRM</t>
  </si>
  <si>
    <t xml:space="preserve">Flat Rungs M </t>
  </si>
  <si>
    <t>50 x 3 x 2,5 cm</t>
  </si>
  <si>
    <t>AARTRFRL</t>
  </si>
  <si>
    <t xml:space="preserve">Flat Rungs L </t>
  </si>
  <si>
    <t>50 x 3 x 3 cm</t>
  </si>
  <si>
    <t>AARTRFRXL</t>
  </si>
  <si>
    <t xml:space="preserve">Flat Rungs XL </t>
  </si>
  <si>
    <t>50 x 5 x 5 cm</t>
  </si>
  <si>
    <t>AARTRRRS</t>
  </si>
  <si>
    <t xml:space="preserve">Round Rungs S </t>
  </si>
  <si>
    <t>50 x 2 x 1,8 cm</t>
  </si>
  <si>
    <t>AARTRRRM</t>
  </si>
  <si>
    <t xml:space="preserve">Round Rungs M </t>
  </si>
  <si>
    <t>50 x 2,8 x 2,5 cm</t>
  </si>
  <si>
    <t>AARTRRRL</t>
  </si>
  <si>
    <t>Round Rungs L</t>
  </si>
  <si>
    <t>50 x 3 x 2,8 cm</t>
  </si>
  <si>
    <t>AARTRRRXL</t>
  </si>
  <si>
    <t>Round Rungs XL</t>
  </si>
  <si>
    <t>50 x 4 x 4,8 cm</t>
  </si>
  <si>
    <t>AARTRPI80</t>
  </si>
  <si>
    <t>Slat Pipe 8.0</t>
  </si>
  <si>
    <t>50 x 8 x 7 cm</t>
  </si>
  <si>
    <t>AARTRPI100</t>
  </si>
  <si>
    <t>Slat Pipe 10.0</t>
  </si>
  <si>
    <t>AARTRLE</t>
  </si>
  <si>
    <t>Sledge</t>
  </si>
  <si>
    <t>25 x 13 x 13 cm</t>
  </si>
  <si>
    <t>AARTRPI</t>
  </si>
  <si>
    <t>Pinch</t>
  </si>
  <si>
    <t>30 x 10 x 6 cm</t>
  </si>
  <si>
    <t>Homewall</t>
  </si>
  <si>
    <t>AARTRHOW</t>
  </si>
  <si>
    <t xml:space="preserve">Homewall </t>
  </si>
  <si>
    <t>PARTRPAHOBBLU</t>
  </si>
  <si>
    <t xml:space="preserve">Pack Homewall Beginner Blue </t>
  </si>
  <si>
    <t>55 holds PE : FirstLine Foot Hand, Foot 2, Mini Jugs 2, Jugs 1, TribeLine Jugs M2</t>
  </si>
  <si>
    <t>PARTRPAHOBMUL</t>
  </si>
  <si>
    <t xml:space="preserve">Pack Homewall Beginner Multicolor </t>
  </si>
  <si>
    <t>PARTRPAHOIBLU</t>
  </si>
  <si>
    <t xml:space="preserve">Pack Homewall Intermediate Blue </t>
  </si>
  <si>
    <t>55 holds PE: ProLine Edges 1, Pinches 1, TribeLine Jugs S1, Jugs M1, Twins M 1</t>
  </si>
  <si>
    <t>PARTRPAHOIMUL</t>
  </si>
  <si>
    <t xml:space="preserve">Pack Homewall Intermediate Multicolor </t>
  </si>
  <si>
    <t>55 holds PE : ProLine Edges 1, Pinches 1, TribeLine Jugs S1, Jugs M1, Twins M 1</t>
  </si>
  <si>
    <t>VARTRPAHO</t>
  </si>
  <si>
    <r>
      <rPr>
        <rFont val="Arial"/>
        <color theme="0"/>
        <sz val="11.0"/>
      </rPr>
      <t>Pack Homewall Volumes Grey</t>
    </r>
    <r>
      <rPr>
        <rFont val="Arial"/>
        <b/>
        <color rgb="FFFF3300"/>
        <sz val="11.0"/>
      </rPr>
      <t xml:space="preserve"> </t>
    </r>
  </si>
  <si>
    <t>6 Volumes : Woodline 2xS1, 2xS2, M6, M9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</si>
</sst>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##\-000&quot; &quot;00&quot; &quot;00"/>
    <numFmt numFmtId="166" formatCode="_-* #,##0.00_-;\-* #,##0.00_-;_-* &quot;-&quot;??_-;_-@"/>
  </numFmts>
  <fonts count="81">
    <font>
      <sz val="11.0"/>
      <color theme="1"/>
      <name val="Calibri"/>
      <scheme val="minor"/>
    </font>
    <font>
      <b/>
      <i/>
      <sz val="26.0"/>
      <color theme="1"/>
      <name val="Arial"/>
    </font>
    <font>
      <sz val="18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20.0"/>
      <color theme="1"/>
      <name val="Arial"/>
    </font>
    <font>
      <b/>
      <sz val="16.0"/>
      <color rgb="FFFF0000"/>
      <name val="Arial"/>
    </font>
    <font>
      <sz val="11.0"/>
      <color theme="0"/>
      <name val="Arial"/>
    </font>
    <font>
      <b/>
      <sz val="26.0"/>
      <color rgb="FF0000FF"/>
      <name val="Arial"/>
    </font>
    <font>
      <b/>
      <sz val="26.0"/>
      <color theme="10"/>
      <name val="Arial"/>
    </font>
    <font>
      <b/>
      <sz val="11.0"/>
      <color theme="0"/>
      <name val="Arial"/>
    </font>
    <font>
      <sz val="20.0"/>
      <color theme="1"/>
      <name val="Arial"/>
    </font>
    <font>
      <b/>
      <u/>
      <sz val="26.0"/>
      <color theme="10"/>
      <name val="Arial"/>
    </font>
    <font>
      <b/>
      <sz val="11.0"/>
      <color rgb="FFFFFFFF"/>
      <name val="Arial"/>
    </font>
    <font>
      <b/>
      <sz val="11.0"/>
      <color rgb="FFFF0000"/>
      <name val="Arial"/>
    </font>
    <font>
      <b/>
      <u/>
      <sz val="11.0"/>
      <color rgb="FFFF0000"/>
      <name val="Arial"/>
    </font>
    <font>
      <i/>
      <sz val="16.0"/>
      <color theme="1"/>
      <name val="Arial"/>
    </font>
    <font/>
    <font>
      <b/>
      <sz val="16.0"/>
      <color theme="0"/>
      <name val="Arial"/>
    </font>
    <font>
      <b/>
      <sz val="28.0"/>
      <color theme="0"/>
      <name val="Arial"/>
    </font>
    <font>
      <i/>
      <sz val="11.0"/>
      <color theme="1"/>
      <name val="Arial"/>
    </font>
    <font>
      <b/>
      <sz val="28.0"/>
      <color theme="1"/>
      <name val="Arial"/>
    </font>
    <font>
      <b/>
      <sz val="24.0"/>
      <color theme="1"/>
      <name val="Arial"/>
    </font>
    <font>
      <u/>
      <sz val="11.0"/>
      <color theme="0"/>
      <name val="Calibri"/>
    </font>
    <font>
      <b/>
      <u/>
      <sz val="11.0"/>
      <color rgb="FFFF0000"/>
      <name val="Arial"/>
    </font>
    <font>
      <sz val="11.0"/>
      <color rgb="FFFF0000"/>
      <name val="Calibri"/>
    </font>
    <font>
      <sz val="11.0"/>
      <color theme="1"/>
      <name val="Calibri"/>
    </font>
    <font>
      <u/>
      <sz val="11.0"/>
      <color theme="0"/>
      <name val="Arial"/>
    </font>
    <font>
      <u/>
      <sz val="11.0"/>
      <color theme="0"/>
      <name val="Arial"/>
    </font>
    <font>
      <sz val="11.0"/>
      <color rgb="FF000000"/>
      <name val="Arial"/>
    </font>
    <font>
      <u/>
      <sz val="11.0"/>
      <color theme="0"/>
      <name val="Arial"/>
    </font>
    <font>
      <u/>
      <sz val="11.0"/>
      <color theme="0"/>
      <name val="Arial"/>
    </font>
    <font>
      <b/>
      <u/>
      <sz val="11.0"/>
      <color rgb="FFFF0000"/>
      <name val="Arial"/>
    </font>
    <font>
      <u/>
      <sz val="11.0"/>
      <color theme="0"/>
      <name val="Arial"/>
    </font>
    <font>
      <u/>
      <sz val="11.0"/>
      <color theme="0"/>
      <name val="Arial"/>
    </font>
    <font>
      <u/>
      <sz val="11.0"/>
      <color theme="0"/>
      <name val="Arial"/>
    </font>
    <font>
      <u/>
      <sz val="11.0"/>
      <color theme="0"/>
      <name val="Arial"/>
    </font>
    <font>
      <u/>
      <sz val="11.0"/>
      <color theme="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000000"/>
      <name val="Arial"/>
    </font>
    <font>
      <u/>
      <sz val="11.0"/>
      <color theme="0"/>
      <name val="Arial"/>
    </font>
    <font>
      <u/>
      <sz val="11.0"/>
      <color theme="0"/>
      <name val="Arial"/>
    </font>
    <font>
      <u/>
      <sz val="11.0"/>
      <color theme="0"/>
      <name val="Arial"/>
    </font>
    <font>
      <b/>
      <u/>
      <sz val="11.0"/>
      <color rgb="FFFF0000"/>
      <name val="Arial"/>
    </font>
    <font>
      <u/>
      <sz val="11.0"/>
      <color theme="0"/>
      <name val="Arial"/>
    </font>
    <font>
      <u/>
      <sz val="11.0"/>
      <color theme="0"/>
      <name val="Arial"/>
    </font>
    <font>
      <u/>
      <sz val="11.0"/>
      <color theme="0"/>
      <name val="Arial"/>
    </font>
    <font>
      <u/>
      <sz val="11.0"/>
      <color rgb="FFFF0000"/>
      <name val="Arial"/>
    </font>
    <font>
      <u/>
      <sz val="11.0"/>
      <color theme="0"/>
      <name val="Arial"/>
    </font>
    <font>
      <sz val="11.0"/>
      <color rgb="FFFF0000"/>
      <name val="Arial"/>
    </font>
    <font>
      <u/>
      <sz val="11.0"/>
      <color theme="0"/>
      <name val="Arial"/>
    </font>
    <font>
      <u/>
      <sz val="11.0"/>
      <color rgb="FFFF0000"/>
      <name val="Arial"/>
    </font>
    <font>
      <u/>
      <sz val="11.0"/>
      <color rgb="FFFF0000"/>
      <name val="Arial"/>
    </font>
    <font>
      <u/>
      <sz val="11.0"/>
      <color rgb="FFFF0000"/>
      <name val="Arial"/>
    </font>
    <font>
      <u/>
      <sz val="11.0"/>
      <color rgb="FFFF0000"/>
      <name val="Arial"/>
    </font>
    <font>
      <u/>
      <sz val="11.0"/>
      <color theme="10"/>
      <name val="Calibri"/>
    </font>
    <font>
      <u/>
      <sz val="11.0"/>
      <color rgb="FFFF0000"/>
      <name val="Arial"/>
    </font>
    <font>
      <u/>
      <sz val="11.0"/>
      <color rgb="FFFF0000"/>
      <name val="Arial"/>
    </font>
    <font>
      <u/>
      <sz val="11.0"/>
      <color rgb="FFFF0000"/>
      <name val="Arial"/>
    </font>
    <font>
      <u/>
      <sz val="11.0"/>
      <color rgb="FFFF0000"/>
      <name val="Arial"/>
    </font>
    <font>
      <u/>
      <sz val="11.0"/>
      <color rgb="FFFF0000"/>
      <name val="Arial"/>
    </font>
    <font>
      <sz val="10.0"/>
      <color theme="1"/>
      <name val="Verdana"/>
    </font>
    <font>
      <u/>
      <sz val="11.0"/>
      <color rgb="FFC00000"/>
      <name val="Arial"/>
    </font>
    <font>
      <sz val="8.0"/>
      <color theme="0"/>
      <name val="Arial"/>
    </font>
    <font>
      <sz val="8.0"/>
      <color theme="1"/>
      <name val="Arial"/>
    </font>
    <font>
      <u/>
      <sz val="11.0"/>
      <color theme="0"/>
      <name val="Arial"/>
    </font>
    <font>
      <u/>
      <sz val="11.0"/>
      <color theme="0"/>
      <name val="Calibri"/>
    </font>
    <font>
      <u/>
      <sz val="11.0"/>
      <color theme="0"/>
      <name val="Arial"/>
    </font>
    <font>
      <u/>
      <sz val="11.0"/>
      <color theme="0"/>
      <name val="Calibri"/>
    </font>
    <font>
      <sz val="28.0"/>
      <color theme="1"/>
      <name val="Arial"/>
    </font>
    <font>
      <sz val="9.0"/>
      <color rgb="FF000000"/>
      <name val="Tahoma"/>
    </font>
    <font>
      <u/>
      <sz val="11.0"/>
      <color theme="0"/>
      <name val="Artline"/>
    </font>
    <font>
      <b/>
      <sz val="11.0"/>
      <color rgb="FFFF0000"/>
      <name val="Calibri"/>
    </font>
    <font>
      <u/>
      <sz val="11.0"/>
      <color theme="0"/>
      <name val="Artline"/>
    </font>
    <font>
      <u/>
      <sz val="11.0"/>
      <color rgb="FFFF0000"/>
      <name val="Artline"/>
    </font>
    <font>
      <sz val="11.0"/>
      <color theme="1"/>
      <name val="Artline"/>
    </font>
    <font>
      <b/>
      <sz val="11.0"/>
      <color theme="1"/>
      <name val="Calibri"/>
    </font>
    <font>
      <b/>
      <sz val="11.0"/>
      <color theme="0"/>
      <name val="Artline"/>
    </font>
    <font>
      <sz val="10.0"/>
      <color theme="1"/>
      <name val="Tahoma"/>
    </font>
    <font>
      <u/>
      <sz val="11.0"/>
      <color theme="0"/>
      <name val="Calibri"/>
    </font>
  </fonts>
  <fills count="3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FF3300"/>
        <bgColor rgb="FFFF3300"/>
      </patternFill>
    </fill>
    <fill>
      <patternFill patternType="solid">
        <fgColor rgb="FFFDE9D9"/>
        <bgColor rgb="FFFDE9D9"/>
      </patternFill>
    </fill>
    <fill>
      <patternFill patternType="solid">
        <fgColor rgb="FF009900"/>
        <bgColor rgb="FF00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84BD2"/>
        <bgColor rgb="FF084BD2"/>
      </patternFill>
    </fill>
    <fill>
      <patternFill patternType="solid">
        <fgColor rgb="FFCC00CC"/>
        <bgColor rgb="FFCC00CC"/>
      </patternFill>
    </fill>
    <fill>
      <patternFill patternType="solid">
        <fgColor rgb="FFA5A5A5"/>
        <bgColor rgb="FFA5A5A5"/>
      </patternFill>
    </fill>
    <fill>
      <patternFill patternType="solid">
        <fgColor rgb="FFFF9933"/>
        <bgColor rgb="FFFF9933"/>
      </patternFill>
    </fill>
    <fill>
      <patternFill patternType="solid">
        <fgColor rgb="FFFF99FF"/>
        <bgColor rgb="FFFF99FF"/>
      </patternFill>
    </fill>
    <fill>
      <patternFill patternType="solid">
        <fgColor rgb="FF00CC00"/>
        <bgColor rgb="FF00CC00"/>
      </patternFill>
    </fill>
    <fill>
      <patternFill patternType="solid">
        <fgColor rgb="FFE36C09"/>
        <bgColor rgb="FFE36C09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00B050"/>
        <bgColor rgb="FF00B050"/>
      </patternFill>
    </fill>
    <fill>
      <patternFill patternType="solid">
        <fgColor rgb="FFBFBFBF"/>
        <bgColor rgb="FFBFBFBF"/>
      </patternFill>
    </fill>
    <fill>
      <patternFill patternType="solid">
        <fgColor rgb="FF61993B"/>
        <bgColor rgb="FF61993B"/>
      </patternFill>
    </fill>
    <fill>
      <patternFill patternType="solid">
        <fgColor rgb="FFFACA30"/>
        <bgColor rgb="FFFACA30"/>
      </patternFill>
    </fill>
    <fill>
      <patternFill patternType="solid">
        <fgColor rgb="FFA72920"/>
        <bgColor rgb="FFA72920"/>
      </patternFill>
    </fill>
    <fill>
      <patternFill patternType="solid">
        <fgColor rgb="FF007CB0"/>
        <bgColor rgb="FF007CB0"/>
      </patternFill>
    </fill>
    <fill>
      <patternFill patternType="solid">
        <fgColor rgb="FF990066"/>
        <bgColor rgb="FF990066"/>
      </patternFill>
    </fill>
    <fill>
      <patternFill patternType="solid">
        <fgColor rgb="FF8C969D"/>
        <bgColor rgb="FF8C969D"/>
      </patternFill>
    </fill>
    <fill>
      <patternFill patternType="solid">
        <fgColor rgb="FFE26E0E"/>
        <bgColor rgb="FFE26E0E"/>
      </patternFill>
    </fill>
    <fill>
      <patternFill patternType="solid">
        <fgColor rgb="FFC4618C"/>
        <bgColor rgb="FFC4618C"/>
      </patternFill>
    </fill>
    <fill>
      <patternFill patternType="solid">
        <fgColor rgb="FF49357C"/>
        <bgColor rgb="FF49357C"/>
      </patternFill>
    </fill>
    <fill>
      <patternFill patternType="solid">
        <fgColor rgb="FF7EBAB5"/>
        <bgColor rgb="FF7EBAB5"/>
      </patternFill>
    </fill>
    <fill>
      <patternFill patternType="solid">
        <fgColor rgb="FF00B0F0"/>
        <bgColor rgb="FF00B0F0"/>
      </patternFill>
    </fill>
    <fill>
      <patternFill patternType="solid">
        <fgColor rgb="FFDFE5C3"/>
        <bgColor rgb="FFDFE5C3"/>
      </patternFill>
    </fill>
    <fill>
      <patternFill patternType="solid">
        <fgColor rgb="FFB9DAE1"/>
        <bgColor rgb="FFB9DAE1"/>
      </patternFill>
    </fill>
  </fills>
  <borders count="7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theme="0"/>
      </right>
      <top/>
      <bottom style="thin">
        <color theme="0"/>
      </bottom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</border>
    <border>
      <left/>
      <right/>
      <top style="thin">
        <color rgb="FF000000"/>
      </top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 style="thin">
        <color theme="0"/>
      </right>
      <top/>
      <bottom style="thin">
        <color theme="0"/>
      </bottom>
    </border>
    <border>
      <left style="thin">
        <color theme="0"/>
      </left>
      <right/>
      <top/>
      <bottom/>
    </border>
    <border>
      <left style="thin">
        <color theme="0"/>
      </left>
      <right style="thin">
        <color theme="0"/>
      </right>
      <top/>
      <bottom style="thin">
        <color theme="0"/>
      </bottom>
    </border>
    <border>
      <left/>
      <right style="thin">
        <color theme="0"/>
      </right>
      <top/>
      <bottom/>
    </border>
    <border>
      <left style="thin">
        <color theme="0"/>
      </left>
      <right/>
      <top style="thin">
        <color theme="0"/>
      </top>
      <bottom/>
    </border>
    <border>
      <left/>
      <right style="thin">
        <color theme="0"/>
      </right>
      <top style="thin">
        <color theme="0"/>
      </top>
      <bottom/>
    </border>
    <border>
      <top style="thin">
        <color theme="0"/>
      </top>
    </border>
    <border>
      <left/>
      <right/>
      <top/>
      <bottom style="thin">
        <color theme="0"/>
      </bottom>
    </border>
    <border>
      <bottom style="thin">
        <color theme="0"/>
      </bottom>
    </border>
    <border>
      <left style="thin">
        <color theme="0"/>
      </left>
      <right/>
      <top style="thin">
        <color theme="0"/>
      </top>
      <bottom style="thin">
        <color theme="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</border>
    <border>
      <left style="thin">
        <color theme="0"/>
      </left>
      <right style="thin">
        <color theme="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theme="0"/>
      </left>
      <right/>
      <top style="thin">
        <color theme="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</border>
    <border>
      <left style="thin">
        <color theme="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 style="thin">
        <color theme="0"/>
      </bottom>
    </border>
    <border>
      <top/>
      <bottom style="thin">
        <color theme="0"/>
      </bottom>
    </border>
    <border>
      <right style="thin">
        <color rgb="FF000000"/>
      </right>
      <top/>
      <bottom style="thin">
        <color theme="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theme="0"/>
      </top>
      <bottom style="thin">
        <color rgb="FF000000"/>
      </bottom>
    </border>
    <border>
      <left style="thin">
        <color rgb="FF000000"/>
      </left>
      <right/>
      <top style="thin">
        <color theme="0"/>
      </top>
      <bottom style="thin">
        <color theme="0"/>
      </bottom>
    </border>
    <border>
      <right/>
      <top/>
      <bottom style="thin">
        <color theme="0"/>
      </bottom>
    </border>
    <border>
      <left style="thin">
        <color rgb="FF000000"/>
      </left>
      <right/>
      <top style="thin">
        <color theme="0"/>
      </top>
      <bottom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</border>
    <border>
      <left/>
      <right/>
      <top style="thin">
        <color theme="0"/>
      </top>
      <bottom style="thin">
        <color theme="0"/>
      </bottom>
    </border>
    <border>
      <left/>
      <right style="thin">
        <color theme="0"/>
      </right>
      <top style="thin">
        <color theme="0"/>
      </top>
      <bottom style="thin">
        <color theme="0"/>
      </bottom>
    </border>
    <border>
      <left style="thin">
        <color rgb="FF000000"/>
      </left>
    </border>
    <border>
      <left/>
      <right/>
      <top style="thin">
        <color theme="0"/>
      </top>
      <bottom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theme="0"/>
      </left>
    </border>
    <border>
      <left style="thin">
        <color rgb="FF000000"/>
      </left>
      <right style="thin">
        <color theme="0"/>
      </right>
      <top/>
      <bottom style="thin">
        <color rgb="FF000000"/>
      </bottom>
    </border>
    <border>
      <left style="thin">
        <color theme="0"/>
      </left>
      <right/>
      <top/>
      <bottom style="thin">
        <color rgb="FF000000"/>
      </bottom>
    </border>
    <border>
      <left style="thin">
        <color theme="0"/>
      </left>
      <right style="thin">
        <color rgb="FF000000"/>
      </right>
      <top/>
      <bottom style="thin">
        <color theme="0"/>
      </bottom>
    </border>
    <border>
      <left/>
      <right/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theme="0"/>
      </top>
      <bottom/>
    </border>
    <border>
      <left/>
      <right style="thin">
        <color rgb="FF000000"/>
      </right>
      <top style="thin">
        <color theme="0"/>
      </top>
      <bottom style="thin">
        <color theme="0"/>
      </bottom>
    </border>
    <border>
      <left/>
      <right/>
      <top style="thin">
        <color rgb="FFFFFFFF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 style="thin">
        <color theme="0"/>
      </bottom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</border>
    <border>
      <left style="thin">
        <color theme="0"/>
      </left>
      <right/>
      <top/>
      <bottom style="thin">
        <color theme="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theme="0"/>
      </top>
      <bottom style="thin">
        <color rgb="FF000000"/>
      </bottom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theme="0"/>
      </left>
      <right style="thin">
        <color rgb="FF000000"/>
      </right>
      <top style="thin">
        <color theme="0"/>
      </top>
      <bottom/>
    </border>
    <border>
      <left style="thin">
        <color rgb="FF000000"/>
      </left>
      <top style="thin">
        <color theme="0"/>
      </top>
    </border>
    <border>
      <left style="thin">
        <color rgb="FFA9A9A9"/>
      </left>
      <right style="thin">
        <color rgb="FFA9A9A9"/>
      </right>
      <top style="thin">
        <color rgb="FFA9A9A9"/>
      </top>
      <bottom/>
    </border>
    <border>
      <left style="thin">
        <color theme="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0" fillId="0" fontId="3" numFmtId="0" xfId="0" applyFont="1"/>
    <xf borderId="1" fillId="0" fontId="2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right"/>
    </xf>
    <xf borderId="3" fillId="2" fontId="4" numFmtId="0" xfId="0" applyAlignment="1" applyBorder="1" applyFill="1" applyFont="1">
      <alignment horizontal="right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vertical="bottom"/>
    </xf>
    <xf borderId="0" fillId="0" fontId="5" numFmtId="0" xfId="0" applyAlignment="1" applyFont="1">
      <alignment horizontal="center"/>
    </xf>
    <xf borderId="4" fillId="3" fontId="6" numFmtId="0" xfId="0" applyAlignment="1" applyBorder="1" applyFill="1" applyFont="1">
      <alignment horizontal="right"/>
    </xf>
    <xf borderId="5" fillId="3" fontId="6" numFmtId="4" xfId="0" applyBorder="1" applyFont="1" applyNumberFormat="1"/>
    <xf borderId="6" fillId="3" fontId="7" numFmtId="0" xfId="0" applyAlignment="1" applyBorder="1" applyFont="1">
      <alignment horizontal="center"/>
    </xf>
    <xf borderId="7" fillId="3" fontId="6" numFmtId="1" xfId="0" applyBorder="1" applyFont="1" applyNumberFormat="1"/>
    <xf borderId="0" fillId="0" fontId="8" numFmtId="0" xfId="0" applyAlignment="1" applyFont="1">
      <alignment horizontal="center" vertical="bottom"/>
    </xf>
    <xf borderId="0" fillId="0" fontId="9" numFmtId="0" xfId="0" applyAlignment="1" applyFont="1">
      <alignment horizontal="center"/>
    </xf>
    <xf borderId="7" fillId="3" fontId="10" numFmtId="0" xfId="0" applyAlignment="1" applyBorder="1" applyFont="1">
      <alignment horizontal="right"/>
    </xf>
    <xf borderId="8" fillId="3" fontId="10" numFmtId="4" xfId="0" applyBorder="1" applyFont="1" applyNumberFormat="1"/>
    <xf borderId="7" fillId="3" fontId="10" numFmtId="0" xfId="0" applyAlignment="1" applyBorder="1" applyFont="1">
      <alignment horizontal="center"/>
    </xf>
    <xf borderId="7" fillId="3" fontId="10" numFmtId="164" xfId="0" applyBorder="1" applyFont="1" applyNumberFormat="1"/>
    <xf borderId="0" fillId="0" fontId="11" numFmtId="49" xfId="0" applyAlignment="1" applyFont="1" applyNumberFormat="1">
      <alignment horizontal="center" vertical="bottom"/>
    </xf>
    <xf borderId="0" fillId="0" fontId="12" numFmtId="0" xfId="0" applyAlignment="1" applyFont="1">
      <alignment horizontal="center"/>
    </xf>
    <xf borderId="0" fillId="0" fontId="5" numFmtId="165" xfId="0" applyAlignment="1" applyFont="1" applyNumberFormat="1">
      <alignment horizontal="center"/>
    </xf>
    <xf borderId="9" fillId="3" fontId="10" numFmtId="0" xfId="0" applyAlignment="1" applyBorder="1" applyFont="1">
      <alignment horizontal="right"/>
    </xf>
    <xf borderId="7" fillId="3" fontId="10" numFmtId="4" xfId="0" applyBorder="1" applyFont="1" applyNumberFormat="1"/>
    <xf borderId="10" fillId="3" fontId="10" numFmtId="0" xfId="0" applyAlignment="1" applyBorder="1" applyFont="1">
      <alignment horizontal="center"/>
    </xf>
    <xf borderId="11" fillId="3" fontId="10" numFmtId="164" xfId="0" applyBorder="1" applyFont="1" applyNumberFormat="1"/>
    <xf borderId="8" fillId="3" fontId="10" numFmtId="0" xfId="0" applyAlignment="1" applyBorder="1" applyFont="1">
      <alignment horizontal="right"/>
    </xf>
    <xf borderId="11" fillId="3" fontId="10" numFmtId="4" xfId="0" applyBorder="1" applyFont="1" applyNumberFormat="1"/>
    <xf borderId="7" fillId="3" fontId="7" numFmtId="164" xfId="0" applyBorder="1" applyFont="1" applyNumberFormat="1"/>
    <xf borderId="12" fillId="3" fontId="10" numFmtId="0" xfId="0" applyAlignment="1" applyBorder="1" applyFont="1">
      <alignment horizontal="right"/>
    </xf>
    <xf borderId="13" fillId="3" fontId="10" numFmtId="4" xfId="0" applyBorder="1" applyFont="1" applyNumberFormat="1"/>
    <xf borderId="13" fillId="3" fontId="10" numFmtId="3" xfId="0" applyAlignment="1" applyBorder="1" applyFont="1" applyNumberFormat="1">
      <alignment horizontal="center"/>
    </xf>
    <xf borderId="14" fillId="3" fontId="10" numFmtId="0" xfId="0" applyAlignment="1" applyBorder="1" applyFont="1">
      <alignment horizontal="right"/>
    </xf>
    <xf borderId="13" fillId="3" fontId="10" numFmtId="0" xfId="0" applyAlignment="1" applyBorder="1" applyFont="1">
      <alignment horizontal="center"/>
    </xf>
    <xf borderId="0" fillId="0" fontId="7" numFmtId="0" xfId="0" applyFont="1"/>
    <xf borderId="15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6" fillId="3" fontId="10" numFmtId="0" xfId="0" applyAlignment="1" applyBorder="1" applyFont="1">
      <alignment horizontal="center"/>
    </xf>
    <xf borderId="17" fillId="0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7" fillId="3" fontId="13" numFmtId="0" xfId="0" applyAlignment="1" applyBorder="1" applyFont="1">
      <alignment horizontal="center"/>
    </xf>
    <xf borderId="18" fillId="3" fontId="13" numFmtId="0" xfId="0" applyAlignment="1" applyBorder="1" applyFont="1">
      <alignment horizontal="center"/>
    </xf>
    <xf borderId="18" fillId="3" fontId="10" numFmtId="0" xfId="0" applyBorder="1" applyFont="1"/>
    <xf borderId="19" fillId="0" fontId="14" numFmtId="1" xfId="0" applyAlignment="1" applyBorder="1" applyFont="1" applyNumberFormat="1">
      <alignment horizontal="center"/>
    </xf>
    <xf borderId="20" fillId="3" fontId="15" numFmtId="1" xfId="0" applyAlignment="1" applyBorder="1" applyFont="1" applyNumberFormat="1">
      <alignment horizontal="center" vertical="center"/>
    </xf>
    <xf borderId="0" fillId="0" fontId="14" numFmtId="1" xfId="0" applyAlignment="1" applyFont="1" applyNumberFormat="1">
      <alignment horizontal="center"/>
    </xf>
    <xf borderId="21" fillId="3" fontId="10" numFmtId="0" xfId="0" applyBorder="1" applyFont="1"/>
    <xf borderId="22" fillId="3" fontId="13" numFmtId="0" xfId="0" applyAlignment="1" applyBorder="1" applyFont="1">
      <alignment horizontal="center"/>
    </xf>
    <xf borderId="8" fillId="3" fontId="13" numFmtId="0" xfId="0" applyAlignment="1" applyBorder="1" applyFont="1">
      <alignment horizontal="center"/>
    </xf>
    <xf borderId="2" fillId="0" fontId="14" numFmtId="0" xfId="0" applyAlignment="1" applyBorder="1" applyFont="1">
      <alignment horizontal="center"/>
    </xf>
    <xf borderId="11" fillId="3" fontId="10" numFmtId="0" xfId="0" applyAlignment="1" applyBorder="1" applyFont="1">
      <alignment horizontal="center"/>
    </xf>
    <xf borderId="16" fillId="3" fontId="10" numFmtId="0" xfId="0" applyBorder="1" applyFont="1"/>
    <xf borderId="17" fillId="0" fontId="10" numFmtId="0" xfId="0" applyBorder="1" applyFont="1"/>
    <xf borderId="23" fillId="3" fontId="10" numFmtId="0" xfId="0" applyAlignment="1" applyBorder="1" applyFont="1">
      <alignment horizontal="center"/>
    </xf>
    <xf borderId="24" fillId="3" fontId="10" numFmtId="0" xfId="0" applyAlignment="1" applyBorder="1" applyFont="1">
      <alignment horizontal="center"/>
    </xf>
    <xf borderId="25" fillId="3" fontId="10" numFmtId="0" xfId="0" applyBorder="1" applyFont="1"/>
    <xf borderId="19" fillId="0" fontId="14" numFmtId="1" xfId="0" applyAlignment="1" applyBorder="1" applyFont="1" applyNumberFormat="1">
      <alignment horizontal="center" vertical="center"/>
    </xf>
    <xf borderId="26" fillId="3" fontId="14" numFmtId="1" xfId="0" applyAlignment="1" applyBorder="1" applyFont="1" applyNumberFormat="1">
      <alignment horizontal="center" vertical="center"/>
    </xf>
    <xf borderId="15" fillId="0" fontId="3" numFmtId="0" xfId="0" applyAlignment="1" applyBorder="1" applyFont="1">
      <alignment horizontal="center"/>
    </xf>
    <xf borderId="0" fillId="0" fontId="16" numFmtId="0" xfId="0" applyFont="1"/>
    <xf borderId="0" fillId="0" fontId="3" numFmtId="0" xfId="0" applyAlignment="1" applyFont="1">
      <alignment horizontal="left"/>
    </xf>
    <xf borderId="27" fillId="0" fontId="4" numFmtId="0" xfId="0" applyAlignment="1" applyBorder="1" applyFont="1">
      <alignment horizontal="right" readingOrder="0"/>
    </xf>
    <xf borderId="2" fillId="0" fontId="4" numFmtId="0" xfId="0" applyBorder="1" applyFont="1"/>
    <xf borderId="28" fillId="3" fontId="10" numFmtId="0" xfId="0" applyAlignment="1" applyBorder="1" applyFont="1">
      <alignment horizontal="center"/>
    </xf>
    <xf borderId="29" fillId="0" fontId="17" numFmtId="0" xfId="0" applyBorder="1" applyFont="1"/>
    <xf borderId="30" fillId="0" fontId="17" numFmtId="0" xfId="0" applyBorder="1" applyFont="1"/>
    <xf borderId="31" fillId="3" fontId="10" numFmtId="0" xfId="0" applyAlignment="1" applyBorder="1" applyFont="1">
      <alignment horizontal="center"/>
    </xf>
    <xf borderId="32" fillId="0" fontId="17" numFmtId="0" xfId="0" applyBorder="1" applyFont="1"/>
    <xf borderId="33" fillId="0" fontId="17" numFmtId="0" xfId="0" applyBorder="1" applyFont="1"/>
    <xf borderId="34" fillId="3" fontId="14" numFmtId="164" xfId="0" applyBorder="1" applyFont="1" applyNumberFormat="1"/>
    <xf borderId="2" fillId="3" fontId="18" numFmtId="0" xfId="0" applyAlignment="1" applyBorder="1" applyFont="1">
      <alignment horizontal="right"/>
    </xf>
    <xf borderId="2" fillId="3" fontId="6" numFmtId="4" xfId="0" applyBorder="1" applyFont="1" applyNumberFormat="1"/>
    <xf borderId="2" fillId="0" fontId="6" numFmtId="0" xfId="0" applyAlignment="1" applyBorder="1" applyFont="1">
      <alignment horizontal="right" vertical="center"/>
    </xf>
    <xf borderId="35" fillId="3" fontId="13" numFmtId="0" xfId="0" applyAlignment="1" applyBorder="1" applyFont="1">
      <alignment horizontal="center"/>
    </xf>
    <xf borderId="0" fillId="0" fontId="4" numFmtId="2" xfId="0" applyAlignment="1" applyFont="1" applyNumberFormat="1">
      <alignment horizontal="right"/>
    </xf>
    <xf borderId="0" fillId="0" fontId="4" numFmtId="2" xfId="0" applyFont="1" applyNumberFormat="1"/>
    <xf borderId="0" fillId="0" fontId="4" numFmtId="0" xfId="0" applyAlignment="1" applyFont="1">
      <alignment horizontal="center"/>
    </xf>
    <xf borderId="20" fillId="3" fontId="14" numFmtId="1" xfId="0" applyAlignment="1" applyBorder="1" applyFont="1" applyNumberFormat="1">
      <alignment horizontal="center" vertical="center"/>
    </xf>
    <xf borderId="0" fillId="0" fontId="14" numFmtId="1" xfId="0" applyAlignment="1" applyFont="1" applyNumberFormat="1">
      <alignment horizontal="center" vertical="center"/>
    </xf>
    <xf borderId="0" fillId="0" fontId="10" numFmtId="2" xfId="0" applyAlignment="1" applyFont="1" applyNumberFormat="1">
      <alignment horizontal="right"/>
    </xf>
    <xf borderId="0" fillId="0" fontId="4" numFmtId="1" xfId="0" applyFont="1" applyNumberFormat="1"/>
    <xf borderId="27" fillId="4" fontId="19" numFmtId="2" xfId="0" applyAlignment="1" applyBorder="1" applyFill="1" applyFont="1" applyNumberFormat="1">
      <alignment horizontal="center"/>
    </xf>
    <xf borderId="19" fillId="0" fontId="17" numFmtId="0" xfId="0" applyBorder="1" applyFont="1"/>
    <xf borderId="36" fillId="0" fontId="17" numFmtId="0" xfId="0" applyBorder="1" applyFont="1"/>
    <xf borderId="37" fillId="3" fontId="10" numFmtId="0" xfId="0" applyBorder="1" applyFont="1"/>
    <xf borderId="7" fillId="3" fontId="10" numFmtId="0" xfId="0" applyBorder="1" applyFont="1"/>
    <xf borderId="23" fillId="3" fontId="10" numFmtId="0" xfId="0" applyBorder="1" applyFont="1"/>
    <xf borderId="24" fillId="3" fontId="10" numFmtId="0" xfId="0" applyBorder="1" applyFont="1"/>
    <xf borderId="38" fillId="0" fontId="14" numFmtId="1" xfId="0" applyAlignment="1" applyBorder="1" applyFont="1" applyNumberFormat="1">
      <alignment horizontal="center" vertical="center"/>
    </xf>
    <xf borderId="2" fillId="5" fontId="4" numFmtId="0" xfId="0" applyAlignment="1" applyBorder="1" applyFill="1" applyFont="1">
      <alignment horizontal="left"/>
    </xf>
    <xf borderId="2" fillId="2" fontId="20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center" shrinkToFit="0" vertical="center" wrapText="1"/>
    </xf>
    <xf borderId="39" fillId="6" fontId="4" numFmtId="0" xfId="0" applyAlignment="1" applyBorder="1" applyFill="1" applyFont="1">
      <alignment horizontal="center" shrinkToFit="0" vertical="center" wrapText="1"/>
    </xf>
    <xf borderId="39" fillId="7" fontId="4" numFmtId="0" xfId="0" applyAlignment="1" applyBorder="1" applyFill="1" applyFont="1">
      <alignment horizontal="center" shrinkToFit="0" vertical="center" wrapText="1"/>
    </xf>
    <xf borderId="39" fillId="8" fontId="4" numFmtId="0" xfId="0" applyAlignment="1" applyBorder="1" applyFill="1" applyFont="1">
      <alignment horizontal="center" shrinkToFit="0" vertical="center" wrapText="1"/>
    </xf>
    <xf borderId="39" fillId="9" fontId="4" numFmtId="0" xfId="0" applyAlignment="1" applyBorder="1" applyFill="1" applyFont="1">
      <alignment horizontal="center" shrinkToFit="0" vertical="center" wrapText="1"/>
    </xf>
    <xf borderId="39" fillId="10" fontId="4" numFmtId="0" xfId="0" applyAlignment="1" applyBorder="1" applyFill="1" applyFont="1">
      <alignment horizontal="center" shrinkToFit="0" vertical="center" wrapText="1"/>
    </xf>
    <xf borderId="39" fillId="11" fontId="4" numFmtId="0" xfId="0" applyAlignment="1" applyBorder="1" applyFill="1" applyFont="1">
      <alignment horizontal="center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40" fillId="2" fontId="4" numFmtId="0" xfId="0" applyAlignment="1" applyBorder="1" applyFont="1">
      <alignment horizontal="center" shrinkToFit="0" vertical="center" wrapText="1"/>
    </xf>
    <xf borderId="39" fillId="12" fontId="4" numFmtId="0" xfId="0" applyAlignment="1" applyBorder="1" applyFill="1" applyFont="1">
      <alignment horizontal="center" shrinkToFit="0" vertical="center" wrapText="1"/>
    </xf>
    <xf borderId="39" fillId="13" fontId="4" numFmtId="0" xfId="0" applyAlignment="1" applyBorder="1" applyFill="1" applyFont="1">
      <alignment horizontal="center" shrinkToFit="0" vertical="center" wrapText="1"/>
    </xf>
    <xf borderId="39" fillId="14" fontId="4" numFmtId="0" xfId="0" applyAlignment="1" applyBorder="1" applyFill="1" applyFont="1">
      <alignment horizontal="center" shrinkToFit="0" vertical="center" wrapText="1"/>
    </xf>
    <xf borderId="2" fillId="15" fontId="4" numFmtId="0" xfId="0" applyAlignment="1" applyBorder="1" applyFill="1" applyFont="1">
      <alignment horizontal="center" shrinkToFit="0" vertical="center" wrapText="1"/>
    </xf>
    <xf borderId="41" fillId="0" fontId="21" numFmtId="0" xfId="0" applyAlignment="1" applyBorder="1" applyFont="1">
      <alignment horizontal="center" vertical="center"/>
    </xf>
    <xf borderId="42" fillId="0" fontId="17" numFmtId="0" xfId="0" applyBorder="1" applyFont="1"/>
    <xf borderId="43" fillId="0" fontId="17" numFmtId="0" xfId="0" applyBorder="1" applyFont="1"/>
    <xf borderId="0" fillId="0" fontId="21" numFmtId="0" xfId="0" applyAlignment="1" applyFont="1">
      <alignment horizontal="center" vertical="center"/>
    </xf>
    <xf borderId="41" fillId="0" fontId="22" numFmtId="0" xfId="0" applyAlignment="1" applyBorder="1" applyFont="1">
      <alignment horizontal="center" vertical="center"/>
    </xf>
    <xf borderId="44" fillId="5" fontId="3" numFmtId="0" xfId="0" applyAlignment="1" applyBorder="1" applyFont="1">
      <alignment horizontal="left"/>
    </xf>
    <xf borderId="7" fillId="3" fontId="10" numFmtId="0" xfId="0" applyAlignment="1" applyBorder="1" applyFont="1">
      <alignment horizontal="left"/>
    </xf>
    <xf borderId="0" fillId="0" fontId="4" numFmtId="2" xfId="0" applyAlignment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2" fillId="16" fontId="4" numFmtId="0" xfId="0" applyAlignment="1" applyBorder="1" applyFill="1" applyFont="1">
      <alignment horizontal="center"/>
    </xf>
    <xf borderId="2" fillId="0" fontId="4" numFmtId="0" xfId="0" applyAlignment="1" applyBorder="1" applyFont="1">
      <alignment horizontal="center"/>
    </xf>
    <xf borderId="20" fillId="12" fontId="4" numFmtId="0" xfId="0" applyBorder="1" applyFont="1"/>
    <xf borderId="2" fillId="0" fontId="4" numFmtId="0" xfId="0" applyAlignment="1" applyBorder="1" applyFont="1">
      <alignment horizontal="left"/>
    </xf>
    <xf borderId="2" fillId="12" fontId="4" numFmtId="0" xfId="0" applyBorder="1" applyFont="1"/>
    <xf borderId="39" fillId="5" fontId="3" numFmtId="0" xfId="0" applyAlignment="1" applyBorder="1" applyFont="1">
      <alignment horizontal="left" vertical="center"/>
    </xf>
    <xf borderId="2" fillId="5" fontId="3" numFmtId="0" xfId="0" applyAlignment="1" applyBorder="1" applyFont="1">
      <alignment horizontal="left"/>
    </xf>
    <xf borderId="45" fillId="3" fontId="2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center" vertical="center"/>
    </xf>
    <xf borderId="2" fillId="0" fontId="4" numFmtId="2" xfId="0" applyAlignment="1" applyBorder="1" applyFont="1" applyNumberFormat="1">
      <alignment horizontal="center" vertical="center"/>
    </xf>
    <xf borderId="2" fillId="6" fontId="3" numFmtId="0" xfId="0" applyAlignment="1" applyBorder="1" applyFont="1">
      <alignment horizontal="center" vertical="center"/>
    </xf>
    <xf borderId="2" fillId="7" fontId="3" numFmtId="0" xfId="0" applyAlignment="1" applyBorder="1" applyFont="1">
      <alignment horizontal="center" vertical="center"/>
    </xf>
    <xf borderId="2" fillId="8" fontId="3" numFmtId="0" xfId="0" applyAlignment="1" applyBorder="1" applyFont="1">
      <alignment horizontal="center" vertical="center"/>
    </xf>
    <xf borderId="2" fillId="9" fontId="3" numFmtId="0" xfId="0" applyAlignment="1" applyBorder="1" applyFont="1">
      <alignment horizontal="center" vertical="center"/>
    </xf>
    <xf borderId="2" fillId="10" fontId="3" numFmtId="0" xfId="0" applyAlignment="1" applyBorder="1" applyFont="1">
      <alignment horizontal="center" vertical="center"/>
    </xf>
    <xf borderId="39" fillId="11" fontId="3" numFmtId="0" xfId="0" applyAlignment="1" applyBorder="1" applyFont="1">
      <alignment horizontal="center" vertical="center"/>
    </xf>
    <xf borderId="7" fillId="3" fontId="7" numFmtId="0" xfId="0" applyAlignment="1" applyBorder="1" applyFont="1">
      <alignment horizontal="center" vertical="center"/>
    </xf>
    <xf borderId="43" fillId="0" fontId="3" numFmtId="0" xfId="0" applyAlignment="1" applyBorder="1" applyFont="1">
      <alignment horizontal="center" vertical="center"/>
    </xf>
    <xf borderId="46" fillId="12" fontId="3" numFmtId="0" xfId="0" applyAlignment="1" applyBorder="1" applyFont="1">
      <alignment horizontal="center" vertical="center"/>
    </xf>
    <xf borderId="2" fillId="13" fontId="3" numFmtId="0" xfId="0" applyAlignment="1" applyBorder="1" applyFont="1">
      <alignment horizontal="center" vertical="center"/>
    </xf>
    <xf borderId="2" fillId="14" fontId="3" numFmtId="0" xfId="0" applyAlignment="1" applyBorder="1" applyFont="1">
      <alignment horizontal="center" vertical="center"/>
    </xf>
    <xf borderId="2" fillId="15" fontId="3" numFmtId="0" xfId="0" applyAlignment="1" applyBorder="1" applyFont="1">
      <alignment horizontal="center" vertical="center"/>
    </xf>
    <xf borderId="2" fillId="0" fontId="3" numFmtId="0" xfId="0" applyAlignment="1" applyBorder="1" applyFont="1">
      <alignment horizontal="center"/>
    </xf>
    <xf borderId="2" fillId="17" fontId="3" numFmtId="0" xfId="0" applyAlignment="1" applyBorder="1" applyFill="1" applyFont="1">
      <alignment horizontal="center"/>
    </xf>
    <xf borderId="2" fillId="2" fontId="3" numFmtId="0" xfId="0" applyAlignment="1" applyBorder="1" applyFont="1">
      <alignment horizontal="center"/>
    </xf>
    <xf borderId="2" fillId="0" fontId="3" numFmtId="164" xfId="0" applyAlignment="1" applyBorder="1" applyFont="1" applyNumberFormat="1">
      <alignment horizontal="center"/>
    </xf>
    <xf borderId="0" fillId="0" fontId="7" numFmtId="0" xfId="0" applyAlignment="1" applyFont="1">
      <alignment horizontal="center"/>
    </xf>
    <xf borderId="47" fillId="0" fontId="3" numFmtId="0" xfId="0" applyBorder="1" applyFont="1"/>
    <xf borderId="2" fillId="0" fontId="24" numFmtId="2" xfId="0" applyAlignment="1" applyBorder="1" applyFont="1" applyNumberFormat="1">
      <alignment horizontal="center"/>
    </xf>
    <xf borderId="2" fillId="0" fontId="4" numFmtId="1" xfId="0" applyAlignment="1" applyBorder="1" applyFont="1" applyNumberFormat="1">
      <alignment horizontal="center" vertical="center"/>
    </xf>
    <xf borderId="2" fillId="0" fontId="3" numFmtId="0" xfId="0" applyBorder="1" applyFont="1"/>
    <xf borderId="44" fillId="3" fontId="25" numFmtId="0" xfId="0" applyAlignment="1" applyBorder="1" applyFont="1">
      <alignment horizontal="center"/>
    </xf>
    <xf borderId="8" fillId="3" fontId="25" numFmtId="0" xfId="0" applyAlignment="1" applyBorder="1" applyFont="1">
      <alignment horizontal="center"/>
    </xf>
    <xf borderId="7" fillId="3" fontId="25" numFmtId="0" xfId="0" applyAlignment="1" applyBorder="1" applyFont="1">
      <alignment horizontal="center"/>
    </xf>
    <xf borderId="11" fillId="3" fontId="25" numFmtId="0" xfId="0" applyAlignment="1" applyBorder="1" applyFont="1">
      <alignment horizontal="center"/>
    </xf>
    <xf borderId="0" fillId="0" fontId="26" numFmtId="20" xfId="0" applyFont="1" applyNumberFormat="1"/>
    <xf borderId="31" fillId="3" fontId="10" numFmtId="0" xfId="0" applyAlignment="1" applyBorder="1" applyFont="1">
      <alignment horizontal="left"/>
    </xf>
    <xf borderId="48" fillId="0" fontId="17" numFmtId="0" xfId="0" applyBorder="1" applyFont="1"/>
    <xf borderId="28" fillId="3" fontId="10" numFmtId="0" xfId="0" applyAlignment="1" applyBorder="1" applyFont="1">
      <alignment horizontal="left"/>
    </xf>
    <xf borderId="45" fillId="3" fontId="27" numFmtId="0" xfId="0" applyAlignment="1" applyBorder="1" applyFont="1">
      <alignment horizontal="center" vertical="center"/>
    </xf>
    <xf borderId="43" fillId="0" fontId="14" numFmtId="0" xfId="0" applyAlignment="1" applyBorder="1" applyFont="1">
      <alignment horizontal="center" vertical="center"/>
    </xf>
    <xf borderId="27" fillId="0" fontId="4" numFmtId="2" xfId="0" applyAlignment="1" applyBorder="1" applyFont="1" applyNumberFormat="1">
      <alignment horizontal="center" vertical="center"/>
    </xf>
    <xf borderId="2" fillId="0" fontId="3" numFmtId="164" xfId="0" applyAlignment="1" applyBorder="1" applyFont="1" applyNumberFormat="1">
      <alignment horizontal="center" vertical="center"/>
    </xf>
    <xf borderId="2" fillId="2" fontId="3" numFmtId="164" xfId="0" applyAlignment="1" applyBorder="1" applyFont="1" applyNumberFormat="1">
      <alignment horizontal="center" vertical="center"/>
    </xf>
    <xf borderId="2" fillId="0" fontId="4" numFmtId="164" xfId="0" applyAlignment="1" applyBorder="1" applyFont="1" applyNumberFormat="1">
      <alignment horizontal="center"/>
    </xf>
    <xf borderId="2" fillId="5" fontId="3" numFmtId="0" xfId="0" applyAlignment="1" applyBorder="1" applyFont="1">
      <alignment horizontal="left" shrinkToFit="0" vertical="center" wrapText="1"/>
    </xf>
    <xf borderId="14" fillId="3" fontId="28" numFmtId="0" xfId="0" applyAlignment="1" applyBorder="1" applyFont="1">
      <alignment horizontal="center"/>
    </xf>
    <xf borderId="49" fillId="0" fontId="3" numFmtId="0" xfId="0" applyAlignment="1" applyBorder="1" applyFont="1">
      <alignment horizontal="center" vertical="center"/>
    </xf>
    <xf borderId="2" fillId="5" fontId="29" numFmtId="49" xfId="0" applyAlignment="1" applyBorder="1" applyFont="1" applyNumberFormat="1">
      <alignment horizontal="left" readingOrder="1" vertical="center"/>
    </xf>
    <xf borderId="50" fillId="3" fontId="30" numFmtId="0" xfId="0" applyAlignment="1" applyBorder="1" applyFont="1">
      <alignment horizontal="center"/>
    </xf>
    <xf borderId="46" fillId="7" fontId="3" numFmtId="0" xfId="0" applyAlignment="1" applyBorder="1" applyFont="1">
      <alignment horizontal="center" vertical="center"/>
    </xf>
    <xf borderId="46" fillId="8" fontId="3" numFmtId="0" xfId="0" applyAlignment="1" applyBorder="1" applyFont="1">
      <alignment horizontal="center" vertical="center"/>
    </xf>
    <xf borderId="46" fillId="9" fontId="3" numFmtId="0" xfId="0" applyAlignment="1" applyBorder="1" applyFont="1">
      <alignment horizontal="center" vertical="center"/>
    </xf>
    <xf borderId="46" fillId="10" fontId="3" numFmtId="0" xfId="0" applyAlignment="1" applyBorder="1" applyFont="1">
      <alignment horizontal="center" vertical="center"/>
    </xf>
    <xf borderId="40" fillId="11" fontId="3" numFmtId="0" xfId="0" applyAlignment="1" applyBorder="1" applyFont="1">
      <alignment horizontal="center" vertical="center"/>
    </xf>
    <xf borderId="46" fillId="13" fontId="3" numFmtId="0" xfId="0" applyAlignment="1" applyBorder="1" applyFont="1">
      <alignment horizontal="center" vertical="center"/>
    </xf>
    <xf borderId="46" fillId="14" fontId="3" numFmtId="0" xfId="0" applyAlignment="1" applyBorder="1" applyFont="1">
      <alignment horizontal="center" vertical="center"/>
    </xf>
    <xf borderId="46" fillId="15" fontId="3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11" fillId="3" fontId="10" numFmtId="0" xfId="0" applyBorder="1" applyFont="1"/>
    <xf borderId="0" fillId="0" fontId="4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51" fillId="3" fontId="31" numFmtId="0" xfId="0" applyAlignment="1" applyBorder="1" applyFont="1">
      <alignment horizontal="center" vertical="center"/>
    </xf>
    <xf borderId="2" fillId="6" fontId="3" numFmtId="0" xfId="0" applyAlignment="1" applyBorder="1" applyFont="1">
      <alignment horizontal="center"/>
    </xf>
    <xf borderId="2" fillId="12" fontId="3" numFmtId="0" xfId="0" applyAlignment="1" applyBorder="1" applyFont="1">
      <alignment horizontal="center" vertical="center"/>
    </xf>
    <xf borderId="52" fillId="0" fontId="7" numFmtId="0" xfId="0" applyAlignment="1" applyBorder="1" applyFont="1">
      <alignment horizontal="center"/>
    </xf>
    <xf borderId="47" fillId="0" fontId="3" numFmtId="0" xfId="0" applyAlignment="1" applyBorder="1" applyFont="1">
      <alignment horizontal="center" vertical="center"/>
    </xf>
    <xf borderId="2" fillId="0" fontId="32" numFmtId="2" xfId="0" applyAlignment="1" applyBorder="1" applyFont="1" applyNumberFormat="1">
      <alignment horizontal="center" vertical="center"/>
    </xf>
    <xf borderId="53" fillId="3" fontId="33" numFmtId="0" xfId="0" applyAlignment="1" applyBorder="1" applyFont="1">
      <alignment horizontal="center"/>
    </xf>
    <xf borderId="44" fillId="3" fontId="34" numFmtId="0" xfId="0" applyAlignment="1" applyBorder="1" applyFont="1">
      <alignment horizontal="center"/>
    </xf>
    <xf borderId="51" fillId="3" fontId="35" numFmtId="0" xfId="0" applyAlignment="1" applyBorder="1" applyFont="1">
      <alignment horizontal="center"/>
    </xf>
    <xf borderId="20" fillId="0" fontId="3" numFmtId="0" xfId="0" applyBorder="1" applyFont="1"/>
    <xf borderId="46" fillId="2" fontId="3" numFmtId="0" xfId="0" applyAlignment="1" applyBorder="1" applyFont="1">
      <alignment horizontal="center" vertical="center"/>
    </xf>
    <xf borderId="20" fillId="17" fontId="3" numFmtId="0" xfId="0" applyAlignment="1" applyBorder="1" applyFont="1">
      <alignment horizontal="center"/>
    </xf>
    <xf borderId="50" fillId="3" fontId="36" numFmtId="0" xfId="0" applyAlignment="1" applyBorder="1" applyFont="1">
      <alignment horizontal="center" vertical="center"/>
    </xf>
    <xf borderId="2" fillId="2" fontId="3" numFmtId="0" xfId="0" applyAlignment="1" applyBorder="1" applyFont="1">
      <alignment horizontal="center" vertical="center"/>
    </xf>
    <xf borderId="54" fillId="2" fontId="3" numFmtId="0" xfId="0" applyAlignment="1" applyBorder="1" applyFont="1">
      <alignment horizontal="center" vertical="center"/>
    </xf>
    <xf borderId="2" fillId="2" fontId="4" numFmtId="0" xfId="0" applyAlignment="1" applyBorder="1" applyFont="1">
      <alignment horizontal="center"/>
    </xf>
    <xf borderId="20" fillId="2" fontId="3" numFmtId="0" xfId="0" applyAlignment="1" applyBorder="1" applyFont="1">
      <alignment horizontal="center"/>
    </xf>
    <xf borderId="50" fillId="3" fontId="7" numFmtId="0" xfId="0" applyAlignment="1" applyBorder="1" applyFont="1">
      <alignment horizontal="center" vertical="center"/>
    </xf>
    <xf borderId="2" fillId="2" fontId="3" numFmtId="1" xfId="0" applyAlignment="1" applyBorder="1" applyFont="1" applyNumberFormat="1">
      <alignment horizontal="center" vertical="center"/>
    </xf>
    <xf borderId="9" fillId="3" fontId="37" numFmtId="0" xfId="0" applyAlignment="1" applyBorder="1" applyFont="1">
      <alignment horizontal="center" vertical="center"/>
    </xf>
    <xf borderId="44" fillId="3" fontId="7" numFmtId="0" xfId="0" applyAlignment="1" applyBorder="1" applyFont="1">
      <alignment horizontal="center" vertical="center"/>
    </xf>
    <xf borderId="0" fillId="0" fontId="4" numFmtId="0" xfId="0" applyFont="1"/>
    <xf borderId="0" fillId="0" fontId="38" numFmtId="0" xfId="0" applyFont="1"/>
    <xf borderId="27" fillId="0" fontId="4" numFmtId="0" xfId="0" applyBorder="1" applyFont="1"/>
    <xf borderId="55" fillId="0" fontId="4" numFmtId="2" xfId="0" applyBorder="1" applyFont="1" applyNumberFormat="1"/>
    <xf borderId="56" fillId="3" fontId="10" numFmtId="0" xfId="0" applyBorder="1" applyFont="1"/>
    <xf borderId="57" fillId="3" fontId="10" numFmtId="0" xfId="0" applyBorder="1" applyFont="1"/>
    <xf borderId="58" fillId="3" fontId="10" numFmtId="0" xfId="0" applyBorder="1" applyFont="1"/>
    <xf borderId="23" fillId="3" fontId="14" numFmtId="1" xfId="0" applyAlignment="1" applyBorder="1" applyFont="1" applyNumberFormat="1">
      <alignment horizontal="center" vertical="center"/>
    </xf>
    <xf borderId="2" fillId="0" fontId="14" numFmtId="1" xfId="0" applyAlignment="1" applyBorder="1" applyFont="1" applyNumberFormat="1">
      <alignment horizontal="center"/>
    </xf>
    <xf borderId="2" fillId="5" fontId="39" numFmtId="0" xfId="0" applyBorder="1" applyFont="1"/>
    <xf borderId="39" fillId="18" fontId="4" numFmtId="0" xfId="0" applyAlignment="1" applyBorder="1" applyFill="1" applyFont="1">
      <alignment horizontal="center" shrinkToFit="0" vertical="center" wrapText="1"/>
    </xf>
    <xf borderId="2" fillId="3" fontId="10" numFmtId="0" xfId="0" applyAlignment="1" applyBorder="1" applyFont="1">
      <alignment horizontal="center" shrinkToFit="0" vertical="center" wrapText="1"/>
    </xf>
    <xf borderId="44" fillId="5" fontId="38" numFmtId="0" xfId="0" applyBorder="1" applyFont="1"/>
    <xf borderId="2" fillId="12" fontId="4" numFmtId="0" xfId="0" applyAlignment="1" applyBorder="1" applyFont="1">
      <alignment horizontal="center"/>
    </xf>
    <xf borderId="20" fillId="12" fontId="4" numFmtId="0" xfId="0" applyAlignment="1" applyBorder="1" applyFont="1">
      <alignment horizontal="center"/>
    </xf>
    <xf borderId="2" fillId="5" fontId="40" numFmtId="49" xfId="0" applyAlignment="1" applyBorder="1" applyFont="1" applyNumberFormat="1">
      <alignment horizontal="left" readingOrder="1" vertical="center"/>
    </xf>
    <xf borderId="2" fillId="5" fontId="38" numFmtId="0" xfId="0" applyAlignment="1" applyBorder="1" applyFont="1">
      <alignment shrinkToFit="0" vertical="center" wrapText="1"/>
    </xf>
    <xf borderId="59" fillId="3" fontId="41" numFmtId="0" xfId="0" applyAlignment="1" applyBorder="1" applyFont="1">
      <alignment horizontal="center" vertical="center"/>
    </xf>
    <xf borderId="2" fillId="18" fontId="3" numFmtId="0" xfId="0" applyAlignment="1" applyBorder="1" applyFont="1">
      <alignment horizontal="center"/>
    </xf>
    <xf borderId="44" fillId="3" fontId="42" numFmtId="0" xfId="0" applyAlignment="1" applyBorder="1" applyFont="1">
      <alignment horizontal="center" vertical="center"/>
    </xf>
    <xf borderId="60" fillId="3" fontId="43" numFmtId="0" xfId="0" applyAlignment="1" applyBorder="1" applyFont="1">
      <alignment horizontal="center" vertical="center"/>
    </xf>
    <xf borderId="19" fillId="0" fontId="44" numFmtId="2" xfId="0" applyAlignment="1" applyBorder="1" applyFont="1" applyNumberFormat="1">
      <alignment horizontal="center"/>
    </xf>
    <xf borderId="42" fillId="0" fontId="7" numFmtId="0" xfId="0" applyAlignment="1" applyBorder="1" applyFont="1">
      <alignment horizontal="center" vertical="center"/>
    </xf>
    <xf borderId="20" fillId="16" fontId="4" numFmtId="0" xfId="0" applyAlignment="1" applyBorder="1" applyFont="1">
      <alignment horizontal="center"/>
    </xf>
    <xf borderId="61" fillId="3" fontId="45" numFmtId="0" xfId="0" applyAlignment="1" applyBorder="1" applyFont="1">
      <alignment horizontal="center"/>
    </xf>
    <xf borderId="12" fillId="3" fontId="46" numFmtId="0" xfId="0" applyAlignment="1" applyBorder="1" applyFont="1">
      <alignment horizontal="center"/>
    </xf>
    <xf borderId="60" fillId="3" fontId="47" numFmtId="0" xfId="0" applyAlignment="1" applyBorder="1" applyFont="1">
      <alignment horizontal="center"/>
    </xf>
    <xf borderId="11" fillId="3" fontId="7" numFmtId="0" xfId="0" applyAlignment="1" applyBorder="1" applyFont="1">
      <alignment horizontal="center" vertical="center"/>
    </xf>
    <xf borderId="2" fillId="0" fontId="3" numFmtId="164" xfId="0" applyBorder="1" applyFont="1" applyNumberFormat="1"/>
    <xf borderId="50" fillId="3" fontId="48" numFmtId="0" xfId="0" applyAlignment="1" applyBorder="1" applyFont="1">
      <alignment horizontal="center"/>
    </xf>
    <xf borderId="2" fillId="5" fontId="38" numFmtId="0" xfId="0" applyBorder="1" applyFont="1"/>
    <xf borderId="50" fillId="3" fontId="7" numFmtId="0" xfId="0" applyAlignment="1" applyBorder="1" applyFont="1">
      <alignment horizontal="center"/>
    </xf>
    <xf borderId="39" fillId="5" fontId="38" numFmtId="0" xfId="0" applyAlignment="1" applyBorder="1" applyFont="1">
      <alignment shrinkToFit="0" vertical="center" wrapText="1"/>
    </xf>
    <xf borderId="8" fillId="3" fontId="49" numFmtId="0" xfId="0" applyAlignment="1" applyBorder="1" applyFont="1">
      <alignment horizontal="center"/>
    </xf>
    <xf borderId="7" fillId="3" fontId="50" numFmtId="0" xfId="0" applyAlignment="1" applyBorder="1" applyFont="1">
      <alignment horizontal="center"/>
    </xf>
    <xf borderId="16" fillId="3" fontId="51" numFmtId="0" xfId="0" applyAlignment="1" applyBorder="1" applyFont="1">
      <alignment horizontal="center"/>
    </xf>
    <xf borderId="2" fillId="0" fontId="4" numFmtId="164" xfId="0" applyAlignment="1" applyBorder="1" applyFont="1" applyNumberFormat="1">
      <alignment horizontal="center" vertical="center"/>
    </xf>
    <xf borderId="2" fillId="5" fontId="38" numFmtId="49" xfId="0" applyAlignment="1" applyBorder="1" applyFont="1" applyNumberFormat="1">
      <alignment horizontal="left" readingOrder="1" vertical="center"/>
    </xf>
    <xf borderId="3" fillId="0" fontId="3" numFmtId="0" xfId="0" applyAlignment="1" applyBorder="1" applyFont="1">
      <alignment horizontal="center"/>
    </xf>
    <xf borderId="19" fillId="0" fontId="3" numFmtId="0" xfId="0" applyAlignment="1" applyBorder="1" applyFont="1">
      <alignment horizontal="center"/>
    </xf>
    <xf borderId="2" fillId="0" fontId="3" numFmtId="164" xfId="0" applyAlignment="1" applyBorder="1" applyFont="1" applyNumberFormat="1">
      <alignment horizontal="right" vertical="center"/>
    </xf>
    <xf borderId="51" fillId="3" fontId="52" numFmtId="0" xfId="0" applyAlignment="1" applyBorder="1" applyFont="1">
      <alignment horizontal="center" vertical="center"/>
    </xf>
    <xf borderId="54" fillId="0" fontId="3" numFmtId="0" xfId="0" applyAlignment="1" applyBorder="1" applyFont="1">
      <alignment horizontal="center" vertical="center"/>
    </xf>
    <xf borderId="18" fillId="3" fontId="53" numFmtId="0" xfId="0" applyAlignment="1" applyBorder="1" applyFont="1">
      <alignment horizontal="center" vertical="center"/>
    </xf>
    <xf borderId="8" fillId="3" fontId="54" numFmtId="0" xfId="0" applyAlignment="1" applyBorder="1" applyFont="1">
      <alignment horizontal="center"/>
    </xf>
    <xf borderId="43" fillId="0" fontId="3" numFmtId="0" xfId="0" applyAlignment="1" applyBorder="1" applyFont="1">
      <alignment horizontal="center"/>
    </xf>
    <xf borderId="39" fillId="0" fontId="4" numFmtId="0" xfId="0" applyAlignment="1" applyBorder="1" applyFont="1">
      <alignment horizontal="center"/>
    </xf>
    <xf borderId="61" fillId="3" fontId="55" numFmtId="0" xfId="0" applyAlignment="1" applyBorder="1" applyFont="1">
      <alignment horizontal="center"/>
    </xf>
    <xf borderId="27" fillId="19" fontId="19" numFmtId="2" xfId="0" applyAlignment="1" applyBorder="1" applyFill="1" applyFont="1" applyNumberFormat="1">
      <alignment horizontal="center"/>
    </xf>
    <xf borderId="0" fillId="0" fontId="56" numFmtId="2" xfId="0" applyFont="1" applyNumberFormat="1"/>
    <xf borderId="0" fillId="0" fontId="14" numFmtId="2" xfId="0" applyFont="1" applyNumberFormat="1"/>
    <xf borderId="59" fillId="3" fontId="57" numFmtId="0" xfId="0" applyAlignment="1" applyBorder="1" applyFont="1">
      <alignment horizontal="center" vertical="center"/>
    </xf>
    <xf borderId="2" fillId="0" fontId="3" numFmtId="2" xfId="0" applyAlignment="1" applyBorder="1" applyFont="1" applyNumberFormat="1">
      <alignment horizontal="center" vertical="center"/>
    </xf>
    <xf borderId="62" fillId="3" fontId="58" numFmtId="0" xfId="0" applyAlignment="1" applyBorder="1" applyFont="1">
      <alignment horizontal="center" vertical="center"/>
    </xf>
    <xf borderId="63" fillId="5" fontId="38" numFmtId="0" xfId="0" applyAlignment="1" applyBorder="1" applyFont="1">
      <alignment shrinkToFit="0" vertical="center" wrapText="1"/>
    </xf>
    <xf borderId="7" fillId="3" fontId="59" numFmtId="0" xfId="0" applyAlignment="1" applyBorder="1" applyFont="1">
      <alignment horizontal="center" vertical="center"/>
    </xf>
    <xf borderId="27" fillId="0" fontId="3" numFmtId="0" xfId="0" applyAlignment="1" applyBorder="1" applyFont="1">
      <alignment horizontal="center" vertical="center"/>
    </xf>
    <xf borderId="27" fillId="0" fontId="14" numFmtId="0" xfId="0" applyAlignment="1" applyBorder="1" applyFont="1">
      <alignment horizontal="center" vertical="center"/>
    </xf>
    <xf borderId="38" fillId="3" fontId="60" numFmtId="0" xfId="0" applyAlignment="1" applyBorder="1" applyFont="1">
      <alignment horizontal="center" vertical="center"/>
    </xf>
    <xf borderId="64" fillId="3" fontId="10" numFmtId="0" xfId="0" applyBorder="1" applyFont="1"/>
    <xf borderId="44" fillId="3" fontId="10" numFmtId="0" xfId="0" applyBorder="1" applyFont="1"/>
    <xf borderId="44" fillId="3" fontId="10" numFmtId="0" xfId="0" applyAlignment="1" applyBorder="1" applyFont="1">
      <alignment horizontal="center"/>
    </xf>
    <xf borderId="34" fillId="3" fontId="14" numFmtId="1" xfId="0" applyBorder="1" applyFont="1" applyNumberFormat="1"/>
    <xf borderId="2" fillId="17" fontId="14" numFmtId="0" xfId="0" applyAlignment="1" applyBorder="1" applyFont="1">
      <alignment horizontal="center"/>
    </xf>
    <xf borderId="16" fillId="3" fontId="10" numFmtId="0" xfId="0" applyAlignment="1" applyBorder="1" applyFont="1">
      <alignment horizontal="left"/>
    </xf>
    <xf borderId="65" fillId="3" fontId="10" numFmtId="0" xfId="0" applyBorder="1" applyFont="1"/>
    <xf borderId="2" fillId="17" fontId="4" numFmtId="0" xfId="0" applyAlignment="1" applyBorder="1" applyFont="1">
      <alignment horizontal="center"/>
    </xf>
    <xf borderId="2" fillId="17" fontId="4" numFmtId="1" xfId="0" applyAlignment="1" applyBorder="1" applyFont="1" applyNumberFormat="1">
      <alignment horizontal="center"/>
    </xf>
    <xf borderId="2" fillId="5" fontId="39" numFmtId="0" xfId="0" applyAlignment="1" applyBorder="1" applyFont="1">
      <alignment horizontal="center" shrinkToFit="0" wrapText="1"/>
    </xf>
    <xf borderId="46" fillId="2" fontId="20" numFmtId="0" xfId="0" applyAlignment="1" applyBorder="1" applyFont="1">
      <alignment horizontal="center" vertical="center"/>
    </xf>
    <xf borderId="39" fillId="20" fontId="4" numFmtId="0" xfId="0" applyAlignment="1" applyBorder="1" applyFill="1" applyFont="1">
      <alignment horizontal="center" shrinkToFit="0" vertical="center" wrapText="1"/>
    </xf>
    <xf borderId="39" fillId="3" fontId="10" numFmtId="0" xfId="0" applyAlignment="1" applyBorder="1" applyFont="1">
      <alignment horizontal="center" shrinkToFit="0" vertical="center" wrapText="1"/>
    </xf>
    <xf borderId="51" fillId="3" fontId="10" numFmtId="0" xfId="0" applyAlignment="1" applyBorder="1" applyFont="1">
      <alignment horizontal="left"/>
    </xf>
    <xf borderId="2" fillId="5" fontId="38" numFmtId="0" xfId="0" applyAlignment="1" applyBorder="1" applyFont="1">
      <alignment horizontal="center"/>
    </xf>
    <xf borderId="2" fillId="20" fontId="3" numFmtId="0" xfId="0" applyAlignment="1" applyBorder="1" applyFont="1">
      <alignment horizontal="center" vertical="center"/>
    </xf>
    <xf borderId="18" fillId="3" fontId="7" numFmtId="0" xfId="0" applyAlignment="1" applyBorder="1" applyFont="1">
      <alignment horizontal="center" vertical="center"/>
    </xf>
    <xf borderId="39" fillId="0" fontId="3" numFmtId="0" xfId="0" applyAlignment="1" applyBorder="1" applyFont="1">
      <alignment horizontal="center"/>
    </xf>
    <xf borderId="0" fillId="0" fontId="50" numFmtId="0" xfId="0" applyAlignment="1" applyFont="1">
      <alignment horizontal="center"/>
    </xf>
    <xf borderId="2" fillId="0" fontId="26" numFmtId="0" xfId="0" applyAlignment="1" applyBorder="1" applyFont="1">
      <alignment horizontal="center"/>
    </xf>
    <xf borderId="0" fillId="0" fontId="50" numFmtId="0" xfId="0" applyFont="1"/>
    <xf borderId="2" fillId="5" fontId="38" numFmtId="0" xfId="0" applyAlignment="1" applyBorder="1" applyFont="1">
      <alignment horizontal="center" shrinkToFit="0" wrapText="1"/>
    </xf>
    <xf borderId="51" fillId="3" fontId="7" numFmtId="0" xfId="0" applyAlignment="1" applyBorder="1" applyFont="1">
      <alignment horizontal="center"/>
    </xf>
    <xf borderId="2" fillId="7" fontId="20" numFmtId="2" xfId="0" applyAlignment="1" applyBorder="1" applyFont="1" applyNumberFormat="1">
      <alignment horizontal="center" vertical="center"/>
    </xf>
    <xf borderId="66" fillId="3" fontId="7" numFmtId="0" xfId="0" applyAlignment="1" applyBorder="1" applyFont="1">
      <alignment horizontal="center" vertical="center"/>
    </xf>
    <xf borderId="2" fillId="0" fontId="4" numFmtId="1" xfId="0" applyAlignment="1" applyBorder="1" applyFont="1" applyNumberFormat="1">
      <alignment horizontal="center"/>
    </xf>
    <xf borderId="14" fillId="3" fontId="14" numFmtId="0" xfId="0" applyAlignment="1" applyBorder="1" applyFont="1">
      <alignment horizontal="left"/>
    </xf>
    <xf borderId="39" fillId="5" fontId="38" numFmtId="0" xfId="0" applyAlignment="1" applyBorder="1" applyFont="1">
      <alignment horizontal="center"/>
    </xf>
    <xf borderId="18" fillId="3" fontId="61" numFmtId="0" xfId="0" applyBorder="1" applyFont="1"/>
    <xf borderId="2" fillId="0" fontId="62" numFmtId="0" xfId="0" applyAlignment="1" applyBorder="1" applyFont="1">
      <alignment horizontal="center"/>
    </xf>
    <xf borderId="2" fillId="0" fontId="4" numFmtId="2" xfId="0" applyAlignment="1" applyBorder="1" applyFont="1" applyNumberFormat="1">
      <alignment horizontal="center"/>
    </xf>
    <xf borderId="2" fillId="0" fontId="38" numFmtId="0" xfId="0" applyAlignment="1" applyBorder="1" applyFont="1">
      <alignment horizontal="center"/>
    </xf>
    <xf borderId="2" fillId="0" fontId="26" numFmtId="0" xfId="0" applyBorder="1" applyFont="1"/>
    <xf borderId="2" fillId="0" fontId="26" numFmtId="0" xfId="0" applyAlignment="1" applyBorder="1" applyFont="1">
      <alignment horizontal="center" vertical="center"/>
    </xf>
    <xf borderId="53" fillId="3" fontId="14" numFmtId="0" xfId="0" applyAlignment="1" applyBorder="1" applyFont="1">
      <alignment horizontal="left"/>
    </xf>
    <xf borderId="2" fillId="0" fontId="39" numFmtId="166" xfId="0" applyAlignment="1" applyBorder="1" applyFont="1" applyNumberFormat="1">
      <alignment vertical="center"/>
    </xf>
    <xf borderId="18" fillId="3" fontId="63" numFmtId="0" xfId="0" applyBorder="1" applyFont="1"/>
    <xf borderId="3" fillId="3" fontId="6" numFmtId="4" xfId="0" applyBorder="1" applyFont="1" applyNumberFormat="1"/>
    <xf borderId="27" fillId="0" fontId="6" numFmtId="0" xfId="0" applyAlignment="1" applyBorder="1" applyFont="1">
      <alignment horizontal="right" vertical="center"/>
    </xf>
    <xf borderId="2" fillId="0" fontId="6" numFmtId="2" xfId="0" applyBorder="1" applyFont="1" applyNumberFormat="1"/>
    <xf borderId="0" fillId="0" fontId="4" numFmtId="0" xfId="0" applyAlignment="1" applyFont="1">
      <alignment horizontal="left"/>
    </xf>
    <xf borderId="2" fillId="5" fontId="39" numFmtId="0" xfId="0" applyAlignment="1" applyBorder="1" applyFont="1">
      <alignment horizontal="center"/>
    </xf>
    <xf borderId="3" fillId="21" fontId="4" numFmtId="0" xfId="0" applyAlignment="1" applyBorder="1" applyFill="1" applyFont="1">
      <alignment shrinkToFit="0" vertical="center" wrapText="1"/>
    </xf>
    <xf borderId="3" fillId="22" fontId="4" numFmtId="0" xfId="0" applyAlignment="1" applyBorder="1" applyFill="1" applyFont="1">
      <alignment shrinkToFit="0" vertical="center" wrapText="1"/>
    </xf>
    <xf borderId="3" fillId="23" fontId="4" numFmtId="0" xfId="0" applyAlignment="1" applyBorder="1" applyFill="1" applyFont="1">
      <alignment shrinkToFit="0" vertical="center" wrapText="1"/>
    </xf>
    <xf borderId="3" fillId="24" fontId="4" numFmtId="0" xfId="0" applyAlignment="1" applyBorder="1" applyFill="1" applyFont="1">
      <alignment shrinkToFit="0" vertical="center" wrapText="1"/>
    </xf>
    <xf borderId="3" fillId="25" fontId="4" numFmtId="0" xfId="0" applyAlignment="1" applyBorder="1" applyFill="1" applyFont="1">
      <alignment shrinkToFit="0" vertical="center" wrapText="1"/>
    </xf>
    <xf borderId="3" fillId="26" fontId="4" numFmtId="0" xfId="0" applyAlignment="1" applyBorder="1" applyFill="1" applyFont="1">
      <alignment shrinkToFit="0" vertical="center" wrapText="1"/>
    </xf>
    <xf borderId="3" fillId="3" fontId="10" numFmtId="0" xfId="0" applyAlignment="1" applyBorder="1" applyFont="1">
      <alignment shrinkToFit="0" vertical="center" wrapText="1"/>
    </xf>
    <xf borderId="3" fillId="2" fontId="4" numFmtId="0" xfId="0" applyAlignment="1" applyBorder="1" applyFont="1">
      <alignment shrinkToFit="0" vertical="center" wrapText="1"/>
    </xf>
    <xf borderId="3" fillId="27" fontId="4" numFmtId="0" xfId="0" applyAlignment="1" applyBorder="1" applyFill="1" applyFont="1">
      <alignment shrinkToFit="0" vertical="center" wrapText="1"/>
    </xf>
    <xf borderId="3" fillId="28" fontId="4" numFmtId="0" xfId="0" applyAlignment="1" applyBorder="1" applyFill="1" applyFont="1">
      <alignment shrinkToFit="0" vertical="center" wrapText="1"/>
    </xf>
    <xf borderId="3" fillId="29" fontId="4" numFmtId="0" xfId="0" applyAlignment="1" applyBorder="1" applyFill="1" applyFont="1">
      <alignment shrinkToFit="0" vertical="center" wrapText="1"/>
    </xf>
    <xf borderId="3" fillId="30" fontId="4" numFmtId="0" xfId="0" applyAlignment="1" applyBorder="1" applyFill="1" applyFont="1">
      <alignment shrinkToFit="0" vertical="center" wrapText="1"/>
    </xf>
    <xf borderId="67" fillId="0" fontId="21" numFmtId="0" xfId="0" applyAlignment="1" applyBorder="1" applyFont="1">
      <alignment horizontal="center" vertical="center"/>
    </xf>
    <xf borderId="1" fillId="0" fontId="17" numFmtId="0" xfId="0" applyBorder="1" applyFont="1"/>
    <xf borderId="2" fillId="21" fontId="4" numFmtId="0" xfId="0" applyAlignment="1" applyBorder="1" applyFont="1">
      <alignment horizontal="center" shrinkToFit="0" vertical="center" wrapText="1"/>
    </xf>
    <xf borderId="2" fillId="22" fontId="4" numFmtId="0" xfId="0" applyAlignment="1" applyBorder="1" applyFont="1">
      <alignment horizontal="center" shrinkToFit="0" vertical="center" wrapText="1"/>
    </xf>
    <xf borderId="2" fillId="23" fontId="4" numFmtId="0" xfId="0" applyAlignment="1" applyBorder="1" applyFont="1">
      <alignment horizontal="center" shrinkToFit="0" vertical="center" wrapText="1"/>
    </xf>
    <xf borderId="2" fillId="24" fontId="4" numFmtId="0" xfId="0" applyAlignment="1" applyBorder="1" applyFont="1">
      <alignment horizontal="center" shrinkToFit="0" vertical="center" wrapText="1"/>
    </xf>
    <xf borderId="2" fillId="25" fontId="4" numFmtId="0" xfId="0" applyAlignment="1" applyBorder="1" applyFont="1">
      <alignment horizontal="center" shrinkToFit="0" vertical="center" wrapText="1"/>
    </xf>
    <xf borderId="2" fillId="26" fontId="4" numFmtId="0" xfId="0" applyAlignment="1" applyBorder="1" applyFont="1">
      <alignment horizontal="center" shrinkToFit="0" vertical="center" wrapText="1"/>
    </xf>
    <xf borderId="11" fillId="3" fontId="64" numFmtId="0" xfId="0" applyAlignment="1" applyBorder="1" applyFont="1">
      <alignment horizontal="center" shrinkToFit="0" vertical="center" wrapText="1"/>
    </xf>
    <xf borderId="2" fillId="0" fontId="65" numFmtId="0" xfId="0" applyAlignment="1" applyBorder="1" applyFont="1">
      <alignment horizontal="center" shrinkToFit="0" vertical="center" wrapText="1"/>
    </xf>
    <xf borderId="2" fillId="27" fontId="4" numFmtId="0" xfId="0" applyAlignment="1" applyBorder="1" applyFont="1">
      <alignment horizontal="center" shrinkToFit="0" vertical="center" wrapText="1"/>
    </xf>
    <xf borderId="2" fillId="28" fontId="4" numFmtId="0" xfId="0" applyAlignment="1" applyBorder="1" applyFont="1">
      <alignment horizontal="center" shrinkToFit="0" vertical="center" wrapText="1"/>
    </xf>
    <xf borderId="2" fillId="29" fontId="4" numFmtId="0" xfId="0" applyAlignment="1" applyBorder="1" applyFont="1">
      <alignment horizontal="center" vertical="center"/>
    </xf>
    <xf borderId="2" fillId="30" fontId="4" numFmtId="0" xfId="0" applyAlignment="1" applyBorder="1" applyFont="1">
      <alignment horizontal="center" shrinkToFit="0" vertical="center" wrapText="1"/>
    </xf>
    <xf borderId="60" fillId="3" fontId="7" numFmtId="0" xfId="0" applyAlignment="1" applyBorder="1" applyFont="1">
      <alignment horizontal="center"/>
    </xf>
    <xf borderId="0" fillId="0" fontId="3" numFmtId="164" xfId="0" applyFont="1" applyNumberFormat="1"/>
    <xf borderId="61" fillId="3" fontId="7" numFmtId="0" xfId="0" applyAlignment="1" applyBorder="1" applyFont="1">
      <alignment horizontal="center"/>
    </xf>
    <xf borderId="2" fillId="0" fontId="26" numFmtId="164" xfId="0" applyBorder="1" applyFont="1" applyNumberFormat="1"/>
    <xf borderId="68" fillId="3" fontId="66" numFmtId="0" xfId="0" applyAlignment="1" applyBorder="1" applyFont="1">
      <alignment horizontal="center"/>
    </xf>
    <xf borderId="2" fillId="0" fontId="6" numFmtId="2" xfId="0" applyAlignment="1" applyBorder="1" applyFont="1" applyNumberFormat="1">
      <alignment horizontal="right"/>
    </xf>
    <xf borderId="27" fillId="4" fontId="19" numFmtId="2" xfId="0" applyAlignment="1" applyBorder="1" applyFont="1" applyNumberFormat="1">
      <alignment horizontal="center" vertical="center"/>
    </xf>
    <xf borderId="7" fillId="3" fontId="7" numFmtId="0" xfId="0" applyAlignment="1" applyBorder="1" applyFont="1">
      <alignment horizontal="center"/>
    </xf>
    <xf borderId="69" fillId="17" fontId="40" numFmtId="49" xfId="0" applyAlignment="1" applyBorder="1" applyFont="1" applyNumberFormat="1">
      <alignment horizontal="left" readingOrder="1" vertical="center"/>
    </xf>
    <xf borderId="25" fillId="3" fontId="7" numFmtId="0" xfId="0" applyAlignment="1" applyBorder="1" applyFont="1">
      <alignment horizontal="center"/>
    </xf>
    <xf borderId="70" fillId="3" fontId="67" numFmtId="0" xfId="0" applyAlignment="1" applyBorder="1" applyFont="1">
      <alignment horizontal="center"/>
    </xf>
    <xf borderId="38" fillId="3" fontId="68" numFmtId="0" xfId="0" applyAlignment="1" applyBorder="1" applyFont="1">
      <alignment horizontal="center"/>
    </xf>
    <xf borderId="7" fillId="3" fontId="69" numFmtId="0" xfId="0" applyAlignment="1" applyBorder="1" applyFont="1">
      <alignment horizontal="center"/>
    </xf>
    <xf borderId="71" fillId="3" fontId="7" numFmtId="0" xfId="0" applyAlignment="1" applyBorder="1" applyFont="1">
      <alignment horizontal="center"/>
    </xf>
    <xf borderId="72" fillId="0" fontId="3" numFmtId="0" xfId="0" applyAlignment="1" applyBorder="1" applyFont="1">
      <alignment horizontal="center"/>
    </xf>
    <xf borderId="2" fillId="31" fontId="4" numFmtId="0" xfId="0" applyAlignment="1" applyBorder="1" applyFill="1" applyFont="1">
      <alignment horizontal="center" shrinkToFit="0" vertical="center" wrapText="1"/>
    </xf>
    <xf borderId="0" fillId="0" fontId="70" numFmtId="0" xfId="0" applyAlignment="1" applyFont="1">
      <alignment vertical="center"/>
    </xf>
    <xf borderId="19" fillId="0" fontId="4" numFmtId="0" xfId="0" applyAlignment="1" applyBorder="1" applyFont="1">
      <alignment horizontal="center"/>
    </xf>
    <xf borderId="69" fillId="17" fontId="71" numFmtId="49" xfId="0" applyAlignment="1" applyBorder="1" applyFont="1" applyNumberFormat="1">
      <alignment horizontal="left" readingOrder="1" vertical="center"/>
    </xf>
    <xf borderId="7" fillId="3" fontId="72" numFmtId="0" xfId="0" applyAlignment="1" applyBorder="1" applyFont="1">
      <alignment horizontal="center"/>
    </xf>
    <xf borderId="43" fillId="0" fontId="73" numFmtId="1" xfId="0" applyAlignment="1" applyBorder="1" applyFont="1" applyNumberFormat="1">
      <alignment horizontal="center" vertical="center"/>
    </xf>
    <xf borderId="0" fillId="0" fontId="26" numFmtId="0" xfId="0" applyAlignment="1" applyFont="1">
      <alignment horizontal="center"/>
    </xf>
    <xf borderId="18" fillId="3" fontId="74" numFmtId="0" xfId="0" applyAlignment="1" applyBorder="1" applyFont="1">
      <alignment horizontal="center"/>
    </xf>
    <xf borderId="18" fillId="3" fontId="75" numFmtId="0" xfId="0" applyAlignment="1" applyBorder="1" applyFont="1">
      <alignment horizontal="center"/>
    </xf>
    <xf borderId="41" fillId="0" fontId="4" numFmtId="2" xfId="0" applyAlignment="1" applyBorder="1" applyFont="1" applyNumberFormat="1">
      <alignment horizontal="center" vertical="center"/>
    </xf>
    <xf borderId="73" fillId="17" fontId="71" numFmtId="49" xfId="0" applyAlignment="1" applyBorder="1" applyFont="1" applyNumberFormat="1">
      <alignment horizontal="left" readingOrder="1" vertical="center"/>
    </xf>
    <xf borderId="2" fillId="17" fontId="71" numFmtId="49" xfId="0" applyAlignment="1" applyBorder="1" applyFont="1" applyNumberFormat="1">
      <alignment horizontal="left" readingOrder="1" vertical="center"/>
    </xf>
    <xf borderId="0" fillId="0" fontId="76" numFmtId="0" xfId="0" applyAlignment="1" applyFont="1">
      <alignment horizontal="center"/>
    </xf>
    <xf borderId="0" fillId="0" fontId="3" numFmtId="2" xfId="0" applyFont="1" applyNumberFormat="1"/>
    <xf borderId="2" fillId="0" fontId="77" numFmtId="0" xfId="0" applyAlignment="1" applyBorder="1" applyFont="1">
      <alignment horizontal="center"/>
    </xf>
    <xf borderId="0" fillId="0" fontId="76" numFmtId="0" xfId="0" applyFont="1"/>
    <xf borderId="7" fillId="3" fontId="78" numFmtId="0" xfId="0" applyAlignment="1" applyBorder="1" applyFont="1">
      <alignment horizontal="left"/>
    </xf>
    <xf borderId="3" fillId="32" fontId="79" numFmtId="0" xfId="0" applyAlignment="1" applyBorder="1" applyFill="1" applyFont="1">
      <alignment shrinkToFit="0" vertical="center" wrapText="1"/>
    </xf>
    <xf borderId="18" fillId="3" fontId="80" numFmtId="0" xfId="0" applyAlignment="1" applyBorder="1" applyFont="1">
      <alignment horizontal="center"/>
    </xf>
    <xf borderId="74" fillId="0" fontId="3" numFmtId="0" xfId="0" applyAlignment="1" applyBorder="1" applyFont="1">
      <alignment horizontal="center" vertical="center"/>
    </xf>
    <xf borderId="3" fillId="33" fontId="79" numFmtId="0" xfId="0" applyAlignment="1" applyBorder="1" applyFill="1" applyFont="1">
      <alignment shrinkToFit="0" vertical="center" wrapText="1"/>
    </xf>
    <xf borderId="18" fillId="3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6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6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257175</xdr:colOff>
      <xdr:row>0</xdr:row>
      <xdr:rowOff>142875</xdr:rowOff>
    </xdr:from>
    <xdr:ext cx="1924050" cy="17526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0</xdr:rowOff>
    </xdr:from>
    <xdr:ext cx="1285875" cy="514350"/>
    <xdr:pic>
      <xdr:nvPicPr>
        <xdr:cNvPr id="0" name="image2.png" title="Afbeeldi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876300</xdr:colOff>
      <xdr:row>9</xdr:row>
      <xdr:rowOff>104775</xdr:rowOff>
    </xdr:from>
    <xdr:ext cx="1438275" cy="1352550"/>
    <xdr:pic>
      <xdr:nvPicPr>
        <xdr:cNvPr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1266825</xdr:colOff>
      <xdr:row>9</xdr:row>
      <xdr:rowOff>76200</xdr:rowOff>
    </xdr:from>
    <xdr:ext cx="9525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876300</xdr:colOff>
      <xdr:row>9</xdr:row>
      <xdr:rowOff>104775</xdr:rowOff>
    </xdr:from>
    <xdr:ext cx="1438275" cy="1314450"/>
    <xdr:pic>
      <xdr:nvPicPr>
        <xdr:cNvPr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1266825</xdr:colOff>
      <xdr:row>9</xdr:row>
      <xdr:rowOff>95250</xdr:rowOff>
    </xdr:from>
    <xdr:ext cx="1447800" cy="132397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1019175</xdr:colOff>
      <xdr:row>9</xdr:row>
      <xdr:rowOff>104775</xdr:rowOff>
    </xdr:from>
    <xdr:ext cx="1447800" cy="1352550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1266825</xdr:colOff>
      <xdr:row>9</xdr:row>
      <xdr:rowOff>95250</xdr:rowOff>
    </xdr:from>
    <xdr:ext cx="1285875" cy="1114425"/>
    <xdr:pic>
      <xdr:nvPicPr>
        <xdr:cNvPr id="0" name="image4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657225</xdr:colOff>
      <xdr:row>9</xdr:row>
      <xdr:rowOff>104775</xdr:rowOff>
    </xdr:from>
    <xdr:ext cx="1466850" cy="1362075"/>
    <xdr:pic>
      <xdr:nvPicPr>
        <xdr:cNvPr id="0" name="image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876300</xdr:colOff>
      <xdr:row>9</xdr:row>
      <xdr:rowOff>104775</xdr:rowOff>
    </xdr:from>
    <xdr:ext cx="1438275" cy="1314450"/>
    <xdr:pic>
      <xdr:nvPicPr>
        <xdr:cNvPr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876300</xdr:colOff>
      <xdr:row>9</xdr:row>
      <xdr:rowOff>85725</xdr:rowOff>
    </xdr:from>
    <xdr:ext cx="1428750" cy="1371600"/>
    <xdr:pic>
      <xdr:nvPicPr>
        <xdr:cNvPr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876300</xdr:colOff>
      <xdr:row>9</xdr:row>
      <xdr:rowOff>85725</xdr:rowOff>
    </xdr:from>
    <xdr:ext cx="1428750" cy="1371600"/>
    <xdr:pic>
      <xdr:nvPicPr>
        <xdr:cNvPr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1266825</xdr:colOff>
      <xdr:row>9</xdr:row>
      <xdr:rowOff>76200</xdr:rowOff>
    </xdr:from>
    <xdr:ext cx="0" cy="104775"/>
    <xdr:pic>
      <xdr:nvPicPr>
        <xdr:cNvPr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876300</xdr:colOff>
      <xdr:row>9</xdr:row>
      <xdr:rowOff>85725</xdr:rowOff>
    </xdr:from>
    <xdr:ext cx="1428750" cy="1371600"/>
    <xdr:pic>
      <xdr:nvPicPr>
        <xdr:cNvPr id="0" name="image6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31" Type="http://schemas.openxmlformats.org/officeDocument/2006/relationships/drawing" Target="../drawings/drawing10.xml"/><Relationship Id="rId30" Type="http://schemas.openxmlformats.org/officeDocument/2006/relationships/hyperlink" Target="https://www.artline-holds.com/en/product/homewall-intermediate/" TargetMode="External"/><Relationship Id="rId20" Type="http://schemas.openxmlformats.org/officeDocument/2006/relationships/hyperlink" Target="https://www.artline-holds.com/en/product/trainingline-round-rung-l/" TargetMode="External"/><Relationship Id="rId22" Type="http://schemas.openxmlformats.org/officeDocument/2006/relationships/hyperlink" Target="https://www.artline-holds.com/en/product/trainingline-pipe-8-0/" TargetMode="External"/><Relationship Id="rId21" Type="http://schemas.openxmlformats.org/officeDocument/2006/relationships/hyperlink" Target="https://www.artline-holds.com/en/product/trainingline-round-rung-xl/" TargetMode="External"/><Relationship Id="rId24" Type="http://schemas.openxmlformats.org/officeDocument/2006/relationships/hyperlink" Target="https://www.artline-holds.com/en/product/trainingline-sledge/" TargetMode="External"/><Relationship Id="rId23" Type="http://schemas.openxmlformats.org/officeDocument/2006/relationships/hyperlink" Target="https://www.artline-holds.com/en/product/trainingline-pipe-10-0/" TargetMode="External"/><Relationship Id="rId26" Type="http://schemas.openxmlformats.org/officeDocument/2006/relationships/hyperlink" Target="https://www.artline-holds.com/en/product/homewall/" TargetMode="External"/><Relationship Id="rId25" Type="http://schemas.openxmlformats.org/officeDocument/2006/relationships/hyperlink" Target="https://www.artline-holds.com/en/product/trainingline-pinch/" TargetMode="External"/><Relationship Id="rId28" Type="http://schemas.openxmlformats.org/officeDocument/2006/relationships/hyperlink" Target="https://www.artline-holds.com/en/product/homewall-beginner/" TargetMode="External"/><Relationship Id="rId27" Type="http://schemas.openxmlformats.org/officeDocument/2006/relationships/hyperlink" Target="https://www.artline-holds.com/en/product/homewall-beginner/" TargetMode="External"/><Relationship Id="rId29" Type="http://schemas.openxmlformats.org/officeDocument/2006/relationships/hyperlink" Target="https://www.artline-holds.com/en/product/homewall-intermediate/" TargetMode="External"/><Relationship Id="rId11" Type="http://schemas.openxmlformats.org/officeDocument/2006/relationships/hyperlink" Target="https://www.artline-holds.com/en/product/trainingline-hemisphere-l/" TargetMode="External"/><Relationship Id="rId10" Type="http://schemas.openxmlformats.org/officeDocument/2006/relationships/hyperlink" Target="https://www.artline-holds.com/en/product/trainingline-hemisphere-m-2-3/" TargetMode="External"/><Relationship Id="rId13" Type="http://schemas.openxmlformats.org/officeDocument/2006/relationships/hyperlink" Target="https://www.artline-holds.com/en/product/trainingline-flat-rung-xs/" TargetMode="External"/><Relationship Id="rId12" Type="http://schemas.openxmlformats.org/officeDocument/2006/relationships/hyperlink" Target="https://www.artline-holds.com/en/product/trainingline-flat-rung-xl/" TargetMode="External"/><Relationship Id="rId15" Type="http://schemas.openxmlformats.org/officeDocument/2006/relationships/hyperlink" Target="https://www.artline-holds.com/en/product/trainingline-flat-rung-m/" TargetMode="External"/><Relationship Id="rId14" Type="http://schemas.openxmlformats.org/officeDocument/2006/relationships/hyperlink" Target="https://www.artline-holds.com/en/product/trainingline-flat-rung-s/" TargetMode="External"/><Relationship Id="rId17" Type="http://schemas.openxmlformats.org/officeDocument/2006/relationships/hyperlink" Target="https://www.artline-holds.com/en/product/trainingline-flat-rung-xl/" TargetMode="External"/><Relationship Id="rId16" Type="http://schemas.openxmlformats.org/officeDocument/2006/relationships/hyperlink" Target="https://www.artline-holds.com/en/product/trainingline-flat-rung-l/" TargetMode="External"/><Relationship Id="rId19" Type="http://schemas.openxmlformats.org/officeDocument/2006/relationships/hyperlink" Target="https://www.artline-holds.com/en/product/trainingline-round-rung-m/" TargetMode="External"/><Relationship Id="rId18" Type="http://schemas.openxmlformats.org/officeDocument/2006/relationships/hyperlink" Target="https://www.artline-holds.com/en/product/trainingline-round-rung-s/" TargetMode="External"/><Relationship Id="rId1" Type="http://schemas.openxmlformats.org/officeDocument/2006/relationships/hyperlink" Target="https://www.artline-holds.com/en/product/artboard_climbing/" TargetMode="External"/><Relationship Id="rId2" Type="http://schemas.openxmlformats.org/officeDocument/2006/relationships/hyperlink" Target="https://www.artline-holds.com/en/product/trainingline-balls-8-0/" TargetMode="External"/><Relationship Id="rId3" Type="http://schemas.openxmlformats.org/officeDocument/2006/relationships/hyperlink" Target="https://www.artline-holds.com/en/product/trainingline-balls-10-0/" TargetMode="External"/><Relationship Id="rId4" Type="http://schemas.openxmlformats.org/officeDocument/2006/relationships/hyperlink" Target="https://www.artline-holds.com/en/product/trainingline-balls-12-0/" TargetMode="External"/><Relationship Id="rId9" Type="http://schemas.openxmlformats.org/officeDocument/2006/relationships/hyperlink" Target="https://www.artline-holds.com/en/product/trainingline-hemisphere-m-1-2/" TargetMode="External"/><Relationship Id="rId5" Type="http://schemas.openxmlformats.org/officeDocument/2006/relationships/hyperlink" Target="https://www.artline-holds.com/en/product/trainingline-balls-25-0/" TargetMode="External"/><Relationship Id="rId6" Type="http://schemas.openxmlformats.org/officeDocument/2006/relationships/hyperlink" Target="https://www.artline-holds.com/en/product/trainingline-hemisphere-xs/" TargetMode="External"/><Relationship Id="rId7" Type="http://schemas.openxmlformats.org/officeDocument/2006/relationships/hyperlink" Target="https://www.artline-holds.com/en/product/trainingline-hemisphere-s/" TargetMode="External"/><Relationship Id="rId8" Type="http://schemas.openxmlformats.org/officeDocument/2006/relationships/hyperlink" Target="https://www.artline-holds.com/en/product/trainingline-hemisphere-m-1-3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rtline-holds.com/en/product/firstline-pack-speed-kid/" TargetMode="External"/><Relationship Id="rId2" Type="http://schemas.openxmlformats.org/officeDocument/2006/relationships/hyperlink" Target="https://www.artline-holds.com/en/product/firstline-pack-speed-kid/" TargetMode="External"/><Relationship Id="rId3" Type="http://schemas.openxmlformats.org/officeDocument/2006/relationships/hyperlink" Target="https://www.artline-holds.com/en/product/firstline-pack-speed-kid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rtline-holds.com/en/product/proline-crimps-1/" TargetMode="External"/><Relationship Id="rId84" Type="http://schemas.openxmlformats.org/officeDocument/2006/relationships/hyperlink" Target="https://www.artline-holds.com/en/product/tribeline-pinches-xl2/" TargetMode="External"/><Relationship Id="rId83" Type="http://schemas.openxmlformats.org/officeDocument/2006/relationships/hyperlink" Target="https://www.artline-holds.com/en/product/tribeline-pinches-xl1/" TargetMode="External"/><Relationship Id="rId42" Type="http://schemas.openxmlformats.org/officeDocument/2006/relationships/hyperlink" Target="https://www.artline-holds.com/en/product/proline-edges-2/" TargetMode="External"/><Relationship Id="rId86" Type="http://schemas.openxmlformats.org/officeDocument/2006/relationships/hyperlink" Target="https://www.artline-holds.com/en/product/tribeline-pinches-xxl2/" TargetMode="External"/><Relationship Id="rId41" Type="http://schemas.openxmlformats.org/officeDocument/2006/relationships/hyperlink" Target="https://www.artline-holds.com/en/product/proline-edges-1/" TargetMode="External"/><Relationship Id="rId85" Type="http://schemas.openxmlformats.org/officeDocument/2006/relationships/hyperlink" Target="https://www.artline-holds.com/en/product/tribeline-pinches-xxl1/" TargetMode="External"/><Relationship Id="rId44" Type="http://schemas.openxmlformats.org/officeDocument/2006/relationships/hyperlink" Target="https://www.artline-holds.com/en/product/proline-hueco-1/" TargetMode="External"/><Relationship Id="rId88" Type="http://schemas.openxmlformats.org/officeDocument/2006/relationships/hyperlink" Target="https://www.artline-holds.com/en/product/tribeline-pockets-l2/" TargetMode="External"/><Relationship Id="rId43" Type="http://schemas.openxmlformats.org/officeDocument/2006/relationships/hyperlink" Target="https://www.artline-holds.com/en/product/proline-edges-3/" TargetMode="External"/><Relationship Id="rId87" Type="http://schemas.openxmlformats.org/officeDocument/2006/relationships/hyperlink" Target="https://www.artline-holds.com/en/product/tribeline-pockets-l1/" TargetMode="External"/><Relationship Id="rId46" Type="http://schemas.openxmlformats.org/officeDocument/2006/relationships/hyperlink" Target="https://www.artline-holds.com/en/product/proline-pinches-1/" TargetMode="External"/><Relationship Id="rId45" Type="http://schemas.openxmlformats.org/officeDocument/2006/relationships/hyperlink" Target="https://www.artline-holds.com/en/product/proline-incut-edges-1/" TargetMode="External"/><Relationship Id="rId89" Type="http://schemas.openxmlformats.org/officeDocument/2006/relationships/hyperlink" Target="https://www.artline-holds.com/en/product/tribeline-pockets-l3/" TargetMode="External"/><Relationship Id="rId80" Type="http://schemas.openxmlformats.org/officeDocument/2006/relationships/hyperlink" Target="https://www.artline-holds.com/en/product/tribeline-pinches-l1/" TargetMode="External"/><Relationship Id="rId82" Type="http://schemas.openxmlformats.org/officeDocument/2006/relationships/hyperlink" Target="https://www.artline-holds.com/en/product/tribeline-pinches-m1/" TargetMode="External"/><Relationship Id="rId81" Type="http://schemas.openxmlformats.org/officeDocument/2006/relationships/hyperlink" Target="https://www.artline-holds.com/en/product/tribeline-pinches-l2/" TargetMode="External"/><Relationship Id="rId1" Type="http://schemas.openxmlformats.org/officeDocument/2006/relationships/hyperlink" Target="https://www.artline-holds.com/en/product/bleauline-foot-1/" TargetMode="External"/><Relationship Id="rId2" Type="http://schemas.openxmlformats.org/officeDocument/2006/relationships/hyperlink" Target="https://www.artline-holds.com/en/product/bleauline-foot-2/" TargetMode="External"/><Relationship Id="rId3" Type="http://schemas.openxmlformats.org/officeDocument/2006/relationships/hyperlink" Target="https://www.artline-holds.com/en/product/bleauline-crimps-1/" TargetMode="External"/><Relationship Id="rId4" Type="http://schemas.openxmlformats.org/officeDocument/2006/relationships/hyperlink" Target="https://www.artline-holds.com/en/product/bleauline-crimps-2/" TargetMode="External"/><Relationship Id="rId9" Type="http://schemas.openxmlformats.org/officeDocument/2006/relationships/hyperlink" Target="https://www.artline-holds.com/en/product/bleauline-pinches-1/" TargetMode="External"/><Relationship Id="rId48" Type="http://schemas.openxmlformats.org/officeDocument/2006/relationships/hyperlink" Target="https://www.artline-holds.com/en/product/stoneline-crimps-1/" TargetMode="External"/><Relationship Id="rId47" Type="http://schemas.openxmlformats.org/officeDocument/2006/relationships/hyperlink" Target="https://www.artline-holds.com/en/product/proline-quartz-1/" TargetMode="External"/><Relationship Id="rId49" Type="http://schemas.openxmlformats.org/officeDocument/2006/relationships/hyperlink" Target="https://www.artline-holds.com/en/product/stoneline-edges-1/" TargetMode="External"/><Relationship Id="rId5" Type="http://schemas.openxmlformats.org/officeDocument/2006/relationships/hyperlink" Target="https://www.artline-holds.com/en/product/bleauline-crimps-3/" TargetMode="External"/><Relationship Id="rId6" Type="http://schemas.openxmlformats.org/officeDocument/2006/relationships/hyperlink" Target="https://www.artline-holds.com/en/product/bleauline-crimps-4/" TargetMode="External"/><Relationship Id="rId7" Type="http://schemas.openxmlformats.org/officeDocument/2006/relationships/hyperlink" Target="https://www.artline-holds.com/en/product/bleauline-edges-1/" TargetMode="External"/><Relationship Id="rId8" Type="http://schemas.openxmlformats.org/officeDocument/2006/relationships/hyperlink" Target="https://www.artline-holds.com/en/product/bleauline-incut-edges-1/" TargetMode="External"/><Relationship Id="rId73" Type="http://schemas.openxmlformats.org/officeDocument/2006/relationships/hyperlink" Target="https://www.artline-holds.com/en/product/tribeline-jugs-ml2/" TargetMode="External"/><Relationship Id="rId72" Type="http://schemas.openxmlformats.org/officeDocument/2006/relationships/hyperlink" Target="https://www.artline-holds.com/en/product/tribeline-jugs-ml1/" TargetMode="External"/><Relationship Id="rId31" Type="http://schemas.openxmlformats.org/officeDocument/2006/relationships/hyperlink" Target="https://www.artline-holds.com/en/product/freshline-mega-jugs-2/" TargetMode="External"/><Relationship Id="rId75" Type="http://schemas.openxmlformats.org/officeDocument/2006/relationships/hyperlink" Target="https://www.artline-holds.com/en/product/tribeline-jugs-m2/" TargetMode="External"/><Relationship Id="rId30" Type="http://schemas.openxmlformats.org/officeDocument/2006/relationships/hyperlink" Target="https://www.artline-holds.com/en/product/freshline-mega-jugs-1/" TargetMode="External"/><Relationship Id="rId74" Type="http://schemas.openxmlformats.org/officeDocument/2006/relationships/hyperlink" Target="https://www.artline-holds.com/en/product/tribeline-jugs-m1/" TargetMode="External"/><Relationship Id="rId33" Type="http://schemas.openxmlformats.org/officeDocument/2006/relationships/hyperlink" Target="https://www.artline-holds.com/en/product/freshline-mini-jugs-1/" TargetMode="External"/><Relationship Id="rId77" Type="http://schemas.openxmlformats.org/officeDocument/2006/relationships/hyperlink" Target="https://www.artline-holds.com/en/product/tribeline-jugs-l2/" TargetMode="External"/><Relationship Id="rId32" Type="http://schemas.openxmlformats.org/officeDocument/2006/relationships/hyperlink" Target="https://www.artline-holds.com/en/product/freshline-mini-crimps-1/" TargetMode="External"/><Relationship Id="rId76" Type="http://schemas.openxmlformats.org/officeDocument/2006/relationships/hyperlink" Target="https://www.artline-holds.com/en/product/tribeline-jugs-l1/" TargetMode="External"/><Relationship Id="rId35" Type="http://schemas.openxmlformats.org/officeDocument/2006/relationships/hyperlink" Target="https://www.artline-holds.com/en/product/freshline-pinches-1/" TargetMode="External"/><Relationship Id="rId79" Type="http://schemas.openxmlformats.org/officeDocument/2006/relationships/hyperlink" Target="https://www.artline-holds.com/en/product/tribeline-jugs-l4/" TargetMode="External"/><Relationship Id="rId34" Type="http://schemas.openxmlformats.org/officeDocument/2006/relationships/hyperlink" Target="https://www.artline-holds.com/en/product/freshline-mini-slopers-1/" TargetMode="External"/><Relationship Id="rId78" Type="http://schemas.openxmlformats.org/officeDocument/2006/relationships/hyperlink" Target="https://www.artline-holds.com/en/product/tribeline-jugs-l3/" TargetMode="External"/><Relationship Id="rId71" Type="http://schemas.openxmlformats.org/officeDocument/2006/relationships/hyperlink" Target="https://www.artline-holds.com/en/product/tribeline-jugs-s2/" TargetMode="External"/><Relationship Id="rId70" Type="http://schemas.openxmlformats.org/officeDocument/2006/relationships/hyperlink" Target="https://www.artline-holds.com/en/product/tribeline-jugs-s1/" TargetMode="External"/><Relationship Id="rId37" Type="http://schemas.openxmlformats.org/officeDocument/2006/relationships/hyperlink" Target="https://www.artline-holds.com/en/product/freshline-pinches-3/" TargetMode="External"/><Relationship Id="rId36" Type="http://schemas.openxmlformats.org/officeDocument/2006/relationships/hyperlink" Target="https://www.artline-holds.com/en/product/freshline-pinches-2/" TargetMode="External"/><Relationship Id="rId39" Type="http://schemas.openxmlformats.org/officeDocument/2006/relationships/hyperlink" Target="https://www.artline-holds.com/en/product/proline-bleau-1/" TargetMode="External"/><Relationship Id="rId38" Type="http://schemas.openxmlformats.org/officeDocument/2006/relationships/hyperlink" Target="https://www.artline-holds.com/en/product/freshline-pockets-1/" TargetMode="External"/><Relationship Id="rId62" Type="http://schemas.openxmlformats.org/officeDocument/2006/relationships/hyperlink" Target="https://www.artline-holds.com/en/product/tribeline-drop-l1/" TargetMode="External"/><Relationship Id="rId61" Type="http://schemas.openxmlformats.org/officeDocument/2006/relationships/hyperlink" Target="https://www.artline-holds.com/en/product/tribeline-drop-m3/" TargetMode="External"/><Relationship Id="rId20" Type="http://schemas.openxmlformats.org/officeDocument/2006/relationships/hyperlink" Target="https://www.artline-holds.com/en/product/firstline-mini-jugs-2/" TargetMode="External"/><Relationship Id="rId64" Type="http://schemas.openxmlformats.org/officeDocument/2006/relationships/hyperlink" Target="https://www.artline-holds.com/en/product/tribeline-drop-l3/" TargetMode="External"/><Relationship Id="rId63" Type="http://schemas.openxmlformats.org/officeDocument/2006/relationships/hyperlink" Target="https://www.artline-holds.com/en/product/tribeline-drop-l2/" TargetMode="External"/><Relationship Id="rId22" Type="http://schemas.openxmlformats.org/officeDocument/2006/relationships/hyperlink" Target="https://www.artline-holds.com/en/product/freshline-crimps-1/" TargetMode="External"/><Relationship Id="rId66" Type="http://schemas.openxmlformats.org/officeDocument/2006/relationships/hyperlink" Target="https://www.artline-holds.com/en/product/tribeline-drop-xl2/" TargetMode="External"/><Relationship Id="rId21" Type="http://schemas.openxmlformats.org/officeDocument/2006/relationships/hyperlink" Target="https://www.artline-holds.com/en/product/freshline-bridges/" TargetMode="External"/><Relationship Id="rId65" Type="http://schemas.openxmlformats.org/officeDocument/2006/relationships/hyperlink" Target="https://www.artline-holds.com/en/product/tribeline-drop-xl1/" TargetMode="External"/><Relationship Id="rId24" Type="http://schemas.openxmlformats.org/officeDocument/2006/relationships/hyperlink" Target="https://www.artline-holds.com/en/product/freshline-foot-1/" TargetMode="External"/><Relationship Id="rId68" Type="http://schemas.openxmlformats.org/officeDocument/2006/relationships/hyperlink" Target="https://www.artline-holds.com/en/product/tribeline-drop-xl4/" TargetMode="External"/><Relationship Id="rId23" Type="http://schemas.openxmlformats.org/officeDocument/2006/relationships/hyperlink" Target="https://www.artline-holds.com/en/product/freshline-crimps-2/" TargetMode="External"/><Relationship Id="rId67" Type="http://schemas.openxmlformats.org/officeDocument/2006/relationships/hyperlink" Target="https://www.artline-holds.com/en/product/tribeline-drop-xl3/" TargetMode="External"/><Relationship Id="rId60" Type="http://schemas.openxmlformats.org/officeDocument/2006/relationships/hyperlink" Target="https://www.artline-holds.com/en/product/tribeline-drop-m2/" TargetMode="External"/><Relationship Id="rId26" Type="http://schemas.openxmlformats.org/officeDocument/2006/relationships/hyperlink" Target="https://www.artline-holds.com/en/product/freshline-edges-1/" TargetMode="External"/><Relationship Id="rId25" Type="http://schemas.openxmlformats.org/officeDocument/2006/relationships/hyperlink" Target="https://www.artline-holds.com/en/product/freshline-foot-2/" TargetMode="External"/><Relationship Id="rId69" Type="http://schemas.openxmlformats.org/officeDocument/2006/relationships/hyperlink" Target="https://www.artline-holds.com/en/product/tribeline-drop-xl5/" TargetMode="External"/><Relationship Id="rId28" Type="http://schemas.openxmlformats.org/officeDocument/2006/relationships/hyperlink" Target="https://www.artline-holds.com/en/product/freshline-jugs-1/" TargetMode="External"/><Relationship Id="rId27" Type="http://schemas.openxmlformats.org/officeDocument/2006/relationships/hyperlink" Target="https://www.artline-holds.com/en/product/freshline-edges-2/" TargetMode="External"/><Relationship Id="rId29" Type="http://schemas.openxmlformats.org/officeDocument/2006/relationships/hyperlink" Target="https://www.artline-holds.com/en/product/freshline-large-jugs-1/" TargetMode="External"/><Relationship Id="rId51" Type="http://schemas.openxmlformats.org/officeDocument/2006/relationships/hyperlink" Target="https://www.artline-holds.com/en/product/stoneline-incut-edges/" TargetMode="External"/><Relationship Id="rId50" Type="http://schemas.openxmlformats.org/officeDocument/2006/relationships/hyperlink" Target="https://www.artline-holds.com/en/product/stoneline-foot/" TargetMode="External"/><Relationship Id="rId94" Type="http://schemas.openxmlformats.org/officeDocument/2006/relationships/drawing" Target="../drawings/drawing3.xml"/><Relationship Id="rId53" Type="http://schemas.openxmlformats.org/officeDocument/2006/relationships/hyperlink" Target="https://www.artline-holds.com/en/product/stoneline-large-jugs/" TargetMode="External"/><Relationship Id="rId52" Type="http://schemas.openxmlformats.org/officeDocument/2006/relationships/hyperlink" Target="https://www.artline-holds.com/en/product/stoneline-jugs/" TargetMode="External"/><Relationship Id="rId11" Type="http://schemas.openxmlformats.org/officeDocument/2006/relationships/hyperlink" Target="https://www.artline-holds.com/en/product/bleauline-pocket-1/" TargetMode="External"/><Relationship Id="rId55" Type="http://schemas.openxmlformats.org/officeDocument/2006/relationships/hyperlink" Target="https://www.artline-holds.com/en/product/stoneline-mini-crimps/" TargetMode="External"/><Relationship Id="rId10" Type="http://schemas.openxmlformats.org/officeDocument/2006/relationships/hyperlink" Target="https://www.artline-holds.com/en/product/bleauline-pinches-2/" TargetMode="External"/><Relationship Id="rId54" Type="http://schemas.openxmlformats.org/officeDocument/2006/relationships/hyperlink" Target="https://www.artline-holds.com/en/product/stoneline-mega-jugs/" TargetMode="External"/><Relationship Id="rId13" Type="http://schemas.openxmlformats.org/officeDocument/2006/relationships/hyperlink" Target="https://www.artline-holds.com/en/product/firstline-crimps-1/" TargetMode="External"/><Relationship Id="rId57" Type="http://schemas.openxmlformats.org/officeDocument/2006/relationships/hyperlink" Target="https://www.artline-holds.com/en/product/stoneline-mini-slopers/" TargetMode="External"/><Relationship Id="rId12" Type="http://schemas.openxmlformats.org/officeDocument/2006/relationships/hyperlink" Target="https://www.artline-holds.com/en/product/bleauline-pocket-2/" TargetMode="External"/><Relationship Id="rId56" Type="http://schemas.openxmlformats.org/officeDocument/2006/relationships/hyperlink" Target="https://www.artline-holds.com/en/product/stoneline-mini-jugs/" TargetMode="External"/><Relationship Id="rId91" Type="http://schemas.openxmlformats.org/officeDocument/2006/relationships/hyperlink" Target="https://www.artline-holds.com/en/product/tribeline-pockets-ml-2/" TargetMode="External"/><Relationship Id="rId90" Type="http://schemas.openxmlformats.org/officeDocument/2006/relationships/hyperlink" Target="https://www.artline-holds.com/en/product/tribeline-pockets-ml-1/" TargetMode="External"/><Relationship Id="rId93" Type="http://schemas.openxmlformats.org/officeDocument/2006/relationships/hyperlink" Target="https://www.artline-holds.com/en/product/tribeline-twins-l1/" TargetMode="External"/><Relationship Id="rId92" Type="http://schemas.openxmlformats.org/officeDocument/2006/relationships/hyperlink" Target="https://www.artline-holds.com/en/product/tribeline-twins-m1/" TargetMode="External"/><Relationship Id="rId15" Type="http://schemas.openxmlformats.org/officeDocument/2006/relationships/hyperlink" Target="https://www.artline-holds.com/en/product/firstline-foot-2/" TargetMode="External"/><Relationship Id="rId59" Type="http://schemas.openxmlformats.org/officeDocument/2006/relationships/hyperlink" Target="https://www.artline-holds.com/en/product/stoneline-pockets/" TargetMode="External"/><Relationship Id="rId14" Type="http://schemas.openxmlformats.org/officeDocument/2006/relationships/hyperlink" Target="https://www.artline-holds.com/en/product/firstline-foot-1/" TargetMode="External"/><Relationship Id="rId58" Type="http://schemas.openxmlformats.org/officeDocument/2006/relationships/hyperlink" Target="https://www.artline-holds.com/en/product/stoneline-pinches/" TargetMode="External"/><Relationship Id="rId17" Type="http://schemas.openxmlformats.org/officeDocument/2006/relationships/hyperlink" Target="https://www.artline-holds.com/en/product/firstline-jugs-1/" TargetMode="External"/><Relationship Id="rId16" Type="http://schemas.openxmlformats.org/officeDocument/2006/relationships/hyperlink" Target="https://www.artline-holds.com/en/product/firstline-foot-hand/" TargetMode="External"/><Relationship Id="rId19" Type="http://schemas.openxmlformats.org/officeDocument/2006/relationships/hyperlink" Target="https://www.artline-holds.com/en/product/firstline-mini-jugs-1/" TargetMode="External"/><Relationship Id="rId18" Type="http://schemas.openxmlformats.org/officeDocument/2006/relationships/hyperlink" Target="https://www.artline-holds.com/en/product/firstline-mini-edges/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rtline-holds.com/en/product/fatline-monster-2/" TargetMode="External"/><Relationship Id="rId42" Type="http://schemas.openxmlformats.org/officeDocument/2006/relationships/hyperlink" Target="https://www.artline-holds.com/en/product/fatline-monster-4/" TargetMode="External"/><Relationship Id="rId41" Type="http://schemas.openxmlformats.org/officeDocument/2006/relationships/hyperlink" Target="https://www.artline-holds.com/en/product/fatline-monster-3/" TargetMode="External"/><Relationship Id="rId44" Type="http://schemas.openxmlformats.org/officeDocument/2006/relationships/hyperlink" Target="https://www.artline-holds.com/en/product/fatline-monster-6/" TargetMode="External"/><Relationship Id="rId43" Type="http://schemas.openxmlformats.org/officeDocument/2006/relationships/hyperlink" Target="https://www.artline-holds.com/en/product/fatline-monster-5/" TargetMode="External"/><Relationship Id="rId46" Type="http://schemas.openxmlformats.org/officeDocument/2006/relationships/hyperlink" Target="https://www.artline-holds.com/en/product/fatline-monster-8/" TargetMode="External"/><Relationship Id="rId45" Type="http://schemas.openxmlformats.org/officeDocument/2006/relationships/hyperlink" Target="https://www.artline-holds.com/en/product/fatline-monster-7/" TargetMode="External"/><Relationship Id="rId107" Type="http://schemas.openxmlformats.org/officeDocument/2006/relationships/hyperlink" Target="https://www.artline-holds.com/en/product/proline-screw-ons-6/" TargetMode="External"/><Relationship Id="rId106" Type="http://schemas.openxmlformats.org/officeDocument/2006/relationships/hyperlink" Target="https://www.artline-holds.com/en/product/proline-screw-ons-5/" TargetMode="External"/><Relationship Id="rId105" Type="http://schemas.openxmlformats.org/officeDocument/2006/relationships/hyperlink" Target="https://www.artline-holds.com/en/product/proline-screw-ons-4/" TargetMode="External"/><Relationship Id="rId104" Type="http://schemas.openxmlformats.org/officeDocument/2006/relationships/hyperlink" Target="https://www.artline-holds.com/en/product/proline-screw-ons-3/" TargetMode="External"/><Relationship Id="rId109" Type="http://schemas.openxmlformats.org/officeDocument/2006/relationships/hyperlink" Target="https://www.artline-holds.com/en/product/proline-slopers-1/" TargetMode="External"/><Relationship Id="rId108" Type="http://schemas.openxmlformats.org/officeDocument/2006/relationships/hyperlink" Target="https://www.artline-holds.com/en/product/proline-screw-ons-7/" TargetMode="External"/><Relationship Id="rId48" Type="http://schemas.openxmlformats.org/officeDocument/2006/relationships/hyperlink" Target="https://www.artline-holds.com/en/product/fatline-monster-10/" TargetMode="External"/><Relationship Id="rId47" Type="http://schemas.openxmlformats.org/officeDocument/2006/relationships/hyperlink" Target="https://www.artline-holds.com/en/product/fatline-monster-9/" TargetMode="External"/><Relationship Id="rId49" Type="http://schemas.openxmlformats.org/officeDocument/2006/relationships/hyperlink" Target="https://www.artline-holds.com/en/product/fatline-monster-11/" TargetMode="External"/><Relationship Id="rId103" Type="http://schemas.openxmlformats.org/officeDocument/2006/relationships/hyperlink" Target="https://www.artline-holds.com/en/product/proline-screw-ons-2/" TargetMode="External"/><Relationship Id="rId102" Type="http://schemas.openxmlformats.org/officeDocument/2006/relationships/hyperlink" Target="https://www.artline-holds.com/en/product/proline-screw-ons-1/" TargetMode="External"/><Relationship Id="rId101" Type="http://schemas.openxmlformats.org/officeDocument/2006/relationships/hyperlink" Target="https://www.artline-holds.com/en/product/proline-pinches-1/" TargetMode="External"/><Relationship Id="rId100" Type="http://schemas.openxmlformats.org/officeDocument/2006/relationships/hyperlink" Target="https://www.artline-holds.com/en/product/proline-large-edges-1/" TargetMode="External"/><Relationship Id="rId31" Type="http://schemas.openxmlformats.org/officeDocument/2006/relationships/hyperlink" Target="https://www.artline-holds.com/en/product/fatline-boulder-9/" TargetMode="External"/><Relationship Id="rId30" Type="http://schemas.openxmlformats.org/officeDocument/2006/relationships/hyperlink" Target="https://www.artline-holds.com/en/product/fatline-boulder-8/" TargetMode="External"/><Relationship Id="rId33" Type="http://schemas.openxmlformats.org/officeDocument/2006/relationships/hyperlink" Target="https://www.artline-holds.com/en/product/fatline-hueco-2/" TargetMode="External"/><Relationship Id="rId32" Type="http://schemas.openxmlformats.org/officeDocument/2006/relationships/hyperlink" Target="https://www.artline-holds.com/en/product/fatline-hueco-1/" TargetMode="External"/><Relationship Id="rId35" Type="http://schemas.openxmlformats.org/officeDocument/2006/relationships/hyperlink" Target="https://www.artline-holds.com/en/product/fatline-limestone-2/" TargetMode="External"/><Relationship Id="rId34" Type="http://schemas.openxmlformats.org/officeDocument/2006/relationships/hyperlink" Target="https://www.artline-holds.com/en/product/fatline-limestone-1/" TargetMode="External"/><Relationship Id="rId37" Type="http://schemas.openxmlformats.org/officeDocument/2006/relationships/hyperlink" Target="https://www.artline-holds.com/en/product/fatline-limestone-4/" TargetMode="External"/><Relationship Id="rId36" Type="http://schemas.openxmlformats.org/officeDocument/2006/relationships/hyperlink" Target="https://www.artline-holds.com/en/product/fatline-limestone-3/" TargetMode="External"/><Relationship Id="rId39" Type="http://schemas.openxmlformats.org/officeDocument/2006/relationships/hyperlink" Target="https://www.artline-holds.com/en/product/fatline-monster-1/" TargetMode="External"/><Relationship Id="rId38" Type="http://schemas.openxmlformats.org/officeDocument/2006/relationships/hyperlink" Target="https://www.artline-holds.com/en/product/fatline-limestone-5/" TargetMode="External"/><Relationship Id="rId20" Type="http://schemas.openxmlformats.org/officeDocument/2006/relationships/hyperlink" Target="https://www.artline-holds.com/en/product/fatline-bleau-1/" TargetMode="External"/><Relationship Id="rId22" Type="http://schemas.openxmlformats.org/officeDocument/2006/relationships/hyperlink" Target="https://www.artline-holds.com/en/product/fatline-bleau-3/" TargetMode="External"/><Relationship Id="rId21" Type="http://schemas.openxmlformats.org/officeDocument/2006/relationships/hyperlink" Target="https://www.artline-holds.com/en/product/fatline-bleau-2/" TargetMode="External"/><Relationship Id="rId24" Type="http://schemas.openxmlformats.org/officeDocument/2006/relationships/hyperlink" Target="https://www.artline-holds.com/en/product/fatline-boulder-2/" TargetMode="External"/><Relationship Id="rId23" Type="http://schemas.openxmlformats.org/officeDocument/2006/relationships/hyperlink" Target="https://www.artline-holds.com/en/product/fatline-boulder-1/" TargetMode="External"/><Relationship Id="rId129" Type="http://schemas.openxmlformats.org/officeDocument/2006/relationships/hyperlink" Target="https://www.artline-holds.com/en/product/tribeline-drop-xl5/" TargetMode="External"/><Relationship Id="rId128" Type="http://schemas.openxmlformats.org/officeDocument/2006/relationships/hyperlink" Target="https://www.artline-holds.com/en/product/tribeline-drop-xl4/" TargetMode="External"/><Relationship Id="rId127" Type="http://schemas.openxmlformats.org/officeDocument/2006/relationships/hyperlink" Target="https://www.artline-holds.com/en/product/tribeline-drop-xl3/" TargetMode="External"/><Relationship Id="rId126" Type="http://schemas.openxmlformats.org/officeDocument/2006/relationships/hyperlink" Target="https://www.artline-holds.com/en/product/tribeline-drop-xl2/" TargetMode="External"/><Relationship Id="rId26" Type="http://schemas.openxmlformats.org/officeDocument/2006/relationships/hyperlink" Target="https://www.artline-holds.com/en/product/fatline-boulder-4/" TargetMode="External"/><Relationship Id="rId121" Type="http://schemas.openxmlformats.org/officeDocument/2006/relationships/hyperlink" Target="https://www.artline-holds.com/en/product/stoneline-pinches/" TargetMode="External"/><Relationship Id="rId25" Type="http://schemas.openxmlformats.org/officeDocument/2006/relationships/hyperlink" Target="https://www.artline-holds.com/en/product/fatline-boulder-3/" TargetMode="External"/><Relationship Id="rId120" Type="http://schemas.openxmlformats.org/officeDocument/2006/relationships/hyperlink" Target="https://www.artline-holds.com/en/product/stoneline-mini-slopers/" TargetMode="External"/><Relationship Id="rId28" Type="http://schemas.openxmlformats.org/officeDocument/2006/relationships/hyperlink" Target="https://www.artline-holds.com/en/product/fatline-boulder-6/" TargetMode="External"/><Relationship Id="rId27" Type="http://schemas.openxmlformats.org/officeDocument/2006/relationships/hyperlink" Target="https://www.artline-holds.com/en/product/fatline-boulder-5/" TargetMode="External"/><Relationship Id="rId125" Type="http://schemas.openxmlformats.org/officeDocument/2006/relationships/hyperlink" Target="https://www.artline-holds.com/en/product/tribeline-drop-xl1/" TargetMode="External"/><Relationship Id="rId29" Type="http://schemas.openxmlformats.org/officeDocument/2006/relationships/hyperlink" Target="https://www.artline-holds.com/en/product/fatline-boulder-7/" TargetMode="External"/><Relationship Id="rId124" Type="http://schemas.openxmlformats.org/officeDocument/2006/relationships/hyperlink" Target="https://www.artline-holds.com/en/product/tribeline-drop-m1/" TargetMode="External"/><Relationship Id="rId123" Type="http://schemas.openxmlformats.org/officeDocument/2006/relationships/hyperlink" Target="https://www.artline-holds.com/en/product/tribeline-drop-s1/" TargetMode="External"/><Relationship Id="rId122" Type="http://schemas.openxmlformats.org/officeDocument/2006/relationships/hyperlink" Target="https://www.artline-holds.com/en/product/stoneline-pockets/" TargetMode="External"/><Relationship Id="rId95" Type="http://schemas.openxmlformats.org/officeDocument/2006/relationships/hyperlink" Target="https://www.artline-holds.com/en/product/proline-geometrics-6/" TargetMode="External"/><Relationship Id="rId94" Type="http://schemas.openxmlformats.org/officeDocument/2006/relationships/hyperlink" Target="https://www.artline-holds.com/en/product/proline-geometrics-5/" TargetMode="External"/><Relationship Id="rId97" Type="http://schemas.openxmlformats.org/officeDocument/2006/relationships/hyperlink" Target="https://www.artline-holds.com/en/product/proline-geometrics-8/" TargetMode="External"/><Relationship Id="rId96" Type="http://schemas.openxmlformats.org/officeDocument/2006/relationships/hyperlink" Target="https://www.artline-holds.com/en/product/proline-geometrics-7/" TargetMode="External"/><Relationship Id="rId11" Type="http://schemas.openxmlformats.org/officeDocument/2006/relationships/hyperlink" Target="https://www.artline-holds.com/en/product/bleauline-mega-2/" TargetMode="External"/><Relationship Id="rId99" Type="http://schemas.openxmlformats.org/officeDocument/2006/relationships/hyperlink" Target="https://www.artline-holds.com/en/product/proline-hueco-1/" TargetMode="External"/><Relationship Id="rId10" Type="http://schemas.openxmlformats.org/officeDocument/2006/relationships/hyperlink" Target="https://www.artline-holds.com/en/product/bleauline-mega-1/" TargetMode="External"/><Relationship Id="rId98" Type="http://schemas.openxmlformats.org/officeDocument/2006/relationships/hyperlink" Target="https://www.artline-holds.com/en/product/proline-geometrics-9/" TargetMode="External"/><Relationship Id="rId13" Type="http://schemas.openxmlformats.org/officeDocument/2006/relationships/hyperlink" Target="https://www.artline-holds.com/en/product/bleauline-pinches-2/" TargetMode="External"/><Relationship Id="rId12" Type="http://schemas.openxmlformats.org/officeDocument/2006/relationships/hyperlink" Target="https://www.artline-holds.com/en/product/bleauline-pinches-1/" TargetMode="External"/><Relationship Id="rId91" Type="http://schemas.openxmlformats.org/officeDocument/2006/relationships/hyperlink" Target="https://www.artline-holds.com/en/product/proline-geometrics-2/" TargetMode="External"/><Relationship Id="rId90" Type="http://schemas.openxmlformats.org/officeDocument/2006/relationships/hyperlink" Target="https://www.artline-holds.com/en/product/proline-geometrics-1/" TargetMode="External"/><Relationship Id="rId93" Type="http://schemas.openxmlformats.org/officeDocument/2006/relationships/hyperlink" Target="https://www.artline-holds.com/en/product/proline-geometrics-4/" TargetMode="External"/><Relationship Id="rId92" Type="http://schemas.openxmlformats.org/officeDocument/2006/relationships/hyperlink" Target="https://www.artline-holds.com/en/product/proline-geometrics-3/" TargetMode="External"/><Relationship Id="rId118" Type="http://schemas.openxmlformats.org/officeDocument/2006/relationships/hyperlink" Target="https://www.artline-holds.com/en/product/stoneline-mini-crimps/" TargetMode="External"/><Relationship Id="rId117" Type="http://schemas.openxmlformats.org/officeDocument/2006/relationships/hyperlink" Target="https://www.artline-holds.com/en/product/stoneline-mega-jugs/" TargetMode="External"/><Relationship Id="rId116" Type="http://schemas.openxmlformats.org/officeDocument/2006/relationships/hyperlink" Target="https://www.artline-holds.com/en/product/stoneline-large-slopers/" TargetMode="External"/><Relationship Id="rId115" Type="http://schemas.openxmlformats.org/officeDocument/2006/relationships/hyperlink" Target="https://www.artline-holds.com/en/product/stoneline-jugs/" TargetMode="External"/><Relationship Id="rId119" Type="http://schemas.openxmlformats.org/officeDocument/2006/relationships/hyperlink" Target="https://www.artline-holds.com/en/product/stoneline-mini-jugs/" TargetMode="External"/><Relationship Id="rId15" Type="http://schemas.openxmlformats.org/officeDocument/2006/relationships/hyperlink" Target="https://www.artline-holds.com/en/product/bleauline-pocket-2/" TargetMode="External"/><Relationship Id="rId110" Type="http://schemas.openxmlformats.org/officeDocument/2006/relationships/hyperlink" Target="https://www.artline-holds.com/en/product/proline-slopers-2/" TargetMode="External"/><Relationship Id="rId14" Type="http://schemas.openxmlformats.org/officeDocument/2006/relationships/hyperlink" Target="https://www.artline-holds.com/en/product/bleauline-pocket-1/" TargetMode="External"/><Relationship Id="rId17" Type="http://schemas.openxmlformats.org/officeDocument/2006/relationships/hyperlink" Target="https://www.artline-holds.com/en/product/bleauline-screw-ons-2/" TargetMode="External"/><Relationship Id="rId16" Type="http://schemas.openxmlformats.org/officeDocument/2006/relationships/hyperlink" Target="https://www.artline-holds.com/en/product/bleauline-screw-ons-1/" TargetMode="External"/><Relationship Id="rId19" Type="http://schemas.openxmlformats.org/officeDocument/2006/relationships/hyperlink" Target="https://www.artline-holds.com/en/product/bleauline-slopers-2/" TargetMode="External"/><Relationship Id="rId114" Type="http://schemas.openxmlformats.org/officeDocument/2006/relationships/hyperlink" Target="https://www.artline-holds.com/en/product/stoneline-incut-edges/" TargetMode="External"/><Relationship Id="rId18" Type="http://schemas.openxmlformats.org/officeDocument/2006/relationships/hyperlink" Target="https://www.artline-holds.com/en/product/bleauline-slopers-1/" TargetMode="External"/><Relationship Id="rId113" Type="http://schemas.openxmlformats.org/officeDocument/2006/relationships/hyperlink" Target="https://www.artline-holds.com/en/product/stoneline-foot/" TargetMode="External"/><Relationship Id="rId112" Type="http://schemas.openxmlformats.org/officeDocument/2006/relationships/hyperlink" Target="https://www.artline-holds.com/en/product/stoneline-edges-1/" TargetMode="External"/><Relationship Id="rId111" Type="http://schemas.openxmlformats.org/officeDocument/2006/relationships/hyperlink" Target="https://www.artline-holds.com/en/product/stoneline-crimps-1/" TargetMode="External"/><Relationship Id="rId84" Type="http://schemas.openxmlformats.org/officeDocument/2006/relationships/hyperlink" Target="https://www.artline-holds.com/en/product/proline-edges-1/" TargetMode="External"/><Relationship Id="rId83" Type="http://schemas.openxmlformats.org/officeDocument/2006/relationships/hyperlink" Target="https://www.artline-holds.com/en/product/proline-boulder-slopy-edges-1/" TargetMode="External"/><Relationship Id="rId86" Type="http://schemas.openxmlformats.org/officeDocument/2006/relationships/hyperlink" Target="https://www.artline-holds.com/en/product/proline-geometrics-twins-m/" TargetMode="External"/><Relationship Id="rId85" Type="http://schemas.openxmlformats.org/officeDocument/2006/relationships/hyperlink" Target="https://www.artline-holds.com/en/product/proline-geometrics-twins-s/" TargetMode="External"/><Relationship Id="rId88" Type="http://schemas.openxmlformats.org/officeDocument/2006/relationships/hyperlink" Target="https://www.artline-holds.com/en/product/proline-geometrics-twins-l2/" TargetMode="External"/><Relationship Id="rId150" Type="http://schemas.openxmlformats.org/officeDocument/2006/relationships/hyperlink" Target="https://www.artline-holds.com/en/product/tribeline-twins-m1/" TargetMode="External"/><Relationship Id="rId87" Type="http://schemas.openxmlformats.org/officeDocument/2006/relationships/hyperlink" Target="https://www.artline-holds.com/en/product/proline-geometrics-twins-l1/" TargetMode="External"/><Relationship Id="rId89" Type="http://schemas.openxmlformats.org/officeDocument/2006/relationships/hyperlink" Target="https://www.artline-holds.com/en/product/proline-geometrics-twins-xl/" TargetMode="External"/><Relationship Id="rId80" Type="http://schemas.openxmlformats.org/officeDocument/2006/relationships/hyperlink" Target="https://www.artline-holds.com/en/product/proline-boulder-pocket-2/" TargetMode="External"/><Relationship Id="rId82" Type="http://schemas.openxmlformats.org/officeDocument/2006/relationships/hyperlink" Target="https://www.artline-holds.com/en/product/proline-boulder-pocket-4/" TargetMode="External"/><Relationship Id="rId81" Type="http://schemas.openxmlformats.org/officeDocument/2006/relationships/hyperlink" Target="https://www.artline-holds.com/en/product/proline-boulder-pocket-3/" TargetMode="External"/><Relationship Id="rId1" Type="http://schemas.openxmlformats.org/officeDocument/2006/relationships/hyperlink" Target="https://www.artline-holds.com/en/product/bleauline-crimps-1/" TargetMode="External"/><Relationship Id="rId2" Type="http://schemas.openxmlformats.org/officeDocument/2006/relationships/hyperlink" Target="https://www.artline-holds.com/en/product/bleauline-crimps-2/" TargetMode="External"/><Relationship Id="rId3" Type="http://schemas.openxmlformats.org/officeDocument/2006/relationships/hyperlink" Target="https://www.artline-holds.com/en/product/bleauline-crimps-3/" TargetMode="External"/><Relationship Id="rId149" Type="http://schemas.openxmlformats.org/officeDocument/2006/relationships/hyperlink" Target="https://www.artline-holds.com/en/product/tribeline-twins-l1/" TargetMode="External"/><Relationship Id="rId4" Type="http://schemas.openxmlformats.org/officeDocument/2006/relationships/hyperlink" Target="https://www.artline-holds.com/en/product/bleauline-crimps-4/" TargetMode="External"/><Relationship Id="rId148" Type="http://schemas.openxmlformats.org/officeDocument/2006/relationships/hyperlink" Target="https://www.artline-holds.com/en/product/tribeline-pinches-xl2/" TargetMode="External"/><Relationship Id="rId9" Type="http://schemas.openxmlformats.org/officeDocument/2006/relationships/hyperlink" Target="https://www.artline-holds.com/en/product/bleauline-incut-edges-1/" TargetMode="External"/><Relationship Id="rId143" Type="http://schemas.openxmlformats.org/officeDocument/2006/relationships/hyperlink" Target="https://www.artline-holds.com/en/product/tribeline-jugs-xl4/" TargetMode="External"/><Relationship Id="rId142" Type="http://schemas.openxmlformats.org/officeDocument/2006/relationships/hyperlink" Target="https://www.artline-holds.com/en/product/tribeline-jugs-xl3/" TargetMode="External"/><Relationship Id="rId141" Type="http://schemas.openxmlformats.org/officeDocument/2006/relationships/hyperlink" Target="https://www.artline-holds.com/en/product/tribeline-jugs-xl2/" TargetMode="External"/><Relationship Id="rId140" Type="http://schemas.openxmlformats.org/officeDocument/2006/relationships/hyperlink" Target="https://www.artline-holds.com/en/product/tribeline-jugs-xl1/" TargetMode="External"/><Relationship Id="rId5" Type="http://schemas.openxmlformats.org/officeDocument/2006/relationships/hyperlink" Target="https://www.artline-holds.com/en/product/bleauline-edges-1/" TargetMode="External"/><Relationship Id="rId147" Type="http://schemas.openxmlformats.org/officeDocument/2006/relationships/hyperlink" Target="https://www.artline-holds.com/en/product/tribeline-pinches-xl1/" TargetMode="External"/><Relationship Id="rId6" Type="http://schemas.openxmlformats.org/officeDocument/2006/relationships/hyperlink" Target="https://www.artline-holds.com/en/product/bleauline-foot-1/" TargetMode="External"/><Relationship Id="rId146" Type="http://schemas.openxmlformats.org/officeDocument/2006/relationships/hyperlink" Target="https://www.artline-holds.com/en/product/tribeline-pinches-s1/" TargetMode="External"/><Relationship Id="rId7" Type="http://schemas.openxmlformats.org/officeDocument/2006/relationships/hyperlink" Target="https://www.artline-holds.com/en/product/bleauline-foot-2/" TargetMode="External"/><Relationship Id="rId145" Type="http://schemas.openxmlformats.org/officeDocument/2006/relationships/hyperlink" Target="https://www.artline-holds.com/en/product/tribeline-jugs-xxl2/" TargetMode="External"/><Relationship Id="rId8" Type="http://schemas.openxmlformats.org/officeDocument/2006/relationships/hyperlink" Target="https://www.artline-holds.com/en/product/bleauline-foot-hand-1/" TargetMode="External"/><Relationship Id="rId144" Type="http://schemas.openxmlformats.org/officeDocument/2006/relationships/hyperlink" Target="https://www.artline-holds.com/en/product/tribeline-jugs-xxl1/" TargetMode="External"/><Relationship Id="rId73" Type="http://schemas.openxmlformats.org/officeDocument/2006/relationships/hyperlink" Target="https://www.artline-holds.com/en/product/proline-bleau-1/" TargetMode="External"/><Relationship Id="rId72" Type="http://schemas.openxmlformats.org/officeDocument/2006/relationships/hyperlink" Target="https://www.artline-holds.com/en/product/freshline-slopers-1/" TargetMode="External"/><Relationship Id="rId75" Type="http://schemas.openxmlformats.org/officeDocument/2006/relationships/hyperlink" Target="https://www.artline-holds.com/en/product/proline-boulder-crimp-2/" TargetMode="External"/><Relationship Id="rId74" Type="http://schemas.openxmlformats.org/officeDocument/2006/relationships/hyperlink" Target="https://www.artline-holds.com/en/product/proline-boulder-crimp-1/" TargetMode="External"/><Relationship Id="rId77" Type="http://schemas.openxmlformats.org/officeDocument/2006/relationships/hyperlink" Target="https://www.artline-holds.com/en/product/proline-boulder-edge-2/" TargetMode="External"/><Relationship Id="rId76" Type="http://schemas.openxmlformats.org/officeDocument/2006/relationships/hyperlink" Target="https://www.artline-holds.com/en/product/proline-boulder-edge-1/" TargetMode="External"/><Relationship Id="rId79" Type="http://schemas.openxmlformats.org/officeDocument/2006/relationships/hyperlink" Target="https://www.artline-holds.com/en/product/proline-boulder-pocket-1/" TargetMode="External"/><Relationship Id="rId78" Type="http://schemas.openxmlformats.org/officeDocument/2006/relationships/hyperlink" Target="https://www.artline-holds.com/en/product/proline-boulder-pinches-1/" TargetMode="External"/><Relationship Id="rId71" Type="http://schemas.openxmlformats.org/officeDocument/2006/relationships/hyperlink" Target="https://www.artline-holds.com/en/product/freshline-pockets-1/" TargetMode="External"/><Relationship Id="rId70" Type="http://schemas.openxmlformats.org/officeDocument/2006/relationships/hyperlink" Target="https://www.artline-holds.com/en/product/freshline-pinches-1/" TargetMode="External"/><Relationship Id="rId139" Type="http://schemas.openxmlformats.org/officeDocument/2006/relationships/hyperlink" Target="https://www.artline-holds.com/en/product/tribeline-jugs-l4/" TargetMode="External"/><Relationship Id="rId138" Type="http://schemas.openxmlformats.org/officeDocument/2006/relationships/hyperlink" Target="https://www.artline-holds.com/en/product/tribeline-jugs-l3/" TargetMode="External"/><Relationship Id="rId137" Type="http://schemas.openxmlformats.org/officeDocument/2006/relationships/hyperlink" Target="https://www.artline-holds.com/en/product/tribeline-jugs-l2/" TargetMode="External"/><Relationship Id="rId132" Type="http://schemas.openxmlformats.org/officeDocument/2006/relationships/hyperlink" Target="https://www.artline-holds.com/en/product/tribeline-jugs-ml1/" TargetMode="External"/><Relationship Id="rId131" Type="http://schemas.openxmlformats.org/officeDocument/2006/relationships/hyperlink" Target="https://www.artline-holds.com/en/product/tribeline-jugs-s2/" TargetMode="External"/><Relationship Id="rId130" Type="http://schemas.openxmlformats.org/officeDocument/2006/relationships/hyperlink" Target="https://www.artline-holds.com/en/product/tribeline-jugs-s1/" TargetMode="External"/><Relationship Id="rId136" Type="http://schemas.openxmlformats.org/officeDocument/2006/relationships/hyperlink" Target="https://www.artline-holds.com/en/product/tribeline-jugs-l1/" TargetMode="External"/><Relationship Id="rId135" Type="http://schemas.openxmlformats.org/officeDocument/2006/relationships/hyperlink" Target="https://www.artline-holds.com/en/product/tribeline-jugs-m2/" TargetMode="External"/><Relationship Id="rId134" Type="http://schemas.openxmlformats.org/officeDocument/2006/relationships/hyperlink" Target="https://www.artline-holds.com/en/product/tribeline-jugs-m1/" TargetMode="External"/><Relationship Id="rId133" Type="http://schemas.openxmlformats.org/officeDocument/2006/relationships/hyperlink" Target="https://www.artline-holds.com/en/product/tribeline-jugs-ml2/" TargetMode="External"/><Relationship Id="rId62" Type="http://schemas.openxmlformats.org/officeDocument/2006/relationships/hyperlink" Target="https://www.artline-holds.com/en/product/freshline-foot-1/" TargetMode="External"/><Relationship Id="rId61" Type="http://schemas.openxmlformats.org/officeDocument/2006/relationships/hyperlink" Target="https://www.artline-holds.com/en/product/freshline-edges-2/" TargetMode="External"/><Relationship Id="rId64" Type="http://schemas.openxmlformats.org/officeDocument/2006/relationships/hyperlink" Target="https://www.artline-holds.com/en/product/freshline-hybrid-1/" TargetMode="External"/><Relationship Id="rId63" Type="http://schemas.openxmlformats.org/officeDocument/2006/relationships/hyperlink" Target="https://www.artline-holds.com/en/product/freshline-foot-2/" TargetMode="External"/><Relationship Id="rId66" Type="http://schemas.openxmlformats.org/officeDocument/2006/relationships/hyperlink" Target="https://www.artline-holds.com/en/product/freshline-large-slopers-1/" TargetMode="External"/><Relationship Id="rId65" Type="http://schemas.openxmlformats.org/officeDocument/2006/relationships/hyperlink" Target="https://www.artline-holds.com/en/product/freshline-jugs-1/" TargetMode="External"/><Relationship Id="rId68" Type="http://schemas.openxmlformats.org/officeDocument/2006/relationships/hyperlink" Target="https://www.artline-holds.com/en/product/freshline-mini-jugs-1/" TargetMode="External"/><Relationship Id="rId67" Type="http://schemas.openxmlformats.org/officeDocument/2006/relationships/hyperlink" Target="https://www.artline-holds.com/en/product/freshline-mini-crimps-1/" TargetMode="External"/><Relationship Id="rId60" Type="http://schemas.openxmlformats.org/officeDocument/2006/relationships/hyperlink" Target="https://www.artline-holds.com/en/product/freshline-edges-1/" TargetMode="External"/><Relationship Id="rId69" Type="http://schemas.openxmlformats.org/officeDocument/2006/relationships/hyperlink" Target="https://www.artline-holds.com/en/product/freshline-mini-slopers-1/" TargetMode="External"/><Relationship Id="rId51" Type="http://schemas.openxmlformats.org/officeDocument/2006/relationships/hyperlink" Target="https://www.artline-holds.com/en/product/fatline-pure-2/" TargetMode="External"/><Relationship Id="rId50" Type="http://schemas.openxmlformats.org/officeDocument/2006/relationships/hyperlink" Target="https://www.artline-holds.com/en/product/fatline-pure-1/" TargetMode="External"/><Relationship Id="rId53" Type="http://schemas.openxmlformats.org/officeDocument/2006/relationships/hyperlink" Target="https://www.artline-holds.com/en/product/fatline-twins-1/" TargetMode="External"/><Relationship Id="rId52" Type="http://schemas.openxmlformats.org/officeDocument/2006/relationships/hyperlink" Target="https://www.artline-holds.com/en/product/fatline-the-drop/" TargetMode="External"/><Relationship Id="rId55" Type="http://schemas.openxmlformats.org/officeDocument/2006/relationships/hyperlink" Target="https://www.artline-holds.com/en/product/fatline-twins-3/" TargetMode="External"/><Relationship Id="rId54" Type="http://schemas.openxmlformats.org/officeDocument/2006/relationships/hyperlink" Target="https://www.artline-holds.com/en/product/fatline-twins-2/" TargetMode="External"/><Relationship Id="rId57" Type="http://schemas.openxmlformats.org/officeDocument/2006/relationships/hyperlink" Target="https://www.artline-holds.com/en/product/freshline-bridges/" TargetMode="External"/><Relationship Id="rId56" Type="http://schemas.openxmlformats.org/officeDocument/2006/relationships/hyperlink" Target="https://www.artline-holds.com/en/product/fatline-twins-4/" TargetMode="External"/><Relationship Id="rId59" Type="http://schemas.openxmlformats.org/officeDocument/2006/relationships/hyperlink" Target="https://www.artline-holds.com/en/product/freshline-crimps-2/" TargetMode="External"/><Relationship Id="rId58" Type="http://schemas.openxmlformats.org/officeDocument/2006/relationships/hyperlink" Target="https://www.artline-holds.com/en/product/freshline-crimps-1/" TargetMode="External"/><Relationship Id="rId152" Type="http://schemas.openxmlformats.org/officeDocument/2006/relationships/drawing" Target="../drawings/drawing4.xml"/><Relationship Id="rId151" Type="http://schemas.openxmlformats.org/officeDocument/2006/relationships/hyperlink" Target="https://www.artline-holds.com/en/product/tribeline-twins-s1/" TargetMode="Externa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artline-holds.com/en/product/tribeline-jugs-deluxe-pack/" TargetMode="External"/><Relationship Id="rId10" Type="http://schemas.openxmlformats.org/officeDocument/2006/relationships/hyperlink" Target="https://www.artline-holds.com/en/product/tribeline-jugs-basics-pack/" TargetMode="External"/><Relationship Id="rId13" Type="http://schemas.openxmlformats.org/officeDocument/2006/relationships/hyperlink" Target="https://www.artline-holds.com/en/product/tribeline-pockets-pack/" TargetMode="External"/><Relationship Id="rId12" Type="http://schemas.openxmlformats.org/officeDocument/2006/relationships/hyperlink" Target="https://www.artline-holds.com/en/product/tribeline-pinches-pack/" TargetMode="External"/><Relationship Id="rId14" Type="http://schemas.openxmlformats.org/officeDocument/2006/relationships/drawing" Target="../drawings/drawing5.xml"/><Relationship Id="rId1" Type="http://schemas.openxmlformats.org/officeDocument/2006/relationships/hyperlink" Target="https://www.artline-holds.com/en/product/firstline-pack-speed-kid/" TargetMode="External"/><Relationship Id="rId2" Type="http://schemas.openxmlformats.org/officeDocument/2006/relationships/hyperlink" Target="https://www.artline-holds.com/en/product/firstline-pack-beginner-20/" TargetMode="External"/><Relationship Id="rId3" Type="http://schemas.openxmlformats.org/officeDocument/2006/relationships/hyperlink" Target="https://www.artline-holds.com/en/product/firstline-pack-start-20/" TargetMode="External"/><Relationship Id="rId4" Type="http://schemas.openxmlformats.org/officeDocument/2006/relationships/hyperlink" Target="https://www.artline-holds.com/en/product/firstline-pack-start-30/" TargetMode="External"/><Relationship Id="rId9" Type="http://schemas.openxmlformats.org/officeDocument/2006/relationships/hyperlink" Target="https://www.artline-holds.com/en/product/tribeline-drop-pack/" TargetMode="External"/><Relationship Id="rId5" Type="http://schemas.openxmlformats.org/officeDocument/2006/relationships/hyperlink" Target="https://www.artline-holds.com/en/product/firstline-pack-start-40/" TargetMode="External"/><Relationship Id="rId6" Type="http://schemas.openxmlformats.org/officeDocument/2006/relationships/hyperlink" Target="https://www.artline-holds.com/en/product/firstline-pack-start-50/" TargetMode="External"/><Relationship Id="rId7" Type="http://schemas.openxmlformats.org/officeDocument/2006/relationships/hyperlink" Target="https://www.artline-holds.com/en/product/freshline-pack-2/" TargetMode="External"/><Relationship Id="rId8" Type="http://schemas.openxmlformats.org/officeDocument/2006/relationships/hyperlink" Target="https://www.artline-holds.com/en/product/proline-pack/" TargetMode="External"/></Relationships>
</file>

<file path=xl/worksheets/_rels/sheet6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artline-holds.com/en/product/proline-mercy-l3-dt/" TargetMode="External"/><Relationship Id="rId10" Type="http://schemas.openxmlformats.org/officeDocument/2006/relationships/hyperlink" Target="https://www.artline-holds.com/en/product/proline-mercy-l2-dt/" TargetMode="External"/><Relationship Id="rId13" Type="http://schemas.openxmlformats.org/officeDocument/2006/relationships/hyperlink" Target="https://www.artline-holds.com/en/product/proline-mercy-l5/" TargetMode="External"/><Relationship Id="rId12" Type="http://schemas.openxmlformats.org/officeDocument/2006/relationships/hyperlink" Target="https://www.artline-holds.com/en/product/proline-mercy-l4-dt/" TargetMode="External"/><Relationship Id="rId15" Type="http://schemas.openxmlformats.org/officeDocument/2006/relationships/drawing" Target="../drawings/drawing6.xml"/><Relationship Id="rId14" Type="http://schemas.openxmlformats.org/officeDocument/2006/relationships/hyperlink" Target="https://www.artline-holds.com/en/product/proline-pack-little-mercy/" TargetMode="External"/><Relationship Id="rId1" Type="http://schemas.openxmlformats.org/officeDocument/2006/relationships/hyperlink" Target="https://www.ghold.fr/en/" TargetMode="External"/><Relationship Id="rId2" Type="http://schemas.openxmlformats.org/officeDocument/2006/relationships/hyperlink" Target="https://www.artline-holds.com/en/product/proline-mercy-xs1-dt/" TargetMode="External"/><Relationship Id="rId3" Type="http://schemas.openxmlformats.org/officeDocument/2006/relationships/hyperlink" Target="https://www.artline-holds.com/en/product/proline-mercy-s1-dt/" TargetMode="External"/><Relationship Id="rId4" Type="http://schemas.openxmlformats.org/officeDocument/2006/relationships/hyperlink" Target="https://www.artline-holds.com/en/product/proline-mercy-s2-dt/" TargetMode="External"/><Relationship Id="rId9" Type="http://schemas.openxmlformats.org/officeDocument/2006/relationships/hyperlink" Target="https://www.artline-holds.com/en/product/proline-mercy-l1-dt/" TargetMode="External"/><Relationship Id="rId5" Type="http://schemas.openxmlformats.org/officeDocument/2006/relationships/hyperlink" Target="https://www.artline-holds.com/en/product/proline-mercy-m1-dt/" TargetMode="External"/><Relationship Id="rId6" Type="http://schemas.openxmlformats.org/officeDocument/2006/relationships/hyperlink" Target="https://www.artline-holds.com/en/product/proline-mercy-m2-dt/" TargetMode="External"/><Relationship Id="rId7" Type="http://schemas.openxmlformats.org/officeDocument/2006/relationships/hyperlink" Target="https://www.artline-holds.com/en/product/proline-mercy-m3/" TargetMode="External"/><Relationship Id="rId8" Type="http://schemas.openxmlformats.org/officeDocument/2006/relationships/hyperlink" Target="https://www.artline-holds.com/en/product/proline-mercy-m4/" TargetMode="External"/></Relationships>
</file>

<file path=xl/worksheets/_rels/sheet7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rtline-holds.com/en/product/woodline-element-m10/" TargetMode="External"/><Relationship Id="rId42" Type="http://schemas.openxmlformats.org/officeDocument/2006/relationships/hyperlink" Target="https://www.artline-holds.com/en/product/woodline-element-l2/" TargetMode="External"/><Relationship Id="rId41" Type="http://schemas.openxmlformats.org/officeDocument/2006/relationships/hyperlink" Target="https://www.artline-holds.com/en/product/woodline-element-l1/" TargetMode="External"/><Relationship Id="rId44" Type="http://schemas.openxmlformats.org/officeDocument/2006/relationships/hyperlink" Target="https://www.artline-holds.com/en/product/woodline-element-l4/" TargetMode="External"/><Relationship Id="rId43" Type="http://schemas.openxmlformats.org/officeDocument/2006/relationships/hyperlink" Target="https://www.artline-holds.com/en/product/woodline-element-l3/" TargetMode="External"/><Relationship Id="rId46" Type="http://schemas.openxmlformats.org/officeDocument/2006/relationships/hyperlink" Target="https://www.artline-holds.com/en/product/woodline-element-l6/" TargetMode="External"/><Relationship Id="rId45" Type="http://schemas.openxmlformats.org/officeDocument/2006/relationships/hyperlink" Target="https://www.artline-holds.com/en/product/woodline-element-l5/" TargetMode="External"/><Relationship Id="rId107" Type="http://schemas.openxmlformats.org/officeDocument/2006/relationships/hyperlink" Target="https://www.artline-holds.com/en/product/ramp-m6-dt/" TargetMode="External"/><Relationship Id="rId106" Type="http://schemas.openxmlformats.org/officeDocument/2006/relationships/hyperlink" Target="https://www.artline-holds.com/en/product/ramp-m5-dt/" TargetMode="External"/><Relationship Id="rId105" Type="http://schemas.openxmlformats.org/officeDocument/2006/relationships/hyperlink" Target="https://www.artline-holds.com/en/product/ramp-m4-dt/" TargetMode="External"/><Relationship Id="rId104" Type="http://schemas.openxmlformats.org/officeDocument/2006/relationships/hyperlink" Target="https://www.artline-holds.com/en/product/ramp-m3-dt/" TargetMode="External"/><Relationship Id="rId109" Type="http://schemas.openxmlformats.org/officeDocument/2006/relationships/hyperlink" Target="https://www.artline-holds.com/en/product/ramp-l1-dt/" TargetMode="External"/><Relationship Id="rId108" Type="http://schemas.openxmlformats.org/officeDocument/2006/relationships/hyperlink" Target="https://www.artline-holds.com/en/product/ramp-m7-dt/" TargetMode="External"/><Relationship Id="rId48" Type="http://schemas.openxmlformats.org/officeDocument/2006/relationships/hyperlink" Target="https://www.artline-holds.com/en/product/woodline-element-l11/" TargetMode="External"/><Relationship Id="rId47" Type="http://schemas.openxmlformats.org/officeDocument/2006/relationships/hyperlink" Target="https://www.artline-holds.com/en/product/woodline-element-l10/" TargetMode="External"/><Relationship Id="rId49" Type="http://schemas.openxmlformats.org/officeDocument/2006/relationships/hyperlink" Target="https://www.artline-holds.com/en/product/woodline-element-xl1/" TargetMode="External"/><Relationship Id="rId103" Type="http://schemas.openxmlformats.org/officeDocument/2006/relationships/hyperlink" Target="https://www.artline-holds.com/en/product/ramp-m2-dt/" TargetMode="External"/><Relationship Id="rId102" Type="http://schemas.openxmlformats.org/officeDocument/2006/relationships/hyperlink" Target="https://www.artline-holds.com/en/product/ramp-m1-dt/" TargetMode="External"/><Relationship Id="rId101" Type="http://schemas.openxmlformats.org/officeDocument/2006/relationships/hyperlink" Target="https://www.artline-holds.com/en/product/ramp-xl7/" TargetMode="External"/><Relationship Id="rId100" Type="http://schemas.openxmlformats.org/officeDocument/2006/relationships/hyperlink" Target="https://www.artline-holds.com/en/product/ramp-xl6/" TargetMode="External"/><Relationship Id="rId31" Type="http://schemas.openxmlformats.org/officeDocument/2006/relationships/hyperlink" Target="https://www.artline-holds.com/en/product/woodline-element-m2-bolt-on/" TargetMode="External"/><Relationship Id="rId30" Type="http://schemas.openxmlformats.org/officeDocument/2006/relationships/hyperlink" Target="https://www.artline-holds.com/en/product/woodline-element-m2/" TargetMode="External"/><Relationship Id="rId33" Type="http://schemas.openxmlformats.org/officeDocument/2006/relationships/hyperlink" Target="https://www.artline-holds.com/en/product/woodline-element-m3-bolt-on/" TargetMode="External"/><Relationship Id="rId32" Type="http://schemas.openxmlformats.org/officeDocument/2006/relationships/hyperlink" Target="https://www.artline-holds.com/en/product/woodline-element-m3/" TargetMode="External"/><Relationship Id="rId35" Type="http://schemas.openxmlformats.org/officeDocument/2006/relationships/hyperlink" Target="https://www.artline-holds.com/en/product/woodline-element-m5/" TargetMode="External"/><Relationship Id="rId34" Type="http://schemas.openxmlformats.org/officeDocument/2006/relationships/hyperlink" Target="https://www.artline-holds.com/en/product/woodline-element-m4/" TargetMode="External"/><Relationship Id="rId37" Type="http://schemas.openxmlformats.org/officeDocument/2006/relationships/hyperlink" Target="https://www.artline-holds.com/en/product/woodline-element-m7/" TargetMode="External"/><Relationship Id="rId36" Type="http://schemas.openxmlformats.org/officeDocument/2006/relationships/hyperlink" Target="https://www.artline-holds.com/en/product/woodline-element-m6/" TargetMode="External"/><Relationship Id="rId39" Type="http://schemas.openxmlformats.org/officeDocument/2006/relationships/hyperlink" Target="https://www.artline-holds.com/en/product/woodline-element-m9/" TargetMode="External"/><Relationship Id="rId38" Type="http://schemas.openxmlformats.org/officeDocument/2006/relationships/hyperlink" Target="https://www.artline-holds.com/en/product/woodline-element-m8/" TargetMode="External"/><Relationship Id="rId20" Type="http://schemas.openxmlformats.org/officeDocument/2006/relationships/hyperlink" Target="https://www.artline-holds.com/en/product/woodline-element-s5-bolt-on/" TargetMode="External"/><Relationship Id="rId22" Type="http://schemas.openxmlformats.org/officeDocument/2006/relationships/hyperlink" Target="https://www.artline-holds.com/en/product/woodline-element-s6-bolt-on/" TargetMode="External"/><Relationship Id="rId21" Type="http://schemas.openxmlformats.org/officeDocument/2006/relationships/hyperlink" Target="https://www.artline-holds.com/en/product/woodline-element-s6/" TargetMode="External"/><Relationship Id="rId24" Type="http://schemas.openxmlformats.org/officeDocument/2006/relationships/hyperlink" Target="https://www.artline-holds.com/en/product/woodline-element-s8/" TargetMode="External"/><Relationship Id="rId23" Type="http://schemas.openxmlformats.org/officeDocument/2006/relationships/hyperlink" Target="https://www.artline-holds.com/en/product/woodline-element-s7/" TargetMode="External"/><Relationship Id="rId129" Type="http://schemas.openxmlformats.org/officeDocument/2006/relationships/hyperlink" Target="https://www.artline-holds.com/en/product/squamidm1adjuster/" TargetMode="External"/><Relationship Id="rId128" Type="http://schemas.openxmlformats.org/officeDocument/2006/relationships/hyperlink" Target="https://www.artline-holds.com/en/product/squamids2adjuster/" TargetMode="External"/><Relationship Id="rId127" Type="http://schemas.openxmlformats.org/officeDocument/2006/relationships/hyperlink" Target="https://www.artline-holds.com/en/product/squamids1adjuster/" TargetMode="External"/><Relationship Id="rId126" Type="http://schemas.openxmlformats.org/officeDocument/2006/relationships/hyperlink" Target="https://www.artline-holds.com/en/product/squamidm2/" TargetMode="External"/><Relationship Id="rId26" Type="http://schemas.openxmlformats.org/officeDocument/2006/relationships/hyperlink" Target="https://www.artline-holds.com/en/product/woodline-element-s10/" TargetMode="External"/><Relationship Id="rId121" Type="http://schemas.openxmlformats.org/officeDocument/2006/relationships/hyperlink" Target="https://www.artline-holds.com/en/product/ramp-xl6-dt/" TargetMode="External"/><Relationship Id="rId25" Type="http://schemas.openxmlformats.org/officeDocument/2006/relationships/hyperlink" Target="https://www.artline-holds.com/en/product/woodline-element-s9/" TargetMode="External"/><Relationship Id="rId120" Type="http://schemas.openxmlformats.org/officeDocument/2006/relationships/hyperlink" Target="https://www.artline-holds.com/en/product/ramp-xl5-dt/" TargetMode="External"/><Relationship Id="rId28" Type="http://schemas.openxmlformats.org/officeDocument/2006/relationships/hyperlink" Target="https://www.artline-holds.com/en/product/woodline-element-m1/" TargetMode="External"/><Relationship Id="rId27" Type="http://schemas.openxmlformats.org/officeDocument/2006/relationships/hyperlink" Target="https://www.artline-holds.com/en/product/woodline-element-s11/" TargetMode="External"/><Relationship Id="rId125" Type="http://schemas.openxmlformats.org/officeDocument/2006/relationships/hyperlink" Target="https://www.artline-holds.com/en/product/squamidm1/" TargetMode="External"/><Relationship Id="rId29" Type="http://schemas.openxmlformats.org/officeDocument/2006/relationships/hyperlink" Target="https://www.artline-holds.com/en/product/woodline-element-m1-bolt-on/" TargetMode="External"/><Relationship Id="rId124" Type="http://schemas.openxmlformats.org/officeDocument/2006/relationships/hyperlink" Target="https://www.artline-holds.com/en/product/squamids2/" TargetMode="External"/><Relationship Id="rId123" Type="http://schemas.openxmlformats.org/officeDocument/2006/relationships/hyperlink" Target="https://www.artline-holds.com/en/product/squamids1/" TargetMode="External"/><Relationship Id="rId122" Type="http://schemas.openxmlformats.org/officeDocument/2006/relationships/hyperlink" Target="https://www.artline-holds.com/en/product/ramp-xl7-dt/" TargetMode="External"/><Relationship Id="rId95" Type="http://schemas.openxmlformats.org/officeDocument/2006/relationships/hyperlink" Target="https://www.artline-holds.com/en/product/ramp-xl1/" TargetMode="External"/><Relationship Id="rId94" Type="http://schemas.openxmlformats.org/officeDocument/2006/relationships/hyperlink" Target="https://www.artline-holds.com/en/product/ramp-l7/" TargetMode="External"/><Relationship Id="rId97" Type="http://schemas.openxmlformats.org/officeDocument/2006/relationships/hyperlink" Target="https://www.artline-holds.com/en/product/ramp-xl3/" TargetMode="External"/><Relationship Id="rId96" Type="http://schemas.openxmlformats.org/officeDocument/2006/relationships/hyperlink" Target="https://www.artline-holds.com/en/product/ramp-xl2/" TargetMode="External"/><Relationship Id="rId11" Type="http://schemas.openxmlformats.org/officeDocument/2006/relationships/hyperlink" Target="https://www.artline-holds.com/en/product/woodline-dual-xl1/" TargetMode="External"/><Relationship Id="rId99" Type="http://schemas.openxmlformats.org/officeDocument/2006/relationships/hyperlink" Target="https://www.artline-holds.com/en/product/ramp-xl5/" TargetMode="External"/><Relationship Id="rId10" Type="http://schemas.openxmlformats.org/officeDocument/2006/relationships/hyperlink" Target="https://www.artline-holds.com/en/product/woodline-dual-l4/" TargetMode="External"/><Relationship Id="rId98" Type="http://schemas.openxmlformats.org/officeDocument/2006/relationships/hyperlink" Target="https://www.artline-holds.com/en/product/ramp-xl4/" TargetMode="External"/><Relationship Id="rId13" Type="http://schemas.openxmlformats.org/officeDocument/2006/relationships/hyperlink" Target="https://www.artline-holds.com/en/product/woodline-element-s1-bolt-on/" TargetMode="External"/><Relationship Id="rId12" Type="http://schemas.openxmlformats.org/officeDocument/2006/relationships/hyperlink" Target="https://www.artline-holds.com/en/product/woodline-element-s1/" TargetMode="External"/><Relationship Id="rId91" Type="http://schemas.openxmlformats.org/officeDocument/2006/relationships/hyperlink" Target="https://www.artline-holds.com/en/product/ramp-l4/" TargetMode="External"/><Relationship Id="rId90" Type="http://schemas.openxmlformats.org/officeDocument/2006/relationships/hyperlink" Target="https://www.artline-holds.com/en/product/ramp-l3/" TargetMode="External"/><Relationship Id="rId93" Type="http://schemas.openxmlformats.org/officeDocument/2006/relationships/hyperlink" Target="https://www.artline-holds.com/en/product/ramp-l6/" TargetMode="External"/><Relationship Id="rId92" Type="http://schemas.openxmlformats.org/officeDocument/2006/relationships/hyperlink" Target="https://www.artline-holds.com/en/product/ramp-l5/" TargetMode="External"/><Relationship Id="rId118" Type="http://schemas.openxmlformats.org/officeDocument/2006/relationships/hyperlink" Target="https://www.artline-holds.com/en/product/ramp-xl3-dt/" TargetMode="External"/><Relationship Id="rId117" Type="http://schemas.openxmlformats.org/officeDocument/2006/relationships/hyperlink" Target="https://www.artline-holds.com/en/product/ramp-xl2-dt/" TargetMode="External"/><Relationship Id="rId116" Type="http://schemas.openxmlformats.org/officeDocument/2006/relationships/hyperlink" Target="https://www.artline-holds.com/en/product/ramp-xl1-dt/" TargetMode="External"/><Relationship Id="rId115" Type="http://schemas.openxmlformats.org/officeDocument/2006/relationships/hyperlink" Target="https://www.artline-holds.com/en/product/ramp-l7-dt/" TargetMode="External"/><Relationship Id="rId119" Type="http://schemas.openxmlformats.org/officeDocument/2006/relationships/hyperlink" Target="https://www.artline-holds.com/en/product/ramp-xl4-dt/" TargetMode="External"/><Relationship Id="rId15" Type="http://schemas.openxmlformats.org/officeDocument/2006/relationships/hyperlink" Target="https://www.artline-holds.com/en/product/woodline-element-s3/" TargetMode="External"/><Relationship Id="rId110" Type="http://schemas.openxmlformats.org/officeDocument/2006/relationships/hyperlink" Target="https://www.artline-holds.com/en/product/ramp-l2-dt/" TargetMode="External"/><Relationship Id="rId14" Type="http://schemas.openxmlformats.org/officeDocument/2006/relationships/hyperlink" Target="https://www.artline-holds.com/en/product/woodline-element-s2/" TargetMode="External"/><Relationship Id="rId17" Type="http://schemas.openxmlformats.org/officeDocument/2006/relationships/hyperlink" Target="https://www.artline-holds.com/en/product/woodline-element-s4/" TargetMode="External"/><Relationship Id="rId16" Type="http://schemas.openxmlformats.org/officeDocument/2006/relationships/hyperlink" Target="https://www.artline-holds.com/en/product/woodline-element-s3-bolt-on/" TargetMode="External"/><Relationship Id="rId19" Type="http://schemas.openxmlformats.org/officeDocument/2006/relationships/hyperlink" Target="https://www.artline-holds.com/en/product/woodline-element-s5/" TargetMode="External"/><Relationship Id="rId114" Type="http://schemas.openxmlformats.org/officeDocument/2006/relationships/hyperlink" Target="https://www.artline-holds.com/en/product/ramp-l6-dt/" TargetMode="External"/><Relationship Id="rId18" Type="http://schemas.openxmlformats.org/officeDocument/2006/relationships/hyperlink" Target="https://www.artline-holds.com/en/product/woodline-element-s4-bolt-on/" TargetMode="External"/><Relationship Id="rId113" Type="http://schemas.openxmlformats.org/officeDocument/2006/relationships/hyperlink" Target="https://www.artline-holds.com/en/product/ramp-l5-dt/" TargetMode="External"/><Relationship Id="rId112" Type="http://schemas.openxmlformats.org/officeDocument/2006/relationships/hyperlink" Target="https://www.artline-holds.com/en/product/ramp-l4-dt/" TargetMode="External"/><Relationship Id="rId111" Type="http://schemas.openxmlformats.org/officeDocument/2006/relationships/hyperlink" Target="https://www.artline-holds.com/en/product/ramp-l3-dt/" TargetMode="External"/><Relationship Id="rId84" Type="http://schemas.openxmlformats.org/officeDocument/2006/relationships/hyperlink" Target="https://www.artline-holds.com/en/product/ramp-m4/" TargetMode="External"/><Relationship Id="rId83" Type="http://schemas.openxmlformats.org/officeDocument/2006/relationships/hyperlink" Target="https://www.artline-holds.com/en/product/ramp-m3/" TargetMode="External"/><Relationship Id="rId86" Type="http://schemas.openxmlformats.org/officeDocument/2006/relationships/hyperlink" Target="https://www.artline-holds.com/en/product/ramp-m6/" TargetMode="External"/><Relationship Id="rId85" Type="http://schemas.openxmlformats.org/officeDocument/2006/relationships/hyperlink" Target="https://www.artline-holds.com/en/product/ramp-m5/" TargetMode="External"/><Relationship Id="rId88" Type="http://schemas.openxmlformats.org/officeDocument/2006/relationships/hyperlink" Target="https://www.artline-holds.com/en/product/ramp-l1/" TargetMode="External"/><Relationship Id="rId150" Type="http://schemas.openxmlformats.org/officeDocument/2006/relationships/hyperlink" Target="https://www.artline-holds.com/en/product/flat-triamid-xl3/" TargetMode="External"/><Relationship Id="rId87" Type="http://schemas.openxmlformats.org/officeDocument/2006/relationships/hyperlink" Target="https://www.artline-holds.com/en/product/ramp-m7/" TargetMode="External"/><Relationship Id="rId89" Type="http://schemas.openxmlformats.org/officeDocument/2006/relationships/hyperlink" Target="https://www.artline-holds.com/en/product/ramp-l2/" TargetMode="External"/><Relationship Id="rId80" Type="http://schemas.openxmlformats.org/officeDocument/2006/relationships/hyperlink" Target="https://www.artline-holds.com/en/product/triamidm2adjusterdt/" TargetMode="External"/><Relationship Id="rId82" Type="http://schemas.openxmlformats.org/officeDocument/2006/relationships/hyperlink" Target="https://www.artline-holds.com/en/product/ramp-m2/" TargetMode="External"/><Relationship Id="rId81" Type="http://schemas.openxmlformats.org/officeDocument/2006/relationships/hyperlink" Target="https://www.artline-holds.com/en/product/ramp-m1/" TargetMode="External"/><Relationship Id="rId1" Type="http://schemas.openxmlformats.org/officeDocument/2006/relationships/hyperlink" Target="https://www.artline-holds.com/en/product/woodline-pack-dual-s1/" TargetMode="External"/><Relationship Id="rId2" Type="http://schemas.openxmlformats.org/officeDocument/2006/relationships/hyperlink" Target="https://www.artline-holds.com/en/product/woodline-pack-dual-s2/" TargetMode="External"/><Relationship Id="rId3" Type="http://schemas.openxmlformats.org/officeDocument/2006/relationships/hyperlink" Target="https://www.artline-holds.com/en/product/woodline-dual-s1/" TargetMode="External"/><Relationship Id="rId149" Type="http://schemas.openxmlformats.org/officeDocument/2006/relationships/hyperlink" Target="https://www.artline-holds.com/en/product/flat-triamid-xl2/" TargetMode="External"/><Relationship Id="rId4" Type="http://schemas.openxmlformats.org/officeDocument/2006/relationships/hyperlink" Target="https://www.artline-holds.com/en/product/woodline-dual-m1/" TargetMode="External"/><Relationship Id="rId148" Type="http://schemas.openxmlformats.org/officeDocument/2006/relationships/hyperlink" Target="https://www.artline-holds.com/en/product/flat-triamid-xl1/" TargetMode="External"/><Relationship Id="rId9" Type="http://schemas.openxmlformats.org/officeDocument/2006/relationships/hyperlink" Target="https://www.artline-holds.com/en/product/woodline-dual-l3/" TargetMode="External"/><Relationship Id="rId143" Type="http://schemas.openxmlformats.org/officeDocument/2006/relationships/hyperlink" Target="https://www.artline-holds.com/en/product/flat-triamid-m2/" TargetMode="External"/><Relationship Id="rId142" Type="http://schemas.openxmlformats.org/officeDocument/2006/relationships/hyperlink" Target="https://www.artline-holds.com/en/product/flat-triamid-m1/" TargetMode="External"/><Relationship Id="rId141" Type="http://schemas.openxmlformats.org/officeDocument/2006/relationships/hyperlink" Target="https://www.artline-holds.com/en/product/flat-triamid-s3/" TargetMode="External"/><Relationship Id="rId140" Type="http://schemas.openxmlformats.org/officeDocument/2006/relationships/hyperlink" Target="https://www.artline-holds.com/en/product/flat-triamid-s2/" TargetMode="External"/><Relationship Id="rId5" Type="http://schemas.openxmlformats.org/officeDocument/2006/relationships/hyperlink" Target="https://www.artline-holds.com/en/product/woodline-dual-m2/" TargetMode="External"/><Relationship Id="rId147" Type="http://schemas.openxmlformats.org/officeDocument/2006/relationships/hyperlink" Target="https://www.artline-holds.com/en/product/flat-triamid-l3/" TargetMode="External"/><Relationship Id="rId6" Type="http://schemas.openxmlformats.org/officeDocument/2006/relationships/hyperlink" Target="https://www.artline-holds.com/en/product/woodline-dual-m3/" TargetMode="External"/><Relationship Id="rId146" Type="http://schemas.openxmlformats.org/officeDocument/2006/relationships/hyperlink" Target="https://www.artline-holds.com/en/product/flat-triamid-l2/" TargetMode="External"/><Relationship Id="rId7" Type="http://schemas.openxmlformats.org/officeDocument/2006/relationships/hyperlink" Target="https://www.artline-holds.com/en/product/woodline-dual-l1/" TargetMode="External"/><Relationship Id="rId145" Type="http://schemas.openxmlformats.org/officeDocument/2006/relationships/hyperlink" Target="https://www.artline-holds.com/en/product/flat-triamid-l1/" TargetMode="External"/><Relationship Id="rId8" Type="http://schemas.openxmlformats.org/officeDocument/2006/relationships/hyperlink" Target="https://www.artline-holds.com/en/product/woodline-dual-l2/" TargetMode="External"/><Relationship Id="rId144" Type="http://schemas.openxmlformats.org/officeDocument/2006/relationships/hyperlink" Target="https://www.artline-holds.com/en/product/flat-triamid-m3/" TargetMode="External"/><Relationship Id="rId73" Type="http://schemas.openxmlformats.org/officeDocument/2006/relationships/hyperlink" Target="https://www.artline-holds.com/en/product/triamidm1dt/" TargetMode="External"/><Relationship Id="rId72" Type="http://schemas.openxmlformats.org/officeDocument/2006/relationships/hyperlink" Target="https://www.artline-holds.com/en/product/triamids2dt/" TargetMode="External"/><Relationship Id="rId75" Type="http://schemas.openxmlformats.org/officeDocument/2006/relationships/hyperlink" Target="https://www.artline-holds.com/en/product/triamidxs1adjusterdt/" TargetMode="External"/><Relationship Id="rId74" Type="http://schemas.openxmlformats.org/officeDocument/2006/relationships/hyperlink" Target="https://www.artline-holds.com/en/product/triamidm2dt/" TargetMode="External"/><Relationship Id="rId77" Type="http://schemas.openxmlformats.org/officeDocument/2006/relationships/hyperlink" Target="https://www.artline-holds.com/en/product/triamids1adjusterdt/" TargetMode="External"/><Relationship Id="rId76" Type="http://schemas.openxmlformats.org/officeDocument/2006/relationships/hyperlink" Target="https://www.artline-holds.com/en/product/triamidxs2adjusterdt/" TargetMode="External"/><Relationship Id="rId79" Type="http://schemas.openxmlformats.org/officeDocument/2006/relationships/hyperlink" Target="https://www.artline-holds.com/en/product/triamidm1adjusterdt/" TargetMode="External"/><Relationship Id="rId78" Type="http://schemas.openxmlformats.org/officeDocument/2006/relationships/hyperlink" Target="https://www.artline-holds.com/en/product/triamids2adjusterdt/" TargetMode="External"/><Relationship Id="rId71" Type="http://schemas.openxmlformats.org/officeDocument/2006/relationships/hyperlink" Target="https://www.artline-holds.com/en/product/triamids1dt/" TargetMode="External"/><Relationship Id="rId70" Type="http://schemas.openxmlformats.org/officeDocument/2006/relationships/hyperlink" Target="https://www.artline-holds.com/en/product/triamidxs2dt/" TargetMode="External"/><Relationship Id="rId139" Type="http://schemas.openxmlformats.org/officeDocument/2006/relationships/hyperlink" Target="https://www.artline-holds.com/en/product/flat-triamid-s1/" TargetMode="External"/><Relationship Id="rId138" Type="http://schemas.openxmlformats.org/officeDocument/2006/relationships/hyperlink" Target="https://www.artline-holds.com/en/product/squamidm2adjusterdt/" TargetMode="External"/><Relationship Id="rId137" Type="http://schemas.openxmlformats.org/officeDocument/2006/relationships/hyperlink" Target="https://www.artline-holds.com/en/product/squamidm1adjuster-dt/" TargetMode="External"/><Relationship Id="rId132" Type="http://schemas.openxmlformats.org/officeDocument/2006/relationships/hyperlink" Target="https://www.artline-holds.com/en/product/squamids2dt/" TargetMode="External"/><Relationship Id="rId131" Type="http://schemas.openxmlformats.org/officeDocument/2006/relationships/hyperlink" Target="https://www.artline-holds.com/en/product/squamids1dt/" TargetMode="External"/><Relationship Id="rId130" Type="http://schemas.openxmlformats.org/officeDocument/2006/relationships/hyperlink" Target="https://www.artline-holds.com/en/product/squamidm2adjuster/" TargetMode="External"/><Relationship Id="rId136" Type="http://schemas.openxmlformats.org/officeDocument/2006/relationships/hyperlink" Target="https://www.artline-holds.com/en/product/squamids2adjusterdt/" TargetMode="External"/><Relationship Id="rId135" Type="http://schemas.openxmlformats.org/officeDocument/2006/relationships/hyperlink" Target="https://www.artline-holds.com/en/product/squamids1adjusterdt-copy/" TargetMode="External"/><Relationship Id="rId134" Type="http://schemas.openxmlformats.org/officeDocument/2006/relationships/hyperlink" Target="https://www.artline-holds.com/en/product/squamidm2dt/" TargetMode="External"/><Relationship Id="rId133" Type="http://schemas.openxmlformats.org/officeDocument/2006/relationships/hyperlink" Target="https://www.artline-holds.com/en/product/squamidm1dt/" TargetMode="External"/><Relationship Id="rId62" Type="http://schemas.openxmlformats.org/officeDocument/2006/relationships/hyperlink" Target="https://www.artline-holds.com/en/product/triamidm2/" TargetMode="External"/><Relationship Id="rId61" Type="http://schemas.openxmlformats.org/officeDocument/2006/relationships/hyperlink" Target="https://www.artline-holds.com/en/product/triamidm1/" TargetMode="External"/><Relationship Id="rId64" Type="http://schemas.openxmlformats.org/officeDocument/2006/relationships/hyperlink" Target="https://www.artline-holds.com/en/product/triamidxs2adjuster/" TargetMode="External"/><Relationship Id="rId63" Type="http://schemas.openxmlformats.org/officeDocument/2006/relationships/hyperlink" Target="https://www.artline-holds.com/en/product/triamidxs1adjuster/" TargetMode="External"/><Relationship Id="rId66" Type="http://schemas.openxmlformats.org/officeDocument/2006/relationships/hyperlink" Target="https://www.artline-holds.com/en/product/triamids2adjuster/" TargetMode="External"/><Relationship Id="rId65" Type="http://schemas.openxmlformats.org/officeDocument/2006/relationships/hyperlink" Target="https://www.artline-holds.com/en/product/triamids1adjuster/" TargetMode="External"/><Relationship Id="rId68" Type="http://schemas.openxmlformats.org/officeDocument/2006/relationships/hyperlink" Target="https://www.artline-holds.com/en/product/triamidm2adjuster/" TargetMode="External"/><Relationship Id="rId67" Type="http://schemas.openxmlformats.org/officeDocument/2006/relationships/hyperlink" Target="https://www.artline-holds.com/en/product/triamidm1adjuster/" TargetMode="External"/><Relationship Id="rId60" Type="http://schemas.openxmlformats.org/officeDocument/2006/relationships/hyperlink" Target="https://www.artline-holds.com/en/product/triamids2/" TargetMode="External"/><Relationship Id="rId69" Type="http://schemas.openxmlformats.org/officeDocument/2006/relationships/hyperlink" Target="https://www.artline-holds.com/en/product/triamidxs1dt/" TargetMode="External"/><Relationship Id="rId163" Type="http://schemas.openxmlformats.org/officeDocument/2006/relationships/drawing" Target="../drawings/drawing7.xml"/><Relationship Id="rId162" Type="http://schemas.openxmlformats.org/officeDocument/2006/relationships/hyperlink" Target="https://www.artline-holds.com/en/product/flat-triamid-xl3-dt/" TargetMode="External"/><Relationship Id="rId51" Type="http://schemas.openxmlformats.org/officeDocument/2006/relationships/hyperlink" Target="https://www.artline-holds.com/en/product/woodline-twins-s1/" TargetMode="External"/><Relationship Id="rId50" Type="http://schemas.openxmlformats.org/officeDocument/2006/relationships/hyperlink" Target="https://www.artline-holds.com/en/product/woodline-element-xl2/" TargetMode="External"/><Relationship Id="rId53" Type="http://schemas.openxmlformats.org/officeDocument/2006/relationships/hyperlink" Target="https://www.artline-holds.com/en/product/woodline-twins-m2/" TargetMode="External"/><Relationship Id="rId52" Type="http://schemas.openxmlformats.org/officeDocument/2006/relationships/hyperlink" Target="https://www.artline-holds.com/en/product/woodline-twins-m1-2/" TargetMode="External"/><Relationship Id="rId55" Type="http://schemas.openxmlformats.org/officeDocument/2006/relationships/hyperlink" Target="https://www.artline-holds.com/en/product/woodline-twins-l2/" TargetMode="External"/><Relationship Id="rId161" Type="http://schemas.openxmlformats.org/officeDocument/2006/relationships/hyperlink" Target="https://www.artline-holds.com/en/product/flat-triamid-xl2-dt/" TargetMode="External"/><Relationship Id="rId54" Type="http://schemas.openxmlformats.org/officeDocument/2006/relationships/hyperlink" Target="https://www.artline-holds.com/en/product/woodline-twins-l1/" TargetMode="External"/><Relationship Id="rId160" Type="http://schemas.openxmlformats.org/officeDocument/2006/relationships/hyperlink" Target="https://www.artline-holds.com/en/product/flat-triamid-xl1-dt/" TargetMode="External"/><Relationship Id="rId57" Type="http://schemas.openxmlformats.org/officeDocument/2006/relationships/hyperlink" Target="https://www.artline-holds.com/en/product/triamidxs1/" TargetMode="External"/><Relationship Id="rId56" Type="http://schemas.openxmlformats.org/officeDocument/2006/relationships/hyperlink" Target="https://www.artline-holds.com/en/product/woodline-twins-l3/" TargetMode="External"/><Relationship Id="rId159" Type="http://schemas.openxmlformats.org/officeDocument/2006/relationships/hyperlink" Target="https://www.artline-holds.com/en/product/flat-triamid-l3-dt/" TargetMode="External"/><Relationship Id="rId59" Type="http://schemas.openxmlformats.org/officeDocument/2006/relationships/hyperlink" Target="https://www.artline-holds.com/en/product/triamids1-copy/" TargetMode="External"/><Relationship Id="rId154" Type="http://schemas.openxmlformats.org/officeDocument/2006/relationships/hyperlink" Target="https://www.artline-holds.com/en/product/flat-triamid-m1-dt/" TargetMode="External"/><Relationship Id="rId58" Type="http://schemas.openxmlformats.org/officeDocument/2006/relationships/hyperlink" Target="https://www.artline-holds.com/en/product/triamidxs2/" TargetMode="External"/><Relationship Id="rId153" Type="http://schemas.openxmlformats.org/officeDocument/2006/relationships/hyperlink" Target="https://www.artline-holds.com/en/product/flat-triamid-s3-dt/" TargetMode="External"/><Relationship Id="rId152" Type="http://schemas.openxmlformats.org/officeDocument/2006/relationships/hyperlink" Target="https://www.artline-holds.com/en/product/flat-triamid-s2-dt/" TargetMode="External"/><Relationship Id="rId151" Type="http://schemas.openxmlformats.org/officeDocument/2006/relationships/hyperlink" Target="https://www.artline-holds.com/en/product/flat-triamid-dt/" TargetMode="External"/><Relationship Id="rId158" Type="http://schemas.openxmlformats.org/officeDocument/2006/relationships/hyperlink" Target="https://www.artline-holds.com/en/product/flat-triamid-l2-dt/" TargetMode="External"/><Relationship Id="rId157" Type="http://schemas.openxmlformats.org/officeDocument/2006/relationships/hyperlink" Target="https://www.artline-holds.com/en/product/flat-triamid-l1-dt/" TargetMode="External"/><Relationship Id="rId156" Type="http://schemas.openxmlformats.org/officeDocument/2006/relationships/hyperlink" Target="https://www.artline-holds.com/en/product/flat-triamid-m3-dt/" TargetMode="External"/><Relationship Id="rId155" Type="http://schemas.openxmlformats.org/officeDocument/2006/relationships/hyperlink" Target="https://www.artline-holds.com/en/product/flat-triamid-m2-dt/" TargetMode="External"/></Relationships>
</file>

<file path=xl/worksheets/_rels/sheet8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artline-holds.com/en/product/artlab-slope-xxxl2/" TargetMode="External"/><Relationship Id="rId42" Type="http://schemas.openxmlformats.org/officeDocument/2006/relationships/hyperlink" Target="https://www.artline-holds.com/en/product/artlab-slope-xxxl4/" TargetMode="External"/><Relationship Id="rId41" Type="http://schemas.openxmlformats.org/officeDocument/2006/relationships/hyperlink" Target="https://www.artline-holds.com/en/product/artlab-slope-xxxl3/" TargetMode="External"/><Relationship Id="rId44" Type="http://schemas.openxmlformats.org/officeDocument/2006/relationships/hyperlink" Target="https://www.artline-holds.com/en/product/artlab-slope-mega-1/" TargetMode="External"/><Relationship Id="rId43" Type="http://schemas.openxmlformats.org/officeDocument/2006/relationships/hyperlink" Target="https://www.artline-holds.com/en/product/artlab-slope-xxxl5/" TargetMode="External"/><Relationship Id="rId46" Type="http://schemas.openxmlformats.org/officeDocument/2006/relationships/hyperlink" Target="https://www.artline-holds.com/en/product/artlab-slope-mega-3/" TargetMode="External"/><Relationship Id="rId45" Type="http://schemas.openxmlformats.org/officeDocument/2006/relationships/hyperlink" Target="https://www.artline-holds.com/en/product/artlab-slope-mega-2/" TargetMode="External"/><Relationship Id="rId48" Type="http://schemas.openxmlformats.org/officeDocument/2006/relationships/hyperlink" Target="https://www.artline-holds.com/en/product/artlab-slices-m/" TargetMode="External"/><Relationship Id="rId47" Type="http://schemas.openxmlformats.org/officeDocument/2006/relationships/hyperlink" Target="https://www.artline-holds.com/en/product/artlab-slope-mega-4/" TargetMode="External"/><Relationship Id="rId49" Type="http://schemas.openxmlformats.org/officeDocument/2006/relationships/hyperlink" Target="https://www.artline-holds.com/en/product/artlab-slices-l/" TargetMode="External"/><Relationship Id="rId31" Type="http://schemas.openxmlformats.org/officeDocument/2006/relationships/hyperlink" Target="https://www.artline-holds.com/en/product/fatline-vortex-2-dt/" TargetMode="External"/><Relationship Id="rId30" Type="http://schemas.openxmlformats.org/officeDocument/2006/relationships/hyperlink" Target="https://www.artline-holds.com/en/product/fatline-vortex-1-dt/" TargetMode="External"/><Relationship Id="rId33" Type="http://schemas.openxmlformats.org/officeDocument/2006/relationships/hyperlink" Target="https://www.artline-holds.com/en/product/fatline-vortex-4-dt/" TargetMode="External"/><Relationship Id="rId32" Type="http://schemas.openxmlformats.org/officeDocument/2006/relationships/hyperlink" Target="https://www.artline-holds.com/en/product/fatline-vortex-3-dt/" TargetMode="External"/><Relationship Id="rId35" Type="http://schemas.openxmlformats.org/officeDocument/2006/relationships/hyperlink" Target="https://www.artline-holds.com/en/product/artlab-slopes-s/" TargetMode="External"/><Relationship Id="rId34" Type="http://schemas.openxmlformats.org/officeDocument/2006/relationships/hyperlink" Target="https://www.artline-holds.com/en/product/fatline-vortex-5-dt/" TargetMode="External"/><Relationship Id="rId37" Type="http://schemas.openxmlformats.org/officeDocument/2006/relationships/hyperlink" Target="https://www.artline-holds.com/en/product/artlab-slopes-l/" TargetMode="External"/><Relationship Id="rId36" Type="http://schemas.openxmlformats.org/officeDocument/2006/relationships/hyperlink" Target="https://www.artline-holds.com/en/product/artlab-slopes-m/" TargetMode="External"/><Relationship Id="rId39" Type="http://schemas.openxmlformats.org/officeDocument/2006/relationships/hyperlink" Target="https://www.artline-holds.com/en/product/artlab-slope-xxxl1/" TargetMode="External"/><Relationship Id="rId38" Type="http://schemas.openxmlformats.org/officeDocument/2006/relationships/hyperlink" Target="https://www.artline-holds.com/en/product/artlab-slopes-xl/" TargetMode="External"/><Relationship Id="rId20" Type="http://schemas.openxmlformats.org/officeDocument/2006/relationships/hyperlink" Target="https://www.artline-holds.com/en/product/fatline-mercy-dt-xxl5/" TargetMode="External"/><Relationship Id="rId22" Type="http://schemas.openxmlformats.org/officeDocument/2006/relationships/hyperlink" Target="https://www.artline-holds.com/en/product/fatline-the-mercy-2-dt/" TargetMode="External"/><Relationship Id="rId21" Type="http://schemas.openxmlformats.org/officeDocument/2006/relationships/hyperlink" Target="https://www.artline-holds.com/en/product/fatline-the-mercy-1-dt/" TargetMode="External"/><Relationship Id="rId24" Type="http://schemas.openxmlformats.org/officeDocument/2006/relationships/hyperlink" Target="https://www.artline-holds.com/en/product/fatline-the-mercy-4-dt/" TargetMode="External"/><Relationship Id="rId23" Type="http://schemas.openxmlformats.org/officeDocument/2006/relationships/hyperlink" Target="https://www.artline-holds.com/en/product/fatline-the-mercy-3-dt/" TargetMode="External"/><Relationship Id="rId26" Type="http://schemas.openxmlformats.org/officeDocument/2006/relationships/hyperlink" Target="https://www.artline-holds.com/en/product/fatline-abyss-1-dt/" TargetMode="External"/><Relationship Id="rId25" Type="http://schemas.openxmlformats.org/officeDocument/2006/relationships/hyperlink" Target="https://www.artline-holds.com/en/product/fatline-the-mercy-5-dt/" TargetMode="External"/><Relationship Id="rId28" Type="http://schemas.openxmlformats.org/officeDocument/2006/relationships/hyperlink" Target="https://www.artline-holds.com/en/product/fatline-abyss-3-dt/" TargetMode="External"/><Relationship Id="rId27" Type="http://schemas.openxmlformats.org/officeDocument/2006/relationships/hyperlink" Target="https://www.artline-holds.com/en/product/fatline-abyss-2-dt/" TargetMode="External"/><Relationship Id="rId29" Type="http://schemas.openxmlformats.org/officeDocument/2006/relationships/hyperlink" Target="https://www.artline-holds.com/en/product/fatline-abyss-4-dt-copy/" TargetMode="External"/><Relationship Id="rId11" Type="http://schemas.openxmlformats.org/officeDocument/2006/relationships/hyperlink" Target="https://www.artline-holds.com/en/product/fatline-the-blade-2/" TargetMode="External"/><Relationship Id="rId10" Type="http://schemas.openxmlformats.org/officeDocument/2006/relationships/hyperlink" Target="https://www.artline-holds.com/en/product/fatline-the-mercy-5/" TargetMode="External"/><Relationship Id="rId13" Type="http://schemas.openxmlformats.org/officeDocument/2006/relationships/hyperlink" Target="https://www.artline-holds.com/en/product/fatline-the-blade-4/" TargetMode="External"/><Relationship Id="rId12" Type="http://schemas.openxmlformats.org/officeDocument/2006/relationships/hyperlink" Target="https://www.artline-holds.com/en/product/fatline-the-blade-3/" TargetMode="External"/><Relationship Id="rId15" Type="http://schemas.openxmlformats.org/officeDocument/2006/relationships/hyperlink" Target="https://www.artline-holds.com/en/product/fatline-the-lobe/" TargetMode="External"/><Relationship Id="rId14" Type="http://schemas.openxmlformats.org/officeDocument/2006/relationships/hyperlink" Target="https://www.artline-holds.com/en/product/fatline-the-blade-5/" TargetMode="External"/><Relationship Id="rId17" Type="http://schemas.openxmlformats.org/officeDocument/2006/relationships/hyperlink" Target="https://www.artline-holds.com/en/product/fatline-mercy-dt-xxl2/" TargetMode="External"/><Relationship Id="rId16" Type="http://schemas.openxmlformats.org/officeDocument/2006/relationships/hyperlink" Target="https://www.artline-holds.com/en/product/fatline-mercy-dt-xxl1/" TargetMode="External"/><Relationship Id="rId19" Type="http://schemas.openxmlformats.org/officeDocument/2006/relationships/hyperlink" Target="https://www.artline-holds.com/en/product/fatline-mercy-dt-xxl4/" TargetMode="External"/><Relationship Id="rId18" Type="http://schemas.openxmlformats.org/officeDocument/2006/relationships/hyperlink" Target="https://www.artline-holds.com/en/product/fatline-mercy-dt-xxl3/" TargetMode="External"/><Relationship Id="rId1" Type="http://schemas.openxmlformats.org/officeDocument/2006/relationships/hyperlink" Target="https://www.artline-holds.com/en/product/fatline-mercy-dt-xxl1/" TargetMode="External"/><Relationship Id="rId2" Type="http://schemas.openxmlformats.org/officeDocument/2006/relationships/hyperlink" Target="https://www.artline-holds.com/en/product/fatline-mercy-dt-xxl2/" TargetMode="External"/><Relationship Id="rId3" Type="http://schemas.openxmlformats.org/officeDocument/2006/relationships/hyperlink" Target="https://www.artline-holds.com/en/product/fatline-mercy-dt-xxl3/" TargetMode="External"/><Relationship Id="rId4" Type="http://schemas.openxmlformats.org/officeDocument/2006/relationships/hyperlink" Target="https://www.artline-holds.com/en/product/fatline-mercy-dt-xxl4/" TargetMode="External"/><Relationship Id="rId9" Type="http://schemas.openxmlformats.org/officeDocument/2006/relationships/hyperlink" Target="https://www.artline-holds.com/en/product/fatline-the-mercy-4/" TargetMode="External"/><Relationship Id="rId5" Type="http://schemas.openxmlformats.org/officeDocument/2006/relationships/hyperlink" Target="https://www.artline-holds.com/en/product/fatline-mercy-dt-xxl5/" TargetMode="External"/><Relationship Id="rId6" Type="http://schemas.openxmlformats.org/officeDocument/2006/relationships/hyperlink" Target="https://www.artline-holds.com/en/product/fatline-the-mercy-1/" TargetMode="External"/><Relationship Id="rId7" Type="http://schemas.openxmlformats.org/officeDocument/2006/relationships/hyperlink" Target="https://www.artline-holds.com/en/product/fatline-the-mercy-2/" TargetMode="External"/><Relationship Id="rId8" Type="http://schemas.openxmlformats.org/officeDocument/2006/relationships/hyperlink" Target="https://www.artline-holds.com/en/product/fatline-the-mercy-3/" TargetMode="External"/><Relationship Id="rId61" Type="http://schemas.openxmlformats.org/officeDocument/2006/relationships/drawing" Target="../drawings/drawing8.xml"/><Relationship Id="rId60" Type="http://schemas.openxmlformats.org/officeDocument/2006/relationships/hyperlink" Target="https://www.artline-holds.com/en/product/artlab-slices-mega-2-35/" TargetMode="External"/><Relationship Id="rId51" Type="http://schemas.openxmlformats.org/officeDocument/2006/relationships/hyperlink" Target="https://www.artline-holds.com/en/product/artlab-slices-xxl/" TargetMode="External"/><Relationship Id="rId50" Type="http://schemas.openxmlformats.org/officeDocument/2006/relationships/hyperlink" Target="https://www.artline-holds.com/en/product/artlab-slices-xl/" TargetMode="External"/><Relationship Id="rId53" Type="http://schemas.openxmlformats.org/officeDocument/2006/relationships/hyperlink" Target="https://www.artline-holds.com/en/product/artlab-slice-xxxl2/" TargetMode="External"/><Relationship Id="rId52" Type="http://schemas.openxmlformats.org/officeDocument/2006/relationships/hyperlink" Target="https://www.artline-holds.com/en/product/artlab-slice-xxxl1/" TargetMode="External"/><Relationship Id="rId55" Type="http://schemas.openxmlformats.org/officeDocument/2006/relationships/hyperlink" Target="https://www.artline-holds.com/en/product/artlab-slice-xxxl4/" TargetMode="External"/><Relationship Id="rId54" Type="http://schemas.openxmlformats.org/officeDocument/2006/relationships/hyperlink" Target="https://www.artline-holds.com/en/product/artlab-slice-xxxl3/" TargetMode="External"/><Relationship Id="rId57" Type="http://schemas.openxmlformats.org/officeDocument/2006/relationships/hyperlink" Target="https://www.artline-holds.com/en/product/artlab-slice-xxxl2-reverse/" TargetMode="External"/><Relationship Id="rId56" Type="http://schemas.openxmlformats.org/officeDocument/2006/relationships/hyperlink" Target="https://www.artline-holds.com/en/product/artlab-slice-xxxl5/" TargetMode="External"/><Relationship Id="rId59" Type="http://schemas.openxmlformats.org/officeDocument/2006/relationships/hyperlink" Target="https://www.artline-holds.com/en/product/artlab-slices-mega-1-25/" TargetMode="External"/><Relationship Id="rId58" Type="http://schemas.openxmlformats.org/officeDocument/2006/relationships/hyperlink" Target="https://www.artline-holds.com/en/product/artlab-slice-xxxl4-reverse/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rtline-holds.com/en/?s=the+blade" TargetMode="External"/><Relationship Id="rId2" Type="http://schemas.openxmlformats.org/officeDocument/2006/relationships/hyperlink" Target="https://www.artline-holds.com/en/product/fatline-the-drop/" TargetMode="External"/><Relationship Id="rId3" Type="http://schemas.openxmlformats.org/officeDocument/2006/relationships/hyperlink" Target="https://www.artline-holds.com/en/?s=mercy+xxxl+dt" TargetMode="External"/><Relationship Id="rId4" Type="http://schemas.openxmlformats.org/officeDocument/2006/relationships/hyperlink" Target="https://www.artline-holds.com/en/?s=mercy+xxxl+dt" TargetMode="External"/><Relationship Id="rId5" Type="http://schemas.openxmlformats.org/officeDocument/2006/relationships/hyperlink" Target="https://www.artline-holds.com/en/?s=abyss" TargetMode="External"/><Relationship Id="rId6" Type="http://schemas.openxmlformats.org/officeDocument/2006/relationships/hyperlink" Target="https://www.artline-holds.com/en/?s=vortex" TargetMode="External"/><Relationship Id="rId7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6.71"/>
    <col customWidth="1" min="2" max="2" width="18.14"/>
    <col customWidth="1" min="3" max="3" width="19.29"/>
    <col customWidth="1" min="4" max="4" width="18.29"/>
    <col customWidth="1" min="5" max="5" width="19.29"/>
    <col customWidth="1" min="6" max="6" width="19.57"/>
    <col customWidth="1" min="7" max="8" width="19.29"/>
    <col customWidth="1" min="9" max="15" width="14.43"/>
    <col customWidth="1" hidden="1" min="16" max="16" width="9.71"/>
    <col customWidth="1" hidden="1" min="17" max="17" width="10.0"/>
    <col customWidth="1" hidden="1" min="18" max="18" width="9.71"/>
    <col customWidth="1" min="19" max="20" width="9.71"/>
    <col customWidth="1" min="21" max="27" width="7.14"/>
    <col customWidth="1" min="28" max="32" width="8.71"/>
  </cols>
  <sheetData>
    <row r="1" ht="161.25" customHeight="1">
      <c r="A1" s="1"/>
      <c r="B1" s="2" t="s">
        <v>0</v>
      </c>
      <c r="E1" s="3" t="s">
        <v>1</v>
      </c>
      <c r="H1" s="4"/>
      <c r="M1" s="5"/>
      <c r="N1" s="5"/>
      <c r="O1" s="5"/>
      <c r="P1" s="5"/>
      <c r="Q1" s="5"/>
      <c r="R1" s="5"/>
      <c r="S1" s="6"/>
      <c r="T1" s="6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ht="35.25" customHeight="1">
      <c r="A2" s="1"/>
      <c r="B2" s="7"/>
      <c r="C2" s="7"/>
      <c r="D2" s="2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ht="30.75" customHeight="1">
      <c r="A3" s="6"/>
      <c r="B3" s="8" t="s">
        <v>2</v>
      </c>
      <c r="C3" s="8" t="s">
        <v>3</v>
      </c>
      <c r="D3" s="9" t="s">
        <v>4</v>
      </c>
      <c r="E3" s="6"/>
      <c r="F3" s="6"/>
      <c r="G3" s="10" t="s">
        <v>5</v>
      </c>
      <c r="H3" s="11" t="s">
        <v>6</v>
      </c>
      <c r="O3" s="12"/>
      <c r="P3" s="6"/>
      <c r="Q3" s="6"/>
      <c r="R3" s="6"/>
      <c r="S3" s="6"/>
      <c r="T3" s="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ht="30.0" customHeight="1">
      <c r="A4" s="13" t="s">
        <v>7</v>
      </c>
      <c r="B4" s="14">
        <f>SUM(B5:B13)</f>
        <v>0</v>
      </c>
      <c r="C4" s="15"/>
      <c r="D4" s="16">
        <f>SUM(D6:D13)</f>
        <v>0</v>
      </c>
      <c r="E4" s="6"/>
      <c r="F4" s="6"/>
      <c r="G4" s="10" t="s">
        <v>8</v>
      </c>
      <c r="H4" s="17" t="s">
        <v>9</v>
      </c>
      <c r="O4" s="18"/>
      <c r="P4" s="6"/>
      <c r="Q4" s="6"/>
      <c r="R4" s="6"/>
      <c r="S4" s="6"/>
      <c r="T4" s="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ht="30.0" customHeight="1">
      <c r="A5" s="19" t="s">
        <v>10</v>
      </c>
      <c r="B5" s="20">
        <f>'PE-PU Volx'!D2</f>
        <v>0</v>
      </c>
      <c r="C5" s="21" t="str">
        <f>'PE-PU Volx'!E2</f>
        <v/>
      </c>
      <c r="D5" s="22">
        <f>'PE-PU Volx'!AA1</f>
        <v>0</v>
      </c>
      <c r="E5" s="6"/>
      <c r="F5" s="6"/>
      <c r="G5" s="10" t="s">
        <v>11</v>
      </c>
      <c r="H5" s="23" t="s">
        <v>12</v>
      </c>
      <c r="O5" s="24"/>
      <c r="P5" s="6"/>
      <c r="Q5" s="6"/>
      <c r="R5" s="6"/>
      <c r="S5" s="6"/>
      <c r="T5" s="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ht="30.0" customHeight="1">
      <c r="A6" s="19" t="s">
        <v>13</v>
      </c>
      <c r="B6" s="20">
        <f>'PE CompositeX'!E2</f>
        <v>0</v>
      </c>
      <c r="C6" s="21" t="str">
        <f>'PE CompositeX'!F2</f>
        <v/>
      </c>
      <c r="D6" s="22">
        <f>'PE CompositeX'!AC1</f>
        <v>0</v>
      </c>
      <c r="E6" s="6"/>
      <c r="F6" s="6"/>
      <c r="G6" s="6"/>
      <c r="H6" s="6"/>
      <c r="I6" s="6"/>
      <c r="J6" s="6"/>
      <c r="K6" s="25"/>
      <c r="L6" s="25"/>
      <c r="M6" s="25"/>
      <c r="N6" s="25"/>
      <c r="O6" s="25"/>
      <c r="P6" s="6"/>
      <c r="Q6" s="6"/>
      <c r="R6" s="6"/>
      <c r="S6" s="6"/>
      <c r="T6" s="6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ht="27.0" customHeight="1">
      <c r="A7" s="26" t="s">
        <v>14</v>
      </c>
      <c r="B7" s="27">
        <f>'PU CompositeX'!E2</f>
        <v>0</v>
      </c>
      <c r="C7" s="28" t="str">
        <f>'PU CompositeX'!F2</f>
        <v/>
      </c>
      <c r="D7" s="29">
        <f>'PU CompositeX'!AC1</f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ht="27.0" customHeight="1">
      <c r="A8" s="30" t="s">
        <v>15</v>
      </c>
      <c r="B8" s="31">
        <f>'Packs CompositeX'!E2</f>
        <v>0</v>
      </c>
      <c r="C8" s="21" t="str">
        <f>'Packs CompositeX'!F2</f>
        <v/>
      </c>
      <c r="D8" s="32">
        <f>'Packs CompositeX'!AC1</f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ht="27.0" customHeight="1">
      <c r="A9" s="33" t="s">
        <v>16</v>
      </c>
      <c r="B9" s="34">
        <f>'Thermoplastic TP'!E2</f>
        <v>0</v>
      </c>
      <c r="C9" s="35">
        <f>'Thermoplastic TP'!F2</f>
        <v>0</v>
      </c>
      <c r="D9" s="29">
        <f>'Thermoplastic TP'!AA1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ht="26.25" customHeight="1">
      <c r="A10" s="36" t="s">
        <v>17</v>
      </c>
      <c r="B10" s="34">
        <f>'Wooden Volume'!E2</f>
        <v>0</v>
      </c>
      <c r="C10" s="37" t="str">
        <f>'Wooden Volume'!F2</f>
        <v/>
      </c>
      <c r="D10" s="22" t="str">
        <f>'Wooden Volume'!AC1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38"/>
      <c r="P10" s="6"/>
      <c r="Q10" s="6"/>
      <c r="R10" s="6"/>
      <c r="S10" s="6"/>
      <c r="T10" s="6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ht="26.25" customHeight="1">
      <c r="A11" s="36" t="s">
        <v>18</v>
      </c>
      <c r="B11" s="34">
        <f>'GRP 360'!E2</f>
        <v>0</v>
      </c>
      <c r="C11" s="21" t="str">
        <f>'GRP 360'!F2</f>
        <v/>
      </c>
      <c r="D11" s="22">
        <f>'GRP 360'!AB1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38"/>
      <c r="P11" s="6"/>
      <c r="Q11" s="6"/>
      <c r="R11" s="6"/>
      <c r="S11" s="6"/>
      <c r="T11" s="6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ht="26.25" customHeight="1">
      <c r="A12" s="36" t="s">
        <v>19</v>
      </c>
      <c r="B12" s="34">
        <f>KastLine!E2</f>
        <v>0</v>
      </c>
      <c r="C12" s="35" t="str">
        <f>KastLine!F2</f>
        <v/>
      </c>
      <c r="D12" s="22">
        <f>KastLine!AC1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38"/>
      <c r="P12" s="6"/>
      <c r="Q12" s="6"/>
      <c r="R12" s="6"/>
      <c r="S12" s="6"/>
      <c r="T12" s="6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ht="26.25" customHeight="1">
      <c r="A13" s="36" t="s">
        <v>20</v>
      </c>
      <c r="B13" s="34">
        <f>'Training &amp; Homewall'!E2</f>
        <v>0</v>
      </c>
      <c r="C13" s="21" t="str">
        <f>'Training &amp; Homewall'!F2</f>
        <v/>
      </c>
      <c r="D13" s="22">
        <f>'Training &amp; Homewall'!AB1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38"/>
      <c r="P13" s="6"/>
      <c r="Q13" s="6"/>
      <c r="R13" s="6"/>
      <c r="S13" s="6"/>
      <c r="T13" s="6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ht="19.5" customHeight="1">
      <c r="A14" s="39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ht="19.5" customHeight="1">
      <c r="A15" s="41" t="s">
        <v>21</v>
      </c>
      <c r="B15" s="42"/>
      <c r="C15" s="42"/>
      <c r="D15" s="42"/>
      <c r="E15" s="4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ht="19.5" customHeight="1">
      <c r="A16" s="44" t="s">
        <v>22</v>
      </c>
      <c r="B16" s="44" t="s">
        <v>23</v>
      </c>
      <c r="C16" s="44" t="s">
        <v>24</v>
      </c>
      <c r="D16" s="44" t="s">
        <v>25</v>
      </c>
      <c r="E16" s="44" t="s">
        <v>26</v>
      </c>
      <c r="F16" s="44" t="s">
        <v>27</v>
      </c>
      <c r="G16" s="44" t="s">
        <v>28</v>
      </c>
      <c r="H16" s="45" t="s">
        <v>29</v>
      </c>
      <c r="I16" s="46" t="s">
        <v>30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ht="19.5" customHeight="1">
      <c r="A17" s="47">
        <f>'Packs CompositeX'!J3+'PE CompositeX'!J3+'PU CompositeX'!J3+'GRP 360'!J3+KastLine!J3+'Thermoplastic TP'!J3+'PE-PU Volx'!J3</f>
        <v>0</v>
      </c>
      <c r="B17" s="47">
        <f>'Packs CompositeX'!K3+'PE CompositeX'!K3+'PU CompositeX'!K3+'GRP 360'!K3+KastLine!K3+'Thermoplastic TP'!K3+'PE-PU Volx'!K3</f>
        <v>0</v>
      </c>
      <c r="C17" s="47">
        <f>'Packs CompositeX'!L3+'PE CompositeX'!L3+'PU CompositeX'!L3+'GRP 360'!L3+KastLine!L3+'Thermoplastic TP'!L3+'PE-PU Volx'!L3</f>
        <v>0</v>
      </c>
      <c r="D17" s="47">
        <f>'Packs CompositeX'!M3+'PE CompositeX'!M3+'PU CompositeX'!M3+'GRP 360'!M3+KastLine!M3+'Thermoplastic TP'!M3+'PE-PU Volx'!M3</f>
        <v>0</v>
      </c>
      <c r="E17" s="47">
        <f>'Packs CompositeX'!N3+'PE CompositeX'!N3+'PU CompositeX'!N3+'GRP 360'!N3+KastLine!N3+'Thermoplastic TP'!N3+'PE-PU Volx'!N3</f>
        <v>0</v>
      </c>
      <c r="F17" s="47">
        <f>'Packs CompositeX'!O3+'PE CompositeX'!O3+'PU CompositeX'!O3+'GRP 360'!O3+KastLine!O3+'Thermoplastic TP'!O3+'PE-PU Volx'!O3</f>
        <v>0</v>
      </c>
      <c r="G17" s="47">
        <f>'Packs CompositeX'!P3+'PE CompositeX'!P3+'PU CompositeX'!P3+'GRP 360'!P3+KastLine!P3+'Thermoplastic TP'!P3+'PE-PU Volx'!P3</f>
        <v>0</v>
      </c>
      <c r="H17" s="47">
        <f>'GRP 360'!Q3+KastLine!Q3</f>
        <v>0</v>
      </c>
      <c r="I17" s="48">
        <f>SUM(A17:H17)</f>
        <v>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ht="19.5" customHeight="1">
      <c r="A18" s="49"/>
      <c r="B18" s="49"/>
      <c r="C18" s="49"/>
      <c r="D18" s="49"/>
      <c r="E18" s="49"/>
      <c r="F18" s="49"/>
      <c r="G18" s="49"/>
      <c r="H18" s="49"/>
      <c r="I18" s="4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ht="19.5" customHeight="1">
      <c r="A19" s="50" t="s">
        <v>31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ht="19.5" customHeight="1">
      <c r="A20" s="51" t="s">
        <v>23</v>
      </c>
      <c r="B20" s="52" t="s">
        <v>24</v>
      </c>
      <c r="C20" s="52" t="s">
        <v>25</v>
      </c>
      <c r="D20" s="52" t="s">
        <v>26</v>
      </c>
      <c r="E20" s="46" t="s">
        <v>30</v>
      </c>
      <c r="F20" s="6"/>
      <c r="G20" s="6"/>
      <c r="H20" s="6"/>
      <c r="I20" s="6"/>
      <c r="J20" s="6"/>
      <c r="K20" s="6"/>
      <c r="L20" s="6"/>
      <c r="M20" s="6"/>
      <c r="N20" s="6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ht="19.5" customHeight="1">
      <c r="A21" s="53">
        <f>'Wooden Volume'!K3</f>
        <v>0</v>
      </c>
      <c r="B21" s="53">
        <f>'Wooden Volume'!L3</f>
        <v>0</v>
      </c>
      <c r="C21" s="53">
        <f>'Wooden Volume'!M3</f>
        <v>0</v>
      </c>
      <c r="D21" s="53">
        <f>'Wooden Volume'!N3</f>
        <v>0</v>
      </c>
      <c r="E21" s="48">
        <f>SUM(A21:D21)</f>
        <v>0</v>
      </c>
      <c r="F21" s="6"/>
      <c r="G21" s="6"/>
      <c r="H21" s="6"/>
      <c r="I21" s="6"/>
      <c r="J21" s="6"/>
      <c r="K21" s="6"/>
      <c r="L21" s="6"/>
      <c r="M21" s="6"/>
      <c r="N21" s="6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ht="19.5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ht="19.5" customHeight="1">
      <c r="A23" s="41" t="s">
        <v>32</v>
      </c>
      <c r="B23" s="43"/>
      <c r="C23" s="43"/>
      <c r="D23" s="43"/>
      <c r="E23" s="43"/>
      <c r="F23" s="6"/>
      <c r="G23" s="6"/>
      <c r="H23" s="6"/>
      <c r="I23" s="6"/>
      <c r="J23" s="6"/>
      <c r="K23" s="5"/>
      <c r="L23" s="5"/>
      <c r="M23" s="5"/>
      <c r="N23" s="5"/>
      <c r="O23" s="6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</row>
    <row r="24" ht="19.5" customHeight="1">
      <c r="A24" s="21" t="s">
        <v>33</v>
      </c>
      <c r="B24" s="54" t="s">
        <v>34</v>
      </c>
      <c r="C24" s="54" t="s">
        <v>35</v>
      </c>
      <c r="D24" s="54" t="s">
        <v>36</v>
      </c>
      <c r="E24" s="21" t="s">
        <v>37</v>
      </c>
      <c r="F24" s="21" t="s">
        <v>38</v>
      </c>
      <c r="G24" s="21" t="s">
        <v>39</v>
      </c>
      <c r="H24" s="21" t="s">
        <v>40</v>
      </c>
      <c r="I24" s="21" t="s">
        <v>41</v>
      </c>
      <c r="J24" s="21" t="s">
        <v>42</v>
      </c>
      <c r="K24" s="21" t="s">
        <v>43</v>
      </c>
      <c r="L24" s="46" t="s">
        <v>30</v>
      </c>
      <c r="M24" s="6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ht="19.5" customHeight="1">
      <c r="A25" s="47">
        <f>'Packs CompositeX'!J8+'PE CompositeX'!J8+'PU CompositeX'!J8+'Wooden Volume'!J8+'GRP 360'!J8+'Training &amp; Homewall'!J8+KastLine!J8+'Thermoplastic TP'!J8+'PE-PU Volx'!J8</f>
        <v>0</v>
      </c>
      <c r="B25" s="47">
        <f>'Packs CompositeX'!K8+'PE CompositeX'!K8+'PU CompositeX'!K8+'Wooden Volume'!K8+'GRP 360'!K8+'Training &amp; Homewall'!K8+KastLine!K8+'Thermoplastic TP'!K8+'PE-PU Volx'!K8</f>
        <v>0</v>
      </c>
      <c r="C25" s="47">
        <f>'Packs CompositeX'!L8+'PE CompositeX'!L8+'PU CompositeX'!L8+'Wooden Volume'!L8+'GRP 360'!L8+'Training &amp; Homewall'!L8+KastLine!L8+'Thermoplastic TP'!L8+'PE-PU Volx'!L8</f>
        <v>0</v>
      </c>
      <c r="D25" s="47">
        <f>'Packs CompositeX'!M8+'PE CompositeX'!M8+'PU CompositeX'!M8+'Wooden Volume'!M8+'GRP 360'!M8+'Training &amp; Homewall'!M8+KastLine!M8+'Thermoplastic TP'!M8+'PE-PU Volx'!M8</f>
        <v>0</v>
      </c>
      <c r="E25" s="47">
        <f>'Packs CompositeX'!N8+'PE CompositeX'!N8+'PU CompositeX'!N8+'Wooden Volume'!N8+'GRP 360'!N8+'Training &amp; Homewall'!N8+KastLine!N8+'Thermoplastic TP'!N8+'PE-PU Volx'!N8</f>
        <v>0</v>
      </c>
      <c r="F25" s="47">
        <f>'Packs CompositeX'!O8+'PE CompositeX'!O8+'PU CompositeX'!O8+'Wooden Volume'!O8+'GRP 360'!O8+'Training &amp; Homewall'!O8+KastLine!O8+'Thermoplastic TP'!O8+'PE-PU Volx'!O8</f>
        <v>0</v>
      </c>
      <c r="G25" s="47">
        <f>'Packs CompositeX'!P8+'PE CompositeX'!P8+'PU CompositeX'!P8+'Wooden Volume'!P8+'GRP 360'!P8+'Training &amp; Homewall'!P8+KastLine!P8+'Thermoplastic TP'!P8+'PE-PU Volx'!P8</f>
        <v>0</v>
      </c>
      <c r="H25" s="47">
        <f>'Packs CompositeX'!Q8+'PE CompositeX'!Q8+'PU CompositeX'!Q8+'Wooden Volume'!Q8+'GRP 360'!Q8+'Training &amp; Homewall'!Q8+KastLine!Q8+'Thermoplastic TP'!Q8+'PE-PU Volx'!Q8</f>
        <v>0</v>
      </c>
      <c r="I25" s="47">
        <f>'Packs CompositeX'!R8+'PE CompositeX'!R8+'PU CompositeX'!R8+'Wooden Volume'!R8+'GRP 360'!R8+'Training &amp; Homewall'!R8+KastLine!R8+'Thermoplastic TP'!R8+'PE-PU Volx'!R8</f>
        <v>0</v>
      </c>
      <c r="J25" s="47">
        <f>'Packs CompositeX'!S8+'PE CompositeX'!S8+'PU CompositeX'!S8+'Wooden Volume'!S8+'GRP 360'!S8+'Training &amp; Homewall'!S8+KastLine!S8+'Thermoplastic TP'!S8+'PE-PU Volx'!S8</f>
        <v>0</v>
      </c>
      <c r="K25" s="47">
        <f>'Packs CompositeX'!T8+'PE CompositeX'!T8+'PU CompositeX'!T8+'Wooden Volume'!T8+'GRP 360'!T8+'Training &amp; Homewall'!T8+KastLine!T8+'Thermoplastic TP'!T8+'PE-PU Volx'!T8</f>
        <v>0</v>
      </c>
      <c r="L25" s="48">
        <f>SUM(A25:K25)</f>
        <v>0</v>
      </c>
      <c r="M25" s="6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ht="19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ht="19.5" customHeight="1">
      <c r="A27" s="55" t="s">
        <v>44</v>
      </c>
      <c r="B27" s="56"/>
      <c r="C27" s="56"/>
      <c r="D27" s="56"/>
      <c r="E27" s="5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ht="19.5" customHeight="1">
      <c r="A28" s="57" t="s">
        <v>35</v>
      </c>
      <c r="B28" s="58" t="s">
        <v>36</v>
      </c>
      <c r="C28" s="59" t="s">
        <v>30</v>
      </c>
      <c r="D28" s="5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ht="19.5" customHeight="1">
      <c r="A29" s="60">
        <f>'Packs CompositeX'!X8+'PE CompositeX'!X8+'PU CompositeX'!X8+'Wooden Volume'!X8+'GRP 360'!W8+'Training &amp; Homewall'!J3+KastLine!X8+'Thermoplastic TP'!X8+'PE-PU Volx'!X8</f>
        <v>0</v>
      </c>
      <c r="B29" s="60">
        <f>'Packs CompositeX'!Y8+'PE CompositeX'!Y8+'PU CompositeX'!Y8+'Wooden Volume'!Y8+'GRP 360'!X8+'Training &amp; Homewall'!K3+KastLine!Y8+'Thermoplastic TP'!Y8+'PE-PU Volx'!Y8</f>
        <v>0</v>
      </c>
      <c r="C29" s="61">
        <f>SUM(A29:B29)</f>
        <v>0</v>
      </c>
      <c r="D29" s="5"/>
      <c r="E29" s="62"/>
      <c r="F29" s="6"/>
      <c r="G29" s="6"/>
      <c r="H29" s="6"/>
      <c r="I29" s="6"/>
      <c r="J29" s="6"/>
      <c r="K29" s="6"/>
      <c r="L29" s="6"/>
      <c r="M29" s="6"/>
      <c r="N29" s="6"/>
      <c r="O29" s="6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ht="19.5" customHeight="1">
      <c r="A30" s="40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ht="19.5" customHeight="1">
      <c r="A31" s="40"/>
      <c r="B31" s="40"/>
      <c r="C31" s="6"/>
      <c r="D31" s="6"/>
      <c r="E31" s="6"/>
      <c r="F31" s="6"/>
      <c r="G31" s="6"/>
      <c r="H31" s="6"/>
      <c r="I31" s="6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</row>
    <row r="32" ht="19.5" customHeight="1">
      <c r="A32" s="63" t="s">
        <v>45</v>
      </c>
      <c r="B32" s="40"/>
      <c r="C32" s="6"/>
      <c r="D32" s="6"/>
      <c r="E32" s="6"/>
      <c r="F32" s="6"/>
      <c r="G32" s="6"/>
      <c r="H32" s="6"/>
      <c r="I32" s="6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ht="19.5" customHeight="1">
      <c r="A33" s="63" t="s">
        <v>46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ht="19.5" customHeight="1">
      <c r="A34" s="63" t="s">
        <v>47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ht="19.5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</row>
    <row r="36" ht="19.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ht="19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ht="19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ht="19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ht="19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ht="19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ht="19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ht="19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ht="19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ht="19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ht="19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ht="19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ht="19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ht="19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ht="19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ht="19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ht="19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ht="19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ht="19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ht="19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ht="19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ht="19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ht="19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ht="19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ht="19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ht="19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ht="19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ht="19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ht="19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ht="19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ht="19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ht="19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ht="19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ht="19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ht="19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ht="19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ht="19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ht="19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ht="19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ht="19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ht="19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ht="19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ht="19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ht="19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ht="19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ht="19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ht="19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ht="19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ht="19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ht="19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ht="19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ht="19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ht="19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ht="19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ht="19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ht="19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ht="19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ht="19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ht="19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ht="19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ht="19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ht="19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ht="19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ht="19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ht="19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ht="19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ht="19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ht="19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ht="19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ht="19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ht="19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ht="19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ht="19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ht="19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19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19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19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19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19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19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19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19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19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19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19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19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19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19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19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19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19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19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19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19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19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19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9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9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9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9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9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9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9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9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9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9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9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9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9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9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9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9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9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9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9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9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9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9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9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9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9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9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9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9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9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9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9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9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9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9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9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9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9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9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9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9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9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9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9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9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9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9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9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9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9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9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9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9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9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9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9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9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9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9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9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9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9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9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9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9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9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9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9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9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9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9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9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9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9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9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9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9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9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9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9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9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9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9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9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9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9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9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9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9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9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9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9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9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9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9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9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9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9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9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9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9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9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9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9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9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9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9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9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9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9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9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9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9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9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9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9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9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9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9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9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9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9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9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9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9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9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9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9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9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9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9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9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9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9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9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9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9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9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9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9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9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9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9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9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9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9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9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9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9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9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9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9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9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9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9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9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9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9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9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9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9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9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9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9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9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9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9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9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9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9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9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9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9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9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9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9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9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9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9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9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9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9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9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9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9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ht="19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ht="19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ht="19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ht="19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ht="19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ht="19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ht="19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ht="19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ht="19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ht="19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ht="19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ht="19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ht="19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ht="19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ht="19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ht="19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ht="19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ht="19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ht="19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ht="19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ht="19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ht="19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ht="19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ht="19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ht="19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ht="19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ht="19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ht="19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ht="19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ht="19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ht="19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ht="19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ht="19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ht="19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ht="19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ht="19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ht="19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ht="19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ht="19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ht="19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ht="19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ht="19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ht="19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ht="19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ht="19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ht="19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ht="19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ht="19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ht="19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ht="19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ht="19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ht="19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ht="19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ht="19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ht="19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ht="19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ht="19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ht="19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ht="19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ht="19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ht="19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ht="19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ht="19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ht="19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ht="19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ht="19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ht="19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ht="19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ht="19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ht="19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ht="19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ht="19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ht="19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ht="19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ht="19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ht="19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ht="19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ht="19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ht="19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ht="19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ht="19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ht="19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ht="19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ht="19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ht="19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ht="19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ht="19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ht="19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ht="19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ht="19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ht="19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ht="19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ht="19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ht="19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ht="19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ht="19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ht="19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ht="19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ht="19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ht="19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ht="19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ht="19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ht="19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ht="19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ht="19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ht="19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ht="19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ht="19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ht="19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ht="19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ht="19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ht="19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ht="19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ht="19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ht="19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ht="19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ht="19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ht="19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ht="19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ht="19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ht="19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ht="19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ht="19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ht="19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ht="19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ht="19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ht="19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ht="19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ht="19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ht="19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ht="19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ht="19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ht="19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ht="19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ht="19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ht="19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ht="19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ht="19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ht="19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ht="19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ht="19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ht="19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ht="19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ht="19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ht="19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ht="19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ht="19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ht="19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ht="19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ht="19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ht="19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ht="19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ht="19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ht="19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ht="19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ht="19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ht="19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ht="19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ht="19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ht="19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ht="19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ht="19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ht="19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ht="19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ht="19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ht="19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ht="19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ht="19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ht="19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ht="19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ht="19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ht="19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ht="19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ht="19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ht="19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ht="19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ht="19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ht="19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ht="19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ht="19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ht="19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ht="19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ht="19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ht="19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ht="19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ht="19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ht="19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ht="19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ht="19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ht="19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ht="19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ht="19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ht="19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ht="19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ht="19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ht="19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ht="19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ht="19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ht="19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ht="19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ht="19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ht="19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ht="19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ht="19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ht="19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ht="19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ht="19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ht="19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ht="19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ht="19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ht="19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ht="19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ht="19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ht="19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ht="19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ht="19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ht="19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ht="19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ht="19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ht="19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ht="19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ht="19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ht="19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ht="19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ht="19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ht="19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ht="19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ht="19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ht="19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ht="19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ht="19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ht="19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ht="19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ht="19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ht="19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ht="19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ht="19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ht="19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ht="19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ht="19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ht="19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ht="19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ht="19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ht="19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ht="19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ht="19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ht="19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ht="19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ht="19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ht="19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ht="19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ht="19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ht="19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ht="19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ht="19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ht="19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ht="19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ht="19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ht="19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ht="19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ht="19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ht="19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ht="19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ht="19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ht="19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ht="19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ht="19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ht="19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ht="19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ht="19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ht="19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ht="19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ht="19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ht="19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ht="19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ht="19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ht="19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ht="19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ht="19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ht="19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ht="19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ht="19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ht="19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ht="19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ht="19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ht="19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ht="19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ht="19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ht="19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ht="19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ht="19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ht="19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ht="19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ht="19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ht="19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ht="19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ht="19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ht="19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ht="19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ht="19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ht="19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ht="19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ht="19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ht="19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ht="19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ht="19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ht="19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ht="19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ht="19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ht="19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ht="19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ht="19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ht="19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ht="19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ht="19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ht="19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ht="19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ht="19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ht="19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ht="19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ht="19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ht="19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ht="19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ht="19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ht="19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ht="19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ht="19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ht="19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ht="19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ht="19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ht="19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ht="19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ht="19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ht="19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ht="19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ht="19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ht="19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ht="19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ht="19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ht="19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ht="19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ht="19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ht="19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ht="19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ht="19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ht="19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ht="19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ht="19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ht="19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ht="19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ht="19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ht="19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ht="19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ht="19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ht="19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ht="19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ht="19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ht="19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ht="19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ht="19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ht="19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ht="19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ht="19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ht="19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ht="19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ht="19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ht="19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ht="19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ht="19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ht="19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ht="19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ht="19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ht="19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ht="19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ht="19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ht="19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ht="19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ht="19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ht="19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ht="19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ht="19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ht="19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ht="19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ht="19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ht="19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ht="19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ht="19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ht="19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ht="19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ht="19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ht="19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ht="19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ht="19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ht="19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ht="19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ht="19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ht="19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ht="19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ht="19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ht="19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ht="19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ht="19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ht="19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ht="19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ht="19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ht="19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ht="19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ht="19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ht="19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ht="19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ht="19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ht="19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ht="19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ht="19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ht="19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ht="19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ht="19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ht="19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ht="19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ht="19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ht="19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ht="19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ht="19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ht="19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ht="19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ht="19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ht="19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ht="19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ht="19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ht="19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ht="19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ht="19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ht="19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ht="19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ht="19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ht="19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ht="19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ht="19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ht="19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ht="19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ht="19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ht="19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ht="19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ht="19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ht="19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ht="19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ht="19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ht="19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ht="19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ht="19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ht="19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ht="19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ht="19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ht="19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ht="19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ht="19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ht="19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ht="19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ht="19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ht="19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ht="19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ht="19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ht="19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ht="19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ht="19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ht="19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ht="19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ht="19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ht="19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ht="19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ht="19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ht="19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ht="19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ht="19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ht="19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ht="19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ht="19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ht="19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ht="19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ht="19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ht="19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ht="19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ht="19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ht="19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ht="19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ht="19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ht="19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ht="19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ht="19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ht="19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ht="19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ht="19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ht="19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ht="19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ht="19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ht="19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ht="19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ht="19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ht="19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ht="19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ht="19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ht="19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ht="19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ht="19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ht="19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ht="19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ht="19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ht="19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ht="19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ht="19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ht="19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ht="19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ht="19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ht="19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ht="19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ht="19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ht="19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ht="19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ht="19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ht="19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ht="19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ht="19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ht="19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ht="19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ht="19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ht="19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ht="19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ht="19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ht="19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ht="19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ht="19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ht="19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ht="19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ht="19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ht="19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ht="19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ht="19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ht="19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ht="19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ht="19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ht="19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ht="19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ht="19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ht="19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ht="19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ht="19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ht="19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ht="19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ht="19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ht="19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ht="19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ht="19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ht="19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ht="19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ht="19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ht="19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ht="19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ht="19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ht="19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ht="19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ht="19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ht="19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ht="19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ht="19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ht="19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ht="19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ht="19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ht="19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ht="19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ht="19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ht="19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ht="19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ht="19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ht="19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ht="19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ht="19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ht="19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ht="19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ht="19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ht="19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ht="19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ht="19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ht="19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ht="19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ht="19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ht="19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ht="19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ht="19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ht="19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ht="19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ht="19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ht="19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ht="19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ht="19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ht="19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ht="19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ht="19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ht="19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ht="19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ht="19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ht="19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ht="19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ht="19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ht="19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ht="19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ht="19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ht="19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ht="19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ht="19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ht="19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ht="19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ht="19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ht="19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ht="19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ht="19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ht="19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ht="19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ht="19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ht="19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ht="19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ht="19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ht="19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ht="19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ht="19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ht="19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ht="19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ht="19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ht="19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ht="19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ht="19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ht="19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ht="19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ht="19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ht="19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ht="19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ht="19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ht="19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ht="19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ht="19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ht="19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ht="19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ht="19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ht="19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ht="19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ht="19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ht="19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ht="19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ht="19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ht="19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ht="19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ht="19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ht="19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ht="19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ht="19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ht="19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ht="19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ht="19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ht="19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ht="19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ht="19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ht="19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ht="19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ht="19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ht="19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ht="19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ht="19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ht="19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ht="19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ht="19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ht="19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ht="19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ht="19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ht="19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ht="19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ht="19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ht="19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ht="19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ht="19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ht="19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ht="19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ht="19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ht="19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ht="19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ht="19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mergeCells count="6">
    <mergeCell ref="B1:D1"/>
    <mergeCell ref="E1:G1"/>
    <mergeCell ref="H3:N3"/>
    <mergeCell ref="H4:N4"/>
    <mergeCell ref="H5:N5"/>
    <mergeCell ref="H1:L1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10.0" topLeftCell="D11" activePane="bottomRight" state="frozen"/>
      <selection activeCell="D1" sqref="D1" pane="topRight"/>
      <selection activeCell="A11" sqref="A11" pane="bottomLeft"/>
      <selection activeCell="D11" sqref="D11" pane="bottomRight"/>
    </sheetView>
  </sheetViews>
  <sheetFormatPr customHeight="1" defaultColWidth="14.43" defaultRowHeight="15.0"/>
  <cols>
    <col customWidth="1" min="1" max="2" width="10.71"/>
    <col customWidth="1" min="3" max="3" width="46.0"/>
    <col customWidth="1" min="4" max="4" width="49.14"/>
    <col customWidth="1" min="5" max="5" width="31.57"/>
    <col customWidth="1" min="6" max="6" width="16.43"/>
    <col customWidth="1" min="7" max="7" width="22.57"/>
    <col customWidth="1" min="8" max="8" width="17.14"/>
    <col customWidth="1" min="9" max="9" width="4.43"/>
    <col customWidth="1" min="10" max="21" width="9.86"/>
    <col customWidth="1" min="22" max="22" width="8.86"/>
    <col customWidth="1" min="23" max="23" width="34.29"/>
    <col customWidth="1" min="24" max="27" width="7.71"/>
    <col customWidth="1" min="28" max="33" width="8.86"/>
    <col customWidth="1" min="34" max="34" width="6.71"/>
    <col customWidth="1" min="35" max="35" width="8.71"/>
    <col customWidth="1" min="36" max="36" width="8.57"/>
    <col customWidth="1" hidden="1" min="37" max="37" width="8.71"/>
    <col customWidth="1" hidden="1" min="38" max="38" width="10.0"/>
    <col customWidth="1" min="39" max="40" width="6.43"/>
    <col customWidth="1" min="41" max="41" width="13.14"/>
    <col customWidth="1" min="42" max="42" width="13.0"/>
    <col customWidth="1" min="43" max="44" width="8.86"/>
    <col customWidth="1" min="45" max="45" width="13.14"/>
    <col customWidth="1" min="46" max="51" width="10.0"/>
    <col customWidth="1" min="52" max="52" width="4.43"/>
  </cols>
  <sheetData>
    <row r="1" ht="19.5" customHeight="1">
      <c r="A1" s="6"/>
      <c r="B1" s="6"/>
      <c r="C1" s="6"/>
      <c r="D1" s="6"/>
      <c r="E1" s="65" t="s">
        <v>48</v>
      </c>
      <c r="F1" s="204" t="s">
        <v>49</v>
      </c>
      <c r="G1" s="6"/>
      <c r="H1" s="5"/>
      <c r="I1" s="5"/>
      <c r="J1" s="70" t="s">
        <v>300</v>
      </c>
      <c r="K1" s="71"/>
      <c r="L1" s="71"/>
      <c r="M1" s="71"/>
      <c r="N1" s="72"/>
      <c r="O1" s="5"/>
      <c r="P1" s="5"/>
      <c r="Q1" s="5"/>
      <c r="R1" s="5"/>
      <c r="S1" s="6"/>
      <c r="T1" s="6"/>
      <c r="U1" s="6"/>
      <c r="V1" s="6"/>
      <c r="W1" s="262" t="s">
        <v>51</v>
      </c>
      <c r="X1" s="263"/>
      <c r="Y1" s="263"/>
      <c r="Z1" s="263"/>
      <c r="AA1" s="263"/>
      <c r="AB1" s="264">
        <f>AO37</f>
        <v>0</v>
      </c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5"/>
      <c r="AZ1" s="6"/>
    </row>
    <row r="2">
      <c r="A2" s="6"/>
      <c r="B2" s="6"/>
      <c r="C2" s="74" t="s">
        <v>52</v>
      </c>
      <c r="D2" s="74"/>
      <c r="E2" s="75">
        <f>H37+H40</f>
        <v>0</v>
      </c>
      <c r="F2" s="76"/>
      <c r="G2" s="6"/>
      <c r="H2" s="5"/>
      <c r="I2" s="5"/>
      <c r="J2" s="267" t="s">
        <v>35</v>
      </c>
      <c r="K2" s="91" t="s">
        <v>36</v>
      </c>
      <c r="L2" s="59" t="s">
        <v>30</v>
      </c>
      <c r="M2" s="343"/>
      <c r="N2" s="62"/>
      <c r="O2" s="5"/>
      <c r="P2" s="5"/>
      <c r="Q2" s="5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5"/>
      <c r="AZ2" s="6"/>
    </row>
    <row r="3" ht="19.5" customHeight="1">
      <c r="A3" s="6"/>
      <c r="B3" s="6"/>
      <c r="C3" s="79"/>
      <c r="D3" s="79"/>
      <c r="E3" s="75">
        <f>H46</f>
        <v>0</v>
      </c>
      <c r="F3" s="76"/>
      <c r="G3" s="301" t="s">
        <v>1586</v>
      </c>
      <c r="H3" s="6"/>
      <c r="I3" s="6"/>
      <c r="J3" s="268">
        <f t="shared" ref="J3:K3" si="1">AI37</f>
        <v>0</v>
      </c>
      <c r="K3" s="268">
        <f t="shared" si="1"/>
        <v>0</v>
      </c>
      <c r="L3" s="81">
        <f>SUM(J3:K3)</f>
        <v>0</v>
      </c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5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5"/>
    </row>
    <row r="4" ht="19.5" customHeight="1">
      <c r="A4" s="6"/>
      <c r="B4" s="6"/>
      <c r="C4" s="79"/>
      <c r="D4" s="79"/>
      <c r="E4" s="79"/>
      <c r="F4" s="79"/>
      <c r="G4" s="80"/>
      <c r="H4" s="6"/>
      <c r="I4" s="5"/>
      <c r="J4" s="82"/>
      <c r="K4" s="82"/>
      <c r="L4" s="82"/>
      <c r="M4" s="82"/>
      <c r="N4" s="82"/>
      <c r="O4" s="82"/>
      <c r="P4" s="82"/>
      <c r="Q4" s="6"/>
      <c r="R4" s="6"/>
      <c r="S4" s="6"/>
      <c r="T4" s="6"/>
      <c r="U4" s="6"/>
      <c r="V4" s="6"/>
      <c r="W4" s="6"/>
      <c r="X4" s="6"/>
      <c r="Y4" s="5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/>
    </row>
    <row r="5" ht="19.5" customHeight="1">
      <c r="A5" s="6"/>
      <c r="B5" s="6"/>
      <c r="C5" s="85" t="s">
        <v>1587</v>
      </c>
      <c r="D5" s="79"/>
      <c r="E5" s="79"/>
      <c r="F5" s="205"/>
      <c r="G5" s="80"/>
      <c r="H5" s="80"/>
      <c r="I5" s="5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5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5"/>
    </row>
    <row r="6" ht="19.5" customHeight="1">
      <c r="A6" s="6"/>
      <c r="B6" s="6"/>
      <c r="C6" s="86"/>
      <c r="D6" s="79"/>
      <c r="E6" s="79"/>
      <c r="F6" s="79"/>
      <c r="G6" s="80"/>
      <c r="H6" s="6"/>
      <c r="I6" s="5"/>
      <c r="J6" s="67" t="s">
        <v>299</v>
      </c>
      <c r="K6" s="68"/>
      <c r="L6" s="68"/>
      <c r="M6" s="68"/>
      <c r="N6" s="87"/>
      <c r="O6" s="6"/>
      <c r="P6" s="6"/>
      <c r="Q6" s="6"/>
      <c r="R6" s="6"/>
      <c r="S6" s="6"/>
      <c r="T6" s="6"/>
      <c r="U6" s="6"/>
      <c r="V6" s="5"/>
      <c r="W6" s="5"/>
      <c r="X6" s="5"/>
      <c r="Y6" s="5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5"/>
    </row>
    <row r="7" ht="19.5" customHeight="1">
      <c r="A7" s="6"/>
      <c r="B7" s="6"/>
      <c r="C7" s="79"/>
      <c r="D7" s="79"/>
      <c r="E7" s="79"/>
      <c r="F7" s="79"/>
      <c r="G7" s="80"/>
      <c r="H7" s="6"/>
      <c r="I7" s="6"/>
      <c r="J7" s="89" t="s">
        <v>33</v>
      </c>
      <c r="K7" s="89" t="s">
        <v>34</v>
      </c>
      <c r="L7" s="89" t="s">
        <v>35</v>
      </c>
      <c r="M7" s="89" t="s">
        <v>36</v>
      </c>
      <c r="N7" s="89" t="s">
        <v>37</v>
      </c>
      <c r="O7" s="89" t="s">
        <v>38</v>
      </c>
      <c r="P7" s="89" t="s">
        <v>39</v>
      </c>
      <c r="Q7" s="89" t="s">
        <v>40</v>
      </c>
      <c r="R7" s="89" t="s">
        <v>41</v>
      </c>
      <c r="S7" s="89" t="s">
        <v>42</v>
      </c>
      <c r="T7" s="89" t="s">
        <v>56</v>
      </c>
      <c r="U7" s="89" t="s">
        <v>30</v>
      </c>
      <c r="V7" s="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ht="19.5" customHeight="1">
      <c r="A8" s="6"/>
      <c r="B8" s="6"/>
      <c r="C8" s="252" t="s">
        <v>695</v>
      </c>
      <c r="D8" s="79"/>
      <c r="E8" s="79"/>
      <c r="F8" s="79"/>
      <c r="G8" s="80"/>
      <c r="H8" s="80"/>
      <c r="I8" s="6"/>
      <c r="J8" s="119"/>
      <c r="K8" s="119"/>
      <c r="L8" s="268">
        <f t="shared" ref="L8:P8" si="2">N37</f>
        <v>0</v>
      </c>
      <c r="M8" s="268">
        <f t="shared" si="2"/>
        <v>0</v>
      </c>
      <c r="N8" s="268">
        <f t="shared" si="2"/>
        <v>0</v>
      </c>
      <c r="O8" s="268">
        <f t="shared" si="2"/>
        <v>0</v>
      </c>
      <c r="P8" s="268">
        <f t="shared" si="2"/>
        <v>0</v>
      </c>
      <c r="Q8" s="119"/>
      <c r="R8" s="119"/>
      <c r="S8" s="119"/>
      <c r="T8" s="119"/>
      <c r="U8" s="209">
        <f>SUM(J8:T8)</f>
        <v>0</v>
      </c>
      <c r="V8" s="5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ht="12.0" customHeight="1">
      <c r="A9" s="6"/>
      <c r="B9" s="6"/>
      <c r="C9" s="79"/>
      <c r="D9" s="79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38"/>
      <c r="Q9" s="6"/>
      <c r="R9" s="6"/>
      <c r="S9" s="6"/>
      <c r="T9" s="6"/>
      <c r="U9" s="6"/>
      <c r="V9" s="6"/>
      <c r="W9" s="6"/>
      <c r="X9" s="6"/>
      <c r="Y9" s="5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</row>
    <row r="10" ht="117.75" customHeight="1">
      <c r="A10" s="66" t="s">
        <v>57</v>
      </c>
      <c r="B10" s="66" t="s">
        <v>1588</v>
      </c>
      <c r="C10" s="94"/>
      <c r="D10" s="95" t="s">
        <v>729</v>
      </c>
      <c r="E10" s="96" t="s">
        <v>1589</v>
      </c>
      <c r="F10" s="96" t="s">
        <v>60</v>
      </c>
      <c r="G10" s="96" t="s">
        <v>61</v>
      </c>
      <c r="H10" s="96" t="s">
        <v>62</v>
      </c>
      <c r="I10" s="5"/>
      <c r="J10" s="344" t="s">
        <v>1590</v>
      </c>
      <c r="K10" s="5"/>
      <c r="L10" s="109" t="s">
        <v>77</v>
      </c>
      <c r="M10" s="110"/>
      <c r="N10" s="110"/>
      <c r="O10" s="110"/>
      <c r="P10" s="110"/>
      <c r="Q10" s="110"/>
      <c r="R10" s="110"/>
      <c r="S10" s="110"/>
      <c r="T10" s="110"/>
      <c r="U10" s="110"/>
      <c r="V10" s="111"/>
      <c r="W10" s="345"/>
      <c r="X10" s="345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113" t="s">
        <v>78</v>
      </c>
      <c r="AJ10" s="111"/>
      <c r="AK10" s="6"/>
      <c r="AL10" s="6"/>
      <c r="AM10" s="6"/>
      <c r="AN10" s="113" t="s">
        <v>79</v>
      </c>
      <c r="AO10" s="111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ht="19.5" customHeight="1">
      <c r="A11" s="6"/>
      <c r="B11" s="6"/>
      <c r="C11" s="115" t="s">
        <v>1591</v>
      </c>
      <c r="D11" s="6"/>
      <c r="E11" s="40"/>
      <c r="F11" s="40"/>
      <c r="G11" s="116"/>
      <c r="H11" s="116"/>
      <c r="I11" s="80"/>
      <c r="J11" s="40"/>
      <c r="K11" s="80"/>
      <c r="L11" s="118" t="s">
        <v>33</v>
      </c>
      <c r="M11" s="225" t="s">
        <v>34</v>
      </c>
      <c r="N11" s="225" t="s">
        <v>35</v>
      </c>
      <c r="O11" s="225" t="s">
        <v>36</v>
      </c>
      <c r="P11" s="225" t="s">
        <v>37</v>
      </c>
      <c r="Q11" s="225" t="s">
        <v>38</v>
      </c>
      <c r="R11" s="225" t="s">
        <v>39</v>
      </c>
      <c r="S11" s="225" t="s">
        <v>40</v>
      </c>
      <c r="T11" s="225" t="s">
        <v>41</v>
      </c>
      <c r="U11" s="225" t="s">
        <v>42</v>
      </c>
      <c r="V11" s="225" t="s">
        <v>56</v>
      </c>
      <c r="W11" s="346" t="s">
        <v>33</v>
      </c>
      <c r="X11" s="346" t="s">
        <v>34</v>
      </c>
      <c r="Y11" s="119" t="s">
        <v>35</v>
      </c>
      <c r="Z11" s="119" t="s">
        <v>36</v>
      </c>
      <c r="AA11" s="119" t="s">
        <v>37</v>
      </c>
      <c r="AB11" s="119" t="s">
        <v>38</v>
      </c>
      <c r="AC11" s="119" t="s">
        <v>39</v>
      </c>
      <c r="AD11" s="119" t="s">
        <v>40</v>
      </c>
      <c r="AE11" s="119" t="s">
        <v>41</v>
      </c>
      <c r="AF11" s="119" t="s">
        <v>42</v>
      </c>
      <c r="AG11" s="119" t="s">
        <v>56</v>
      </c>
      <c r="AH11" s="80"/>
      <c r="AI11" s="120" t="s">
        <v>35</v>
      </c>
      <c r="AJ11" s="120" t="s">
        <v>36</v>
      </c>
      <c r="AK11" s="66" t="s">
        <v>35</v>
      </c>
      <c r="AL11" s="66" t="s">
        <v>36</v>
      </c>
      <c r="AM11" s="6"/>
      <c r="AN11" s="120" t="s">
        <v>81</v>
      </c>
      <c r="AO11" s="120" t="s">
        <v>82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ht="19.5" customHeight="1">
      <c r="A12" s="347" t="s">
        <v>1592</v>
      </c>
      <c r="C12" s="348" t="s">
        <v>1593</v>
      </c>
      <c r="D12" s="136" t="s">
        <v>1594</v>
      </c>
      <c r="E12" s="136">
        <v>1.0</v>
      </c>
      <c r="F12" s="349" t="str">
        <f t="shared" ref="F12:F36" si="3">J12</f>
        <v/>
      </c>
      <c r="G12" s="128">
        <v>140.0</v>
      </c>
      <c r="H12" s="128">
        <f t="shared" ref="H12:H36" si="4">F12*G12*(100-$F$2)/100</f>
        <v>0</v>
      </c>
      <c r="J12" s="280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350"/>
      <c r="AI12" s="141">
        <f>AK12*$F12</f>
        <v>0</v>
      </c>
      <c r="AJ12" s="141"/>
      <c r="AK12" s="280">
        <v>4.0</v>
      </c>
      <c r="AL12" s="141"/>
      <c r="AM12" s="350"/>
      <c r="AN12" s="144">
        <v>2.5</v>
      </c>
      <c r="AO12" s="144">
        <f t="shared" ref="AO12:AO36" si="5">AN12*F12</f>
        <v>0</v>
      </c>
    </row>
    <row r="13" ht="19.5" customHeight="1">
      <c r="A13" s="347" t="s">
        <v>1595</v>
      </c>
      <c r="C13" s="348" t="s">
        <v>1596</v>
      </c>
      <c r="D13" s="136" t="s">
        <v>1597</v>
      </c>
      <c r="E13" s="136">
        <v>2.0</v>
      </c>
      <c r="F13" s="349" t="str">
        <f t="shared" si="3"/>
        <v/>
      </c>
      <c r="G13" s="128">
        <v>30.83</v>
      </c>
      <c r="H13" s="128">
        <f t="shared" si="4"/>
        <v>0</v>
      </c>
      <c r="J13" s="280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350"/>
      <c r="AI13" s="141"/>
      <c r="AJ13" s="141"/>
      <c r="AK13" s="141"/>
      <c r="AL13" s="141"/>
      <c r="AM13" s="350"/>
      <c r="AN13" s="144">
        <v>0.32</v>
      </c>
      <c r="AO13" s="144">
        <f t="shared" si="5"/>
        <v>0</v>
      </c>
    </row>
    <row r="14" ht="19.5" customHeight="1">
      <c r="A14" s="347" t="s">
        <v>1598</v>
      </c>
      <c r="C14" s="348" t="s">
        <v>1599</v>
      </c>
      <c r="D14" s="166" t="s">
        <v>1600</v>
      </c>
      <c r="E14" s="166">
        <v>2.0</v>
      </c>
      <c r="F14" s="349" t="str">
        <f t="shared" si="3"/>
        <v/>
      </c>
      <c r="G14" s="160">
        <v>33.33</v>
      </c>
      <c r="H14" s="128">
        <f t="shared" si="4"/>
        <v>0</v>
      </c>
      <c r="J14" s="280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350"/>
      <c r="AI14" s="141"/>
      <c r="AJ14" s="141"/>
      <c r="AK14" s="141"/>
      <c r="AL14" s="141"/>
      <c r="AM14" s="350"/>
      <c r="AN14" s="144">
        <v>0.58</v>
      </c>
      <c r="AO14" s="144">
        <f t="shared" si="5"/>
        <v>0</v>
      </c>
    </row>
    <row r="15" ht="19.5" customHeight="1">
      <c r="A15" s="347" t="s">
        <v>1601</v>
      </c>
      <c r="C15" s="351" t="s">
        <v>1602</v>
      </c>
      <c r="D15" s="244" t="s">
        <v>1603</v>
      </c>
      <c r="E15" s="244">
        <v>2.0</v>
      </c>
      <c r="F15" s="349" t="str">
        <f t="shared" si="3"/>
        <v/>
      </c>
      <c r="G15" s="128">
        <v>44.17</v>
      </c>
      <c r="H15" s="128">
        <f t="shared" si="4"/>
        <v>0</v>
      </c>
      <c r="J15" s="280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350"/>
      <c r="AI15" s="141"/>
      <c r="AJ15" s="141"/>
      <c r="AK15" s="141"/>
      <c r="AL15" s="141"/>
      <c r="AM15" s="350"/>
      <c r="AN15" s="144">
        <v>4.0</v>
      </c>
      <c r="AO15" s="144">
        <f t="shared" si="5"/>
        <v>0</v>
      </c>
    </row>
    <row r="16" ht="19.5" customHeight="1">
      <c r="A16" s="347" t="s">
        <v>1604</v>
      </c>
      <c r="C16" s="352" t="s">
        <v>1605</v>
      </c>
      <c r="D16" s="244" t="s">
        <v>1606</v>
      </c>
      <c r="E16" s="244">
        <v>1.0</v>
      </c>
      <c r="F16" s="349" t="str">
        <f t="shared" si="3"/>
        <v/>
      </c>
      <c r="G16" s="353">
        <v>65.0</v>
      </c>
      <c r="H16" s="128">
        <f t="shared" si="4"/>
        <v>0</v>
      </c>
      <c r="J16" s="280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350"/>
      <c r="AI16" s="141"/>
      <c r="AJ16" s="141"/>
      <c r="AK16" s="141"/>
      <c r="AL16" s="141"/>
      <c r="AM16" s="350"/>
      <c r="AN16" s="144">
        <v>7.7</v>
      </c>
      <c r="AO16" s="144">
        <f t="shared" si="5"/>
        <v>0</v>
      </c>
    </row>
    <row r="17" ht="19.5" customHeight="1">
      <c r="A17" s="347" t="s">
        <v>1607</v>
      </c>
      <c r="C17" s="351" t="s">
        <v>1608</v>
      </c>
      <c r="D17" s="244" t="s">
        <v>1609</v>
      </c>
      <c r="E17" s="244">
        <v>1.0</v>
      </c>
      <c r="F17" s="349" t="str">
        <f t="shared" si="3"/>
        <v/>
      </c>
      <c r="G17" s="353">
        <v>12.5</v>
      </c>
      <c r="H17" s="128">
        <f t="shared" si="4"/>
        <v>0</v>
      </c>
      <c r="J17" s="280"/>
      <c r="L17" s="141"/>
      <c r="M17" s="141"/>
      <c r="N17" s="141"/>
      <c r="O17" s="141">
        <f t="shared" ref="O17:O18" si="6">Z17*$F17</f>
        <v>0</v>
      </c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280">
        <v>1.0</v>
      </c>
      <c r="AA17" s="141"/>
      <c r="AB17" s="141"/>
      <c r="AC17" s="141"/>
      <c r="AD17" s="141"/>
      <c r="AE17" s="141"/>
      <c r="AF17" s="141"/>
      <c r="AG17" s="141"/>
      <c r="AH17" s="350"/>
      <c r="AI17" s="141"/>
      <c r="AJ17" s="141"/>
      <c r="AK17" s="141"/>
      <c r="AL17" s="141"/>
      <c r="AM17" s="350"/>
      <c r="AN17" s="144">
        <v>0.1</v>
      </c>
      <c r="AO17" s="144">
        <f t="shared" si="5"/>
        <v>0</v>
      </c>
    </row>
    <row r="18" ht="19.5" customHeight="1">
      <c r="A18" s="347" t="s">
        <v>1610</v>
      </c>
      <c r="C18" s="351" t="s">
        <v>1611</v>
      </c>
      <c r="D18" s="244" t="s">
        <v>1612</v>
      </c>
      <c r="E18" s="244">
        <v>1.0</v>
      </c>
      <c r="F18" s="349" t="str">
        <f t="shared" si="3"/>
        <v/>
      </c>
      <c r="G18" s="353">
        <v>13.333333333333334</v>
      </c>
      <c r="H18" s="128">
        <f t="shared" si="4"/>
        <v>0</v>
      </c>
      <c r="J18" s="280"/>
      <c r="L18" s="141"/>
      <c r="M18" s="141"/>
      <c r="N18" s="141"/>
      <c r="O18" s="141">
        <f t="shared" si="6"/>
        <v>0</v>
      </c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280">
        <v>1.0</v>
      </c>
      <c r="AA18" s="141"/>
      <c r="AB18" s="141"/>
      <c r="AC18" s="141"/>
      <c r="AD18" s="141"/>
      <c r="AE18" s="141"/>
      <c r="AF18" s="141"/>
      <c r="AG18" s="141"/>
      <c r="AH18" s="350"/>
      <c r="AI18" s="141"/>
      <c r="AJ18" s="141"/>
      <c r="AK18" s="141"/>
      <c r="AL18" s="141"/>
      <c r="AM18" s="350"/>
      <c r="AN18" s="144">
        <v>0.2</v>
      </c>
      <c r="AO18" s="144">
        <f t="shared" si="5"/>
        <v>0</v>
      </c>
    </row>
    <row r="19" ht="19.5" customHeight="1">
      <c r="A19" s="347" t="s">
        <v>1613</v>
      </c>
      <c r="C19" s="351" t="s">
        <v>1614</v>
      </c>
      <c r="D19" s="244" t="s">
        <v>1615</v>
      </c>
      <c r="E19" s="244">
        <v>1.0</v>
      </c>
      <c r="F19" s="349" t="str">
        <f t="shared" si="3"/>
        <v/>
      </c>
      <c r="G19" s="353">
        <v>16.666666666666668</v>
      </c>
      <c r="H19" s="128">
        <f t="shared" si="4"/>
        <v>0</v>
      </c>
      <c r="J19" s="280"/>
      <c r="L19" s="141"/>
      <c r="M19" s="141"/>
      <c r="N19" s="141">
        <f>Y19*$F19</f>
        <v>0</v>
      </c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280">
        <v>1.0</v>
      </c>
      <c r="Z19" s="141"/>
      <c r="AA19" s="141"/>
      <c r="AB19" s="141"/>
      <c r="AC19" s="141"/>
      <c r="AD19" s="141"/>
      <c r="AE19" s="141"/>
      <c r="AF19" s="141"/>
      <c r="AG19" s="141"/>
      <c r="AH19" s="350"/>
      <c r="AI19" s="141"/>
      <c r="AJ19" s="141"/>
      <c r="AK19" s="141"/>
      <c r="AL19" s="141"/>
      <c r="AM19" s="350"/>
      <c r="AN19" s="144">
        <v>0.15</v>
      </c>
      <c r="AO19" s="144">
        <f t="shared" si="5"/>
        <v>0</v>
      </c>
    </row>
    <row r="20" ht="19.5" customHeight="1">
      <c r="A20" s="347" t="s">
        <v>1616</v>
      </c>
      <c r="C20" s="351" t="s">
        <v>1617</v>
      </c>
      <c r="D20" s="244" t="s">
        <v>1618</v>
      </c>
      <c r="E20" s="244">
        <v>1.0</v>
      </c>
      <c r="F20" s="349" t="str">
        <f t="shared" si="3"/>
        <v/>
      </c>
      <c r="G20" s="353">
        <v>14.166666666666668</v>
      </c>
      <c r="H20" s="128">
        <f t="shared" si="4"/>
        <v>0</v>
      </c>
      <c r="J20" s="280"/>
      <c r="L20" s="141"/>
      <c r="M20" s="141"/>
      <c r="N20" s="141"/>
      <c r="O20" s="141">
        <f>Z20*$F20</f>
        <v>0</v>
      </c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280">
        <v>1.0</v>
      </c>
      <c r="AA20" s="141"/>
      <c r="AB20" s="141"/>
      <c r="AC20" s="141"/>
      <c r="AD20" s="141"/>
      <c r="AE20" s="141"/>
      <c r="AF20" s="141"/>
      <c r="AG20" s="141"/>
      <c r="AH20" s="350"/>
      <c r="AI20" s="141"/>
      <c r="AJ20" s="141"/>
      <c r="AK20" s="141"/>
      <c r="AL20" s="141"/>
      <c r="AM20" s="350"/>
      <c r="AN20" s="144">
        <v>0.2</v>
      </c>
      <c r="AO20" s="144">
        <f t="shared" si="5"/>
        <v>0</v>
      </c>
    </row>
    <row r="21" ht="19.5" customHeight="1">
      <c r="A21" s="347" t="s">
        <v>1619</v>
      </c>
      <c r="C21" s="351" t="s">
        <v>1620</v>
      </c>
      <c r="D21" s="244" t="s">
        <v>1615</v>
      </c>
      <c r="E21" s="244">
        <v>1.0</v>
      </c>
      <c r="F21" s="349" t="str">
        <f t="shared" si="3"/>
        <v/>
      </c>
      <c r="G21" s="353">
        <v>18.333333333333336</v>
      </c>
      <c r="H21" s="128">
        <f t="shared" si="4"/>
        <v>0</v>
      </c>
      <c r="J21" s="280"/>
      <c r="L21" s="141"/>
      <c r="M21" s="141"/>
      <c r="N21" s="141"/>
      <c r="O21" s="141"/>
      <c r="P21" s="141">
        <f t="shared" ref="P21:P22" si="7">AA21*$F21</f>
        <v>0</v>
      </c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280">
        <v>1.0</v>
      </c>
      <c r="AB21" s="141"/>
      <c r="AC21" s="141"/>
      <c r="AD21" s="141"/>
      <c r="AE21" s="141"/>
      <c r="AF21" s="141"/>
      <c r="AG21" s="141"/>
      <c r="AH21" s="350"/>
      <c r="AI21" s="141"/>
      <c r="AJ21" s="141"/>
      <c r="AK21" s="141"/>
      <c r="AL21" s="141"/>
      <c r="AM21" s="350"/>
      <c r="AN21" s="144">
        <v>0.3</v>
      </c>
      <c r="AO21" s="144">
        <f t="shared" si="5"/>
        <v>0</v>
      </c>
    </row>
    <row r="22" ht="19.5" customHeight="1">
      <c r="A22" s="347" t="s">
        <v>1621</v>
      </c>
      <c r="C22" s="351" t="s">
        <v>1622</v>
      </c>
      <c r="D22" s="244" t="s">
        <v>1623</v>
      </c>
      <c r="E22" s="244">
        <v>1.0</v>
      </c>
      <c r="F22" s="349" t="str">
        <f t="shared" si="3"/>
        <v/>
      </c>
      <c r="G22" s="353">
        <v>20.833333333333336</v>
      </c>
      <c r="H22" s="128">
        <f t="shared" si="4"/>
        <v>0</v>
      </c>
      <c r="J22" s="280"/>
      <c r="L22" s="141"/>
      <c r="M22" s="141"/>
      <c r="N22" s="141"/>
      <c r="O22" s="141"/>
      <c r="P22" s="141">
        <f t="shared" si="7"/>
        <v>0</v>
      </c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280">
        <v>1.0</v>
      </c>
      <c r="AB22" s="141"/>
      <c r="AC22" s="141"/>
      <c r="AD22" s="141"/>
      <c r="AE22" s="141"/>
      <c r="AF22" s="141"/>
      <c r="AG22" s="141"/>
      <c r="AH22" s="350"/>
      <c r="AI22" s="141"/>
      <c r="AJ22" s="141"/>
      <c r="AK22" s="141"/>
      <c r="AL22" s="141"/>
      <c r="AM22" s="350"/>
      <c r="AN22" s="144">
        <v>0.6</v>
      </c>
      <c r="AO22" s="144">
        <f t="shared" si="5"/>
        <v>0</v>
      </c>
    </row>
    <row r="23" ht="19.5" customHeight="1">
      <c r="A23" s="347" t="s">
        <v>1624</v>
      </c>
      <c r="C23" s="351" t="s">
        <v>1625</v>
      </c>
      <c r="D23" s="244" t="s">
        <v>1626</v>
      </c>
      <c r="E23" s="244">
        <v>1.0</v>
      </c>
      <c r="F23" s="349" t="str">
        <f t="shared" si="3"/>
        <v/>
      </c>
      <c r="G23" s="353">
        <v>28.333333333333336</v>
      </c>
      <c r="H23" s="128">
        <f t="shared" si="4"/>
        <v>0</v>
      </c>
      <c r="J23" s="280"/>
      <c r="L23" s="141"/>
      <c r="M23" s="141"/>
      <c r="N23" s="141"/>
      <c r="O23" s="141"/>
      <c r="P23" s="141"/>
      <c r="Q23" s="141"/>
      <c r="R23" s="141">
        <f>AC23*$F23</f>
        <v>0</v>
      </c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280">
        <v>1.0</v>
      </c>
      <c r="AD23" s="141"/>
      <c r="AE23" s="141"/>
      <c r="AF23" s="141"/>
      <c r="AG23" s="141"/>
      <c r="AH23" s="350"/>
      <c r="AI23" s="141"/>
      <c r="AJ23" s="141"/>
      <c r="AK23" s="141"/>
      <c r="AL23" s="141"/>
      <c r="AM23" s="350"/>
      <c r="AN23" s="144">
        <v>1.2</v>
      </c>
      <c r="AO23" s="144">
        <f t="shared" si="5"/>
        <v>0</v>
      </c>
    </row>
    <row r="24" ht="19.5" customHeight="1">
      <c r="A24" s="347" t="s">
        <v>1627</v>
      </c>
      <c r="C24" s="351" t="s">
        <v>1628</v>
      </c>
      <c r="D24" s="244" t="s">
        <v>1629</v>
      </c>
      <c r="E24" s="244">
        <v>5.0</v>
      </c>
      <c r="F24" s="349" t="str">
        <f t="shared" si="3"/>
        <v/>
      </c>
      <c r="G24" s="353">
        <v>36.66666666666667</v>
      </c>
      <c r="H24" s="128">
        <f t="shared" si="4"/>
        <v>0</v>
      </c>
      <c r="J24" s="280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350"/>
      <c r="AI24" s="141">
        <f t="shared" ref="AI24:AI27" si="8">AK24*$F24</f>
        <v>0</v>
      </c>
      <c r="AJ24" s="141"/>
      <c r="AK24" s="280">
        <v>15.0</v>
      </c>
      <c r="AL24" s="141"/>
      <c r="AM24" s="350"/>
      <c r="AN24" s="144">
        <v>0.6</v>
      </c>
      <c r="AO24" s="144">
        <f t="shared" si="5"/>
        <v>0</v>
      </c>
    </row>
    <row r="25" ht="19.5" customHeight="1">
      <c r="A25" s="347" t="s">
        <v>1630</v>
      </c>
      <c r="C25" s="351" t="s">
        <v>1631</v>
      </c>
      <c r="D25" s="244" t="s">
        <v>1632</v>
      </c>
      <c r="E25" s="244">
        <v>5.0</v>
      </c>
      <c r="F25" s="349" t="str">
        <f t="shared" si="3"/>
        <v/>
      </c>
      <c r="G25" s="353">
        <v>36.66666666666667</v>
      </c>
      <c r="H25" s="128">
        <f t="shared" si="4"/>
        <v>0</v>
      </c>
      <c r="J25" s="280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350"/>
      <c r="AI25" s="141">
        <f t="shared" si="8"/>
        <v>0</v>
      </c>
      <c r="AJ25" s="141"/>
      <c r="AK25" s="280">
        <v>15.0</v>
      </c>
      <c r="AL25" s="141"/>
      <c r="AM25" s="350"/>
      <c r="AN25" s="144">
        <v>0.8</v>
      </c>
      <c r="AO25" s="144">
        <f t="shared" si="5"/>
        <v>0</v>
      </c>
    </row>
    <row r="26" ht="19.5" customHeight="1">
      <c r="A26" s="347" t="s">
        <v>1633</v>
      </c>
      <c r="C26" s="351" t="s">
        <v>1634</v>
      </c>
      <c r="D26" s="244" t="s">
        <v>1635</v>
      </c>
      <c r="E26" s="244">
        <v>5.0</v>
      </c>
      <c r="F26" s="349" t="str">
        <f t="shared" si="3"/>
        <v/>
      </c>
      <c r="G26" s="353">
        <v>36.66666666666667</v>
      </c>
      <c r="H26" s="128">
        <f t="shared" si="4"/>
        <v>0</v>
      </c>
      <c r="J26" s="280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350"/>
      <c r="AI26" s="141">
        <f t="shared" si="8"/>
        <v>0</v>
      </c>
      <c r="AJ26" s="141"/>
      <c r="AK26" s="280">
        <v>15.0</v>
      </c>
      <c r="AL26" s="141"/>
      <c r="AM26" s="350"/>
      <c r="AN26" s="144">
        <v>1.0</v>
      </c>
      <c r="AO26" s="144">
        <f t="shared" si="5"/>
        <v>0</v>
      </c>
    </row>
    <row r="27" ht="19.5" customHeight="1">
      <c r="A27" s="347" t="s">
        <v>1636</v>
      </c>
      <c r="C27" s="351" t="s">
        <v>1637</v>
      </c>
      <c r="D27" s="244" t="s">
        <v>1638</v>
      </c>
      <c r="E27" s="244">
        <v>5.0</v>
      </c>
      <c r="F27" s="349" t="str">
        <f t="shared" si="3"/>
        <v/>
      </c>
      <c r="G27" s="353">
        <v>36.66666666666667</v>
      </c>
      <c r="H27" s="128">
        <f t="shared" si="4"/>
        <v>0</v>
      </c>
      <c r="J27" s="280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350"/>
      <c r="AI27" s="141">
        <f t="shared" si="8"/>
        <v>0</v>
      </c>
      <c r="AJ27" s="141"/>
      <c r="AK27" s="280">
        <v>15.0</v>
      </c>
      <c r="AL27" s="141"/>
      <c r="AM27" s="350"/>
      <c r="AN27" s="144">
        <v>1.1</v>
      </c>
      <c r="AO27" s="144">
        <f t="shared" si="5"/>
        <v>0</v>
      </c>
    </row>
    <row r="28" ht="19.5" customHeight="1">
      <c r="A28" s="347" t="s">
        <v>1639</v>
      </c>
      <c r="C28" s="351" t="s">
        <v>1640</v>
      </c>
      <c r="D28" s="244" t="s">
        <v>1641</v>
      </c>
      <c r="E28" s="244">
        <v>5.0</v>
      </c>
      <c r="F28" s="349" t="str">
        <f t="shared" si="3"/>
        <v/>
      </c>
      <c r="G28" s="353">
        <v>75.0</v>
      </c>
      <c r="H28" s="128">
        <f t="shared" si="4"/>
        <v>0</v>
      </c>
      <c r="J28" s="280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350"/>
      <c r="AI28" s="141"/>
      <c r="AJ28" s="141">
        <f>AL28*$F28</f>
        <v>0</v>
      </c>
      <c r="AK28" s="141"/>
      <c r="AL28" s="280">
        <v>15.0</v>
      </c>
      <c r="AM28" s="350"/>
      <c r="AN28" s="144">
        <v>3.5</v>
      </c>
      <c r="AO28" s="144">
        <f t="shared" si="5"/>
        <v>0</v>
      </c>
    </row>
    <row r="29" ht="19.5" customHeight="1">
      <c r="A29" s="347" t="s">
        <v>1642</v>
      </c>
      <c r="C29" s="351" t="s">
        <v>1643</v>
      </c>
      <c r="D29" s="244" t="s">
        <v>1644</v>
      </c>
      <c r="E29" s="244">
        <v>5.0</v>
      </c>
      <c r="F29" s="349" t="str">
        <f t="shared" si="3"/>
        <v/>
      </c>
      <c r="G29" s="353">
        <v>36.66666666666667</v>
      </c>
      <c r="H29" s="128">
        <f t="shared" si="4"/>
        <v>0</v>
      </c>
      <c r="J29" s="280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350"/>
      <c r="AI29" s="141">
        <f t="shared" ref="AI29:AI31" si="9">AK29*$F29</f>
        <v>0</v>
      </c>
      <c r="AJ29" s="141"/>
      <c r="AK29" s="280">
        <v>15.0</v>
      </c>
      <c r="AL29" s="141"/>
      <c r="AM29" s="350"/>
      <c r="AN29" s="144">
        <v>0.4</v>
      </c>
      <c r="AO29" s="144">
        <f t="shared" si="5"/>
        <v>0</v>
      </c>
    </row>
    <row r="30" ht="19.5" customHeight="1">
      <c r="A30" s="347" t="s">
        <v>1645</v>
      </c>
      <c r="C30" s="351" t="s">
        <v>1646</v>
      </c>
      <c r="D30" s="244" t="s">
        <v>1647</v>
      </c>
      <c r="E30" s="244">
        <v>5.0</v>
      </c>
      <c r="F30" s="349" t="str">
        <f t="shared" si="3"/>
        <v/>
      </c>
      <c r="G30" s="353">
        <v>36.66666666666667</v>
      </c>
      <c r="H30" s="128">
        <f t="shared" si="4"/>
        <v>0</v>
      </c>
      <c r="J30" s="280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350"/>
      <c r="AI30" s="141">
        <f t="shared" si="9"/>
        <v>0</v>
      </c>
      <c r="AJ30" s="141"/>
      <c r="AK30" s="280">
        <v>15.0</v>
      </c>
      <c r="AL30" s="141"/>
      <c r="AM30" s="350"/>
      <c r="AN30" s="144">
        <v>0.7</v>
      </c>
      <c r="AO30" s="144">
        <f t="shared" si="5"/>
        <v>0</v>
      </c>
    </row>
    <row r="31" ht="19.5" customHeight="1">
      <c r="A31" s="347" t="s">
        <v>1648</v>
      </c>
      <c r="C31" s="351" t="s">
        <v>1649</v>
      </c>
      <c r="D31" s="244" t="s">
        <v>1650</v>
      </c>
      <c r="E31" s="244">
        <v>5.0</v>
      </c>
      <c r="F31" s="349" t="str">
        <f t="shared" si="3"/>
        <v/>
      </c>
      <c r="G31" s="353">
        <v>36.66666666666667</v>
      </c>
      <c r="H31" s="128">
        <f t="shared" si="4"/>
        <v>0</v>
      </c>
      <c r="J31" s="280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350"/>
      <c r="AI31" s="141">
        <f t="shared" si="9"/>
        <v>0</v>
      </c>
      <c r="AJ31" s="141"/>
      <c r="AK31" s="280">
        <v>15.0</v>
      </c>
      <c r="AL31" s="141"/>
      <c r="AM31" s="350"/>
      <c r="AN31" s="144">
        <v>1.0</v>
      </c>
      <c r="AO31" s="144">
        <f t="shared" si="5"/>
        <v>0</v>
      </c>
    </row>
    <row r="32" ht="19.5" customHeight="1">
      <c r="A32" s="347" t="s">
        <v>1651</v>
      </c>
      <c r="C32" s="351" t="s">
        <v>1652</v>
      </c>
      <c r="D32" s="244" t="s">
        <v>1653</v>
      </c>
      <c r="E32" s="244">
        <v>5.0</v>
      </c>
      <c r="F32" s="349" t="str">
        <f t="shared" si="3"/>
        <v/>
      </c>
      <c r="G32" s="353">
        <v>85.83333333333334</v>
      </c>
      <c r="H32" s="128">
        <f t="shared" si="4"/>
        <v>0</v>
      </c>
      <c r="J32" s="280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350"/>
      <c r="AI32" s="141"/>
      <c r="AJ32" s="141">
        <f>AL32*$F32</f>
        <v>0</v>
      </c>
      <c r="AK32" s="141"/>
      <c r="AL32" s="280">
        <v>15.0</v>
      </c>
      <c r="AM32" s="350"/>
      <c r="AN32" s="144">
        <v>2.6</v>
      </c>
      <c r="AO32" s="144">
        <f t="shared" si="5"/>
        <v>0</v>
      </c>
    </row>
    <row r="33" ht="19.5" customHeight="1">
      <c r="A33" s="347" t="s">
        <v>1654</v>
      </c>
      <c r="C33" s="351" t="s">
        <v>1655</v>
      </c>
      <c r="D33" s="244" t="s">
        <v>1656</v>
      </c>
      <c r="E33" s="244">
        <v>1.0</v>
      </c>
      <c r="F33" s="349" t="str">
        <f t="shared" si="3"/>
        <v/>
      </c>
      <c r="G33" s="353">
        <v>27.5</v>
      </c>
      <c r="H33" s="128">
        <f t="shared" si="4"/>
        <v>0</v>
      </c>
      <c r="J33" s="280"/>
      <c r="L33" s="141"/>
      <c r="M33" s="141"/>
      <c r="N33" s="141"/>
      <c r="O33" s="141"/>
      <c r="P33" s="141">
        <f>AA33*$F33</f>
        <v>0</v>
      </c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280">
        <v>1.0</v>
      </c>
      <c r="AB33" s="141"/>
      <c r="AC33" s="141"/>
      <c r="AD33" s="141"/>
      <c r="AE33" s="141"/>
      <c r="AF33" s="141"/>
      <c r="AG33" s="141"/>
      <c r="AH33" s="350"/>
      <c r="AI33" s="141"/>
      <c r="AJ33" s="141"/>
      <c r="AK33" s="141"/>
      <c r="AL33" s="141"/>
      <c r="AM33" s="350"/>
      <c r="AN33" s="144">
        <v>1.3</v>
      </c>
      <c r="AO33" s="144">
        <f t="shared" si="5"/>
        <v>0</v>
      </c>
    </row>
    <row r="34" ht="19.5" customHeight="1">
      <c r="A34" s="354" t="s">
        <v>1657</v>
      </c>
      <c r="C34" s="351" t="s">
        <v>1658</v>
      </c>
      <c r="D34" s="244" t="s">
        <v>824</v>
      </c>
      <c r="E34" s="244">
        <v>1.0</v>
      </c>
      <c r="F34" s="349" t="str">
        <f t="shared" si="3"/>
        <v/>
      </c>
      <c r="G34" s="353">
        <v>31.666666666666668</v>
      </c>
      <c r="H34" s="128">
        <f t="shared" si="4"/>
        <v>0</v>
      </c>
      <c r="J34" s="280"/>
      <c r="L34" s="141"/>
      <c r="M34" s="141"/>
      <c r="N34" s="141"/>
      <c r="O34" s="141"/>
      <c r="P34" s="141"/>
      <c r="Q34" s="141">
        <f>AB34*$F34</f>
        <v>0</v>
      </c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280">
        <v>1.0</v>
      </c>
      <c r="AC34" s="141"/>
      <c r="AD34" s="141"/>
      <c r="AE34" s="141"/>
      <c r="AF34" s="141"/>
      <c r="AG34" s="141"/>
      <c r="AH34" s="350"/>
      <c r="AI34" s="141"/>
      <c r="AJ34" s="141"/>
      <c r="AK34" s="141"/>
      <c r="AL34" s="141"/>
      <c r="AM34" s="350"/>
      <c r="AN34" s="144">
        <v>1.8</v>
      </c>
      <c r="AO34" s="144">
        <f t="shared" si="5"/>
        <v>0</v>
      </c>
    </row>
    <row r="35" ht="19.5" customHeight="1">
      <c r="A35" s="355" t="s">
        <v>1659</v>
      </c>
      <c r="C35" s="352" t="s">
        <v>1660</v>
      </c>
      <c r="D35" s="126" t="s">
        <v>1661</v>
      </c>
      <c r="E35" s="244">
        <v>1.0</v>
      </c>
      <c r="F35" s="349" t="str">
        <f t="shared" si="3"/>
        <v/>
      </c>
      <c r="G35" s="128">
        <v>32.5</v>
      </c>
      <c r="H35" s="128">
        <f t="shared" si="4"/>
        <v>0</v>
      </c>
      <c r="J35" s="280"/>
      <c r="L35" s="141"/>
      <c r="M35" s="141"/>
      <c r="N35" s="141"/>
      <c r="O35" s="141"/>
      <c r="P35" s="141"/>
      <c r="Q35" s="141"/>
      <c r="R35" s="141">
        <f>AC35*$F35</f>
        <v>0</v>
      </c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280">
        <v>1.0</v>
      </c>
      <c r="AD35" s="141"/>
      <c r="AE35" s="141"/>
      <c r="AF35" s="141"/>
      <c r="AG35" s="141"/>
      <c r="AH35" s="350"/>
      <c r="AI35" s="141"/>
      <c r="AJ35" s="141"/>
      <c r="AK35" s="141"/>
      <c r="AL35" s="141"/>
      <c r="AM35" s="350"/>
      <c r="AN35" s="144">
        <v>1.2</v>
      </c>
      <c r="AO35" s="144">
        <f t="shared" si="5"/>
        <v>0</v>
      </c>
    </row>
    <row r="36" ht="19.5" customHeight="1">
      <c r="A36" s="355" t="s">
        <v>1662</v>
      </c>
      <c r="C36" s="352" t="s">
        <v>1663</v>
      </c>
      <c r="D36" s="126" t="s">
        <v>1664</v>
      </c>
      <c r="E36" s="244">
        <v>1.0</v>
      </c>
      <c r="F36" s="349" t="str">
        <f t="shared" si="3"/>
        <v/>
      </c>
      <c r="G36" s="128">
        <v>35.0</v>
      </c>
      <c r="H36" s="128">
        <f t="shared" si="4"/>
        <v>0</v>
      </c>
      <c r="J36" s="280"/>
      <c r="L36" s="141"/>
      <c r="M36" s="141"/>
      <c r="N36" s="141"/>
      <c r="O36" s="141">
        <f>Z36*$F36</f>
        <v>0</v>
      </c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280">
        <v>1.0</v>
      </c>
      <c r="AA36" s="141"/>
      <c r="AB36" s="141"/>
      <c r="AC36" s="141"/>
      <c r="AD36" s="141"/>
      <c r="AE36" s="141"/>
      <c r="AF36" s="141"/>
      <c r="AG36" s="141"/>
      <c r="AH36" s="350"/>
      <c r="AI36" s="141"/>
      <c r="AJ36" s="141"/>
      <c r="AK36" s="141"/>
      <c r="AL36" s="141"/>
      <c r="AM36" s="350"/>
      <c r="AN36" s="144">
        <v>0.7</v>
      </c>
      <c r="AO36" s="144">
        <f t="shared" si="5"/>
        <v>0</v>
      </c>
    </row>
    <row r="37" ht="19.5" customHeight="1">
      <c r="C37" s="356"/>
      <c r="D37" s="5"/>
      <c r="E37" s="6"/>
      <c r="F37" s="6"/>
      <c r="G37" s="357"/>
      <c r="H37" s="223">
        <f>SUM(H12:H36)</f>
        <v>0</v>
      </c>
      <c r="J37" s="148">
        <f>SUM(J12:J36)</f>
        <v>0</v>
      </c>
      <c r="L37" s="141"/>
      <c r="M37" s="141"/>
      <c r="N37" s="358">
        <f t="shared" ref="N37:R37" si="10">SUM(N12:N36)</f>
        <v>0</v>
      </c>
      <c r="O37" s="358">
        <f t="shared" si="10"/>
        <v>0</v>
      </c>
      <c r="P37" s="358">
        <f t="shared" si="10"/>
        <v>0</v>
      </c>
      <c r="Q37" s="358">
        <f t="shared" si="10"/>
        <v>0</v>
      </c>
      <c r="R37" s="358">
        <f t="shared" si="10"/>
        <v>0</v>
      </c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350"/>
      <c r="AI37" s="358">
        <f t="shared" ref="AI37:AJ37" si="11">SUM(AI12:AI36)</f>
        <v>0</v>
      </c>
      <c r="AJ37" s="358">
        <f t="shared" si="11"/>
        <v>0</v>
      </c>
      <c r="AK37" s="141"/>
      <c r="AL37" s="141"/>
      <c r="AM37" s="350"/>
      <c r="AN37" s="141"/>
      <c r="AO37" s="238">
        <f>SUM(AO12:AO36)</f>
        <v>0</v>
      </c>
    </row>
    <row r="38" ht="15.75" customHeight="1">
      <c r="C38" s="359"/>
    </row>
    <row r="39" ht="15.75" customHeight="1">
      <c r="C39" s="360" t="s">
        <v>1665</v>
      </c>
    </row>
    <row r="40" ht="19.5" customHeight="1">
      <c r="A40" s="347" t="s">
        <v>1666</v>
      </c>
      <c r="C40" s="351" t="s">
        <v>1667</v>
      </c>
      <c r="D40" s="244"/>
      <c r="E40" s="244"/>
      <c r="F40" s="349" t="str">
        <f t="shared" ref="F40:F45" si="12">J40</f>
        <v/>
      </c>
      <c r="G40" s="353">
        <v>1780.0</v>
      </c>
      <c r="H40" s="128">
        <f>F40*G40*(100-$F$2)/100</f>
        <v>0</v>
      </c>
      <c r="J40" s="280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350"/>
      <c r="AI40" s="141"/>
      <c r="AJ40" s="141"/>
      <c r="AK40" s="141"/>
      <c r="AL40" s="141"/>
      <c r="AM40" s="350"/>
      <c r="AN40" s="144">
        <v>132.0</v>
      </c>
      <c r="AO40" s="144">
        <f t="shared" ref="AO40:AO45" si="13">AN40*F40</f>
        <v>0</v>
      </c>
    </row>
    <row r="41" ht="19.5" customHeight="1">
      <c r="A41" s="347" t="s">
        <v>1668</v>
      </c>
      <c r="B41" s="361">
        <v>14454.0</v>
      </c>
      <c r="C41" s="362" t="s">
        <v>1669</v>
      </c>
      <c r="D41" s="363" t="s">
        <v>1670</v>
      </c>
      <c r="E41" s="111"/>
      <c r="F41" s="349" t="str">
        <f t="shared" si="12"/>
        <v/>
      </c>
      <c r="G41" s="353">
        <v>335.0</v>
      </c>
      <c r="H41" s="128">
        <f t="shared" ref="H41:H45" si="14">F41*G41*(100-$F$3)/100</f>
        <v>0</v>
      </c>
      <c r="J41" s="280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280">
        <v>1.0</v>
      </c>
      <c r="AB41" s="141"/>
      <c r="AC41" s="141"/>
      <c r="AD41" s="141"/>
      <c r="AE41" s="141"/>
      <c r="AF41" s="141"/>
      <c r="AG41" s="141"/>
      <c r="AH41" s="350"/>
      <c r="AI41" s="141"/>
      <c r="AJ41" s="141"/>
      <c r="AK41" s="141"/>
      <c r="AL41" s="141"/>
      <c r="AM41" s="350"/>
      <c r="AN41" s="144">
        <v>15.49</v>
      </c>
      <c r="AO41" s="144">
        <f t="shared" si="13"/>
        <v>0</v>
      </c>
    </row>
    <row r="42" ht="19.5" customHeight="1">
      <c r="A42" s="347" t="s">
        <v>1671</v>
      </c>
      <c r="B42" s="361">
        <v>14454.0</v>
      </c>
      <c r="C42" s="362" t="s">
        <v>1672</v>
      </c>
      <c r="D42" s="363" t="s">
        <v>1670</v>
      </c>
      <c r="E42" s="111"/>
      <c r="F42" s="349" t="str">
        <f t="shared" si="12"/>
        <v/>
      </c>
      <c r="G42" s="353">
        <v>335.0</v>
      </c>
      <c r="H42" s="128">
        <f t="shared" si="14"/>
        <v>0</v>
      </c>
      <c r="J42" s="280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280"/>
      <c r="AB42" s="141"/>
      <c r="AC42" s="141"/>
      <c r="AD42" s="141"/>
      <c r="AE42" s="141"/>
      <c r="AF42" s="141"/>
      <c r="AG42" s="141"/>
      <c r="AH42" s="350"/>
      <c r="AI42" s="141"/>
      <c r="AJ42" s="141"/>
      <c r="AK42" s="141"/>
      <c r="AL42" s="141"/>
      <c r="AM42" s="350"/>
      <c r="AN42" s="144">
        <v>15.49</v>
      </c>
      <c r="AO42" s="144">
        <f t="shared" si="13"/>
        <v>0</v>
      </c>
    </row>
    <row r="43" ht="19.5" customHeight="1">
      <c r="A43" s="347" t="s">
        <v>1673</v>
      </c>
      <c r="B43" s="364">
        <v>14455.0</v>
      </c>
      <c r="C43" s="362" t="s">
        <v>1674</v>
      </c>
      <c r="D43" s="363" t="s">
        <v>1675</v>
      </c>
      <c r="E43" s="111"/>
      <c r="F43" s="349" t="str">
        <f t="shared" si="12"/>
        <v/>
      </c>
      <c r="G43" s="353">
        <v>380.0</v>
      </c>
      <c r="H43" s="128">
        <f t="shared" si="14"/>
        <v>0</v>
      </c>
      <c r="J43" s="280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280"/>
      <c r="AB43" s="141"/>
      <c r="AC43" s="141"/>
      <c r="AD43" s="141"/>
      <c r="AE43" s="141"/>
      <c r="AF43" s="141"/>
      <c r="AG43" s="141"/>
      <c r="AH43" s="350"/>
      <c r="AI43" s="141"/>
      <c r="AJ43" s="141"/>
      <c r="AK43" s="141"/>
      <c r="AL43" s="141"/>
      <c r="AM43" s="350"/>
      <c r="AN43" s="144">
        <v>15.0</v>
      </c>
      <c r="AO43" s="144">
        <f t="shared" si="13"/>
        <v>0</v>
      </c>
    </row>
    <row r="44" ht="19.5" customHeight="1">
      <c r="A44" s="347" t="s">
        <v>1676</v>
      </c>
      <c r="B44" s="364">
        <v>14455.0</v>
      </c>
      <c r="C44" s="362" t="s">
        <v>1677</v>
      </c>
      <c r="D44" s="363" t="s">
        <v>1678</v>
      </c>
      <c r="E44" s="111"/>
      <c r="F44" s="349" t="str">
        <f t="shared" si="12"/>
        <v/>
      </c>
      <c r="G44" s="353">
        <v>380.0</v>
      </c>
      <c r="H44" s="128">
        <f t="shared" si="14"/>
        <v>0</v>
      </c>
      <c r="J44" s="280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280">
        <v>1.0</v>
      </c>
      <c r="AC44" s="141"/>
      <c r="AD44" s="141"/>
      <c r="AE44" s="141"/>
      <c r="AF44" s="141"/>
      <c r="AG44" s="141"/>
      <c r="AH44" s="350"/>
      <c r="AI44" s="141"/>
      <c r="AJ44" s="141"/>
      <c r="AK44" s="141"/>
      <c r="AL44" s="141"/>
      <c r="AM44" s="350"/>
      <c r="AN44" s="144">
        <v>15.0</v>
      </c>
      <c r="AO44" s="144">
        <f t="shared" si="13"/>
        <v>0</v>
      </c>
    </row>
    <row r="45" ht="19.5" customHeight="1">
      <c r="A45" s="347" t="s">
        <v>1679</v>
      </c>
      <c r="C45" s="365" t="s">
        <v>1680</v>
      </c>
      <c r="D45" s="126" t="s">
        <v>1681</v>
      </c>
      <c r="E45" s="126"/>
      <c r="F45" s="349" t="str">
        <f t="shared" si="12"/>
        <v/>
      </c>
      <c r="G45" s="353">
        <v>360.0</v>
      </c>
      <c r="H45" s="128">
        <f t="shared" si="14"/>
        <v>0</v>
      </c>
      <c r="J45" s="280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280"/>
      <c r="AC45" s="141"/>
      <c r="AD45" s="141"/>
      <c r="AE45" s="141"/>
      <c r="AF45" s="141"/>
      <c r="AG45" s="141"/>
      <c r="AH45" s="350"/>
      <c r="AI45" s="141"/>
      <c r="AJ45" s="141"/>
      <c r="AK45" s="141"/>
      <c r="AL45" s="141"/>
      <c r="AM45" s="350"/>
      <c r="AN45" s="144">
        <v>9.3</v>
      </c>
      <c r="AO45" s="144">
        <f t="shared" si="13"/>
        <v>0</v>
      </c>
    </row>
    <row r="46" ht="19.5" customHeight="1">
      <c r="C46" s="5"/>
      <c r="D46" s="5"/>
      <c r="E46" s="6"/>
      <c r="F46" s="6"/>
      <c r="G46" s="357"/>
      <c r="H46" s="223">
        <f>SUM(H40:H45)</f>
        <v>0</v>
      </c>
      <c r="J46" s="148">
        <f>SUM(J40:J45)</f>
        <v>0</v>
      </c>
      <c r="L46" s="141"/>
      <c r="M46" s="141"/>
      <c r="N46" s="358">
        <f t="shared" ref="N46:R46" si="15">SUM(N40:N45)</f>
        <v>0</v>
      </c>
      <c r="O46" s="358">
        <f t="shared" si="15"/>
        <v>0</v>
      </c>
      <c r="P46" s="358">
        <f t="shared" si="15"/>
        <v>0</v>
      </c>
      <c r="Q46" s="358">
        <f t="shared" si="15"/>
        <v>0</v>
      </c>
      <c r="R46" s="358">
        <f t="shared" si="15"/>
        <v>0</v>
      </c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350"/>
      <c r="AI46" s="358">
        <f>SUM(AI40:AI45)</f>
        <v>0</v>
      </c>
      <c r="AJ46" s="358">
        <f>SUM(AJ40:AL45)</f>
        <v>0</v>
      </c>
      <c r="AK46" s="141"/>
      <c r="AL46" s="141"/>
      <c r="AM46" s="350"/>
      <c r="AN46" s="141"/>
      <c r="AO46" s="238">
        <f>SUM(AO40:AO45)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D42:E42"/>
    <mergeCell ref="D43:E43"/>
    <mergeCell ref="D44:E44"/>
    <mergeCell ref="J1:N1"/>
    <mergeCell ref="C5:C6"/>
    <mergeCell ref="J6:N6"/>
    <mergeCell ref="L10:V10"/>
    <mergeCell ref="AI10:AJ10"/>
    <mergeCell ref="AN10:AO10"/>
    <mergeCell ref="D41:E41"/>
  </mergeCells>
  <hyperlinks>
    <hyperlink r:id="rId1" ref="C12"/>
    <hyperlink r:id="rId2" ref="C13"/>
    <hyperlink r:id="rId3" ref="C14"/>
    <hyperlink r:id="rId4" ref="C15"/>
    <hyperlink r:id="rId5" ref="C16"/>
    <hyperlink r:id="rId6" ref="C17"/>
    <hyperlink r:id="rId7" ref="C18"/>
    <hyperlink r:id="rId8" ref="C19"/>
    <hyperlink r:id="rId9" ref="C20"/>
    <hyperlink r:id="rId10" ref="C21"/>
    <hyperlink r:id="rId11" ref="C22"/>
    <hyperlink r:id="rId12" ref="C23"/>
    <hyperlink r:id="rId13" ref="C24"/>
    <hyperlink r:id="rId14" ref="C25"/>
    <hyperlink r:id="rId15" ref="C26"/>
    <hyperlink r:id="rId16" ref="C27"/>
    <hyperlink r:id="rId17" ref="C28"/>
    <hyperlink r:id="rId18" ref="C29"/>
    <hyperlink r:id="rId19" ref="C30"/>
    <hyperlink r:id="rId20" ref="C31"/>
    <hyperlink r:id="rId21" ref="C32"/>
    <hyperlink r:id="rId22" ref="C33"/>
    <hyperlink r:id="rId23" ref="C34"/>
    <hyperlink r:id="rId24" ref="C35"/>
    <hyperlink r:id="rId25" ref="C36"/>
    <hyperlink r:id="rId26" ref="C40"/>
    <hyperlink r:id="rId27" ref="C41"/>
    <hyperlink r:id="rId28" ref="C42"/>
    <hyperlink r:id="rId29" ref="C43"/>
    <hyperlink r:id="rId30" ref="C44"/>
  </hyperlinks>
  <printOptions/>
  <pageMargins bottom="0.75" footer="0.0" header="0.0" left="0.7" right="0.7" top="0.75"/>
  <pageSetup paperSize="9" orientation="portrait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40.0"/>
    <col customWidth="1" min="4" max="6" width="11.43"/>
    <col customWidth="1" min="7" max="9" width="10.71"/>
    <col customWidth="1" min="10" max="22" width="14.29"/>
    <col customWidth="1" min="23" max="69" width="10.71"/>
  </cols>
  <sheetData>
    <row r="1" ht="19.5" customHeight="1">
      <c r="A1" s="64"/>
      <c r="B1" s="64"/>
      <c r="C1" s="6"/>
      <c r="D1" s="65" t="s">
        <v>48</v>
      </c>
      <c r="E1" s="66" t="s">
        <v>49</v>
      </c>
      <c r="F1" s="6"/>
      <c r="G1" s="6"/>
      <c r="H1" s="5"/>
      <c r="I1" s="5"/>
      <c r="J1" s="67" t="s">
        <v>50</v>
      </c>
      <c r="K1" s="68"/>
      <c r="L1" s="68"/>
      <c r="M1" s="68"/>
      <c r="N1" s="69"/>
      <c r="O1" s="6"/>
      <c r="P1" s="6"/>
      <c r="Q1" s="6"/>
      <c r="R1" s="6"/>
      <c r="S1" s="6"/>
      <c r="T1" s="6"/>
      <c r="U1" s="6"/>
      <c r="V1" s="5"/>
      <c r="W1" s="5"/>
      <c r="X1" s="70" t="s">
        <v>51</v>
      </c>
      <c r="Y1" s="71"/>
      <c r="Z1" s="72"/>
      <c r="AA1" s="73">
        <f>BQ15+BQ25</f>
        <v>0</v>
      </c>
      <c r="AB1" s="6"/>
      <c r="AC1" s="6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5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ht="21.0" customHeight="1">
      <c r="A2" s="64"/>
      <c r="B2" s="64"/>
      <c r="C2" s="74" t="s">
        <v>52</v>
      </c>
      <c r="D2" s="75">
        <f>H15+H25</f>
        <v>0</v>
      </c>
      <c r="E2" s="76"/>
      <c r="F2" s="6"/>
      <c r="G2" s="6"/>
      <c r="H2" s="5"/>
      <c r="I2" s="5"/>
      <c r="J2" s="77" t="s">
        <v>22</v>
      </c>
      <c r="K2" s="44" t="s">
        <v>23</v>
      </c>
      <c r="L2" s="44" t="s">
        <v>24</v>
      </c>
      <c r="M2" s="44" t="s">
        <v>25</v>
      </c>
      <c r="N2" s="44" t="s">
        <v>26</v>
      </c>
      <c r="O2" s="44" t="s">
        <v>27</v>
      </c>
      <c r="P2" s="44" t="s">
        <v>28</v>
      </c>
      <c r="Q2" s="46" t="s">
        <v>30</v>
      </c>
      <c r="R2" s="6"/>
      <c r="S2" s="6"/>
      <c r="T2" s="6"/>
      <c r="U2" s="6"/>
      <c r="V2" s="5"/>
      <c r="W2" s="6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5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ht="19.5" customHeight="1">
      <c r="A3" s="64"/>
      <c r="B3" s="64"/>
      <c r="C3" s="78"/>
      <c r="D3" s="78"/>
      <c r="E3" s="79"/>
      <c r="F3" s="79"/>
      <c r="G3" s="80"/>
      <c r="H3" s="6"/>
      <c r="I3" s="5"/>
      <c r="J3" s="60">
        <f t="shared" ref="J3:P3" si="1">X15+X25</f>
        <v>0</v>
      </c>
      <c r="K3" s="60">
        <f t="shared" si="1"/>
        <v>0</v>
      </c>
      <c r="L3" s="60">
        <f t="shared" si="1"/>
        <v>0</v>
      </c>
      <c r="M3" s="60">
        <f t="shared" si="1"/>
        <v>0</v>
      </c>
      <c r="N3" s="60">
        <f t="shared" si="1"/>
        <v>0</v>
      </c>
      <c r="O3" s="60">
        <f t="shared" si="1"/>
        <v>0</v>
      </c>
      <c r="P3" s="60">
        <f t="shared" si="1"/>
        <v>0</v>
      </c>
      <c r="Q3" s="81">
        <f>SUM(J3:P3)</f>
        <v>0</v>
      </c>
      <c r="R3" s="82"/>
      <c r="S3" s="6"/>
      <c r="T3" s="6"/>
      <c r="U3" s="6"/>
      <c r="V3" s="6"/>
      <c r="W3" s="5"/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5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6"/>
      <c r="BL3" s="6"/>
      <c r="BM3" s="6"/>
      <c r="BN3" s="6"/>
      <c r="BO3" s="6"/>
      <c r="BP3" s="6"/>
      <c r="BQ3" s="6"/>
    </row>
    <row r="4" ht="19.5" customHeight="1">
      <c r="A4" s="64"/>
      <c r="B4" s="64"/>
      <c r="C4" s="83"/>
      <c r="D4" s="83"/>
      <c r="E4" s="84"/>
      <c r="F4" s="79"/>
      <c r="G4" s="80"/>
      <c r="H4" s="6"/>
      <c r="I4" s="5"/>
      <c r="J4" s="82"/>
      <c r="K4" s="82"/>
      <c r="L4" s="82"/>
      <c r="M4" s="82"/>
      <c r="N4" s="82"/>
      <c r="O4" s="82"/>
      <c r="P4" s="82"/>
      <c r="Q4" s="6"/>
      <c r="R4" s="6"/>
      <c r="S4" s="6"/>
      <c r="T4" s="6"/>
      <c r="U4" s="6"/>
      <c r="V4" s="6"/>
      <c r="W4" s="5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5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5"/>
      <c r="BK4" s="6"/>
      <c r="BL4" s="6"/>
      <c r="BM4" s="6"/>
      <c r="BN4" s="6"/>
      <c r="BO4" s="6"/>
      <c r="BP4" s="6"/>
      <c r="BQ4" s="6"/>
    </row>
    <row r="5" ht="19.5" customHeight="1">
      <c r="A5" s="64"/>
      <c r="B5" s="64"/>
      <c r="C5" s="85" t="s">
        <v>53</v>
      </c>
      <c r="D5" s="83"/>
      <c r="E5" s="79"/>
      <c r="F5" s="79"/>
      <c r="G5" s="80"/>
      <c r="H5" s="80"/>
      <c r="I5" s="5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5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5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5"/>
      <c r="BK5" s="6"/>
      <c r="BL5" s="6"/>
      <c r="BM5" s="6"/>
      <c r="BN5" s="6"/>
      <c r="BO5" s="6"/>
      <c r="BP5" s="6"/>
      <c r="BQ5" s="6"/>
    </row>
    <row r="6" ht="19.5" customHeight="1">
      <c r="A6" s="64"/>
      <c r="B6" s="64"/>
      <c r="C6" s="86"/>
      <c r="D6" s="83"/>
      <c r="E6" s="79"/>
      <c r="F6" s="79"/>
      <c r="G6" s="80"/>
      <c r="H6" s="6"/>
      <c r="I6" s="5"/>
      <c r="J6" s="67" t="s">
        <v>54</v>
      </c>
      <c r="K6" s="68"/>
      <c r="L6" s="68"/>
      <c r="M6" s="68"/>
      <c r="N6" s="87"/>
      <c r="O6" s="6"/>
      <c r="P6" s="6"/>
      <c r="Q6" s="6"/>
      <c r="R6" s="6"/>
      <c r="S6" s="6"/>
      <c r="T6" s="5"/>
      <c r="U6" s="5"/>
      <c r="V6" s="5"/>
      <c r="W6" s="5"/>
      <c r="X6" s="55" t="s">
        <v>55</v>
      </c>
      <c r="Y6" s="55"/>
      <c r="Z6" s="5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5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5"/>
      <c r="BK6" s="6"/>
      <c r="BL6" s="6"/>
      <c r="BM6" s="6"/>
      <c r="BN6" s="6"/>
      <c r="BO6" s="6"/>
      <c r="BP6" s="6"/>
      <c r="BQ6" s="6"/>
    </row>
    <row r="7" ht="19.5" customHeight="1">
      <c r="A7" s="64"/>
      <c r="B7" s="64"/>
      <c r="C7" s="79"/>
      <c r="D7" s="79"/>
      <c r="E7" s="79"/>
      <c r="F7" s="79"/>
      <c r="G7" s="80"/>
      <c r="H7" s="6"/>
      <c r="I7" s="6"/>
      <c r="J7" s="88" t="s">
        <v>33</v>
      </c>
      <c r="K7" s="89" t="s">
        <v>34</v>
      </c>
      <c r="L7" s="89" t="s">
        <v>35</v>
      </c>
      <c r="M7" s="89" t="s">
        <v>36</v>
      </c>
      <c r="N7" s="89" t="s">
        <v>37</v>
      </c>
      <c r="O7" s="89" t="s">
        <v>38</v>
      </c>
      <c r="P7" s="89" t="s">
        <v>39</v>
      </c>
      <c r="Q7" s="89" t="s">
        <v>40</v>
      </c>
      <c r="R7" s="89" t="s">
        <v>41</v>
      </c>
      <c r="S7" s="89" t="s">
        <v>42</v>
      </c>
      <c r="T7" s="89" t="s">
        <v>56</v>
      </c>
      <c r="U7" s="46" t="s">
        <v>30</v>
      </c>
      <c r="V7" s="6"/>
      <c r="W7" s="5"/>
      <c r="X7" s="90" t="s">
        <v>35</v>
      </c>
      <c r="Y7" s="91" t="s">
        <v>36</v>
      </c>
      <c r="Z7" s="59" t="s">
        <v>30</v>
      </c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ht="19.5" customHeight="1">
      <c r="A8" s="64"/>
      <c r="B8" s="64"/>
      <c r="C8" s="79"/>
      <c r="D8" s="79"/>
      <c r="E8" s="79"/>
      <c r="F8" s="79"/>
      <c r="G8" s="80"/>
      <c r="H8" s="80"/>
      <c r="I8" s="6"/>
      <c r="J8" s="92">
        <f t="shared" ref="J8:T8" si="2">AM15+AM25</f>
        <v>0</v>
      </c>
      <c r="K8" s="92">
        <f t="shared" si="2"/>
        <v>0</v>
      </c>
      <c r="L8" s="92">
        <f t="shared" si="2"/>
        <v>0</v>
      </c>
      <c r="M8" s="92">
        <f t="shared" si="2"/>
        <v>0</v>
      </c>
      <c r="N8" s="92">
        <f t="shared" si="2"/>
        <v>0</v>
      </c>
      <c r="O8" s="92">
        <f t="shared" si="2"/>
        <v>0</v>
      </c>
      <c r="P8" s="92">
        <f t="shared" si="2"/>
        <v>0</v>
      </c>
      <c r="Q8" s="92">
        <f t="shared" si="2"/>
        <v>0</v>
      </c>
      <c r="R8" s="92">
        <f t="shared" si="2"/>
        <v>0</v>
      </c>
      <c r="S8" s="92">
        <f t="shared" si="2"/>
        <v>0</v>
      </c>
      <c r="T8" s="92">
        <f t="shared" si="2"/>
        <v>0</v>
      </c>
      <c r="U8" s="81">
        <f>SUM(J8:T8)</f>
        <v>0</v>
      </c>
      <c r="V8" s="6"/>
      <c r="W8" s="5"/>
      <c r="X8" s="60">
        <f t="shared" ref="X8:Y8" si="3">BK15+BK25</f>
        <v>0</v>
      </c>
      <c r="Y8" s="60">
        <f t="shared" si="3"/>
        <v>0</v>
      </c>
      <c r="Z8" s="61">
        <f>SUM(X8:Y8)</f>
        <v>0</v>
      </c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ht="17.25" customHeight="1">
      <c r="A9" s="64"/>
      <c r="B9" s="64"/>
      <c r="C9" s="79"/>
      <c r="D9" s="79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38"/>
      <c r="Q9" s="6"/>
      <c r="R9" s="6"/>
      <c r="S9" s="6"/>
      <c r="T9" s="6"/>
      <c r="U9" s="6"/>
      <c r="V9" s="6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5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5"/>
      <c r="BK9" s="6"/>
      <c r="BL9" s="6"/>
      <c r="BM9" s="6"/>
      <c r="BN9" s="6"/>
      <c r="BO9" s="6"/>
      <c r="BP9" s="6"/>
      <c r="BQ9" s="6"/>
    </row>
    <row r="10" ht="117.75" customHeight="1">
      <c r="A10" s="93" t="s">
        <v>57</v>
      </c>
      <c r="B10" s="93"/>
      <c r="C10" s="94"/>
      <c r="D10" s="95" t="s">
        <v>58</v>
      </c>
      <c r="E10" s="96" t="s">
        <v>59</v>
      </c>
      <c r="F10" s="96" t="s">
        <v>60</v>
      </c>
      <c r="G10" s="96" t="s">
        <v>61</v>
      </c>
      <c r="H10" s="96" t="s">
        <v>62</v>
      </c>
      <c r="I10" s="5"/>
      <c r="J10" s="97" t="s">
        <v>63</v>
      </c>
      <c r="K10" s="98" t="s">
        <v>64</v>
      </c>
      <c r="L10" s="99" t="s">
        <v>65</v>
      </c>
      <c r="M10" s="100" t="s">
        <v>66</v>
      </c>
      <c r="N10" s="101" t="s">
        <v>67</v>
      </c>
      <c r="O10" s="102" t="s">
        <v>68</v>
      </c>
      <c r="P10" s="103" t="s">
        <v>69</v>
      </c>
      <c r="Q10" s="104" t="s">
        <v>70</v>
      </c>
      <c r="R10" s="105" t="s">
        <v>71</v>
      </c>
      <c r="S10" s="106" t="s">
        <v>72</v>
      </c>
      <c r="T10" s="98" t="s">
        <v>73</v>
      </c>
      <c r="U10" s="107" t="s">
        <v>74</v>
      </c>
      <c r="V10" s="108" t="s">
        <v>75</v>
      </c>
      <c r="W10" s="5"/>
      <c r="X10" s="109" t="s">
        <v>76</v>
      </c>
      <c r="Y10" s="110"/>
      <c r="Z10" s="110"/>
      <c r="AA10" s="110"/>
      <c r="AB10" s="110"/>
      <c r="AC10" s="110"/>
      <c r="AD10" s="111"/>
      <c r="AE10" s="112"/>
      <c r="AF10" s="5"/>
      <c r="AG10" s="5"/>
      <c r="AH10" s="5"/>
      <c r="AI10" s="5"/>
      <c r="AJ10" s="5"/>
      <c r="AK10" s="5"/>
      <c r="AL10" s="5"/>
      <c r="AM10" s="109" t="s">
        <v>77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1"/>
      <c r="AX10" s="5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5"/>
      <c r="BK10" s="113" t="s">
        <v>78</v>
      </c>
      <c r="BL10" s="111"/>
      <c r="BM10" s="6"/>
      <c r="BN10" s="6"/>
      <c r="BO10" s="6"/>
      <c r="BP10" s="113" t="s">
        <v>79</v>
      </c>
      <c r="BQ10" s="111"/>
    </row>
    <row r="11" ht="19.5" customHeight="1">
      <c r="A11" s="114"/>
      <c r="B11" s="114"/>
      <c r="C11" s="115" t="s">
        <v>80</v>
      </c>
      <c r="D11" s="40"/>
      <c r="E11" s="40"/>
      <c r="F11" s="40"/>
      <c r="G11" s="116"/>
      <c r="H11" s="116"/>
      <c r="I11" s="5"/>
      <c r="J11" s="40"/>
      <c r="K11" s="40"/>
      <c r="L11" s="40"/>
      <c r="M11" s="40"/>
      <c r="N11" s="40"/>
      <c r="O11" s="40"/>
      <c r="P11" s="117"/>
      <c r="Q11" s="40"/>
      <c r="R11" s="40"/>
      <c r="S11" s="40"/>
      <c r="T11" s="40"/>
      <c r="U11" s="40"/>
      <c r="V11" s="40"/>
      <c r="W11" s="5"/>
      <c r="X11" s="118" t="s">
        <v>22</v>
      </c>
      <c r="Y11" s="118" t="s">
        <v>23</v>
      </c>
      <c r="Z11" s="118" t="s">
        <v>24</v>
      </c>
      <c r="AA11" s="118" t="s">
        <v>25</v>
      </c>
      <c r="AB11" s="118" t="s">
        <v>26</v>
      </c>
      <c r="AC11" s="118" t="s">
        <v>27</v>
      </c>
      <c r="AD11" s="118" t="s">
        <v>28</v>
      </c>
      <c r="AE11" s="119" t="s">
        <v>22</v>
      </c>
      <c r="AF11" s="119" t="s">
        <v>23</v>
      </c>
      <c r="AG11" s="119" t="s">
        <v>24</v>
      </c>
      <c r="AH11" s="119" t="s">
        <v>25</v>
      </c>
      <c r="AI11" s="119" t="s">
        <v>26</v>
      </c>
      <c r="AJ11" s="119" t="s">
        <v>27</v>
      </c>
      <c r="AK11" s="119" t="s">
        <v>28</v>
      </c>
      <c r="AL11" s="5"/>
      <c r="AM11" s="118" t="s">
        <v>33</v>
      </c>
      <c r="AN11" s="118" t="s">
        <v>34</v>
      </c>
      <c r="AO11" s="118" t="s">
        <v>35</v>
      </c>
      <c r="AP11" s="118" t="s">
        <v>36</v>
      </c>
      <c r="AQ11" s="118" t="s">
        <v>37</v>
      </c>
      <c r="AR11" s="118" t="s">
        <v>38</v>
      </c>
      <c r="AS11" s="118" t="s">
        <v>39</v>
      </c>
      <c r="AT11" s="118" t="s">
        <v>40</v>
      </c>
      <c r="AU11" s="118" t="s">
        <v>41</v>
      </c>
      <c r="AV11" s="118" t="s">
        <v>42</v>
      </c>
      <c r="AW11" s="118" t="s">
        <v>56</v>
      </c>
      <c r="AX11" s="5"/>
      <c r="AY11" s="119" t="s">
        <v>33</v>
      </c>
      <c r="AZ11" s="119" t="s">
        <v>34</v>
      </c>
      <c r="BA11" s="119" t="s">
        <v>35</v>
      </c>
      <c r="BB11" s="119" t="s">
        <v>36</v>
      </c>
      <c r="BC11" s="119" t="s">
        <v>37</v>
      </c>
      <c r="BD11" s="119" t="s">
        <v>38</v>
      </c>
      <c r="BE11" s="119" t="s">
        <v>39</v>
      </c>
      <c r="BF11" s="119" t="s">
        <v>40</v>
      </c>
      <c r="BG11" s="119" t="s">
        <v>41</v>
      </c>
      <c r="BH11" s="119" t="s">
        <v>42</v>
      </c>
      <c r="BI11" s="119" t="s">
        <v>56</v>
      </c>
      <c r="BJ11" s="5"/>
      <c r="BK11" s="120" t="s">
        <v>35</v>
      </c>
      <c r="BL11" s="120" t="s">
        <v>36</v>
      </c>
      <c r="BM11" s="121" t="s">
        <v>35</v>
      </c>
      <c r="BN11" s="121" t="s">
        <v>36</v>
      </c>
      <c r="BO11" s="6"/>
      <c r="BP11" s="122" t="s">
        <v>81</v>
      </c>
      <c r="BQ11" s="122" t="s">
        <v>82</v>
      </c>
    </row>
    <row r="12" ht="19.5" customHeight="1">
      <c r="A12" s="123" t="s">
        <v>83</v>
      </c>
      <c r="B12" s="124"/>
      <c r="C12" s="125" t="s">
        <v>84</v>
      </c>
      <c r="D12" s="126" t="s">
        <v>85</v>
      </c>
      <c r="E12" s="126">
        <v>16.0</v>
      </c>
      <c r="F12" s="127">
        <f t="shared" ref="F12:F14" si="4">SUM(J12:V12)</f>
        <v>0</v>
      </c>
      <c r="G12" s="128">
        <v>520.0</v>
      </c>
      <c r="H12" s="128">
        <f t="shared" ref="H12:H14" si="5">F12*G12*(100-$E$2)/100</f>
        <v>0</v>
      </c>
      <c r="I12" s="5"/>
      <c r="J12" s="129" t="s">
        <v>86</v>
      </c>
      <c r="K12" s="130"/>
      <c r="L12" s="131" t="s">
        <v>86</v>
      </c>
      <c r="M12" s="132"/>
      <c r="N12" s="133" t="s">
        <v>86</v>
      </c>
      <c r="O12" s="134" t="s">
        <v>86</v>
      </c>
      <c r="P12" s="135"/>
      <c r="Q12" s="136"/>
      <c r="R12" s="137"/>
      <c r="S12" s="138"/>
      <c r="T12" s="130"/>
      <c r="U12" s="139"/>
      <c r="V12" s="140"/>
      <c r="W12" s="5"/>
      <c r="X12" s="141"/>
      <c r="Y12" s="141">
        <f t="shared" ref="Y12:Y13" si="6">AF12*$F12</f>
        <v>0</v>
      </c>
      <c r="Z12" s="141"/>
      <c r="AA12" s="141"/>
      <c r="AB12" s="141">
        <f>AI12*$F12</f>
        <v>0</v>
      </c>
      <c r="AC12" s="141"/>
      <c r="AD12" s="141"/>
      <c r="AE12" s="142"/>
      <c r="AF12" s="142">
        <v>4.0</v>
      </c>
      <c r="AG12" s="142"/>
      <c r="AH12" s="142"/>
      <c r="AI12" s="142">
        <v>12.0</v>
      </c>
      <c r="AJ12" s="142"/>
      <c r="AK12" s="142"/>
      <c r="AL12" s="5"/>
      <c r="AM12" s="141">
        <f t="shared" ref="AM12:AM13" si="7">AY12*$F12</f>
        <v>0</v>
      </c>
      <c r="AN12" s="141"/>
      <c r="AO12" s="141"/>
      <c r="AP12" s="141">
        <f>BB12*$F12</f>
        <v>0</v>
      </c>
      <c r="AQ12" s="141"/>
      <c r="AR12" s="141"/>
      <c r="AS12" s="141"/>
      <c r="AT12" s="141"/>
      <c r="AU12" s="141"/>
      <c r="AV12" s="141"/>
      <c r="AW12" s="141"/>
      <c r="AX12" s="142"/>
      <c r="AY12" s="143">
        <v>4.0</v>
      </c>
      <c r="AZ12" s="143"/>
      <c r="BA12" s="143"/>
      <c r="BB12" s="143">
        <v>12.0</v>
      </c>
      <c r="BC12" s="143"/>
      <c r="BD12" s="143"/>
      <c r="BE12" s="143"/>
      <c r="BF12" s="143"/>
      <c r="BG12" s="143"/>
      <c r="BH12" s="143"/>
      <c r="BI12" s="143"/>
      <c r="BJ12" s="5"/>
      <c r="BK12" s="141">
        <f t="shared" ref="BK12:BK14" si="8">BM12*$F12</f>
        <v>0</v>
      </c>
      <c r="BL12" s="141"/>
      <c r="BM12" s="143"/>
      <c r="BN12" s="143"/>
      <c r="BO12" s="6"/>
      <c r="BP12" s="144">
        <v>21.6</v>
      </c>
      <c r="BQ12" s="144">
        <f t="shared" ref="BQ12:BQ14" si="9">BP12*F12</f>
        <v>0</v>
      </c>
    </row>
    <row r="13" ht="19.5" customHeight="1">
      <c r="A13" s="123" t="s">
        <v>83</v>
      </c>
      <c r="B13" s="124"/>
      <c r="C13" s="125" t="s">
        <v>87</v>
      </c>
      <c r="D13" s="126" t="s">
        <v>23</v>
      </c>
      <c r="E13" s="126">
        <v>1.0</v>
      </c>
      <c r="F13" s="127">
        <f t="shared" si="4"/>
        <v>0</v>
      </c>
      <c r="G13" s="128">
        <v>4.17</v>
      </c>
      <c r="H13" s="128">
        <f t="shared" si="5"/>
        <v>0</v>
      </c>
      <c r="I13" s="5"/>
      <c r="J13" s="129" t="s">
        <v>86</v>
      </c>
      <c r="K13" s="130"/>
      <c r="L13" s="131" t="s">
        <v>86</v>
      </c>
      <c r="M13" s="132"/>
      <c r="N13" s="133" t="s">
        <v>86</v>
      </c>
      <c r="O13" s="134" t="s">
        <v>86</v>
      </c>
      <c r="P13" s="135"/>
      <c r="Q13" s="136"/>
      <c r="R13" s="137"/>
      <c r="S13" s="138"/>
      <c r="T13" s="130"/>
      <c r="U13" s="139"/>
      <c r="V13" s="140"/>
      <c r="W13" s="5"/>
      <c r="X13" s="141"/>
      <c r="Y13" s="141">
        <f t="shared" si="6"/>
        <v>0</v>
      </c>
      <c r="Z13" s="141"/>
      <c r="AA13" s="141"/>
      <c r="AB13" s="141"/>
      <c r="AC13" s="141"/>
      <c r="AD13" s="141"/>
      <c r="AE13" s="142"/>
      <c r="AF13" s="142">
        <v>1.0</v>
      </c>
      <c r="AG13" s="142"/>
      <c r="AH13" s="142"/>
      <c r="AI13" s="142"/>
      <c r="AJ13" s="142"/>
      <c r="AK13" s="142"/>
      <c r="AL13" s="5"/>
      <c r="AM13" s="141">
        <f t="shared" si="7"/>
        <v>0</v>
      </c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2"/>
      <c r="AY13" s="143">
        <v>1.0</v>
      </c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5"/>
      <c r="BK13" s="141">
        <f t="shared" si="8"/>
        <v>0</v>
      </c>
      <c r="BL13" s="141"/>
      <c r="BM13" s="143"/>
      <c r="BN13" s="143"/>
      <c r="BO13" s="6"/>
      <c r="BP13" s="144">
        <v>0.15</v>
      </c>
      <c r="BQ13" s="144">
        <f t="shared" si="9"/>
        <v>0</v>
      </c>
    </row>
    <row r="14" ht="19.5" customHeight="1">
      <c r="A14" s="123" t="s">
        <v>83</v>
      </c>
      <c r="B14" s="124"/>
      <c r="C14" s="125" t="s">
        <v>88</v>
      </c>
      <c r="D14" s="126" t="s">
        <v>26</v>
      </c>
      <c r="E14" s="126">
        <v>1.0</v>
      </c>
      <c r="F14" s="127">
        <f t="shared" si="4"/>
        <v>0</v>
      </c>
      <c r="G14" s="128">
        <v>42.5</v>
      </c>
      <c r="H14" s="128">
        <f t="shared" si="5"/>
        <v>0</v>
      </c>
      <c r="I14" s="5"/>
      <c r="J14" s="129" t="s">
        <v>86</v>
      </c>
      <c r="K14" s="130"/>
      <c r="L14" s="131" t="s">
        <v>86</v>
      </c>
      <c r="M14" s="132"/>
      <c r="N14" s="133" t="s">
        <v>86</v>
      </c>
      <c r="O14" s="134" t="s">
        <v>86</v>
      </c>
      <c r="P14" s="135"/>
      <c r="Q14" s="136"/>
      <c r="R14" s="137"/>
      <c r="S14" s="138"/>
      <c r="T14" s="130"/>
      <c r="U14" s="139"/>
      <c r="V14" s="140"/>
      <c r="W14" s="5"/>
      <c r="X14" s="141"/>
      <c r="Y14" s="141"/>
      <c r="Z14" s="141"/>
      <c r="AA14" s="141"/>
      <c r="AB14" s="141">
        <f>AI14*$F14</f>
        <v>0</v>
      </c>
      <c r="AC14" s="141"/>
      <c r="AD14" s="141"/>
      <c r="AE14" s="142"/>
      <c r="AF14" s="142"/>
      <c r="AG14" s="142"/>
      <c r="AH14" s="142"/>
      <c r="AI14" s="142">
        <v>1.0</v>
      </c>
      <c r="AJ14" s="142"/>
      <c r="AK14" s="142"/>
      <c r="AL14" s="5"/>
      <c r="AM14" s="141"/>
      <c r="AN14" s="141"/>
      <c r="AO14" s="141"/>
      <c r="AP14" s="141">
        <f>BB14*$F14</f>
        <v>0</v>
      </c>
      <c r="AQ14" s="141"/>
      <c r="AR14" s="141"/>
      <c r="AS14" s="141"/>
      <c r="AT14" s="141"/>
      <c r="AU14" s="141"/>
      <c r="AV14" s="141"/>
      <c r="AW14" s="141"/>
      <c r="AX14" s="142"/>
      <c r="AY14" s="143"/>
      <c r="AZ14" s="143"/>
      <c r="BA14" s="143"/>
      <c r="BB14" s="143">
        <v>1.0</v>
      </c>
      <c r="BC14" s="143"/>
      <c r="BD14" s="143"/>
      <c r="BE14" s="143"/>
      <c r="BF14" s="143"/>
      <c r="BG14" s="143"/>
      <c r="BH14" s="143"/>
      <c r="BI14" s="143"/>
      <c r="BJ14" s="5"/>
      <c r="BK14" s="141">
        <f t="shared" si="8"/>
        <v>0</v>
      </c>
      <c r="BL14" s="141"/>
      <c r="BM14" s="143"/>
      <c r="BN14" s="143"/>
      <c r="BO14" s="6"/>
      <c r="BP14" s="144">
        <v>1.75</v>
      </c>
      <c r="BQ14" s="144">
        <f t="shared" si="9"/>
        <v>0</v>
      </c>
    </row>
    <row r="15" ht="19.5" customHeight="1">
      <c r="A15" s="114"/>
      <c r="B15" s="114"/>
      <c r="C15" s="145"/>
      <c r="D15" s="5"/>
      <c r="E15" s="146"/>
      <c r="F15" s="6"/>
      <c r="G15" s="6"/>
      <c r="H15" s="147">
        <f>SUM(H12:H14)</f>
        <v>0</v>
      </c>
      <c r="I15" s="80"/>
      <c r="J15" s="148">
        <f t="shared" ref="J15:V15" si="10">SUM(J12:J14)</f>
        <v>0</v>
      </c>
      <c r="K15" s="148">
        <f t="shared" si="10"/>
        <v>0</v>
      </c>
      <c r="L15" s="148">
        <f t="shared" si="10"/>
        <v>0</v>
      </c>
      <c r="M15" s="148">
        <f t="shared" si="10"/>
        <v>0</v>
      </c>
      <c r="N15" s="148">
        <f t="shared" si="10"/>
        <v>0</v>
      </c>
      <c r="O15" s="148">
        <f t="shared" si="10"/>
        <v>0</v>
      </c>
      <c r="P15" s="148">
        <f t="shared" si="10"/>
        <v>0</v>
      </c>
      <c r="Q15" s="148">
        <f t="shared" si="10"/>
        <v>0</v>
      </c>
      <c r="R15" s="148">
        <f t="shared" si="10"/>
        <v>0</v>
      </c>
      <c r="S15" s="148">
        <f t="shared" si="10"/>
        <v>0</v>
      </c>
      <c r="T15" s="148">
        <f t="shared" si="10"/>
        <v>0</v>
      </c>
      <c r="U15" s="148">
        <f t="shared" si="10"/>
        <v>0</v>
      </c>
      <c r="V15" s="148">
        <f t="shared" si="10"/>
        <v>0</v>
      </c>
      <c r="W15" s="80"/>
      <c r="X15" s="148">
        <f t="shared" ref="X15:AD15" si="11">SUM(X12:X14)</f>
        <v>0</v>
      </c>
      <c r="Y15" s="148">
        <f t="shared" si="11"/>
        <v>0</v>
      </c>
      <c r="Z15" s="148">
        <f t="shared" si="11"/>
        <v>0</v>
      </c>
      <c r="AA15" s="148">
        <f t="shared" si="11"/>
        <v>0</v>
      </c>
      <c r="AB15" s="148">
        <f t="shared" si="11"/>
        <v>0</v>
      </c>
      <c r="AC15" s="148">
        <f t="shared" si="11"/>
        <v>0</v>
      </c>
      <c r="AD15" s="148">
        <f t="shared" si="11"/>
        <v>0</v>
      </c>
      <c r="AE15" s="119"/>
      <c r="AF15" s="119"/>
      <c r="AG15" s="119"/>
      <c r="AH15" s="119"/>
      <c r="AI15" s="119"/>
      <c r="AJ15" s="119"/>
      <c r="AK15" s="119"/>
      <c r="AL15" s="80"/>
      <c r="AM15" s="148">
        <f t="shared" ref="AM15:AW15" si="12">SUM(AM12:AM14)</f>
        <v>0</v>
      </c>
      <c r="AN15" s="148">
        <f t="shared" si="12"/>
        <v>0</v>
      </c>
      <c r="AO15" s="148">
        <f t="shared" si="12"/>
        <v>0</v>
      </c>
      <c r="AP15" s="148">
        <f t="shared" si="12"/>
        <v>0</v>
      </c>
      <c r="AQ15" s="148">
        <f t="shared" si="12"/>
        <v>0</v>
      </c>
      <c r="AR15" s="148">
        <f t="shared" si="12"/>
        <v>0</v>
      </c>
      <c r="AS15" s="148">
        <f t="shared" si="12"/>
        <v>0</v>
      </c>
      <c r="AT15" s="148">
        <f t="shared" si="12"/>
        <v>0</v>
      </c>
      <c r="AU15" s="148">
        <f t="shared" si="12"/>
        <v>0</v>
      </c>
      <c r="AV15" s="148">
        <f t="shared" si="12"/>
        <v>0</v>
      </c>
      <c r="AW15" s="148">
        <f t="shared" si="12"/>
        <v>0</v>
      </c>
      <c r="AX15" s="80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5"/>
      <c r="BK15" s="148">
        <f t="shared" ref="BK15:BL15" si="13">SUM(BK12:BK14)</f>
        <v>0</v>
      </c>
      <c r="BL15" s="148">
        <f t="shared" si="13"/>
        <v>0</v>
      </c>
      <c r="BM15" s="149"/>
      <c r="BN15" s="149"/>
      <c r="BO15" s="6"/>
      <c r="BP15" s="149"/>
      <c r="BQ15" s="148">
        <f>SUM(BQ12:BQ14)</f>
        <v>0</v>
      </c>
    </row>
    <row r="16" ht="19.5" customHeight="1">
      <c r="A16" s="114"/>
      <c r="B16" s="114"/>
      <c r="C16" s="115" t="s">
        <v>89</v>
      </c>
      <c r="D16" s="40"/>
      <c r="E16" s="40"/>
      <c r="F16" s="40"/>
      <c r="G16" s="116"/>
      <c r="H16" s="116"/>
      <c r="I16" s="5"/>
      <c r="J16" s="40"/>
      <c r="K16" s="40"/>
      <c r="L16" s="40"/>
      <c r="M16" s="40"/>
      <c r="N16" s="40"/>
      <c r="O16" s="40"/>
      <c r="P16" s="117"/>
      <c r="Q16" s="40"/>
      <c r="R16" s="40"/>
      <c r="S16" s="40"/>
      <c r="T16" s="40"/>
      <c r="U16" s="40"/>
      <c r="V16" s="40"/>
      <c r="W16" s="5"/>
      <c r="X16" s="118" t="s">
        <v>22</v>
      </c>
      <c r="Y16" s="118" t="s">
        <v>23</v>
      </c>
      <c r="Z16" s="118" t="s">
        <v>24</v>
      </c>
      <c r="AA16" s="118" t="s">
        <v>25</v>
      </c>
      <c r="AB16" s="118" t="s">
        <v>26</v>
      </c>
      <c r="AC16" s="118" t="s">
        <v>27</v>
      </c>
      <c r="AD16" s="118" t="s">
        <v>28</v>
      </c>
      <c r="AE16" s="119" t="s">
        <v>22</v>
      </c>
      <c r="AF16" s="119" t="s">
        <v>23</v>
      </c>
      <c r="AG16" s="119" t="s">
        <v>24</v>
      </c>
      <c r="AH16" s="119" t="s">
        <v>25</v>
      </c>
      <c r="AI16" s="119" t="s">
        <v>26</v>
      </c>
      <c r="AJ16" s="119" t="s">
        <v>27</v>
      </c>
      <c r="AK16" s="119" t="s">
        <v>28</v>
      </c>
      <c r="AL16" s="5"/>
      <c r="AM16" s="118" t="s">
        <v>33</v>
      </c>
      <c r="AN16" s="118" t="s">
        <v>34</v>
      </c>
      <c r="AO16" s="118" t="s">
        <v>35</v>
      </c>
      <c r="AP16" s="118" t="s">
        <v>36</v>
      </c>
      <c r="AQ16" s="118" t="s">
        <v>37</v>
      </c>
      <c r="AR16" s="118" t="s">
        <v>38</v>
      </c>
      <c r="AS16" s="118" t="s">
        <v>39</v>
      </c>
      <c r="AT16" s="118" t="s">
        <v>40</v>
      </c>
      <c r="AU16" s="118" t="s">
        <v>41</v>
      </c>
      <c r="AV16" s="118" t="s">
        <v>42</v>
      </c>
      <c r="AW16" s="118" t="s">
        <v>56</v>
      </c>
      <c r="AX16" s="5"/>
      <c r="AY16" s="119" t="s">
        <v>33</v>
      </c>
      <c r="AZ16" s="119" t="s">
        <v>34</v>
      </c>
      <c r="BA16" s="119" t="s">
        <v>35</v>
      </c>
      <c r="BB16" s="119" t="s">
        <v>36</v>
      </c>
      <c r="BC16" s="119" t="s">
        <v>37</v>
      </c>
      <c r="BD16" s="119" t="s">
        <v>38</v>
      </c>
      <c r="BE16" s="119" t="s">
        <v>39</v>
      </c>
      <c r="BF16" s="119" t="s">
        <v>40</v>
      </c>
      <c r="BG16" s="119" t="s">
        <v>41</v>
      </c>
      <c r="BH16" s="119" t="s">
        <v>42</v>
      </c>
      <c r="BI16" s="119" t="s">
        <v>56</v>
      </c>
      <c r="BJ16" s="5"/>
      <c r="BK16" s="120" t="s">
        <v>35</v>
      </c>
      <c r="BL16" s="120" t="s">
        <v>36</v>
      </c>
      <c r="BM16" s="121" t="s">
        <v>35</v>
      </c>
      <c r="BN16" s="121" t="s">
        <v>36</v>
      </c>
      <c r="BO16" s="6"/>
      <c r="BP16" s="122" t="s">
        <v>81</v>
      </c>
      <c r="BQ16" s="122" t="s">
        <v>82</v>
      </c>
    </row>
    <row r="17" ht="19.5" customHeight="1">
      <c r="A17" s="123" t="s">
        <v>90</v>
      </c>
      <c r="B17" s="124"/>
      <c r="C17" s="150" t="s">
        <v>91</v>
      </c>
      <c r="D17" s="126" t="s">
        <v>22</v>
      </c>
      <c r="E17" s="126">
        <v>6.0</v>
      </c>
      <c r="F17" s="127">
        <f t="shared" ref="F17:F24" si="14">SUM(J17:V17)</f>
        <v>0</v>
      </c>
      <c r="G17" s="128">
        <v>40.0</v>
      </c>
      <c r="H17" s="128">
        <f t="shared" ref="H17:H24" si="15">F17*G17*(100-$E$2)/100</f>
        <v>0</v>
      </c>
      <c r="I17" s="5"/>
      <c r="J17" s="129"/>
      <c r="K17" s="130"/>
      <c r="L17" s="131"/>
      <c r="M17" s="132"/>
      <c r="N17" s="133"/>
      <c r="O17" s="134"/>
      <c r="P17" s="135"/>
      <c r="Q17" s="136"/>
      <c r="R17" s="137"/>
      <c r="S17" s="138"/>
      <c r="T17" s="130"/>
      <c r="U17" s="139"/>
      <c r="V17" s="140"/>
      <c r="W17" s="5"/>
      <c r="X17" s="141">
        <f>AE17*$F17</f>
        <v>0</v>
      </c>
      <c r="Y17" s="141"/>
      <c r="Z17" s="141"/>
      <c r="AA17" s="141"/>
      <c r="AB17" s="141"/>
      <c r="AC17" s="141"/>
      <c r="AD17" s="141"/>
      <c r="AE17" s="142">
        <v>6.0</v>
      </c>
      <c r="AF17" s="142"/>
      <c r="AG17" s="142"/>
      <c r="AH17" s="142"/>
      <c r="AI17" s="142"/>
      <c r="AJ17" s="142"/>
      <c r="AK17" s="142"/>
      <c r="AL17" s="5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2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5"/>
      <c r="BK17" s="141">
        <f t="shared" ref="BK17:BK19" si="16">BM17*$F17</f>
        <v>0</v>
      </c>
      <c r="BL17" s="141"/>
      <c r="BM17" s="143">
        <v>12.0</v>
      </c>
      <c r="BN17" s="143"/>
      <c r="BO17" s="6"/>
      <c r="BP17" s="144">
        <v>0.26</v>
      </c>
      <c r="BQ17" s="144">
        <f t="shared" ref="BQ17:BQ24" si="17">BP17*F17</f>
        <v>0</v>
      </c>
    </row>
    <row r="18" ht="19.5" customHeight="1">
      <c r="A18" s="123" t="s">
        <v>92</v>
      </c>
      <c r="B18" s="124"/>
      <c r="C18" s="151" t="s">
        <v>93</v>
      </c>
      <c r="D18" s="126" t="s">
        <v>23</v>
      </c>
      <c r="E18" s="126">
        <v>6.0</v>
      </c>
      <c r="F18" s="127">
        <f t="shared" si="14"/>
        <v>0</v>
      </c>
      <c r="G18" s="128">
        <v>80.0</v>
      </c>
      <c r="H18" s="128">
        <f t="shared" si="15"/>
        <v>0</v>
      </c>
      <c r="I18" s="5"/>
      <c r="J18" s="129"/>
      <c r="K18" s="130"/>
      <c r="L18" s="131"/>
      <c r="M18" s="132"/>
      <c r="N18" s="133"/>
      <c r="O18" s="134"/>
      <c r="P18" s="135"/>
      <c r="Q18" s="136"/>
      <c r="R18" s="137"/>
      <c r="S18" s="138"/>
      <c r="T18" s="130"/>
      <c r="U18" s="139"/>
      <c r="V18" s="140"/>
      <c r="W18" s="5"/>
      <c r="X18" s="141"/>
      <c r="Y18" s="141">
        <f>AF18*$F18</f>
        <v>0</v>
      </c>
      <c r="Z18" s="141"/>
      <c r="AA18" s="141"/>
      <c r="AB18" s="141"/>
      <c r="AC18" s="141"/>
      <c r="AD18" s="141"/>
      <c r="AE18" s="142"/>
      <c r="AF18" s="142">
        <v>6.0</v>
      </c>
      <c r="AG18" s="142"/>
      <c r="AH18" s="142"/>
      <c r="AI18" s="142"/>
      <c r="AJ18" s="142"/>
      <c r="AK18" s="142"/>
      <c r="AL18" s="5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2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5"/>
      <c r="BK18" s="141">
        <f t="shared" si="16"/>
        <v>0</v>
      </c>
      <c r="BL18" s="141"/>
      <c r="BM18" s="143">
        <v>12.0</v>
      </c>
      <c r="BN18" s="143"/>
      <c r="BO18" s="6"/>
      <c r="BP18" s="144">
        <v>0.69</v>
      </c>
      <c r="BQ18" s="144">
        <f t="shared" si="17"/>
        <v>0</v>
      </c>
    </row>
    <row r="19" ht="19.5" customHeight="1">
      <c r="A19" s="123" t="s">
        <v>94</v>
      </c>
      <c r="B19" s="124"/>
      <c r="C19" s="151" t="s">
        <v>95</v>
      </c>
      <c r="D19" s="126" t="s">
        <v>24</v>
      </c>
      <c r="E19" s="126">
        <v>6.0</v>
      </c>
      <c r="F19" s="127">
        <f t="shared" si="14"/>
        <v>0</v>
      </c>
      <c r="G19" s="128">
        <v>105.0</v>
      </c>
      <c r="H19" s="128">
        <f t="shared" si="15"/>
        <v>0</v>
      </c>
      <c r="I19" s="5"/>
      <c r="J19" s="129"/>
      <c r="K19" s="130"/>
      <c r="L19" s="131"/>
      <c r="M19" s="132"/>
      <c r="N19" s="133"/>
      <c r="O19" s="134"/>
      <c r="P19" s="135"/>
      <c r="Q19" s="136"/>
      <c r="R19" s="137"/>
      <c r="S19" s="138"/>
      <c r="T19" s="130"/>
      <c r="U19" s="139"/>
      <c r="V19" s="140"/>
      <c r="W19" s="5"/>
      <c r="X19" s="141"/>
      <c r="Y19" s="141"/>
      <c r="Z19" s="141">
        <f>AG19*$F19</f>
        <v>0</v>
      </c>
      <c r="AA19" s="141"/>
      <c r="AB19" s="141"/>
      <c r="AC19" s="141"/>
      <c r="AD19" s="141"/>
      <c r="AE19" s="142"/>
      <c r="AF19" s="142"/>
      <c r="AG19" s="142">
        <v>6.0</v>
      </c>
      <c r="AH19" s="142"/>
      <c r="AI19" s="142"/>
      <c r="AJ19" s="142"/>
      <c r="AK19" s="142"/>
      <c r="AL19" s="5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2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5"/>
      <c r="BK19" s="141">
        <f t="shared" si="16"/>
        <v>0</v>
      </c>
      <c r="BL19" s="141"/>
      <c r="BM19" s="143">
        <v>12.0</v>
      </c>
      <c r="BN19" s="143"/>
      <c r="BO19" s="6"/>
      <c r="BP19" s="144">
        <v>1.26</v>
      </c>
      <c r="BQ19" s="144">
        <f t="shared" si="17"/>
        <v>0</v>
      </c>
    </row>
    <row r="20" ht="19.5" customHeight="1">
      <c r="A20" s="123" t="s">
        <v>96</v>
      </c>
      <c r="B20" s="124"/>
      <c r="C20" s="151" t="s">
        <v>97</v>
      </c>
      <c r="D20" s="126" t="s">
        <v>25</v>
      </c>
      <c r="E20" s="126">
        <v>6.0</v>
      </c>
      <c r="F20" s="127">
        <f t="shared" si="14"/>
        <v>0</v>
      </c>
      <c r="G20" s="128">
        <v>165.0</v>
      </c>
      <c r="H20" s="128">
        <f t="shared" si="15"/>
        <v>0</v>
      </c>
      <c r="I20" s="5"/>
      <c r="J20" s="129"/>
      <c r="K20" s="130"/>
      <c r="L20" s="131"/>
      <c r="M20" s="132"/>
      <c r="N20" s="133"/>
      <c r="O20" s="134"/>
      <c r="P20" s="135"/>
      <c r="Q20" s="136"/>
      <c r="R20" s="137"/>
      <c r="S20" s="138"/>
      <c r="T20" s="130"/>
      <c r="U20" s="139"/>
      <c r="V20" s="140"/>
      <c r="W20" s="5"/>
      <c r="X20" s="141"/>
      <c r="Y20" s="141"/>
      <c r="Z20" s="141"/>
      <c r="AA20" s="141">
        <f>AH20*$F20</f>
        <v>0</v>
      </c>
      <c r="AB20" s="141"/>
      <c r="AC20" s="141"/>
      <c r="AD20" s="141"/>
      <c r="AE20" s="142"/>
      <c r="AF20" s="142"/>
      <c r="AG20" s="142"/>
      <c r="AH20" s="142">
        <v>6.0</v>
      </c>
      <c r="AI20" s="142"/>
      <c r="AJ20" s="142"/>
      <c r="AK20" s="142"/>
      <c r="AL20" s="5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2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5"/>
      <c r="BK20" s="141"/>
      <c r="BL20" s="141">
        <f>BN20*$F20</f>
        <v>0</v>
      </c>
      <c r="BM20" s="143"/>
      <c r="BN20" s="143">
        <v>18.0</v>
      </c>
      <c r="BO20" s="6"/>
      <c r="BP20" s="144">
        <v>2.23</v>
      </c>
      <c r="BQ20" s="144">
        <f t="shared" si="17"/>
        <v>0</v>
      </c>
    </row>
    <row r="21" ht="19.5" customHeight="1">
      <c r="A21" s="123" t="s">
        <v>90</v>
      </c>
      <c r="B21" s="124"/>
      <c r="C21" s="152" t="s">
        <v>98</v>
      </c>
      <c r="D21" s="126" t="s">
        <v>22</v>
      </c>
      <c r="E21" s="126">
        <v>12.0</v>
      </c>
      <c r="F21" s="127">
        <f t="shared" si="14"/>
        <v>0</v>
      </c>
      <c r="G21" s="128">
        <v>50.0</v>
      </c>
      <c r="H21" s="128">
        <f t="shared" si="15"/>
        <v>0</v>
      </c>
      <c r="I21" s="5"/>
      <c r="J21" s="129"/>
      <c r="K21" s="130"/>
      <c r="L21" s="131"/>
      <c r="M21" s="132"/>
      <c r="N21" s="133"/>
      <c r="O21" s="134"/>
      <c r="P21" s="135"/>
      <c r="Q21" s="136"/>
      <c r="R21" s="137"/>
      <c r="S21" s="138"/>
      <c r="T21" s="130"/>
      <c r="U21" s="139"/>
      <c r="V21" s="140"/>
      <c r="W21" s="5"/>
      <c r="X21" s="141">
        <f>AE21*$F21</f>
        <v>0</v>
      </c>
      <c r="Y21" s="141"/>
      <c r="Z21" s="141"/>
      <c r="AA21" s="141"/>
      <c r="AB21" s="141"/>
      <c r="AC21" s="141"/>
      <c r="AD21" s="141"/>
      <c r="AE21" s="142">
        <v>12.0</v>
      </c>
      <c r="AF21" s="142"/>
      <c r="AG21" s="142"/>
      <c r="AH21" s="142"/>
      <c r="AI21" s="142"/>
      <c r="AJ21" s="142"/>
      <c r="AK21" s="142"/>
      <c r="AL21" s="5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2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5"/>
      <c r="BK21" s="141">
        <f t="shared" ref="BK21:BK23" si="18">BM21*$F21</f>
        <v>0</v>
      </c>
      <c r="BL21" s="141"/>
      <c r="BM21" s="143">
        <v>12.0</v>
      </c>
      <c r="BN21" s="143"/>
      <c r="BO21" s="6"/>
      <c r="BP21" s="144">
        <v>0.3</v>
      </c>
      <c r="BQ21" s="144">
        <f t="shared" si="17"/>
        <v>0</v>
      </c>
    </row>
    <row r="22" ht="19.5" customHeight="1">
      <c r="A22" s="123" t="s">
        <v>92</v>
      </c>
      <c r="B22" s="124"/>
      <c r="C22" s="153" t="s">
        <v>99</v>
      </c>
      <c r="D22" s="126" t="s">
        <v>23</v>
      </c>
      <c r="E22" s="126">
        <v>12.0</v>
      </c>
      <c r="F22" s="127">
        <f t="shared" si="14"/>
        <v>0</v>
      </c>
      <c r="G22" s="128">
        <v>92.5</v>
      </c>
      <c r="H22" s="128">
        <f t="shared" si="15"/>
        <v>0</v>
      </c>
      <c r="I22" s="5"/>
      <c r="J22" s="129"/>
      <c r="K22" s="130"/>
      <c r="L22" s="131"/>
      <c r="M22" s="132"/>
      <c r="N22" s="133"/>
      <c r="O22" s="134"/>
      <c r="P22" s="135"/>
      <c r="Q22" s="136"/>
      <c r="R22" s="137"/>
      <c r="S22" s="138"/>
      <c r="T22" s="130"/>
      <c r="U22" s="139"/>
      <c r="V22" s="140"/>
      <c r="W22" s="5"/>
      <c r="X22" s="141"/>
      <c r="Y22" s="141">
        <f>AF22*$F22</f>
        <v>0</v>
      </c>
      <c r="Z22" s="141"/>
      <c r="AA22" s="141"/>
      <c r="AB22" s="141"/>
      <c r="AC22" s="141"/>
      <c r="AD22" s="141"/>
      <c r="AE22" s="142"/>
      <c r="AF22" s="142">
        <v>12.0</v>
      </c>
      <c r="AG22" s="142"/>
      <c r="AH22" s="142"/>
      <c r="AI22" s="142"/>
      <c r="AJ22" s="142"/>
      <c r="AK22" s="142"/>
      <c r="AL22" s="5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2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5"/>
      <c r="BK22" s="141">
        <f t="shared" si="18"/>
        <v>0</v>
      </c>
      <c r="BL22" s="141"/>
      <c r="BM22" s="143">
        <v>12.0</v>
      </c>
      <c r="BN22" s="143"/>
      <c r="BO22" s="6"/>
      <c r="BP22" s="144">
        <v>0.7999999999999999</v>
      </c>
      <c r="BQ22" s="144">
        <f t="shared" si="17"/>
        <v>0</v>
      </c>
    </row>
    <row r="23" ht="19.5" customHeight="1">
      <c r="A23" s="123" t="s">
        <v>94</v>
      </c>
      <c r="B23" s="124"/>
      <c r="C23" s="153" t="s">
        <v>100</v>
      </c>
      <c r="D23" s="126" t="s">
        <v>24</v>
      </c>
      <c r="E23" s="126">
        <v>12.0</v>
      </c>
      <c r="F23" s="127">
        <f t="shared" si="14"/>
        <v>0</v>
      </c>
      <c r="G23" s="128">
        <v>125.0</v>
      </c>
      <c r="H23" s="128">
        <f t="shared" si="15"/>
        <v>0</v>
      </c>
      <c r="I23" s="5"/>
      <c r="J23" s="129"/>
      <c r="K23" s="130"/>
      <c r="L23" s="131"/>
      <c r="M23" s="132"/>
      <c r="N23" s="133"/>
      <c r="O23" s="134"/>
      <c r="P23" s="135"/>
      <c r="Q23" s="136"/>
      <c r="R23" s="137"/>
      <c r="S23" s="138"/>
      <c r="T23" s="130"/>
      <c r="U23" s="139"/>
      <c r="V23" s="140"/>
      <c r="W23" s="5"/>
      <c r="X23" s="141"/>
      <c r="Y23" s="141"/>
      <c r="Z23" s="141">
        <f>AG23*$F23</f>
        <v>0</v>
      </c>
      <c r="AA23" s="141"/>
      <c r="AB23" s="141"/>
      <c r="AC23" s="141"/>
      <c r="AD23" s="141"/>
      <c r="AE23" s="142"/>
      <c r="AF23" s="142"/>
      <c r="AG23" s="142">
        <v>12.0</v>
      </c>
      <c r="AH23" s="142"/>
      <c r="AI23" s="142"/>
      <c r="AJ23" s="142"/>
      <c r="AK23" s="142"/>
      <c r="AL23" s="5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2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5"/>
      <c r="BK23" s="141">
        <f t="shared" si="18"/>
        <v>0</v>
      </c>
      <c r="BL23" s="141"/>
      <c r="BM23" s="143">
        <v>12.0</v>
      </c>
      <c r="BN23" s="143"/>
      <c r="BO23" s="6"/>
      <c r="BP23" s="144">
        <v>1.5</v>
      </c>
      <c r="BQ23" s="144">
        <f t="shared" si="17"/>
        <v>0</v>
      </c>
    </row>
    <row r="24" ht="19.5" customHeight="1">
      <c r="A24" s="123" t="s">
        <v>96</v>
      </c>
      <c r="B24" s="124"/>
      <c r="C24" s="153" t="s">
        <v>101</v>
      </c>
      <c r="D24" s="126" t="s">
        <v>25</v>
      </c>
      <c r="E24" s="126">
        <v>12.0</v>
      </c>
      <c r="F24" s="127">
        <f t="shared" si="14"/>
        <v>0</v>
      </c>
      <c r="G24" s="128">
        <v>192.5</v>
      </c>
      <c r="H24" s="128">
        <f t="shared" si="15"/>
        <v>0</v>
      </c>
      <c r="I24" s="5"/>
      <c r="J24" s="129"/>
      <c r="K24" s="130"/>
      <c r="L24" s="131"/>
      <c r="M24" s="132"/>
      <c r="N24" s="133"/>
      <c r="O24" s="134"/>
      <c r="P24" s="135"/>
      <c r="Q24" s="136"/>
      <c r="R24" s="137"/>
      <c r="S24" s="138"/>
      <c r="T24" s="130"/>
      <c r="U24" s="139"/>
      <c r="V24" s="140"/>
      <c r="W24" s="5"/>
      <c r="X24" s="141"/>
      <c r="Y24" s="141"/>
      <c r="Z24" s="141"/>
      <c r="AA24" s="141">
        <f>AH24*$F24</f>
        <v>0</v>
      </c>
      <c r="AB24" s="141"/>
      <c r="AC24" s="141"/>
      <c r="AD24" s="141"/>
      <c r="AE24" s="142"/>
      <c r="AF24" s="142"/>
      <c r="AG24" s="142"/>
      <c r="AH24" s="142">
        <v>12.0</v>
      </c>
      <c r="AI24" s="142"/>
      <c r="AJ24" s="142"/>
      <c r="AK24" s="142"/>
      <c r="AL24" s="5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2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5"/>
      <c r="BK24" s="141"/>
      <c r="BL24" s="141">
        <f>BN24*$F24</f>
        <v>0</v>
      </c>
      <c r="BM24" s="143"/>
      <c r="BN24" s="143">
        <v>18.0</v>
      </c>
      <c r="BO24" s="6"/>
      <c r="BP24" s="144">
        <v>2.75</v>
      </c>
      <c r="BQ24" s="144">
        <f t="shared" si="17"/>
        <v>0</v>
      </c>
    </row>
    <row r="25" ht="19.5" customHeight="1">
      <c r="A25" s="114"/>
      <c r="B25" s="114"/>
      <c r="C25" s="145"/>
      <c r="D25" s="5"/>
      <c r="E25" s="146"/>
      <c r="F25" s="6"/>
      <c r="G25" s="6"/>
      <c r="H25" s="147">
        <f>SUM(H17:H24)</f>
        <v>0</v>
      </c>
      <c r="I25" s="80"/>
      <c r="J25" s="148">
        <f t="shared" ref="J25:V25" si="19">SUM(J17:J24)</f>
        <v>0</v>
      </c>
      <c r="K25" s="148">
        <f t="shared" si="19"/>
        <v>0</v>
      </c>
      <c r="L25" s="148">
        <f t="shared" si="19"/>
        <v>0</v>
      </c>
      <c r="M25" s="148">
        <f t="shared" si="19"/>
        <v>0</v>
      </c>
      <c r="N25" s="148">
        <f t="shared" si="19"/>
        <v>0</v>
      </c>
      <c r="O25" s="148">
        <f t="shared" si="19"/>
        <v>0</v>
      </c>
      <c r="P25" s="148">
        <f t="shared" si="19"/>
        <v>0</v>
      </c>
      <c r="Q25" s="148">
        <f t="shared" si="19"/>
        <v>0</v>
      </c>
      <c r="R25" s="148">
        <f t="shared" si="19"/>
        <v>0</v>
      </c>
      <c r="S25" s="148">
        <f t="shared" si="19"/>
        <v>0</v>
      </c>
      <c r="T25" s="148">
        <f t="shared" si="19"/>
        <v>0</v>
      </c>
      <c r="U25" s="148">
        <f t="shared" si="19"/>
        <v>0</v>
      </c>
      <c r="V25" s="148">
        <f t="shared" si="19"/>
        <v>0</v>
      </c>
      <c r="W25" s="80"/>
      <c r="X25" s="148">
        <f t="shared" ref="X25:AD25" si="20">SUM(X17:X24)</f>
        <v>0</v>
      </c>
      <c r="Y25" s="148">
        <f t="shared" si="20"/>
        <v>0</v>
      </c>
      <c r="Z25" s="148">
        <f t="shared" si="20"/>
        <v>0</v>
      </c>
      <c r="AA25" s="148">
        <f t="shared" si="20"/>
        <v>0</v>
      </c>
      <c r="AB25" s="148">
        <f t="shared" si="20"/>
        <v>0</v>
      </c>
      <c r="AC25" s="148">
        <f t="shared" si="20"/>
        <v>0</v>
      </c>
      <c r="AD25" s="148">
        <f t="shared" si="20"/>
        <v>0</v>
      </c>
      <c r="AE25" s="119"/>
      <c r="AF25" s="119"/>
      <c r="AG25" s="119"/>
      <c r="AH25" s="119"/>
      <c r="AI25" s="119"/>
      <c r="AJ25" s="119"/>
      <c r="AK25" s="119"/>
      <c r="AL25" s="80"/>
      <c r="AM25" s="148">
        <f t="shared" ref="AM25:AW25" si="21">SUM(AM17:AM24)</f>
        <v>0</v>
      </c>
      <c r="AN25" s="148">
        <f t="shared" si="21"/>
        <v>0</v>
      </c>
      <c r="AO25" s="148">
        <f t="shared" si="21"/>
        <v>0</v>
      </c>
      <c r="AP25" s="148">
        <f t="shared" si="21"/>
        <v>0</v>
      </c>
      <c r="AQ25" s="148">
        <f t="shared" si="21"/>
        <v>0</v>
      </c>
      <c r="AR25" s="148">
        <f t="shared" si="21"/>
        <v>0</v>
      </c>
      <c r="AS25" s="148">
        <f t="shared" si="21"/>
        <v>0</v>
      </c>
      <c r="AT25" s="148">
        <f t="shared" si="21"/>
        <v>0</v>
      </c>
      <c r="AU25" s="148">
        <f t="shared" si="21"/>
        <v>0</v>
      </c>
      <c r="AV25" s="148">
        <f t="shared" si="21"/>
        <v>0</v>
      </c>
      <c r="AW25" s="148">
        <f t="shared" si="21"/>
        <v>0</v>
      </c>
      <c r="AX25" s="80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5"/>
      <c r="BK25" s="148">
        <f t="shared" ref="BK25:BL25" si="22">SUM(BK17:BK24)</f>
        <v>0</v>
      </c>
      <c r="BL25" s="148">
        <f t="shared" si="22"/>
        <v>0</v>
      </c>
      <c r="BM25" s="149"/>
      <c r="BN25" s="149"/>
      <c r="BO25" s="6"/>
      <c r="BP25" s="149"/>
      <c r="BQ25" s="148">
        <f>SUM(BQ17:BQ24)</f>
        <v>0</v>
      </c>
    </row>
    <row r="26" ht="15.75" customHeight="1"/>
    <row r="27" ht="15.75" customHeight="1"/>
    <row r="28" ht="15.75" customHeight="1"/>
    <row r="29" ht="15.75" customHeight="1"/>
    <row r="30" ht="15.75" customHeight="1">
      <c r="M30" s="154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J1:N1"/>
    <mergeCell ref="X1:Z1"/>
    <mergeCell ref="C5:C6"/>
    <mergeCell ref="J6:N6"/>
    <mergeCell ref="X10:AD10"/>
    <mergeCell ref="AM10:AW10"/>
    <mergeCell ref="BK10:BL10"/>
    <mergeCell ref="BP10:BQ10"/>
  </mergeCells>
  <hyperlinks>
    <hyperlink r:id="rId1" ref="C12"/>
    <hyperlink r:id="rId2" ref="C13"/>
    <hyperlink r:id="rId3" ref="C14"/>
  </hyperlinks>
  <printOptions/>
  <pageMargins bottom="0.75" footer="0.0" header="0.0" left="0.7" right="0.7" top="0.75"/>
  <pageSetup orientation="landscape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0.0" topLeftCell="D11" activePane="bottomRight" state="frozen"/>
      <selection activeCell="D1" sqref="D1" pane="topRight"/>
      <selection activeCell="A11" sqref="A11" pane="bottomLeft"/>
      <selection activeCell="D11" sqref="D11" pane="bottomRight"/>
    </sheetView>
  </sheetViews>
  <sheetFormatPr customHeight="1" defaultColWidth="14.43" defaultRowHeight="15.0"/>
  <cols>
    <col customWidth="1" min="1" max="1" width="14.43"/>
    <col customWidth="1" min="2" max="2" width="11.43"/>
    <col customWidth="1" min="3" max="3" width="55.0"/>
    <col customWidth="1" min="4" max="4" width="25.43"/>
    <col customWidth="1" min="5" max="5" width="15.86"/>
    <col customWidth="1" min="6" max="6" width="16.43"/>
    <col customWidth="1" min="7" max="7" width="22.57"/>
    <col customWidth="1" min="8" max="8" width="13.71"/>
    <col customWidth="1" min="9" max="9" width="4.57"/>
    <col customWidth="1" min="10" max="22" width="11.43"/>
    <col customWidth="1" min="23" max="23" width="9.57"/>
    <col customWidth="1" min="24" max="29" width="8.71"/>
    <col customWidth="1" min="30" max="30" width="6.71"/>
    <col customWidth="1" min="31" max="31" width="4.14"/>
    <col customWidth="1" min="32" max="34" width="3.71"/>
    <col customWidth="1" min="35" max="35" width="3.86"/>
    <col customWidth="1" min="36" max="36" width="5.29"/>
    <col customWidth="1" min="37" max="37" width="6.71"/>
    <col customWidth="1" min="38" max="38" width="4.71"/>
    <col customWidth="1" min="39" max="48" width="8.71"/>
    <col customWidth="1" min="49" max="49" width="10.29"/>
    <col customWidth="1" min="50" max="50" width="3.43"/>
    <col customWidth="1" min="51" max="51" width="8.14"/>
    <col customWidth="1" min="52" max="55" width="8.86"/>
    <col customWidth="1" min="56" max="60" width="10.0"/>
    <col customWidth="1" min="61" max="61" width="10.29"/>
    <col customWidth="1" min="62" max="62" width="4.86"/>
    <col customWidth="1" min="63" max="63" width="8.71"/>
    <col customWidth="1" min="64" max="64" width="7.71"/>
    <col customWidth="1" min="65" max="66" width="8.14"/>
    <col customWidth="1" min="67" max="67" width="5.57"/>
    <col customWidth="1" min="68" max="68" width="6.29"/>
    <col customWidth="1" min="69" max="69" width="13.14"/>
  </cols>
  <sheetData>
    <row r="1" ht="19.5" customHeight="1">
      <c r="A1" s="64"/>
      <c r="B1" s="64"/>
      <c r="C1" s="6"/>
      <c r="D1" s="6"/>
      <c r="E1" s="65" t="s">
        <v>48</v>
      </c>
      <c r="F1" s="66" t="s">
        <v>49</v>
      </c>
      <c r="G1" s="6"/>
      <c r="H1" s="5"/>
      <c r="I1" s="5"/>
      <c r="J1" s="67" t="s">
        <v>50</v>
      </c>
      <c r="K1" s="68"/>
      <c r="L1" s="68"/>
      <c r="M1" s="68"/>
      <c r="N1" s="69"/>
      <c r="O1" s="6"/>
      <c r="P1" s="6"/>
      <c r="Q1" s="6"/>
      <c r="R1" s="6"/>
      <c r="S1" s="6"/>
      <c r="T1" s="6"/>
      <c r="U1" s="6"/>
      <c r="V1" s="5"/>
      <c r="W1" s="5"/>
      <c r="X1" s="155" t="s">
        <v>51</v>
      </c>
      <c r="Y1" s="71"/>
      <c r="Z1" s="71"/>
      <c r="AA1" s="71"/>
      <c r="AB1" s="156"/>
      <c r="AC1" s="73">
        <f>BQ24+BQ54+BQ65+BQ79+BQ115+BQ34</f>
        <v>0</v>
      </c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5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ht="21.0" customHeight="1">
      <c r="A2" s="64"/>
      <c r="B2" s="64"/>
      <c r="C2" s="74" t="s">
        <v>52</v>
      </c>
      <c r="D2" s="74"/>
      <c r="E2" s="75">
        <f>H24+H34+H54+H65+H79+H115</f>
        <v>0</v>
      </c>
      <c r="F2" s="76"/>
      <c r="G2" s="6"/>
      <c r="H2" s="5"/>
      <c r="I2" s="5"/>
      <c r="J2" s="77" t="s">
        <v>22</v>
      </c>
      <c r="K2" s="44" t="s">
        <v>23</v>
      </c>
      <c r="L2" s="44" t="s">
        <v>24</v>
      </c>
      <c r="M2" s="44" t="s">
        <v>25</v>
      </c>
      <c r="N2" s="44" t="s">
        <v>26</v>
      </c>
      <c r="O2" s="44" t="s">
        <v>27</v>
      </c>
      <c r="P2" s="44" t="s">
        <v>28</v>
      </c>
      <c r="Q2" s="46" t="s">
        <v>30</v>
      </c>
      <c r="R2" s="6"/>
      <c r="S2" s="6"/>
      <c r="T2" s="6"/>
      <c r="U2" s="6"/>
      <c r="V2" s="5"/>
      <c r="W2" s="6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5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ht="19.5" customHeight="1">
      <c r="A3" s="64"/>
      <c r="B3" s="64"/>
      <c r="C3" s="78"/>
      <c r="D3" s="78"/>
      <c r="E3" s="79"/>
      <c r="F3" s="79"/>
      <c r="G3" s="80"/>
      <c r="H3" s="6"/>
      <c r="I3" s="5"/>
      <c r="J3" s="60">
        <f t="shared" ref="J3:P3" si="1">X24+X34+X54+X65+X79+X115</f>
        <v>0</v>
      </c>
      <c r="K3" s="60">
        <f t="shared" si="1"/>
        <v>0</v>
      </c>
      <c r="L3" s="60">
        <f t="shared" si="1"/>
        <v>0</v>
      </c>
      <c r="M3" s="60">
        <f t="shared" si="1"/>
        <v>0</v>
      </c>
      <c r="N3" s="60">
        <f t="shared" si="1"/>
        <v>0</v>
      </c>
      <c r="O3" s="60">
        <f t="shared" si="1"/>
        <v>0</v>
      </c>
      <c r="P3" s="60">
        <f t="shared" si="1"/>
        <v>0</v>
      </c>
      <c r="Q3" s="81">
        <f>SUM(J3:P3)</f>
        <v>0</v>
      </c>
      <c r="R3" s="82"/>
      <c r="S3" s="6"/>
      <c r="T3" s="6"/>
      <c r="U3" s="6"/>
      <c r="V3" s="6"/>
      <c r="W3" s="5"/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5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6"/>
      <c r="BL3" s="6"/>
      <c r="BM3" s="6"/>
      <c r="BN3" s="6"/>
      <c r="BO3" s="6"/>
      <c r="BP3" s="6"/>
      <c r="BQ3" s="6"/>
    </row>
    <row r="4" ht="19.5" customHeight="1">
      <c r="A4" s="64"/>
      <c r="B4" s="64"/>
      <c r="C4" s="83"/>
      <c r="D4" s="83"/>
      <c r="E4" s="84"/>
      <c r="F4" s="79"/>
      <c r="G4" s="80"/>
      <c r="H4" s="6"/>
      <c r="I4" s="5"/>
      <c r="J4" s="82"/>
      <c r="K4" s="82"/>
      <c r="L4" s="82"/>
      <c r="M4" s="82"/>
      <c r="N4" s="82"/>
      <c r="O4" s="82"/>
      <c r="P4" s="82"/>
      <c r="Q4" s="6"/>
      <c r="R4" s="6"/>
      <c r="S4" s="6"/>
      <c r="T4" s="6"/>
      <c r="U4" s="6"/>
      <c r="V4" s="6"/>
      <c r="W4" s="5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5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5"/>
      <c r="BK4" s="6"/>
      <c r="BL4" s="6"/>
      <c r="BM4" s="6"/>
      <c r="BN4" s="6"/>
      <c r="BO4" s="6"/>
      <c r="BP4" s="6"/>
      <c r="BQ4" s="6"/>
    </row>
    <row r="5" ht="19.5" customHeight="1">
      <c r="A5" s="64"/>
      <c r="B5" s="64"/>
      <c r="C5" s="85" t="s">
        <v>102</v>
      </c>
      <c r="D5" s="83"/>
      <c r="E5" s="79"/>
      <c r="F5" s="79"/>
      <c r="G5" s="80"/>
      <c r="H5" s="80"/>
      <c r="I5" s="5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5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5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5"/>
      <c r="BK5" s="6"/>
      <c r="BL5" s="6"/>
      <c r="BM5" s="6"/>
      <c r="BN5" s="6"/>
      <c r="BO5" s="6"/>
      <c r="BP5" s="6"/>
      <c r="BQ5" s="6"/>
    </row>
    <row r="6" ht="19.5" customHeight="1">
      <c r="A6" s="64"/>
      <c r="B6" s="64"/>
      <c r="C6" s="86"/>
      <c r="D6" s="83"/>
      <c r="E6" s="79"/>
      <c r="F6" s="79"/>
      <c r="G6" s="80"/>
      <c r="H6" s="6"/>
      <c r="I6" s="5"/>
      <c r="J6" s="67" t="s">
        <v>54</v>
      </c>
      <c r="K6" s="68"/>
      <c r="L6" s="68"/>
      <c r="M6" s="68"/>
      <c r="N6" s="87"/>
      <c r="O6" s="6"/>
      <c r="P6" s="6"/>
      <c r="Q6" s="6"/>
      <c r="R6" s="6"/>
      <c r="S6" s="6"/>
      <c r="T6" s="5"/>
      <c r="U6" s="5"/>
      <c r="V6" s="5"/>
      <c r="W6" s="5"/>
      <c r="X6" s="157" t="s">
        <v>55</v>
      </c>
      <c r="Y6" s="68"/>
      <c r="Z6" s="68"/>
      <c r="AA6" s="68"/>
      <c r="AB6" s="87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5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5"/>
      <c r="BK6" s="6"/>
      <c r="BL6" s="6"/>
      <c r="BM6" s="6"/>
      <c r="BN6" s="6"/>
      <c r="BO6" s="6"/>
      <c r="BP6" s="6"/>
      <c r="BQ6" s="6"/>
    </row>
    <row r="7" ht="19.5" customHeight="1">
      <c r="A7" s="64"/>
      <c r="B7" s="64"/>
      <c r="C7" s="79"/>
      <c r="D7" s="79"/>
      <c r="E7" s="79"/>
      <c r="F7" s="79"/>
      <c r="G7" s="80"/>
      <c r="H7" s="6"/>
      <c r="I7" s="6"/>
      <c r="J7" s="88" t="s">
        <v>33</v>
      </c>
      <c r="K7" s="89" t="s">
        <v>34</v>
      </c>
      <c r="L7" s="89" t="s">
        <v>35</v>
      </c>
      <c r="M7" s="89" t="s">
        <v>36</v>
      </c>
      <c r="N7" s="89" t="s">
        <v>37</v>
      </c>
      <c r="O7" s="89" t="s">
        <v>38</v>
      </c>
      <c r="P7" s="89" t="s">
        <v>39</v>
      </c>
      <c r="Q7" s="89" t="s">
        <v>40</v>
      </c>
      <c r="R7" s="89" t="s">
        <v>41</v>
      </c>
      <c r="S7" s="89" t="s">
        <v>42</v>
      </c>
      <c r="T7" s="89" t="s">
        <v>56</v>
      </c>
      <c r="U7" s="46" t="s">
        <v>30</v>
      </c>
      <c r="V7" s="6"/>
      <c r="W7" s="5"/>
      <c r="X7" s="90" t="s">
        <v>35</v>
      </c>
      <c r="Y7" s="91" t="s">
        <v>36</v>
      </c>
      <c r="Z7" s="59" t="s">
        <v>30</v>
      </c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ht="19.5" customHeight="1">
      <c r="A8" s="64"/>
      <c r="B8" s="64"/>
      <c r="C8" s="79"/>
      <c r="D8" s="79"/>
      <c r="E8" s="79"/>
      <c r="F8" s="79"/>
      <c r="G8" s="80"/>
      <c r="H8" s="80"/>
      <c r="I8" s="6"/>
      <c r="J8" s="92">
        <f t="shared" ref="J8:T8" si="2">AM24+AM34+AM54+AM65+AM79+AM115</f>
        <v>0</v>
      </c>
      <c r="K8" s="92">
        <f t="shared" si="2"/>
        <v>0</v>
      </c>
      <c r="L8" s="92">
        <f t="shared" si="2"/>
        <v>0</v>
      </c>
      <c r="M8" s="92">
        <f t="shared" si="2"/>
        <v>0</v>
      </c>
      <c r="N8" s="92">
        <f t="shared" si="2"/>
        <v>0</v>
      </c>
      <c r="O8" s="92">
        <f t="shared" si="2"/>
        <v>0</v>
      </c>
      <c r="P8" s="92">
        <f t="shared" si="2"/>
        <v>0</v>
      </c>
      <c r="Q8" s="92">
        <f t="shared" si="2"/>
        <v>0</v>
      </c>
      <c r="R8" s="92">
        <f t="shared" si="2"/>
        <v>0</v>
      </c>
      <c r="S8" s="92">
        <f t="shared" si="2"/>
        <v>0</v>
      </c>
      <c r="T8" s="92">
        <f t="shared" si="2"/>
        <v>0</v>
      </c>
      <c r="U8" s="81">
        <f>SUM(J8:T8)</f>
        <v>0</v>
      </c>
      <c r="V8" s="6"/>
      <c r="W8" s="5"/>
      <c r="X8" s="60">
        <f>BK24+BK34+BK54+BK65+BK79+BK115</f>
        <v>0</v>
      </c>
      <c r="Y8" s="60">
        <f>BL24+BL34+BL54+BL65+BL79</f>
        <v>0</v>
      </c>
      <c r="Z8" s="61">
        <f>SUM(X8:Y8)</f>
        <v>0</v>
      </c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ht="17.25" customHeight="1">
      <c r="A9" s="64"/>
      <c r="B9" s="64"/>
      <c r="C9" s="79"/>
      <c r="D9" s="79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38"/>
      <c r="Q9" s="6"/>
      <c r="R9" s="6"/>
      <c r="S9" s="6"/>
      <c r="T9" s="6"/>
      <c r="U9" s="6"/>
      <c r="V9" s="6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5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5"/>
      <c r="BK9" s="6"/>
      <c r="BL9" s="6"/>
      <c r="BM9" s="6"/>
      <c r="BN9" s="6"/>
      <c r="BO9" s="6"/>
      <c r="BP9" s="6"/>
      <c r="BQ9" s="6"/>
    </row>
    <row r="10" ht="117.75" customHeight="1">
      <c r="A10" s="93" t="s">
        <v>57</v>
      </c>
      <c r="B10" s="93" t="s">
        <v>103</v>
      </c>
      <c r="C10" s="94"/>
      <c r="D10" s="95" t="s">
        <v>58</v>
      </c>
      <c r="E10" s="96" t="s">
        <v>59</v>
      </c>
      <c r="F10" s="96" t="s">
        <v>60</v>
      </c>
      <c r="G10" s="96" t="s">
        <v>61</v>
      </c>
      <c r="H10" s="96" t="s">
        <v>62</v>
      </c>
      <c r="I10" s="5"/>
      <c r="J10" s="97" t="s">
        <v>63</v>
      </c>
      <c r="K10" s="98" t="s">
        <v>64</v>
      </c>
      <c r="L10" s="99" t="s">
        <v>65</v>
      </c>
      <c r="M10" s="100" t="s">
        <v>66</v>
      </c>
      <c r="N10" s="101" t="s">
        <v>67</v>
      </c>
      <c r="O10" s="102" t="s">
        <v>68</v>
      </c>
      <c r="P10" s="103" t="s">
        <v>69</v>
      </c>
      <c r="Q10" s="104" t="s">
        <v>70</v>
      </c>
      <c r="R10" s="105" t="s">
        <v>71</v>
      </c>
      <c r="S10" s="106" t="s">
        <v>72</v>
      </c>
      <c r="T10" s="98" t="s">
        <v>73</v>
      </c>
      <c r="U10" s="107" t="s">
        <v>74</v>
      </c>
      <c r="V10" s="108" t="s">
        <v>75</v>
      </c>
      <c r="W10" s="5"/>
      <c r="X10" s="109" t="s">
        <v>76</v>
      </c>
      <c r="Y10" s="110"/>
      <c r="Z10" s="110"/>
      <c r="AA10" s="110"/>
      <c r="AB10" s="110"/>
      <c r="AC10" s="110"/>
      <c r="AD10" s="111"/>
      <c r="AE10" s="112"/>
      <c r="AF10" s="5"/>
      <c r="AG10" s="5"/>
      <c r="AH10" s="5"/>
      <c r="AI10" s="5"/>
      <c r="AJ10" s="5"/>
      <c r="AK10" s="5"/>
      <c r="AL10" s="5"/>
      <c r="AM10" s="109" t="s">
        <v>77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1"/>
      <c r="AX10" s="5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5"/>
      <c r="BK10" s="113" t="s">
        <v>78</v>
      </c>
      <c r="BL10" s="111"/>
      <c r="BM10" s="6"/>
      <c r="BN10" s="6"/>
      <c r="BO10" s="6"/>
      <c r="BP10" s="113" t="s">
        <v>79</v>
      </c>
      <c r="BQ10" s="111"/>
    </row>
    <row r="11" ht="19.5" customHeight="1">
      <c r="A11" s="114"/>
      <c r="B11" s="114"/>
      <c r="C11" s="115" t="s">
        <v>104</v>
      </c>
      <c r="D11" s="40"/>
      <c r="E11" s="40"/>
      <c r="F11" s="40"/>
      <c r="G11" s="116"/>
      <c r="H11" s="116"/>
      <c r="I11" s="5"/>
      <c r="J11" s="40"/>
      <c r="K11" s="40"/>
      <c r="L11" s="40"/>
      <c r="M11" s="40"/>
      <c r="N11" s="40"/>
      <c r="O11" s="40"/>
      <c r="P11" s="117"/>
      <c r="Q11" s="40"/>
      <c r="R11" s="40"/>
      <c r="S11" s="40"/>
      <c r="T11" s="40"/>
      <c r="U11" s="40"/>
      <c r="V11" s="40"/>
      <c r="W11" s="5"/>
      <c r="X11" s="118" t="s">
        <v>22</v>
      </c>
      <c r="Y11" s="118" t="s">
        <v>23</v>
      </c>
      <c r="Z11" s="118" t="s">
        <v>24</v>
      </c>
      <c r="AA11" s="118" t="s">
        <v>25</v>
      </c>
      <c r="AB11" s="118" t="s">
        <v>26</v>
      </c>
      <c r="AC11" s="118" t="s">
        <v>27</v>
      </c>
      <c r="AD11" s="118" t="s">
        <v>28</v>
      </c>
      <c r="AE11" s="119" t="s">
        <v>22</v>
      </c>
      <c r="AF11" s="119" t="s">
        <v>23</v>
      </c>
      <c r="AG11" s="119" t="s">
        <v>24</v>
      </c>
      <c r="AH11" s="119" t="s">
        <v>25</v>
      </c>
      <c r="AI11" s="119" t="s">
        <v>26</v>
      </c>
      <c r="AJ11" s="119" t="s">
        <v>27</v>
      </c>
      <c r="AK11" s="119" t="s">
        <v>28</v>
      </c>
      <c r="AL11" s="5"/>
      <c r="AM11" s="118" t="s">
        <v>33</v>
      </c>
      <c r="AN11" s="118" t="s">
        <v>34</v>
      </c>
      <c r="AO11" s="118" t="s">
        <v>35</v>
      </c>
      <c r="AP11" s="118" t="s">
        <v>36</v>
      </c>
      <c r="AQ11" s="118" t="s">
        <v>37</v>
      </c>
      <c r="AR11" s="118" t="s">
        <v>38</v>
      </c>
      <c r="AS11" s="118" t="s">
        <v>39</v>
      </c>
      <c r="AT11" s="118" t="s">
        <v>40</v>
      </c>
      <c r="AU11" s="118" t="s">
        <v>41</v>
      </c>
      <c r="AV11" s="118" t="s">
        <v>42</v>
      </c>
      <c r="AW11" s="118" t="s">
        <v>56</v>
      </c>
      <c r="AX11" s="5"/>
      <c r="AY11" s="119" t="s">
        <v>33</v>
      </c>
      <c r="AZ11" s="119" t="s">
        <v>34</v>
      </c>
      <c r="BA11" s="119" t="s">
        <v>35</v>
      </c>
      <c r="BB11" s="119" t="s">
        <v>36</v>
      </c>
      <c r="BC11" s="119" t="s">
        <v>37</v>
      </c>
      <c r="BD11" s="119" t="s">
        <v>38</v>
      </c>
      <c r="BE11" s="119" t="s">
        <v>39</v>
      </c>
      <c r="BF11" s="119" t="s">
        <v>40</v>
      </c>
      <c r="BG11" s="119" t="s">
        <v>41</v>
      </c>
      <c r="BH11" s="119" t="s">
        <v>42</v>
      </c>
      <c r="BI11" s="119" t="s">
        <v>56</v>
      </c>
      <c r="BJ11" s="5"/>
      <c r="BK11" s="120" t="s">
        <v>34</v>
      </c>
      <c r="BL11" s="120" t="s">
        <v>36</v>
      </c>
      <c r="BM11" s="121" t="s">
        <v>34</v>
      </c>
      <c r="BN11" s="121" t="s">
        <v>36</v>
      </c>
      <c r="BO11" s="6"/>
      <c r="BP11" s="122" t="s">
        <v>81</v>
      </c>
      <c r="BQ11" s="122" t="s">
        <v>82</v>
      </c>
    </row>
    <row r="12" ht="19.5" customHeight="1">
      <c r="A12" s="123" t="s">
        <v>105</v>
      </c>
      <c r="B12" s="124">
        <v>14886.0</v>
      </c>
      <c r="C12" s="158" t="s">
        <v>106</v>
      </c>
      <c r="D12" s="126" t="s">
        <v>22</v>
      </c>
      <c r="E12" s="126">
        <v>15.0</v>
      </c>
      <c r="F12" s="127">
        <f t="shared" ref="F12:F23" si="3">SUM(J12:V12)</f>
        <v>0</v>
      </c>
      <c r="G12" s="128">
        <v>45.0</v>
      </c>
      <c r="H12" s="128">
        <f t="shared" ref="H12:H23" si="4">F12*G12*(100-$F$2)/100</f>
        <v>0</v>
      </c>
      <c r="I12" s="5"/>
      <c r="J12" s="129"/>
      <c r="K12" s="130"/>
      <c r="L12" s="131"/>
      <c r="M12" s="132"/>
      <c r="N12" s="133"/>
      <c r="O12" s="134"/>
      <c r="P12" s="135"/>
      <c r="Q12" s="136"/>
      <c r="R12" s="137"/>
      <c r="S12" s="138"/>
      <c r="T12" s="130"/>
      <c r="U12" s="139"/>
      <c r="V12" s="140"/>
      <c r="W12" s="5"/>
      <c r="X12" s="141">
        <f t="shared" ref="X12:X13" si="5">AE12*$F12</f>
        <v>0</v>
      </c>
      <c r="Y12" s="141"/>
      <c r="Z12" s="141"/>
      <c r="AA12" s="141"/>
      <c r="AB12" s="141"/>
      <c r="AC12" s="141"/>
      <c r="AD12" s="141"/>
      <c r="AE12" s="142">
        <v>15.0</v>
      </c>
      <c r="AF12" s="142"/>
      <c r="AG12" s="142"/>
      <c r="AH12" s="142"/>
      <c r="AI12" s="142"/>
      <c r="AJ12" s="142"/>
      <c r="AK12" s="142"/>
      <c r="AL12" s="5"/>
      <c r="AM12" s="141">
        <f t="shared" ref="AM12:AM23" si="6">AY12*$F12</f>
        <v>0</v>
      </c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2"/>
      <c r="AY12" s="142">
        <v>15.0</v>
      </c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5"/>
      <c r="BK12" s="141"/>
      <c r="BL12" s="141"/>
      <c r="BM12" s="141"/>
      <c r="BN12" s="141"/>
      <c r="BO12" s="6"/>
      <c r="BP12" s="144">
        <v>0.7</v>
      </c>
      <c r="BQ12" s="144">
        <f t="shared" ref="BQ12:BQ23" si="7">BP12*F12</f>
        <v>0</v>
      </c>
    </row>
    <row r="13" ht="19.5" customHeight="1">
      <c r="A13" s="123" t="s">
        <v>107</v>
      </c>
      <c r="B13" s="124">
        <v>14887.0</v>
      </c>
      <c r="C13" s="158" t="s">
        <v>108</v>
      </c>
      <c r="D13" s="126" t="s">
        <v>22</v>
      </c>
      <c r="E13" s="126">
        <v>15.0</v>
      </c>
      <c r="F13" s="127">
        <f t="shared" si="3"/>
        <v>0</v>
      </c>
      <c r="G13" s="128">
        <v>47.5</v>
      </c>
      <c r="H13" s="128">
        <f t="shared" si="4"/>
        <v>0</v>
      </c>
      <c r="I13" s="5"/>
      <c r="J13" s="129"/>
      <c r="K13" s="130"/>
      <c r="L13" s="131"/>
      <c r="M13" s="132"/>
      <c r="N13" s="133"/>
      <c r="O13" s="134"/>
      <c r="P13" s="135"/>
      <c r="Q13" s="136"/>
      <c r="R13" s="137"/>
      <c r="S13" s="138"/>
      <c r="T13" s="130"/>
      <c r="U13" s="139"/>
      <c r="V13" s="140"/>
      <c r="W13" s="5"/>
      <c r="X13" s="141">
        <f t="shared" si="5"/>
        <v>0</v>
      </c>
      <c r="Y13" s="141"/>
      <c r="Z13" s="141"/>
      <c r="AA13" s="141"/>
      <c r="AB13" s="141"/>
      <c r="AC13" s="141"/>
      <c r="AD13" s="141"/>
      <c r="AE13" s="142">
        <v>15.0</v>
      </c>
      <c r="AF13" s="142"/>
      <c r="AG13" s="142"/>
      <c r="AH13" s="142"/>
      <c r="AI13" s="142"/>
      <c r="AJ13" s="142"/>
      <c r="AK13" s="142"/>
      <c r="AL13" s="5"/>
      <c r="AM13" s="141">
        <f t="shared" si="6"/>
        <v>0</v>
      </c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2"/>
      <c r="AY13" s="142">
        <v>15.0</v>
      </c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5"/>
      <c r="BK13" s="141"/>
      <c r="BL13" s="141"/>
      <c r="BM13" s="141"/>
      <c r="BN13" s="141"/>
      <c r="BO13" s="6"/>
      <c r="BP13" s="144">
        <v>0.7</v>
      </c>
      <c r="BQ13" s="144">
        <f t="shared" si="7"/>
        <v>0</v>
      </c>
    </row>
    <row r="14" ht="19.5" customHeight="1">
      <c r="A14" s="123" t="s">
        <v>109</v>
      </c>
      <c r="B14" s="124">
        <v>6491.0</v>
      </c>
      <c r="C14" s="158" t="s">
        <v>110</v>
      </c>
      <c r="D14" s="126" t="s">
        <v>24</v>
      </c>
      <c r="E14" s="126">
        <v>10.0</v>
      </c>
      <c r="F14" s="159">
        <f t="shared" si="3"/>
        <v>0</v>
      </c>
      <c r="G14" s="160">
        <v>55.0</v>
      </c>
      <c r="H14" s="128">
        <f t="shared" si="4"/>
        <v>0</v>
      </c>
      <c r="I14" s="5"/>
      <c r="J14" s="129"/>
      <c r="K14" s="130"/>
      <c r="L14" s="131"/>
      <c r="M14" s="132"/>
      <c r="N14" s="133"/>
      <c r="O14" s="134"/>
      <c r="P14" s="135"/>
      <c r="Q14" s="136"/>
      <c r="R14" s="137"/>
      <c r="S14" s="138"/>
      <c r="T14" s="130"/>
      <c r="U14" s="139"/>
      <c r="V14" s="140"/>
      <c r="W14" s="5"/>
      <c r="X14" s="141"/>
      <c r="Y14" s="141"/>
      <c r="Z14" s="141">
        <f t="shared" ref="Z14:Z16" si="8">AG14*$F14</f>
        <v>0</v>
      </c>
      <c r="AA14" s="141"/>
      <c r="AB14" s="141"/>
      <c r="AC14" s="141"/>
      <c r="AD14" s="141"/>
      <c r="AE14" s="142"/>
      <c r="AF14" s="142"/>
      <c r="AG14" s="142">
        <v>10.0</v>
      </c>
      <c r="AH14" s="142"/>
      <c r="AI14" s="142"/>
      <c r="AJ14" s="142"/>
      <c r="AK14" s="142"/>
      <c r="AL14" s="5"/>
      <c r="AM14" s="141">
        <f t="shared" si="6"/>
        <v>0</v>
      </c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5"/>
      <c r="AY14" s="142">
        <v>10.0</v>
      </c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5"/>
      <c r="BK14" s="149"/>
      <c r="BL14" s="149"/>
      <c r="BM14" s="149"/>
      <c r="BN14" s="149"/>
      <c r="BO14" s="6"/>
      <c r="BP14" s="161">
        <v>2.31</v>
      </c>
      <c r="BQ14" s="144">
        <f t="shared" si="7"/>
        <v>0</v>
      </c>
    </row>
    <row r="15" ht="19.5" customHeight="1">
      <c r="A15" s="123" t="s">
        <v>111</v>
      </c>
      <c r="B15" s="124">
        <v>6613.0</v>
      </c>
      <c r="C15" s="158" t="s">
        <v>112</v>
      </c>
      <c r="D15" s="126" t="s">
        <v>24</v>
      </c>
      <c r="E15" s="126">
        <v>10.0</v>
      </c>
      <c r="F15" s="159">
        <f t="shared" si="3"/>
        <v>0</v>
      </c>
      <c r="G15" s="160">
        <v>55.0</v>
      </c>
      <c r="H15" s="128">
        <f t="shared" si="4"/>
        <v>0</v>
      </c>
      <c r="I15" s="5"/>
      <c r="J15" s="129"/>
      <c r="K15" s="130"/>
      <c r="L15" s="131"/>
      <c r="M15" s="132"/>
      <c r="N15" s="133"/>
      <c r="O15" s="134"/>
      <c r="P15" s="135"/>
      <c r="Q15" s="136"/>
      <c r="R15" s="137"/>
      <c r="S15" s="138"/>
      <c r="T15" s="130"/>
      <c r="U15" s="139"/>
      <c r="V15" s="140"/>
      <c r="W15" s="5"/>
      <c r="X15" s="141"/>
      <c r="Y15" s="141"/>
      <c r="Z15" s="141">
        <f t="shared" si="8"/>
        <v>0</v>
      </c>
      <c r="AA15" s="141"/>
      <c r="AB15" s="141"/>
      <c r="AC15" s="141"/>
      <c r="AD15" s="141"/>
      <c r="AE15" s="142"/>
      <c r="AF15" s="142"/>
      <c r="AG15" s="142">
        <v>10.0</v>
      </c>
      <c r="AH15" s="142"/>
      <c r="AI15" s="142"/>
      <c r="AJ15" s="142"/>
      <c r="AK15" s="142"/>
      <c r="AL15" s="5"/>
      <c r="AM15" s="141">
        <f t="shared" si="6"/>
        <v>0</v>
      </c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5"/>
      <c r="AY15" s="142">
        <v>10.0</v>
      </c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5"/>
      <c r="BK15" s="149"/>
      <c r="BL15" s="149"/>
      <c r="BM15" s="149"/>
      <c r="BN15" s="149"/>
      <c r="BO15" s="6"/>
      <c r="BP15" s="162">
        <v>2.34</v>
      </c>
      <c r="BQ15" s="144">
        <f t="shared" si="7"/>
        <v>0</v>
      </c>
    </row>
    <row r="16" ht="19.5" customHeight="1">
      <c r="A16" s="123" t="s">
        <v>113</v>
      </c>
      <c r="B16" s="124">
        <v>6487.0</v>
      </c>
      <c r="C16" s="158" t="s">
        <v>114</v>
      </c>
      <c r="D16" s="126" t="s">
        <v>24</v>
      </c>
      <c r="E16" s="126">
        <v>10.0</v>
      </c>
      <c r="F16" s="159">
        <f t="shared" si="3"/>
        <v>0</v>
      </c>
      <c r="G16" s="160">
        <v>70.0</v>
      </c>
      <c r="H16" s="128">
        <f t="shared" si="4"/>
        <v>0</v>
      </c>
      <c r="I16" s="5"/>
      <c r="J16" s="129"/>
      <c r="K16" s="130"/>
      <c r="L16" s="131"/>
      <c r="M16" s="132"/>
      <c r="N16" s="133"/>
      <c r="O16" s="134"/>
      <c r="P16" s="135"/>
      <c r="Q16" s="136"/>
      <c r="R16" s="137"/>
      <c r="S16" s="138"/>
      <c r="T16" s="130"/>
      <c r="U16" s="139"/>
      <c r="V16" s="140"/>
      <c r="W16" s="5"/>
      <c r="X16" s="141"/>
      <c r="Y16" s="141"/>
      <c r="Z16" s="141">
        <f t="shared" si="8"/>
        <v>0</v>
      </c>
      <c r="AA16" s="141"/>
      <c r="AB16" s="141"/>
      <c r="AC16" s="141"/>
      <c r="AD16" s="141"/>
      <c r="AE16" s="142"/>
      <c r="AF16" s="142"/>
      <c r="AG16" s="142">
        <v>10.0</v>
      </c>
      <c r="AH16" s="142"/>
      <c r="AI16" s="142"/>
      <c r="AJ16" s="142"/>
      <c r="AK16" s="142"/>
      <c r="AL16" s="5"/>
      <c r="AM16" s="141">
        <f t="shared" si="6"/>
        <v>0</v>
      </c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5"/>
      <c r="AY16" s="142">
        <v>10.0</v>
      </c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5"/>
      <c r="BK16" s="149"/>
      <c r="BL16" s="149"/>
      <c r="BM16" s="149"/>
      <c r="BN16" s="149"/>
      <c r="BO16" s="6"/>
      <c r="BP16" s="161">
        <v>3.33</v>
      </c>
      <c r="BQ16" s="144">
        <f t="shared" si="7"/>
        <v>0</v>
      </c>
    </row>
    <row r="17" ht="19.5" customHeight="1">
      <c r="A17" s="123" t="s">
        <v>115</v>
      </c>
      <c r="B17" s="124">
        <v>6486.0</v>
      </c>
      <c r="C17" s="158" t="s">
        <v>116</v>
      </c>
      <c r="D17" s="126" t="s">
        <v>25</v>
      </c>
      <c r="E17" s="126">
        <v>5.0</v>
      </c>
      <c r="F17" s="159">
        <f t="shared" si="3"/>
        <v>0</v>
      </c>
      <c r="G17" s="160">
        <v>75.0</v>
      </c>
      <c r="H17" s="128">
        <f t="shared" si="4"/>
        <v>0</v>
      </c>
      <c r="I17" s="5"/>
      <c r="J17" s="129"/>
      <c r="K17" s="130"/>
      <c r="L17" s="131"/>
      <c r="M17" s="132"/>
      <c r="N17" s="133"/>
      <c r="O17" s="134"/>
      <c r="P17" s="135"/>
      <c r="Q17" s="136"/>
      <c r="R17" s="137"/>
      <c r="S17" s="138"/>
      <c r="T17" s="130"/>
      <c r="U17" s="139"/>
      <c r="V17" s="140"/>
      <c r="W17" s="5"/>
      <c r="X17" s="141"/>
      <c r="Y17" s="141"/>
      <c r="Z17" s="141"/>
      <c r="AA17" s="141">
        <f t="shared" ref="AA17:AA23" si="9">AH17*$F17</f>
        <v>0</v>
      </c>
      <c r="AB17" s="141"/>
      <c r="AC17" s="141"/>
      <c r="AD17" s="141"/>
      <c r="AE17" s="142"/>
      <c r="AF17" s="142"/>
      <c r="AG17" s="142"/>
      <c r="AH17" s="142">
        <v>5.0</v>
      </c>
      <c r="AI17" s="142"/>
      <c r="AJ17" s="142"/>
      <c r="AK17" s="142"/>
      <c r="AL17" s="5"/>
      <c r="AM17" s="141">
        <f t="shared" si="6"/>
        <v>0</v>
      </c>
      <c r="AN17" s="141">
        <f>AZ17*$F17</f>
        <v>0</v>
      </c>
      <c r="AO17" s="141"/>
      <c r="AP17" s="141"/>
      <c r="AQ17" s="141"/>
      <c r="AR17" s="141"/>
      <c r="AS17" s="141"/>
      <c r="AT17" s="141"/>
      <c r="AU17" s="141"/>
      <c r="AV17" s="141"/>
      <c r="AW17" s="141"/>
      <c r="AX17" s="5"/>
      <c r="AY17" s="142">
        <v>4.0</v>
      </c>
      <c r="AZ17" s="142">
        <v>1.0</v>
      </c>
      <c r="BA17" s="141"/>
      <c r="BB17" s="141"/>
      <c r="BC17" s="141"/>
      <c r="BD17" s="141"/>
      <c r="BE17" s="141"/>
      <c r="BF17" s="141"/>
      <c r="BG17" s="141"/>
      <c r="BH17" s="141"/>
      <c r="BI17" s="141"/>
      <c r="BJ17" s="5"/>
      <c r="BK17" s="149"/>
      <c r="BL17" s="149"/>
      <c r="BM17" s="149"/>
      <c r="BN17" s="149"/>
      <c r="BO17" s="6"/>
      <c r="BP17" s="162">
        <v>4.35</v>
      </c>
      <c r="BQ17" s="144">
        <f t="shared" si="7"/>
        <v>0</v>
      </c>
    </row>
    <row r="18" ht="19.5" customHeight="1">
      <c r="A18" s="123" t="s">
        <v>117</v>
      </c>
      <c r="B18" s="124">
        <v>6490.0</v>
      </c>
      <c r="C18" s="158" t="s">
        <v>118</v>
      </c>
      <c r="D18" s="126" t="s">
        <v>25</v>
      </c>
      <c r="E18" s="126">
        <v>10.0</v>
      </c>
      <c r="F18" s="159">
        <f t="shared" si="3"/>
        <v>0</v>
      </c>
      <c r="G18" s="160">
        <v>85.0</v>
      </c>
      <c r="H18" s="128">
        <f t="shared" si="4"/>
        <v>0</v>
      </c>
      <c r="I18" s="5"/>
      <c r="J18" s="129"/>
      <c r="K18" s="130"/>
      <c r="L18" s="131"/>
      <c r="M18" s="132"/>
      <c r="N18" s="133"/>
      <c r="O18" s="134"/>
      <c r="P18" s="135"/>
      <c r="Q18" s="136"/>
      <c r="R18" s="137"/>
      <c r="S18" s="138"/>
      <c r="T18" s="130"/>
      <c r="U18" s="139"/>
      <c r="V18" s="140"/>
      <c r="W18" s="5"/>
      <c r="X18" s="141"/>
      <c r="Y18" s="141"/>
      <c r="Z18" s="141"/>
      <c r="AA18" s="141">
        <f t="shared" si="9"/>
        <v>0</v>
      </c>
      <c r="AB18" s="141"/>
      <c r="AC18" s="141"/>
      <c r="AD18" s="141"/>
      <c r="AE18" s="142"/>
      <c r="AF18" s="142"/>
      <c r="AG18" s="142"/>
      <c r="AH18" s="142">
        <v>10.0</v>
      </c>
      <c r="AI18" s="142"/>
      <c r="AJ18" s="142"/>
      <c r="AK18" s="142"/>
      <c r="AL18" s="5"/>
      <c r="AM18" s="141">
        <f t="shared" si="6"/>
        <v>0</v>
      </c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5"/>
      <c r="AY18" s="142">
        <v>10.0</v>
      </c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5"/>
      <c r="BK18" s="149"/>
      <c r="BL18" s="149"/>
      <c r="BM18" s="149"/>
      <c r="BN18" s="149"/>
      <c r="BO18" s="6"/>
      <c r="BP18" s="162">
        <v>4.33</v>
      </c>
      <c r="BQ18" s="144">
        <f t="shared" si="7"/>
        <v>0</v>
      </c>
    </row>
    <row r="19" ht="19.5" customHeight="1">
      <c r="A19" s="123" t="s">
        <v>119</v>
      </c>
      <c r="B19" s="124">
        <v>6609.0</v>
      </c>
      <c r="C19" s="158" t="s">
        <v>120</v>
      </c>
      <c r="D19" s="126" t="s">
        <v>25</v>
      </c>
      <c r="E19" s="126">
        <v>5.0</v>
      </c>
      <c r="F19" s="159">
        <f t="shared" si="3"/>
        <v>0</v>
      </c>
      <c r="G19" s="160">
        <v>87.5</v>
      </c>
      <c r="H19" s="128">
        <f t="shared" si="4"/>
        <v>0</v>
      </c>
      <c r="I19" s="80"/>
      <c r="J19" s="129"/>
      <c r="K19" s="130"/>
      <c r="L19" s="131"/>
      <c r="M19" s="132"/>
      <c r="N19" s="133"/>
      <c r="O19" s="134"/>
      <c r="P19" s="135"/>
      <c r="Q19" s="136"/>
      <c r="R19" s="137"/>
      <c r="S19" s="138"/>
      <c r="T19" s="130"/>
      <c r="U19" s="139"/>
      <c r="V19" s="140"/>
      <c r="W19" s="80"/>
      <c r="X19" s="141"/>
      <c r="Y19" s="141"/>
      <c r="Z19" s="141"/>
      <c r="AA19" s="141">
        <f t="shared" si="9"/>
        <v>0</v>
      </c>
      <c r="AB19" s="141"/>
      <c r="AC19" s="141"/>
      <c r="AD19" s="141"/>
      <c r="AE19" s="142"/>
      <c r="AF19" s="142"/>
      <c r="AG19" s="142"/>
      <c r="AH19" s="142">
        <v>5.0</v>
      </c>
      <c r="AI19" s="142"/>
      <c r="AJ19" s="142"/>
      <c r="AK19" s="142"/>
      <c r="AL19" s="80"/>
      <c r="AM19" s="141">
        <f t="shared" si="6"/>
        <v>0</v>
      </c>
      <c r="AN19" s="141">
        <f t="shared" ref="AN19:AN23" si="10">AZ19*$F19</f>
        <v>0</v>
      </c>
      <c r="AO19" s="141"/>
      <c r="AP19" s="141"/>
      <c r="AQ19" s="141"/>
      <c r="AR19" s="141"/>
      <c r="AS19" s="141"/>
      <c r="AT19" s="141"/>
      <c r="AU19" s="141"/>
      <c r="AV19" s="141"/>
      <c r="AW19" s="141"/>
      <c r="AX19" s="80"/>
      <c r="AY19" s="142">
        <v>4.0</v>
      </c>
      <c r="AZ19" s="142">
        <v>1.0</v>
      </c>
      <c r="BA19" s="141"/>
      <c r="BB19" s="141"/>
      <c r="BC19" s="141"/>
      <c r="BD19" s="141"/>
      <c r="BE19" s="141"/>
      <c r="BF19" s="141"/>
      <c r="BG19" s="141"/>
      <c r="BH19" s="141"/>
      <c r="BI19" s="141"/>
      <c r="BJ19" s="5"/>
      <c r="BK19" s="149"/>
      <c r="BL19" s="149"/>
      <c r="BM19" s="149"/>
      <c r="BN19" s="149"/>
      <c r="BO19" s="6"/>
      <c r="BP19" s="162">
        <v>5.14</v>
      </c>
      <c r="BQ19" s="144">
        <f t="shared" si="7"/>
        <v>0</v>
      </c>
    </row>
    <row r="20" ht="19.5" customHeight="1">
      <c r="A20" s="123" t="s">
        <v>121</v>
      </c>
      <c r="B20" s="124">
        <v>6612.0</v>
      </c>
      <c r="C20" s="158" t="s">
        <v>122</v>
      </c>
      <c r="D20" s="126" t="s">
        <v>25</v>
      </c>
      <c r="E20" s="126">
        <v>10.0</v>
      </c>
      <c r="F20" s="159">
        <f t="shared" si="3"/>
        <v>0</v>
      </c>
      <c r="G20" s="160">
        <v>112.5</v>
      </c>
      <c r="H20" s="128">
        <f t="shared" si="4"/>
        <v>0</v>
      </c>
      <c r="I20" s="80"/>
      <c r="J20" s="129"/>
      <c r="K20" s="130"/>
      <c r="L20" s="131"/>
      <c r="M20" s="132"/>
      <c r="N20" s="133"/>
      <c r="O20" s="134"/>
      <c r="P20" s="135"/>
      <c r="Q20" s="136"/>
      <c r="R20" s="137"/>
      <c r="S20" s="138"/>
      <c r="T20" s="130"/>
      <c r="U20" s="139"/>
      <c r="V20" s="140"/>
      <c r="W20" s="80"/>
      <c r="X20" s="141"/>
      <c r="Y20" s="141"/>
      <c r="Z20" s="141"/>
      <c r="AA20" s="141">
        <f t="shared" si="9"/>
        <v>0</v>
      </c>
      <c r="AB20" s="141"/>
      <c r="AC20" s="141"/>
      <c r="AD20" s="141"/>
      <c r="AE20" s="142"/>
      <c r="AF20" s="142"/>
      <c r="AG20" s="142"/>
      <c r="AH20" s="142">
        <v>10.0</v>
      </c>
      <c r="AI20" s="142"/>
      <c r="AJ20" s="142"/>
      <c r="AK20" s="142"/>
      <c r="AL20" s="80"/>
      <c r="AM20" s="141">
        <f t="shared" si="6"/>
        <v>0</v>
      </c>
      <c r="AN20" s="141">
        <f t="shared" si="10"/>
        <v>0</v>
      </c>
      <c r="AO20" s="141">
        <f>BA20*$F20</f>
        <v>0</v>
      </c>
      <c r="AP20" s="141"/>
      <c r="AQ20" s="141"/>
      <c r="AR20" s="141"/>
      <c r="AS20" s="141"/>
      <c r="AT20" s="141"/>
      <c r="AU20" s="141"/>
      <c r="AV20" s="141"/>
      <c r="AW20" s="141"/>
      <c r="AX20" s="80"/>
      <c r="AY20" s="142">
        <v>4.0</v>
      </c>
      <c r="AZ20" s="142">
        <v>3.0</v>
      </c>
      <c r="BA20" s="142">
        <v>3.0</v>
      </c>
      <c r="BB20" s="141"/>
      <c r="BC20" s="141"/>
      <c r="BD20" s="141"/>
      <c r="BE20" s="141"/>
      <c r="BF20" s="141"/>
      <c r="BG20" s="141"/>
      <c r="BH20" s="141"/>
      <c r="BI20" s="141"/>
      <c r="BJ20" s="5"/>
      <c r="BK20" s="149"/>
      <c r="BL20" s="149"/>
      <c r="BM20" s="149"/>
      <c r="BN20" s="149"/>
      <c r="BO20" s="6"/>
      <c r="BP20" s="162">
        <v>6.22</v>
      </c>
      <c r="BQ20" s="144">
        <f t="shared" si="7"/>
        <v>0</v>
      </c>
    </row>
    <row r="21" ht="19.5" customHeight="1">
      <c r="A21" s="123" t="s">
        <v>123</v>
      </c>
      <c r="B21" s="124">
        <v>6608.0</v>
      </c>
      <c r="C21" s="158" t="s">
        <v>124</v>
      </c>
      <c r="D21" s="126" t="s">
        <v>125</v>
      </c>
      <c r="E21" s="126">
        <v>5.0</v>
      </c>
      <c r="F21" s="159">
        <f t="shared" si="3"/>
        <v>0</v>
      </c>
      <c r="G21" s="160">
        <v>75.0</v>
      </c>
      <c r="H21" s="128">
        <f t="shared" si="4"/>
        <v>0</v>
      </c>
      <c r="I21" s="80"/>
      <c r="J21" s="129"/>
      <c r="K21" s="130"/>
      <c r="L21" s="131"/>
      <c r="M21" s="132"/>
      <c r="N21" s="133"/>
      <c r="O21" s="134"/>
      <c r="P21" s="135"/>
      <c r="Q21" s="136"/>
      <c r="R21" s="137"/>
      <c r="S21" s="138"/>
      <c r="T21" s="130"/>
      <c r="U21" s="139"/>
      <c r="V21" s="140"/>
      <c r="W21" s="80"/>
      <c r="X21" s="141"/>
      <c r="Y21" s="141"/>
      <c r="Z21" s="141"/>
      <c r="AA21" s="141">
        <f t="shared" si="9"/>
        <v>0</v>
      </c>
      <c r="AB21" s="141">
        <f>AI21*$F21</f>
        <v>0</v>
      </c>
      <c r="AC21" s="141"/>
      <c r="AD21" s="141"/>
      <c r="AE21" s="142"/>
      <c r="AF21" s="142"/>
      <c r="AG21" s="142"/>
      <c r="AH21" s="142">
        <v>3.0</v>
      </c>
      <c r="AI21" s="142">
        <v>2.0</v>
      </c>
      <c r="AJ21" s="142"/>
      <c r="AK21" s="142"/>
      <c r="AL21" s="80"/>
      <c r="AM21" s="141">
        <f t="shared" si="6"/>
        <v>0</v>
      </c>
      <c r="AN21" s="141">
        <f t="shared" si="10"/>
        <v>0</v>
      </c>
      <c r="AO21" s="141"/>
      <c r="AP21" s="141">
        <f>BB21*$F21</f>
        <v>0</v>
      </c>
      <c r="AQ21" s="141"/>
      <c r="AR21" s="141"/>
      <c r="AS21" s="141"/>
      <c r="AT21" s="141"/>
      <c r="AU21" s="141"/>
      <c r="AV21" s="141"/>
      <c r="AW21" s="141"/>
      <c r="AX21" s="80"/>
      <c r="AY21" s="142">
        <v>1.0</v>
      </c>
      <c r="AZ21" s="142">
        <v>1.0</v>
      </c>
      <c r="BA21" s="141"/>
      <c r="BB21" s="142">
        <v>3.0</v>
      </c>
      <c r="BC21" s="141"/>
      <c r="BD21" s="141"/>
      <c r="BE21" s="141"/>
      <c r="BF21" s="141"/>
      <c r="BG21" s="141"/>
      <c r="BH21" s="141"/>
      <c r="BI21" s="141"/>
      <c r="BJ21" s="5"/>
      <c r="BK21" s="149"/>
      <c r="BL21" s="149"/>
      <c r="BM21" s="149"/>
      <c r="BN21" s="149"/>
      <c r="BO21" s="6"/>
      <c r="BP21" s="162">
        <v>4.2</v>
      </c>
      <c r="BQ21" s="144">
        <f t="shared" si="7"/>
        <v>0</v>
      </c>
    </row>
    <row r="22" ht="19.5" customHeight="1">
      <c r="A22" s="123" t="s">
        <v>126</v>
      </c>
      <c r="B22" s="124">
        <v>6611.0</v>
      </c>
      <c r="C22" s="158" t="s">
        <v>127</v>
      </c>
      <c r="D22" s="126" t="s">
        <v>25</v>
      </c>
      <c r="E22" s="126">
        <v>10.0</v>
      </c>
      <c r="F22" s="159">
        <f t="shared" si="3"/>
        <v>0</v>
      </c>
      <c r="G22" s="160">
        <v>130.0</v>
      </c>
      <c r="H22" s="128">
        <f t="shared" si="4"/>
        <v>0</v>
      </c>
      <c r="I22" s="80"/>
      <c r="J22" s="129"/>
      <c r="K22" s="130"/>
      <c r="L22" s="131"/>
      <c r="M22" s="132"/>
      <c r="N22" s="133"/>
      <c r="O22" s="134"/>
      <c r="P22" s="135"/>
      <c r="Q22" s="136"/>
      <c r="R22" s="137"/>
      <c r="S22" s="138"/>
      <c r="T22" s="130"/>
      <c r="U22" s="139"/>
      <c r="V22" s="140"/>
      <c r="W22" s="80"/>
      <c r="X22" s="141"/>
      <c r="Y22" s="141"/>
      <c r="Z22" s="141"/>
      <c r="AA22" s="141">
        <f t="shared" si="9"/>
        <v>0</v>
      </c>
      <c r="AB22" s="141"/>
      <c r="AC22" s="141"/>
      <c r="AD22" s="141"/>
      <c r="AE22" s="142"/>
      <c r="AF22" s="142"/>
      <c r="AG22" s="142"/>
      <c r="AH22" s="142">
        <v>10.0</v>
      </c>
      <c r="AI22" s="142"/>
      <c r="AJ22" s="142"/>
      <c r="AK22" s="142"/>
      <c r="AL22" s="80"/>
      <c r="AM22" s="141">
        <f t="shared" si="6"/>
        <v>0</v>
      </c>
      <c r="AN22" s="141">
        <f t="shared" si="10"/>
        <v>0</v>
      </c>
      <c r="AO22" s="141">
        <f t="shared" ref="AO22:AO23" si="11">BA22*$F22</f>
        <v>0</v>
      </c>
      <c r="AP22" s="141"/>
      <c r="AQ22" s="141"/>
      <c r="AR22" s="141"/>
      <c r="AS22" s="141"/>
      <c r="AT22" s="141"/>
      <c r="AU22" s="141"/>
      <c r="AV22" s="141"/>
      <c r="AW22" s="141"/>
      <c r="AX22" s="80"/>
      <c r="AY22" s="142">
        <v>4.0</v>
      </c>
      <c r="AZ22" s="142">
        <v>4.0</v>
      </c>
      <c r="BA22" s="142">
        <v>2.0</v>
      </c>
      <c r="BB22" s="141"/>
      <c r="BC22" s="141"/>
      <c r="BD22" s="141"/>
      <c r="BE22" s="141"/>
      <c r="BF22" s="141"/>
      <c r="BG22" s="141"/>
      <c r="BH22" s="141"/>
      <c r="BI22" s="141"/>
      <c r="BJ22" s="5"/>
      <c r="BK22" s="149"/>
      <c r="BL22" s="149"/>
      <c r="BM22" s="149"/>
      <c r="BN22" s="149"/>
      <c r="BO22" s="6"/>
      <c r="BP22" s="162">
        <v>7.87</v>
      </c>
      <c r="BQ22" s="144">
        <f t="shared" si="7"/>
        <v>0</v>
      </c>
    </row>
    <row r="23" ht="19.5" customHeight="1">
      <c r="A23" s="123" t="s">
        <v>128</v>
      </c>
      <c r="B23" s="124">
        <v>6964.0</v>
      </c>
      <c r="C23" s="158" t="s">
        <v>129</v>
      </c>
      <c r="D23" s="126" t="s">
        <v>25</v>
      </c>
      <c r="E23" s="126">
        <v>5.0</v>
      </c>
      <c r="F23" s="159">
        <f t="shared" si="3"/>
        <v>0</v>
      </c>
      <c r="G23" s="128">
        <v>85.0</v>
      </c>
      <c r="H23" s="128">
        <f t="shared" si="4"/>
        <v>0</v>
      </c>
      <c r="I23" s="80"/>
      <c r="J23" s="129"/>
      <c r="K23" s="130"/>
      <c r="L23" s="131"/>
      <c r="M23" s="132"/>
      <c r="N23" s="133"/>
      <c r="O23" s="134"/>
      <c r="P23" s="135"/>
      <c r="Q23" s="136"/>
      <c r="R23" s="137"/>
      <c r="S23" s="138"/>
      <c r="T23" s="130"/>
      <c r="U23" s="139"/>
      <c r="V23" s="140"/>
      <c r="W23" s="80"/>
      <c r="X23" s="141"/>
      <c r="Y23" s="141"/>
      <c r="Z23" s="141"/>
      <c r="AA23" s="141">
        <f t="shared" si="9"/>
        <v>0</v>
      </c>
      <c r="AB23" s="141"/>
      <c r="AC23" s="141"/>
      <c r="AD23" s="141"/>
      <c r="AE23" s="142"/>
      <c r="AF23" s="142"/>
      <c r="AG23" s="142"/>
      <c r="AH23" s="142">
        <v>5.0</v>
      </c>
      <c r="AI23" s="142"/>
      <c r="AJ23" s="142"/>
      <c r="AK23" s="142"/>
      <c r="AL23" s="80"/>
      <c r="AM23" s="141">
        <f t="shared" si="6"/>
        <v>0</v>
      </c>
      <c r="AN23" s="141">
        <f t="shared" si="10"/>
        <v>0</v>
      </c>
      <c r="AO23" s="141">
        <f t="shared" si="11"/>
        <v>0</v>
      </c>
      <c r="AP23" s="141"/>
      <c r="AQ23" s="141"/>
      <c r="AR23" s="141"/>
      <c r="AS23" s="141"/>
      <c r="AT23" s="141"/>
      <c r="AU23" s="141"/>
      <c r="AV23" s="141"/>
      <c r="AW23" s="141"/>
      <c r="AX23" s="80"/>
      <c r="AY23" s="142">
        <v>1.0</v>
      </c>
      <c r="AZ23" s="142">
        <v>3.0</v>
      </c>
      <c r="BA23" s="142">
        <v>1.0</v>
      </c>
      <c r="BB23" s="141"/>
      <c r="BC23" s="141"/>
      <c r="BD23" s="141"/>
      <c r="BE23" s="141"/>
      <c r="BF23" s="141"/>
      <c r="BG23" s="141"/>
      <c r="BH23" s="141"/>
      <c r="BI23" s="141"/>
      <c r="BJ23" s="5"/>
      <c r="BK23" s="149"/>
      <c r="BL23" s="149"/>
      <c r="BM23" s="149"/>
      <c r="BN23" s="149"/>
      <c r="BO23" s="6"/>
      <c r="BP23" s="162">
        <v>5.5</v>
      </c>
      <c r="BQ23" s="144">
        <f t="shared" si="7"/>
        <v>0</v>
      </c>
    </row>
    <row r="24" ht="19.5" customHeight="1">
      <c r="A24" s="114"/>
      <c r="B24" s="114"/>
      <c r="C24" s="145"/>
      <c r="D24" s="5"/>
      <c r="E24" s="146"/>
      <c r="F24" s="6"/>
      <c r="G24" s="6"/>
      <c r="H24" s="147">
        <f>SUM(H12:H23)</f>
        <v>0</v>
      </c>
      <c r="I24" s="80"/>
      <c r="J24" s="148">
        <f t="shared" ref="J24:V24" si="12">SUM(J12:J23)</f>
        <v>0</v>
      </c>
      <c r="K24" s="148">
        <f t="shared" si="12"/>
        <v>0</v>
      </c>
      <c r="L24" s="148">
        <f t="shared" si="12"/>
        <v>0</v>
      </c>
      <c r="M24" s="148">
        <f t="shared" si="12"/>
        <v>0</v>
      </c>
      <c r="N24" s="148">
        <f t="shared" si="12"/>
        <v>0</v>
      </c>
      <c r="O24" s="148">
        <f t="shared" si="12"/>
        <v>0</v>
      </c>
      <c r="P24" s="148">
        <f t="shared" si="12"/>
        <v>0</v>
      </c>
      <c r="Q24" s="148">
        <f t="shared" si="12"/>
        <v>0</v>
      </c>
      <c r="R24" s="148">
        <f t="shared" si="12"/>
        <v>0</v>
      </c>
      <c r="S24" s="148">
        <f t="shared" si="12"/>
        <v>0</v>
      </c>
      <c r="T24" s="148">
        <f t="shared" si="12"/>
        <v>0</v>
      </c>
      <c r="U24" s="148">
        <f t="shared" si="12"/>
        <v>0</v>
      </c>
      <c r="V24" s="148">
        <f t="shared" si="12"/>
        <v>0</v>
      </c>
      <c r="W24" s="80"/>
      <c r="X24" s="119">
        <f t="shared" ref="X24:AD24" si="13">SUM(X12:X23)</f>
        <v>0</v>
      </c>
      <c r="Y24" s="119">
        <f t="shared" si="13"/>
        <v>0</v>
      </c>
      <c r="Z24" s="119">
        <f t="shared" si="13"/>
        <v>0</v>
      </c>
      <c r="AA24" s="119">
        <f t="shared" si="13"/>
        <v>0</v>
      </c>
      <c r="AB24" s="119">
        <f t="shared" si="13"/>
        <v>0</v>
      </c>
      <c r="AC24" s="119">
        <f t="shared" si="13"/>
        <v>0</v>
      </c>
      <c r="AD24" s="119">
        <f t="shared" si="13"/>
        <v>0</v>
      </c>
      <c r="AE24" s="119"/>
      <c r="AF24" s="119"/>
      <c r="AG24" s="119"/>
      <c r="AH24" s="119"/>
      <c r="AI24" s="119"/>
      <c r="AJ24" s="119"/>
      <c r="AK24" s="119"/>
      <c r="AL24" s="80"/>
      <c r="AM24" s="119">
        <f t="shared" ref="AM24:AP24" si="14">SUM(AM12:AM23)</f>
        <v>0</v>
      </c>
      <c r="AN24" s="119">
        <f t="shared" si="14"/>
        <v>0</v>
      </c>
      <c r="AO24" s="119">
        <f t="shared" si="14"/>
        <v>0</v>
      </c>
      <c r="AP24" s="119">
        <f t="shared" si="14"/>
        <v>0</v>
      </c>
      <c r="AQ24" s="141"/>
      <c r="AR24" s="141"/>
      <c r="AS24" s="141"/>
      <c r="AT24" s="141"/>
      <c r="AU24" s="141"/>
      <c r="AV24" s="141"/>
      <c r="AW24" s="141"/>
      <c r="AX24" s="80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5"/>
      <c r="BK24" s="149"/>
      <c r="BL24" s="149"/>
      <c r="BM24" s="149"/>
      <c r="BN24" s="149"/>
      <c r="BO24" s="6"/>
      <c r="BP24" s="149"/>
      <c r="BQ24" s="163">
        <f>SUM(BQ12:BQ23)</f>
        <v>0</v>
      </c>
    </row>
    <row r="25" ht="19.5" customHeight="1">
      <c r="A25" s="114"/>
      <c r="B25" s="114"/>
      <c r="C25" s="115" t="s">
        <v>130</v>
      </c>
      <c r="D25" s="40"/>
      <c r="E25" s="40"/>
      <c r="F25" s="40"/>
      <c r="G25" s="116"/>
      <c r="H25" s="116"/>
      <c r="I25" s="5"/>
      <c r="J25" s="40"/>
      <c r="K25" s="40"/>
      <c r="L25" s="40"/>
      <c r="M25" s="40"/>
      <c r="N25" s="40"/>
      <c r="O25" s="40"/>
      <c r="P25" s="117"/>
      <c r="Q25" s="40"/>
      <c r="R25" s="40"/>
      <c r="S25" s="40"/>
      <c r="T25" s="40"/>
      <c r="U25" s="40"/>
      <c r="V25" s="40"/>
      <c r="W25" s="5"/>
      <c r="X25" s="118" t="s">
        <v>22</v>
      </c>
      <c r="Y25" s="118" t="s">
        <v>23</v>
      </c>
      <c r="Z25" s="118" t="s">
        <v>24</v>
      </c>
      <c r="AA25" s="118" t="s">
        <v>25</v>
      </c>
      <c r="AB25" s="118" t="s">
        <v>26</v>
      </c>
      <c r="AC25" s="118" t="s">
        <v>27</v>
      </c>
      <c r="AD25" s="118" t="s">
        <v>28</v>
      </c>
      <c r="AE25" s="119" t="s">
        <v>22</v>
      </c>
      <c r="AF25" s="119" t="s">
        <v>23</v>
      </c>
      <c r="AG25" s="119" t="s">
        <v>24</v>
      </c>
      <c r="AH25" s="119" t="s">
        <v>25</v>
      </c>
      <c r="AI25" s="119" t="s">
        <v>26</v>
      </c>
      <c r="AJ25" s="119" t="s">
        <v>27</v>
      </c>
      <c r="AK25" s="119" t="s">
        <v>28</v>
      </c>
      <c r="AL25" s="5"/>
      <c r="AM25" s="118" t="s">
        <v>33</v>
      </c>
      <c r="AN25" s="118" t="s">
        <v>34</v>
      </c>
      <c r="AO25" s="118" t="s">
        <v>35</v>
      </c>
      <c r="AP25" s="118" t="s">
        <v>36</v>
      </c>
      <c r="AQ25" s="118" t="s">
        <v>37</v>
      </c>
      <c r="AR25" s="118" t="s">
        <v>38</v>
      </c>
      <c r="AS25" s="118" t="s">
        <v>39</v>
      </c>
      <c r="AT25" s="118" t="s">
        <v>40</v>
      </c>
      <c r="AU25" s="118" t="s">
        <v>41</v>
      </c>
      <c r="AV25" s="118" t="s">
        <v>42</v>
      </c>
      <c r="AW25" s="118" t="s">
        <v>56</v>
      </c>
      <c r="AX25" s="5"/>
      <c r="AY25" s="119" t="s">
        <v>33</v>
      </c>
      <c r="AZ25" s="119" t="s">
        <v>34</v>
      </c>
      <c r="BA25" s="119" t="s">
        <v>35</v>
      </c>
      <c r="BB25" s="119" t="s">
        <v>36</v>
      </c>
      <c r="BC25" s="119" t="s">
        <v>37</v>
      </c>
      <c r="BD25" s="119" t="s">
        <v>38</v>
      </c>
      <c r="BE25" s="119" t="s">
        <v>39</v>
      </c>
      <c r="BF25" s="119" t="s">
        <v>40</v>
      </c>
      <c r="BG25" s="119" t="s">
        <v>41</v>
      </c>
      <c r="BH25" s="119" t="s">
        <v>42</v>
      </c>
      <c r="BI25" s="119" t="s">
        <v>56</v>
      </c>
      <c r="BJ25" s="5"/>
      <c r="BK25" s="120" t="s">
        <v>34</v>
      </c>
      <c r="BL25" s="120" t="s">
        <v>36</v>
      </c>
      <c r="BM25" s="66" t="s">
        <v>34</v>
      </c>
      <c r="BN25" s="66" t="s">
        <v>36</v>
      </c>
      <c r="BO25" s="6"/>
      <c r="BP25" s="122" t="s">
        <v>81</v>
      </c>
      <c r="BQ25" s="122" t="s">
        <v>82</v>
      </c>
    </row>
    <row r="26" ht="19.5" customHeight="1">
      <c r="A26" s="124" t="s">
        <v>131</v>
      </c>
      <c r="B26" s="164">
        <v>9201.0</v>
      </c>
      <c r="C26" s="165" t="s">
        <v>132</v>
      </c>
      <c r="D26" s="126" t="s">
        <v>24</v>
      </c>
      <c r="E26" s="166">
        <v>10.0</v>
      </c>
      <c r="F26" s="159">
        <f t="shared" ref="F26:F33" si="16">SUM(J26:V26)</f>
        <v>0</v>
      </c>
      <c r="G26" s="160">
        <v>47.5</v>
      </c>
      <c r="H26" s="128">
        <f t="shared" ref="H26:H33" si="17">F26*G26*(100-$F$2)/100</f>
        <v>0</v>
      </c>
      <c r="I26" s="80"/>
      <c r="J26" s="129"/>
      <c r="K26" s="130"/>
      <c r="L26" s="131"/>
      <c r="M26" s="132"/>
      <c r="N26" s="133"/>
      <c r="O26" s="134"/>
      <c r="P26" s="135"/>
      <c r="Q26" s="136"/>
      <c r="R26" s="137"/>
      <c r="S26" s="138"/>
      <c r="T26" s="130"/>
      <c r="U26" s="139"/>
      <c r="V26" s="140"/>
      <c r="W26" s="80"/>
      <c r="X26" s="141"/>
      <c r="Y26" s="141"/>
      <c r="Z26" s="141">
        <f>AG26*$F26</f>
        <v>0</v>
      </c>
      <c r="AA26" s="141"/>
      <c r="AB26" s="141"/>
      <c r="AC26" s="141"/>
      <c r="AD26" s="141"/>
      <c r="AE26" s="142"/>
      <c r="AF26" s="142"/>
      <c r="AG26" s="142">
        <v>10.0</v>
      </c>
      <c r="AH26" s="142"/>
      <c r="AI26" s="142"/>
      <c r="AJ26" s="142"/>
      <c r="AK26" s="142"/>
      <c r="AL26" s="80"/>
      <c r="AM26" s="141">
        <f t="shared" ref="AM26:AN26" si="15">AY26*$F26</f>
        <v>0</v>
      </c>
      <c r="AN26" s="141">
        <f t="shared" si="15"/>
        <v>0</v>
      </c>
      <c r="AO26" s="119"/>
      <c r="AP26" s="119"/>
      <c r="AQ26" s="119"/>
      <c r="AR26" s="119"/>
      <c r="AS26" s="119"/>
      <c r="AT26" s="119"/>
      <c r="AU26" s="119"/>
      <c r="AV26" s="119"/>
      <c r="AW26" s="119"/>
      <c r="AX26" s="80"/>
      <c r="AY26" s="142">
        <v>9.0</v>
      </c>
      <c r="AZ26" s="142">
        <v>1.0</v>
      </c>
      <c r="BA26" s="119"/>
      <c r="BB26" s="119"/>
      <c r="BC26" s="119"/>
      <c r="BD26" s="119"/>
      <c r="BE26" s="119"/>
      <c r="BF26" s="119"/>
      <c r="BG26" s="119"/>
      <c r="BH26" s="119"/>
      <c r="BI26" s="119"/>
      <c r="BJ26" s="5"/>
      <c r="BK26" s="149"/>
      <c r="BL26" s="149"/>
      <c r="BM26" s="149"/>
      <c r="BN26" s="149"/>
      <c r="BO26" s="6"/>
      <c r="BP26" s="161">
        <v>1.8</v>
      </c>
      <c r="BQ26" s="144">
        <f t="shared" ref="BQ26:BQ33" si="20">BP26*F26</f>
        <v>0</v>
      </c>
    </row>
    <row r="27" ht="19.5" customHeight="1">
      <c r="A27" s="167" t="s">
        <v>133</v>
      </c>
      <c r="B27" s="164">
        <v>9196.0</v>
      </c>
      <c r="C27" s="168" t="s">
        <v>134</v>
      </c>
      <c r="D27" s="126" t="s">
        <v>135</v>
      </c>
      <c r="E27" s="126">
        <v>10.0</v>
      </c>
      <c r="F27" s="159">
        <f t="shared" si="16"/>
        <v>0</v>
      </c>
      <c r="G27" s="160">
        <v>35.0</v>
      </c>
      <c r="H27" s="128">
        <f t="shared" si="17"/>
        <v>0</v>
      </c>
      <c r="I27" s="80"/>
      <c r="J27" s="129"/>
      <c r="K27" s="130"/>
      <c r="L27" s="131"/>
      <c r="M27" s="132"/>
      <c r="N27" s="133"/>
      <c r="O27" s="134"/>
      <c r="P27" s="135"/>
      <c r="Q27" s="136"/>
      <c r="R27" s="137"/>
      <c r="S27" s="138"/>
      <c r="T27" s="130"/>
      <c r="U27" s="139"/>
      <c r="V27" s="140"/>
      <c r="W27" s="80"/>
      <c r="X27" s="141">
        <f t="shared" ref="X27:Y27" si="18">AE27*$F27</f>
        <v>0</v>
      </c>
      <c r="Y27" s="141">
        <f t="shared" si="18"/>
        <v>0</v>
      </c>
      <c r="Z27" s="141"/>
      <c r="AA27" s="141"/>
      <c r="AB27" s="141"/>
      <c r="AC27" s="141"/>
      <c r="AD27" s="141"/>
      <c r="AE27" s="142">
        <v>5.0</v>
      </c>
      <c r="AF27" s="142">
        <v>5.0</v>
      </c>
      <c r="AG27" s="142"/>
      <c r="AH27" s="142"/>
      <c r="AI27" s="142"/>
      <c r="AJ27" s="142"/>
      <c r="AK27" s="142"/>
      <c r="AL27" s="80"/>
      <c r="AM27" s="141">
        <f t="shared" ref="AM27:AN27" si="19">AY27*$F27</f>
        <v>0</v>
      </c>
      <c r="AN27" s="141">
        <f t="shared" si="19"/>
        <v>0</v>
      </c>
      <c r="AO27" s="119"/>
      <c r="AP27" s="119"/>
      <c r="AQ27" s="119"/>
      <c r="AR27" s="119"/>
      <c r="AS27" s="119"/>
      <c r="AT27" s="119"/>
      <c r="AU27" s="119"/>
      <c r="AV27" s="119"/>
      <c r="AW27" s="119"/>
      <c r="AX27" s="80"/>
      <c r="AY27" s="142">
        <v>3.0</v>
      </c>
      <c r="AZ27" s="142">
        <v>7.0</v>
      </c>
      <c r="BA27" s="119"/>
      <c r="BB27" s="119"/>
      <c r="BC27" s="119"/>
      <c r="BD27" s="119"/>
      <c r="BE27" s="119"/>
      <c r="BF27" s="119"/>
      <c r="BG27" s="119"/>
      <c r="BH27" s="119"/>
      <c r="BI27" s="119"/>
      <c r="BJ27" s="5"/>
      <c r="BK27" s="149"/>
      <c r="BL27" s="149"/>
      <c r="BM27" s="149"/>
      <c r="BN27" s="149"/>
      <c r="BO27" s="6"/>
      <c r="BP27" s="161">
        <v>1.0</v>
      </c>
      <c r="BQ27" s="144">
        <f t="shared" si="20"/>
        <v>0</v>
      </c>
    </row>
    <row r="28" ht="19.5" customHeight="1">
      <c r="A28" s="167" t="s">
        <v>136</v>
      </c>
      <c r="B28" s="164">
        <v>9239.0</v>
      </c>
      <c r="C28" s="168" t="s">
        <v>137</v>
      </c>
      <c r="D28" s="126" t="s">
        <v>135</v>
      </c>
      <c r="E28" s="126">
        <v>10.0</v>
      </c>
      <c r="F28" s="159">
        <f t="shared" si="16"/>
        <v>0</v>
      </c>
      <c r="G28" s="160">
        <v>40.0</v>
      </c>
      <c r="H28" s="128">
        <f t="shared" si="17"/>
        <v>0</v>
      </c>
      <c r="I28" s="80"/>
      <c r="J28" s="129"/>
      <c r="K28" s="169"/>
      <c r="L28" s="170"/>
      <c r="M28" s="171"/>
      <c r="N28" s="172"/>
      <c r="O28" s="173"/>
      <c r="P28" s="135"/>
      <c r="Q28" s="136"/>
      <c r="R28" s="137"/>
      <c r="S28" s="174"/>
      <c r="T28" s="169"/>
      <c r="U28" s="175"/>
      <c r="V28" s="176"/>
      <c r="W28" s="80"/>
      <c r="X28" s="141">
        <f t="shared" ref="X28:Y28" si="21">AE28*$F28</f>
        <v>0</v>
      </c>
      <c r="Y28" s="141">
        <f t="shared" si="21"/>
        <v>0</v>
      </c>
      <c r="Z28" s="141"/>
      <c r="AA28" s="141"/>
      <c r="AB28" s="141"/>
      <c r="AC28" s="141"/>
      <c r="AD28" s="141"/>
      <c r="AE28" s="142">
        <v>5.0</v>
      </c>
      <c r="AF28" s="142">
        <v>5.0</v>
      </c>
      <c r="AG28" s="142"/>
      <c r="AH28" s="142"/>
      <c r="AI28" s="142"/>
      <c r="AJ28" s="142"/>
      <c r="AK28" s="142"/>
      <c r="AL28" s="80"/>
      <c r="AM28" s="119"/>
      <c r="AN28" s="141">
        <f t="shared" ref="AN28:AO28" si="22">AZ28*$F28</f>
        <v>0</v>
      </c>
      <c r="AO28" s="141">
        <f t="shared" si="22"/>
        <v>0</v>
      </c>
      <c r="AP28" s="119"/>
      <c r="AQ28" s="119"/>
      <c r="AR28" s="119"/>
      <c r="AS28" s="119"/>
      <c r="AT28" s="119"/>
      <c r="AU28" s="119"/>
      <c r="AV28" s="119"/>
      <c r="AW28" s="119"/>
      <c r="AX28" s="80"/>
      <c r="AY28" s="142"/>
      <c r="AZ28" s="142">
        <v>9.0</v>
      </c>
      <c r="BA28" s="142">
        <v>1.0</v>
      </c>
      <c r="BB28" s="119"/>
      <c r="BC28" s="119"/>
      <c r="BD28" s="119"/>
      <c r="BE28" s="119"/>
      <c r="BF28" s="119"/>
      <c r="BG28" s="119"/>
      <c r="BH28" s="119"/>
      <c r="BI28" s="119"/>
      <c r="BJ28" s="5"/>
      <c r="BK28" s="149"/>
      <c r="BL28" s="149"/>
      <c r="BM28" s="149"/>
      <c r="BN28" s="149"/>
      <c r="BO28" s="6"/>
      <c r="BP28" s="161">
        <v>1.4</v>
      </c>
      <c r="BQ28" s="144">
        <f t="shared" si="20"/>
        <v>0</v>
      </c>
    </row>
    <row r="29" ht="19.5" customHeight="1">
      <c r="A29" s="167" t="s">
        <v>138</v>
      </c>
      <c r="B29" s="164">
        <v>9200.0</v>
      </c>
      <c r="C29" s="168" t="s">
        <v>139</v>
      </c>
      <c r="D29" s="126" t="s">
        <v>140</v>
      </c>
      <c r="E29" s="126">
        <v>10.0</v>
      </c>
      <c r="F29" s="159">
        <f t="shared" si="16"/>
        <v>0</v>
      </c>
      <c r="G29" s="160">
        <v>47.5</v>
      </c>
      <c r="H29" s="128">
        <f t="shared" si="17"/>
        <v>0</v>
      </c>
      <c r="I29" s="5"/>
      <c r="J29" s="129"/>
      <c r="K29" s="169"/>
      <c r="L29" s="170"/>
      <c r="M29" s="171"/>
      <c r="N29" s="172"/>
      <c r="O29" s="173"/>
      <c r="P29" s="135"/>
      <c r="Q29" s="136"/>
      <c r="R29" s="137"/>
      <c r="S29" s="174"/>
      <c r="T29" s="169"/>
      <c r="U29" s="175"/>
      <c r="V29" s="176"/>
      <c r="W29" s="5"/>
      <c r="X29" s="141"/>
      <c r="Y29" s="141">
        <f t="shared" ref="Y29:Z29" si="23">AF29*$F29</f>
        <v>0</v>
      </c>
      <c r="Z29" s="141">
        <f t="shared" si="23"/>
        <v>0</v>
      </c>
      <c r="AA29" s="141"/>
      <c r="AB29" s="141"/>
      <c r="AC29" s="141"/>
      <c r="AD29" s="141"/>
      <c r="AE29" s="142"/>
      <c r="AF29" s="142">
        <v>5.0</v>
      </c>
      <c r="AG29" s="142">
        <v>5.0</v>
      </c>
      <c r="AH29" s="142"/>
      <c r="AI29" s="142"/>
      <c r="AJ29" s="142"/>
      <c r="AK29" s="142"/>
      <c r="AL29" s="5"/>
      <c r="AM29" s="141">
        <f t="shared" ref="AM29:AM33" si="24">AY29*$F29</f>
        <v>0</v>
      </c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5"/>
      <c r="AY29" s="142">
        <v>10.0</v>
      </c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5"/>
      <c r="BK29" s="149"/>
      <c r="BL29" s="149"/>
      <c r="BM29" s="149"/>
      <c r="BN29" s="149"/>
      <c r="BO29" s="6"/>
      <c r="BP29" s="126">
        <v>1.9</v>
      </c>
      <c r="BQ29" s="144">
        <f t="shared" si="20"/>
        <v>0</v>
      </c>
    </row>
    <row r="30" ht="19.5" customHeight="1">
      <c r="A30" s="167" t="s">
        <v>141</v>
      </c>
      <c r="B30" s="164">
        <v>9238.0</v>
      </c>
      <c r="C30" s="168" t="s">
        <v>142</v>
      </c>
      <c r="D30" s="126" t="s">
        <v>24</v>
      </c>
      <c r="E30" s="126">
        <v>10.0</v>
      </c>
      <c r="F30" s="159">
        <f t="shared" si="16"/>
        <v>0</v>
      </c>
      <c r="G30" s="160">
        <v>60.0</v>
      </c>
      <c r="H30" s="128">
        <f t="shared" si="17"/>
        <v>0</v>
      </c>
      <c r="I30" s="80"/>
      <c r="J30" s="129"/>
      <c r="K30" s="169"/>
      <c r="L30" s="170"/>
      <c r="M30" s="171"/>
      <c r="N30" s="172"/>
      <c r="O30" s="173"/>
      <c r="P30" s="135"/>
      <c r="Q30" s="136"/>
      <c r="R30" s="137"/>
      <c r="S30" s="174"/>
      <c r="T30" s="169"/>
      <c r="U30" s="175"/>
      <c r="V30" s="176"/>
      <c r="W30" s="80"/>
      <c r="X30" s="141"/>
      <c r="Y30" s="141"/>
      <c r="Z30" s="141">
        <f t="shared" ref="Z30:Z33" si="26">AG30*$F30</f>
        <v>0</v>
      </c>
      <c r="AA30" s="141"/>
      <c r="AB30" s="141"/>
      <c r="AC30" s="141"/>
      <c r="AD30" s="141"/>
      <c r="AE30" s="142"/>
      <c r="AF30" s="142"/>
      <c r="AG30" s="142">
        <v>10.0</v>
      </c>
      <c r="AH30" s="142"/>
      <c r="AI30" s="142"/>
      <c r="AJ30" s="142"/>
      <c r="AK30" s="142"/>
      <c r="AL30" s="80"/>
      <c r="AM30" s="141">
        <f t="shared" si="24"/>
        <v>0</v>
      </c>
      <c r="AN30" s="141">
        <f t="shared" ref="AN30:AO30" si="25">AZ30*$F30</f>
        <v>0</v>
      </c>
      <c r="AO30" s="141">
        <f t="shared" si="25"/>
        <v>0</v>
      </c>
      <c r="AP30" s="119"/>
      <c r="AQ30" s="119"/>
      <c r="AR30" s="119"/>
      <c r="AS30" s="119"/>
      <c r="AT30" s="119"/>
      <c r="AU30" s="119"/>
      <c r="AV30" s="119"/>
      <c r="AW30" s="119"/>
      <c r="AX30" s="80"/>
      <c r="AY30" s="142">
        <v>2.0</v>
      </c>
      <c r="AZ30" s="142">
        <v>7.0</v>
      </c>
      <c r="BA30" s="142">
        <v>1.0</v>
      </c>
      <c r="BB30" s="119"/>
      <c r="BC30" s="119"/>
      <c r="BD30" s="119"/>
      <c r="BE30" s="119"/>
      <c r="BF30" s="119"/>
      <c r="BG30" s="119"/>
      <c r="BH30" s="119"/>
      <c r="BI30" s="119"/>
      <c r="BJ30" s="5"/>
      <c r="BK30" s="149"/>
      <c r="BL30" s="149"/>
      <c r="BM30" s="149"/>
      <c r="BN30" s="149"/>
      <c r="BO30" s="6"/>
      <c r="BP30" s="161">
        <v>2.7</v>
      </c>
      <c r="BQ30" s="144">
        <f t="shared" si="20"/>
        <v>0</v>
      </c>
    </row>
    <row r="31" ht="19.5" customHeight="1">
      <c r="A31" s="167" t="s">
        <v>143</v>
      </c>
      <c r="B31" s="164">
        <v>9177.0</v>
      </c>
      <c r="C31" s="168" t="s">
        <v>144</v>
      </c>
      <c r="D31" s="126" t="s">
        <v>24</v>
      </c>
      <c r="E31" s="126">
        <v>10.0</v>
      </c>
      <c r="F31" s="159">
        <f t="shared" si="16"/>
        <v>0</v>
      </c>
      <c r="G31" s="160">
        <v>67.5</v>
      </c>
      <c r="H31" s="128">
        <f t="shared" si="17"/>
        <v>0</v>
      </c>
      <c r="I31" s="80"/>
      <c r="J31" s="129"/>
      <c r="K31" s="169"/>
      <c r="L31" s="170"/>
      <c r="M31" s="171"/>
      <c r="N31" s="172"/>
      <c r="O31" s="173"/>
      <c r="P31" s="135"/>
      <c r="Q31" s="136"/>
      <c r="R31" s="137"/>
      <c r="S31" s="174"/>
      <c r="T31" s="169"/>
      <c r="U31" s="175"/>
      <c r="V31" s="176"/>
      <c r="W31" s="80"/>
      <c r="X31" s="141"/>
      <c r="Y31" s="141"/>
      <c r="Z31" s="141">
        <f t="shared" si="26"/>
        <v>0</v>
      </c>
      <c r="AA31" s="141"/>
      <c r="AB31" s="141"/>
      <c r="AC31" s="141"/>
      <c r="AD31" s="141"/>
      <c r="AE31" s="142"/>
      <c r="AF31" s="142"/>
      <c r="AG31" s="142">
        <v>10.0</v>
      </c>
      <c r="AH31" s="142"/>
      <c r="AI31" s="142"/>
      <c r="AJ31" s="142"/>
      <c r="AK31" s="142"/>
      <c r="AL31" s="80"/>
      <c r="AM31" s="141">
        <f t="shared" si="24"/>
        <v>0</v>
      </c>
      <c r="AN31" s="141">
        <f t="shared" ref="AN31:AN33" si="27">AZ31*$F31</f>
        <v>0</v>
      </c>
      <c r="AO31" s="119"/>
      <c r="AP31" s="119"/>
      <c r="AQ31" s="119"/>
      <c r="AR31" s="119"/>
      <c r="AS31" s="119"/>
      <c r="AT31" s="119"/>
      <c r="AU31" s="119"/>
      <c r="AV31" s="119"/>
      <c r="AW31" s="119"/>
      <c r="AX31" s="80"/>
      <c r="AY31" s="142">
        <v>3.0</v>
      </c>
      <c r="AZ31" s="142">
        <v>7.0</v>
      </c>
      <c r="BA31" s="119"/>
      <c r="BB31" s="119"/>
      <c r="BC31" s="119"/>
      <c r="BD31" s="119"/>
      <c r="BE31" s="119"/>
      <c r="BF31" s="119"/>
      <c r="BG31" s="119"/>
      <c r="BH31" s="119"/>
      <c r="BI31" s="119"/>
      <c r="BJ31" s="5"/>
      <c r="BK31" s="149"/>
      <c r="BL31" s="149"/>
      <c r="BM31" s="149"/>
      <c r="BN31" s="149"/>
      <c r="BO31" s="6"/>
      <c r="BP31" s="161">
        <v>3.2</v>
      </c>
      <c r="BQ31" s="144">
        <f t="shared" si="20"/>
        <v>0</v>
      </c>
    </row>
    <row r="32" ht="19.5" customHeight="1">
      <c r="A32" s="167" t="s">
        <v>145</v>
      </c>
      <c r="B32" s="164">
        <v>9237.0</v>
      </c>
      <c r="C32" s="168" t="s">
        <v>146</v>
      </c>
      <c r="D32" s="126" t="s">
        <v>24</v>
      </c>
      <c r="E32" s="126">
        <v>10.0</v>
      </c>
      <c r="F32" s="159">
        <f t="shared" si="16"/>
        <v>0</v>
      </c>
      <c r="G32" s="160">
        <v>55.0</v>
      </c>
      <c r="H32" s="128">
        <f t="shared" si="17"/>
        <v>0</v>
      </c>
      <c r="I32" s="80"/>
      <c r="J32" s="129"/>
      <c r="K32" s="169"/>
      <c r="L32" s="170"/>
      <c r="M32" s="171"/>
      <c r="N32" s="172"/>
      <c r="O32" s="173"/>
      <c r="P32" s="135"/>
      <c r="Q32" s="136"/>
      <c r="R32" s="137"/>
      <c r="S32" s="174"/>
      <c r="T32" s="169"/>
      <c r="U32" s="175"/>
      <c r="V32" s="176"/>
      <c r="W32" s="80"/>
      <c r="X32" s="141"/>
      <c r="Y32" s="141"/>
      <c r="Z32" s="141">
        <f t="shared" si="26"/>
        <v>0</v>
      </c>
      <c r="AA32" s="141"/>
      <c r="AB32" s="141"/>
      <c r="AC32" s="141"/>
      <c r="AD32" s="141"/>
      <c r="AE32" s="142"/>
      <c r="AF32" s="142"/>
      <c r="AG32" s="142">
        <v>10.0</v>
      </c>
      <c r="AH32" s="142"/>
      <c r="AI32" s="142"/>
      <c r="AJ32" s="142"/>
      <c r="AK32" s="142"/>
      <c r="AL32" s="80"/>
      <c r="AM32" s="141">
        <f t="shared" si="24"/>
        <v>0</v>
      </c>
      <c r="AN32" s="141">
        <f t="shared" si="27"/>
        <v>0</v>
      </c>
      <c r="AO32" s="141">
        <f>BA32*$F32</f>
        <v>0</v>
      </c>
      <c r="AP32" s="119"/>
      <c r="AQ32" s="119"/>
      <c r="AR32" s="119"/>
      <c r="AS32" s="119"/>
      <c r="AT32" s="119"/>
      <c r="AU32" s="119"/>
      <c r="AV32" s="119"/>
      <c r="AW32" s="119"/>
      <c r="AX32" s="80"/>
      <c r="AY32" s="142">
        <v>1.0</v>
      </c>
      <c r="AZ32" s="142">
        <v>7.0</v>
      </c>
      <c r="BA32" s="142">
        <v>2.0</v>
      </c>
      <c r="BB32" s="119"/>
      <c r="BC32" s="119"/>
      <c r="BD32" s="119"/>
      <c r="BE32" s="119"/>
      <c r="BF32" s="119"/>
      <c r="BG32" s="119"/>
      <c r="BH32" s="119"/>
      <c r="BI32" s="119"/>
      <c r="BJ32" s="5"/>
      <c r="BK32" s="149"/>
      <c r="BL32" s="149"/>
      <c r="BM32" s="149"/>
      <c r="BN32" s="149"/>
      <c r="BO32" s="6"/>
      <c r="BP32" s="161">
        <v>2.4</v>
      </c>
      <c r="BQ32" s="144">
        <f t="shared" si="20"/>
        <v>0</v>
      </c>
    </row>
    <row r="33" ht="19.5" customHeight="1">
      <c r="A33" s="167" t="s">
        <v>147</v>
      </c>
      <c r="B33" s="164">
        <v>9236.0</v>
      </c>
      <c r="C33" s="168" t="s">
        <v>148</v>
      </c>
      <c r="D33" s="126" t="s">
        <v>24</v>
      </c>
      <c r="E33" s="126">
        <v>10.0</v>
      </c>
      <c r="F33" s="159">
        <f t="shared" si="16"/>
        <v>0</v>
      </c>
      <c r="G33" s="160">
        <v>50.0</v>
      </c>
      <c r="H33" s="128">
        <f t="shared" si="17"/>
        <v>0</v>
      </c>
      <c r="I33" s="80"/>
      <c r="J33" s="129"/>
      <c r="K33" s="169"/>
      <c r="L33" s="170"/>
      <c r="M33" s="171"/>
      <c r="N33" s="172"/>
      <c r="O33" s="173"/>
      <c r="P33" s="135"/>
      <c r="Q33" s="136"/>
      <c r="R33" s="137"/>
      <c r="S33" s="174"/>
      <c r="T33" s="169"/>
      <c r="U33" s="175"/>
      <c r="V33" s="176"/>
      <c r="W33" s="80"/>
      <c r="X33" s="141"/>
      <c r="Y33" s="141"/>
      <c r="Z33" s="141">
        <f t="shared" si="26"/>
        <v>0</v>
      </c>
      <c r="AA33" s="141"/>
      <c r="AB33" s="141"/>
      <c r="AC33" s="141"/>
      <c r="AD33" s="141"/>
      <c r="AE33" s="142"/>
      <c r="AF33" s="142"/>
      <c r="AG33" s="142">
        <v>10.0</v>
      </c>
      <c r="AH33" s="142"/>
      <c r="AI33" s="142"/>
      <c r="AJ33" s="142"/>
      <c r="AK33" s="142"/>
      <c r="AL33" s="80"/>
      <c r="AM33" s="141">
        <f t="shared" si="24"/>
        <v>0</v>
      </c>
      <c r="AN33" s="141">
        <f t="shared" si="27"/>
        <v>0</v>
      </c>
      <c r="AO33" s="119"/>
      <c r="AP33" s="119"/>
      <c r="AQ33" s="119"/>
      <c r="AR33" s="119"/>
      <c r="AS33" s="119"/>
      <c r="AT33" s="119"/>
      <c r="AU33" s="119"/>
      <c r="AV33" s="119"/>
      <c r="AW33" s="119"/>
      <c r="AX33" s="80"/>
      <c r="AY33" s="142">
        <v>6.0</v>
      </c>
      <c r="AZ33" s="142">
        <v>4.0</v>
      </c>
      <c r="BA33" s="119"/>
      <c r="BB33" s="119"/>
      <c r="BC33" s="119"/>
      <c r="BD33" s="119"/>
      <c r="BE33" s="119"/>
      <c r="BF33" s="119"/>
      <c r="BG33" s="119"/>
      <c r="BH33" s="119"/>
      <c r="BI33" s="119"/>
      <c r="BJ33" s="5"/>
      <c r="BK33" s="149"/>
      <c r="BL33" s="149"/>
      <c r="BM33" s="149"/>
      <c r="BN33" s="149"/>
      <c r="BO33" s="6"/>
      <c r="BP33" s="161">
        <v>2.1</v>
      </c>
      <c r="BQ33" s="144">
        <f t="shared" si="20"/>
        <v>0</v>
      </c>
    </row>
    <row r="34" ht="19.5" customHeight="1">
      <c r="A34" s="114"/>
      <c r="B34" s="114"/>
      <c r="C34" s="38"/>
      <c r="D34" s="6"/>
      <c r="E34" s="6"/>
      <c r="F34" s="6"/>
      <c r="G34" s="6"/>
      <c r="H34" s="147">
        <f>SUM(H26:H33)</f>
        <v>0</v>
      </c>
      <c r="I34" s="5"/>
      <c r="J34" s="177">
        <f t="shared" ref="J34:V34" si="28">SUM(J26:J33)</f>
        <v>0</v>
      </c>
      <c r="K34" s="177">
        <f t="shared" si="28"/>
        <v>0</v>
      </c>
      <c r="L34" s="177">
        <f t="shared" si="28"/>
        <v>0</v>
      </c>
      <c r="M34" s="177">
        <f t="shared" si="28"/>
        <v>0</v>
      </c>
      <c r="N34" s="177">
        <f t="shared" si="28"/>
        <v>0</v>
      </c>
      <c r="O34" s="177">
        <f t="shared" si="28"/>
        <v>0</v>
      </c>
      <c r="P34" s="177">
        <f t="shared" si="28"/>
        <v>0</v>
      </c>
      <c r="Q34" s="177">
        <f t="shared" si="28"/>
        <v>0</v>
      </c>
      <c r="R34" s="177">
        <f t="shared" si="28"/>
        <v>0</v>
      </c>
      <c r="S34" s="177">
        <f t="shared" si="28"/>
        <v>0</v>
      </c>
      <c r="T34" s="177">
        <f t="shared" si="28"/>
        <v>0</v>
      </c>
      <c r="U34" s="177">
        <f t="shared" si="28"/>
        <v>0</v>
      </c>
      <c r="V34" s="177">
        <f t="shared" si="28"/>
        <v>0</v>
      </c>
      <c r="W34" s="5"/>
      <c r="X34" s="177">
        <f t="shared" ref="X34:AD34" si="29">SUM(X26:X33)</f>
        <v>0</v>
      </c>
      <c r="Y34" s="177">
        <f t="shared" si="29"/>
        <v>0</v>
      </c>
      <c r="Z34" s="177">
        <f t="shared" si="29"/>
        <v>0</v>
      </c>
      <c r="AA34" s="177">
        <f t="shared" si="29"/>
        <v>0</v>
      </c>
      <c r="AB34" s="177">
        <f t="shared" si="29"/>
        <v>0</v>
      </c>
      <c r="AC34" s="177">
        <f t="shared" si="29"/>
        <v>0</v>
      </c>
      <c r="AD34" s="177">
        <f t="shared" si="29"/>
        <v>0</v>
      </c>
      <c r="AE34" s="119"/>
      <c r="AF34" s="119"/>
      <c r="AG34" s="119"/>
      <c r="AH34" s="119"/>
      <c r="AI34" s="119"/>
      <c r="AJ34" s="119"/>
      <c r="AK34" s="119"/>
      <c r="AL34" s="5"/>
      <c r="AM34" s="119">
        <f t="shared" ref="AM34:AW34" si="30">SUM(AM26:AM33)</f>
        <v>0</v>
      </c>
      <c r="AN34" s="119">
        <f t="shared" si="30"/>
        <v>0</v>
      </c>
      <c r="AO34" s="119">
        <f t="shared" si="30"/>
        <v>0</v>
      </c>
      <c r="AP34" s="119">
        <f t="shared" si="30"/>
        <v>0</v>
      </c>
      <c r="AQ34" s="119">
        <f t="shared" si="30"/>
        <v>0</v>
      </c>
      <c r="AR34" s="119">
        <f t="shared" si="30"/>
        <v>0</v>
      </c>
      <c r="AS34" s="119">
        <f t="shared" si="30"/>
        <v>0</v>
      </c>
      <c r="AT34" s="119">
        <f t="shared" si="30"/>
        <v>0</v>
      </c>
      <c r="AU34" s="119">
        <f t="shared" si="30"/>
        <v>0</v>
      </c>
      <c r="AV34" s="119">
        <f t="shared" si="30"/>
        <v>0</v>
      </c>
      <c r="AW34" s="119">
        <f t="shared" si="30"/>
        <v>0</v>
      </c>
      <c r="AX34" s="5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5"/>
      <c r="BK34" s="141"/>
      <c r="BL34" s="141"/>
      <c r="BM34" s="141"/>
      <c r="BN34" s="141"/>
      <c r="BO34" s="6"/>
      <c r="BP34" s="149"/>
      <c r="BQ34" s="163">
        <f>SUM(BQ26:BQ33)</f>
        <v>0</v>
      </c>
    </row>
    <row r="35" ht="19.5" customHeight="1">
      <c r="A35" s="114"/>
      <c r="B35" s="114"/>
      <c r="C35" s="178" t="s">
        <v>149</v>
      </c>
      <c r="D35" s="179"/>
      <c r="E35" s="179"/>
      <c r="F35" s="179"/>
      <c r="G35" s="179"/>
      <c r="H35" s="179"/>
      <c r="I35" s="80"/>
      <c r="J35" s="179"/>
      <c r="K35" s="179"/>
      <c r="L35" s="179"/>
      <c r="M35" s="179"/>
      <c r="N35" s="179"/>
      <c r="O35" s="179"/>
      <c r="P35" s="180"/>
      <c r="Q35" s="179"/>
      <c r="R35" s="179"/>
      <c r="S35" s="179"/>
      <c r="T35" s="179"/>
      <c r="U35" s="179"/>
      <c r="V35" s="179"/>
      <c r="W35" s="80"/>
      <c r="X35" s="118" t="s">
        <v>22</v>
      </c>
      <c r="Y35" s="118" t="s">
        <v>23</v>
      </c>
      <c r="Z35" s="118" t="s">
        <v>24</v>
      </c>
      <c r="AA35" s="118" t="s">
        <v>25</v>
      </c>
      <c r="AB35" s="118" t="s">
        <v>26</v>
      </c>
      <c r="AC35" s="118" t="s">
        <v>27</v>
      </c>
      <c r="AD35" s="118" t="s">
        <v>28</v>
      </c>
      <c r="AE35" s="119" t="s">
        <v>22</v>
      </c>
      <c r="AF35" s="119" t="s">
        <v>23</v>
      </c>
      <c r="AG35" s="119" t="s">
        <v>24</v>
      </c>
      <c r="AH35" s="119" t="s">
        <v>25</v>
      </c>
      <c r="AI35" s="119" t="s">
        <v>26</v>
      </c>
      <c r="AJ35" s="119" t="s">
        <v>27</v>
      </c>
      <c r="AK35" s="119" t="s">
        <v>28</v>
      </c>
      <c r="AL35" s="80"/>
      <c r="AM35" s="118" t="s">
        <v>33</v>
      </c>
      <c r="AN35" s="118" t="s">
        <v>34</v>
      </c>
      <c r="AO35" s="118" t="s">
        <v>35</v>
      </c>
      <c r="AP35" s="118" t="s">
        <v>36</v>
      </c>
      <c r="AQ35" s="118" t="s">
        <v>37</v>
      </c>
      <c r="AR35" s="118" t="s">
        <v>38</v>
      </c>
      <c r="AS35" s="118" t="s">
        <v>39</v>
      </c>
      <c r="AT35" s="118" t="s">
        <v>40</v>
      </c>
      <c r="AU35" s="118" t="s">
        <v>41</v>
      </c>
      <c r="AV35" s="118" t="s">
        <v>42</v>
      </c>
      <c r="AW35" s="118" t="s">
        <v>56</v>
      </c>
      <c r="AX35" s="80"/>
      <c r="AY35" s="119" t="s">
        <v>33</v>
      </c>
      <c r="AZ35" s="119" t="s">
        <v>34</v>
      </c>
      <c r="BA35" s="119" t="s">
        <v>35</v>
      </c>
      <c r="BB35" s="119" t="s">
        <v>36</v>
      </c>
      <c r="BC35" s="119" t="s">
        <v>37</v>
      </c>
      <c r="BD35" s="119" t="s">
        <v>38</v>
      </c>
      <c r="BE35" s="119" t="s">
        <v>39</v>
      </c>
      <c r="BF35" s="119" t="s">
        <v>40</v>
      </c>
      <c r="BG35" s="119" t="s">
        <v>41</v>
      </c>
      <c r="BH35" s="119" t="s">
        <v>42</v>
      </c>
      <c r="BI35" s="119" t="s">
        <v>56</v>
      </c>
      <c r="BJ35" s="5"/>
      <c r="BK35" s="120" t="s">
        <v>34</v>
      </c>
      <c r="BL35" s="120" t="s">
        <v>36</v>
      </c>
      <c r="BM35" s="66" t="s">
        <v>34</v>
      </c>
      <c r="BN35" s="66" t="s">
        <v>36</v>
      </c>
      <c r="BO35" s="6"/>
      <c r="BP35" s="120" t="s">
        <v>81</v>
      </c>
      <c r="BQ35" s="120" t="s">
        <v>82</v>
      </c>
    </row>
    <row r="36" ht="19.5" customHeight="1">
      <c r="A36" s="167" t="s">
        <v>150</v>
      </c>
      <c r="B36" s="164">
        <v>5459.0</v>
      </c>
      <c r="C36" s="181" t="s">
        <v>151</v>
      </c>
      <c r="D36" s="136" t="s">
        <v>27</v>
      </c>
      <c r="E36" s="136">
        <v>5.0</v>
      </c>
      <c r="F36" s="159">
        <f t="shared" ref="F36:F53" si="32">SUM(J36:V36)</f>
        <v>0</v>
      </c>
      <c r="G36" s="128">
        <v>150.0</v>
      </c>
      <c r="H36" s="128">
        <f t="shared" ref="H36:H53" si="33">F36*G36*(100-$F$2)/100</f>
        <v>0</v>
      </c>
      <c r="I36" s="5"/>
      <c r="J36" s="129"/>
      <c r="K36" s="130"/>
      <c r="L36" s="131"/>
      <c r="M36" s="132"/>
      <c r="N36" s="133"/>
      <c r="O36" s="134"/>
      <c r="P36" s="135"/>
      <c r="Q36" s="136"/>
      <c r="R36" s="137"/>
      <c r="S36" s="138"/>
      <c r="T36" s="130"/>
      <c r="U36" s="139"/>
      <c r="V36" s="140"/>
      <c r="W36" s="5"/>
      <c r="X36" s="141"/>
      <c r="Y36" s="141"/>
      <c r="Z36" s="141"/>
      <c r="AA36" s="141"/>
      <c r="AB36" s="141"/>
      <c r="AC36" s="141">
        <f>AJ36*$F36</f>
        <v>0</v>
      </c>
      <c r="AD36" s="141"/>
      <c r="AE36" s="142"/>
      <c r="AF36" s="142"/>
      <c r="AG36" s="142"/>
      <c r="AH36" s="142"/>
      <c r="AI36" s="142"/>
      <c r="AJ36" s="142">
        <v>5.0</v>
      </c>
      <c r="AK36" s="142"/>
      <c r="AL36" s="5"/>
      <c r="AM36" s="119"/>
      <c r="AN36" s="141">
        <f>AZ36*$F36</f>
        <v>0</v>
      </c>
      <c r="AO36" s="119"/>
      <c r="AP36" s="141">
        <f t="shared" ref="AP36:AQ36" si="31">BB36*$F36</f>
        <v>0</v>
      </c>
      <c r="AQ36" s="141">
        <f t="shared" si="31"/>
        <v>0</v>
      </c>
      <c r="AR36" s="119"/>
      <c r="AS36" s="119"/>
      <c r="AT36" s="119"/>
      <c r="AU36" s="119"/>
      <c r="AV36" s="119"/>
      <c r="AW36" s="119"/>
      <c r="AX36" s="5"/>
      <c r="AY36" s="119"/>
      <c r="AZ36" s="142">
        <v>1.0</v>
      </c>
      <c r="BA36" s="119"/>
      <c r="BB36" s="142">
        <v>2.0</v>
      </c>
      <c r="BC36" s="142">
        <v>2.0</v>
      </c>
      <c r="BD36" s="119"/>
      <c r="BE36" s="119"/>
      <c r="BF36" s="119"/>
      <c r="BG36" s="119"/>
      <c r="BH36" s="119"/>
      <c r="BI36" s="119"/>
      <c r="BJ36" s="5"/>
      <c r="BK36" s="149"/>
      <c r="BL36" s="149"/>
      <c r="BM36" s="149"/>
      <c r="BN36" s="149"/>
      <c r="BO36" s="6"/>
      <c r="BP36" s="161">
        <v>9.667</v>
      </c>
      <c r="BQ36" s="144">
        <f t="shared" ref="BQ36:BQ53" si="35">BP36*F36</f>
        <v>0</v>
      </c>
    </row>
    <row r="37" ht="19.5" customHeight="1">
      <c r="A37" s="167" t="s">
        <v>152</v>
      </c>
      <c r="B37" s="164">
        <v>5432.0</v>
      </c>
      <c r="C37" s="181" t="s">
        <v>153</v>
      </c>
      <c r="D37" s="136" t="s">
        <v>24</v>
      </c>
      <c r="E37" s="136">
        <v>20.0</v>
      </c>
      <c r="F37" s="159">
        <f t="shared" si="32"/>
        <v>0</v>
      </c>
      <c r="G37" s="128">
        <v>90.0</v>
      </c>
      <c r="H37" s="128">
        <f t="shared" si="33"/>
        <v>0</v>
      </c>
      <c r="I37" s="5"/>
      <c r="J37" s="129"/>
      <c r="K37" s="130"/>
      <c r="L37" s="131"/>
      <c r="M37" s="132"/>
      <c r="N37" s="133"/>
      <c r="O37" s="134"/>
      <c r="P37" s="135"/>
      <c r="Q37" s="136"/>
      <c r="R37" s="137"/>
      <c r="S37" s="138"/>
      <c r="T37" s="130"/>
      <c r="U37" s="139"/>
      <c r="V37" s="140"/>
      <c r="W37" s="5"/>
      <c r="X37" s="141"/>
      <c r="Y37" s="141"/>
      <c r="Z37" s="141">
        <f t="shared" ref="Z37:Z38" si="36">AG37*$F37</f>
        <v>0</v>
      </c>
      <c r="AA37" s="141"/>
      <c r="AB37" s="141"/>
      <c r="AC37" s="141"/>
      <c r="AD37" s="141"/>
      <c r="AE37" s="142"/>
      <c r="AF37" s="142"/>
      <c r="AG37" s="142">
        <v>20.0</v>
      </c>
      <c r="AH37" s="142"/>
      <c r="AI37" s="142"/>
      <c r="AJ37" s="142"/>
      <c r="AK37" s="142"/>
      <c r="AL37" s="5"/>
      <c r="AM37" s="141">
        <f t="shared" ref="AM37:AO37" si="34">AY37*$F37</f>
        <v>0</v>
      </c>
      <c r="AN37" s="141">
        <f t="shared" si="34"/>
        <v>0</v>
      </c>
      <c r="AO37" s="141">
        <f t="shared" si="34"/>
        <v>0</v>
      </c>
      <c r="AP37" s="119"/>
      <c r="AQ37" s="119"/>
      <c r="AR37" s="119"/>
      <c r="AS37" s="119"/>
      <c r="AT37" s="119"/>
      <c r="AU37" s="119"/>
      <c r="AV37" s="119"/>
      <c r="AW37" s="119"/>
      <c r="AX37" s="5"/>
      <c r="AY37" s="142">
        <v>10.0</v>
      </c>
      <c r="AZ37" s="142">
        <v>9.0</v>
      </c>
      <c r="BA37" s="142">
        <v>1.0</v>
      </c>
      <c r="BB37" s="119"/>
      <c r="BC37" s="119"/>
      <c r="BD37" s="119"/>
      <c r="BE37" s="119"/>
      <c r="BF37" s="119"/>
      <c r="BG37" s="119"/>
      <c r="BH37" s="119"/>
      <c r="BI37" s="119"/>
      <c r="BJ37" s="5"/>
      <c r="BK37" s="149"/>
      <c r="BL37" s="149"/>
      <c r="BM37" s="149"/>
      <c r="BN37" s="149"/>
      <c r="BO37" s="6"/>
      <c r="BP37" s="161">
        <v>3.456</v>
      </c>
      <c r="BQ37" s="144">
        <f t="shared" si="35"/>
        <v>0</v>
      </c>
    </row>
    <row r="38" ht="19.5" customHeight="1">
      <c r="A38" s="167" t="s">
        <v>154</v>
      </c>
      <c r="B38" s="164">
        <v>5433.0</v>
      </c>
      <c r="C38" s="181" t="s">
        <v>155</v>
      </c>
      <c r="D38" s="136" t="s">
        <v>24</v>
      </c>
      <c r="E38" s="136">
        <v>20.0</v>
      </c>
      <c r="F38" s="159">
        <f t="shared" si="32"/>
        <v>0</v>
      </c>
      <c r="G38" s="128">
        <v>100.0</v>
      </c>
      <c r="H38" s="128">
        <f t="shared" si="33"/>
        <v>0</v>
      </c>
      <c r="I38" s="5"/>
      <c r="J38" s="129"/>
      <c r="K38" s="130"/>
      <c r="L38" s="131"/>
      <c r="M38" s="132"/>
      <c r="N38" s="133"/>
      <c r="O38" s="134"/>
      <c r="P38" s="135"/>
      <c r="Q38" s="136"/>
      <c r="R38" s="137"/>
      <c r="S38" s="138"/>
      <c r="T38" s="130"/>
      <c r="U38" s="139"/>
      <c r="V38" s="140"/>
      <c r="W38" s="5"/>
      <c r="X38" s="141"/>
      <c r="Y38" s="141"/>
      <c r="Z38" s="141">
        <f t="shared" si="36"/>
        <v>0</v>
      </c>
      <c r="AA38" s="141"/>
      <c r="AB38" s="141"/>
      <c r="AC38" s="141"/>
      <c r="AD38" s="141"/>
      <c r="AE38" s="142"/>
      <c r="AF38" s="142"/>
      <c r="AG38" s="142">
        <v>20.0</v>
      </c>
      <c r="AH38" s="142"/>
      <c r="AI38" s="142"/>
      <c r="AJ38" s="142"/>
      <c r="AK38" s="142"/>
      <c r="AL38" s="5"/>
      <c r="AM38" s="141">
        <f t="shared" ref="AM38:AN38" si="37">AY38*$F38</f>
        <v>0</v>
      </c>
      <c r="AN38" s="141">
        <f t="shared" si="37"/>
        <v>0</v>
      </c>
      <c r="AO38" s="119"/>
      <c r="AP38" s="119"/>
      <c r="AQ38" s="119"/>
      <c r="AR38" s="119"/>
      <c r="AS38" s="119"/>
      <c r="AT38" s="119"/>
      <c r="AU38" s="119"/>
      <c r="AV38" s="119"/>
      <c r="AW38" s="119"/>
      <c r="AX38" s="5"/>
      <c r="AY38" s="142">
        <v>6.0</v>
      </c>
      <c r="AZ38" s="142">
        <v>14.0</v>
      </c>
      <c r="BA38" s="119"/>
      <c r="BB38" s="119"/>
      <c r="BC38" s="119"/>
      <c r="BD38" s="119"/>
      <c r="BE38" s="119"/>
      <c r="BF38" s="119"/>
      <c r="BG38" s="119"/>
      <c r="BH38" s="119"/>
      <c r="BI38" s="119"/>
      <c r="BJ38" s="5"/>
      <c r="BK38" s="149"/>
      <c r="BL38" s="149"/>
      <c r="BM38" s="149"/>
      <c r="BN38" s="149"/>
      <c r="BO38" s="6"/>
      <c r="BP38" s="161">
        <v>4.238</v>
      </c>
      <c r="BQ38" s="144">
        <f t="shared" si="35"/>
        <v>0</v>
      </c>
    </row>
    <row r="39" ht="19.5" customHeight="1">
      <c r="A39" s="167" t="s">
        <v>156</v>
      </c>
      <c r="B39" s="164">
        <v>5442.0</v>
      </c>
      <c r="C39" s="181" t="s">
        <v>106</v>
      </c>
      <c r="D39" s="136" t="s">
        <v>23</v>
      </c>
      <c r="E39" s="136">
        <v>20.0</v>
      </c>
      <c r="F39" s="159">
        <f t="shared" si="32"/>
        <v>0</v>
      </c>
      <c r="G39" s="128">
        <v>60.0</v>
      </c>
      <c r="H39" s="128">
        <f t="shared" si="33"/>
        <v>0</v>
      </c>
      <c r="I39" s="5"/>
      <c r="J39" s="182"/>
      <c r="K39" s="130"/>
      <c r="L39" s="131"/>
      <c r="M39" s="132"/>
      <c r="N39" s="133"/>
      <c r="O39" s="134"/>
      <c r="P39" s="135"/>
      <c r="Q39" s="142"/>
      <c r="R39" s="183"/>
      <c r="S39" s="138"/>
      <c r="T39" s="130"/>
      <c r="U39" s="139"/>
      <c r="V39" s="140"/>
      <c r="W39" s="5"/>
      <c r="X39" s="141"/>
      <c r="Y39" s="141">
        <f t="shared" ref="Y39:Y40" si="38">AF39*$F39</f>
        <v>0</v>
      </c>
      <c r="Z39" s="141"/>
      <c r="AA39" s="141"/>
      <c r="AB39" s="141"/>
      <c r="AC39" s="141"/>
      <c r="AD39" s="141"/>
      <c r="AE39" s="141"/>
      <c r="AF39" s="141">
        <v>20.0</v>
      </c>
      <c r="AG39" s="141"/>
      <c r="AH39" s="141"/>
      <c r="AI39" s="141"/>
      <c r="AJ39" s="141"/>
      <c r="AK39" s="141"/>
      <c r="AL39" s="5"/>
      <c r="AM39" s="141">
        <f t="shared" ref="AM39:AM41" si="39">AY39*$F39</f>
        <v>0</v>
      </c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5"/>
      <c r="AY39" s="142">
        <v>20.0</v>
      </c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5"/>
      <c r="BK39" s="141"/>
      <c r="BL39" s="141"/>
      <c r="BM39" s="141"/>
      <c r="BN39" s="6"/>
      <c r="BO39" s="6"/>
      <c r="BP39" s="144">
        <v>0.9</v>
      </c>
      <c r="BQ39" s="144">
        <f t="shared" si="35"/>
        <v>0</v>
      </c>
    </row>
    <row r="40" ht="19.5" customHeight="1">
      <c r="A40" s="167" t="s">
        <v>157</v>
      </c>
      <c r="B40" s="164">
        <v>5443.0</v>
      </c>
      <c r="C40" s="181" t="s">
        <v>108</v>
      </c>
      <c r="D40" s="136" t="s">
        <v>23</v>
      </c>
      <c r="E40" s="136">
        <v>20.0</v>
      </c>
      <c r="F40" s="159">
        <f t="shared" si="32"/>
        <v>0</v>
      </c>
      <c r="G40" s="128">
        <v>62.5</v>
      </c>
      <c r="H40" s="128">
        <f t="shared" si="33"/>
        <v>0</v>
      </c>
      <c r="I40" s="5"/>
      <c r="J40" s="182"/>
      <c r="K40" s="130"/>
      <c r="L40" s="131"/>
      <c r="M40" s="132"/>
      <c r="N40" s="133"/>
      <c r="O40" s="134"/>
      <c r="P40" s="135"/>
      <c r="Q40" s="142"/>
      <c r="R40" s="183"/>
      <c r="S40" s="138"/>
      <c r="T40" s="130"/>
      <c r="U40" s="139"/>
      <c r="V40" s="140"/>
      <c r="W40" s="5"/>
      <c r="X40" s="141"/>
      <c r="Y40" s="141">
        <f t="shared" si="38"/>
        <v>0</v>
      </c>
      <c r="Z40" s="141"/>
      <c r="AA40" s="141"/>
      <c r="AB40" s="141"/>
      <c r="AC40" s="141"/>
      <c r="AD40" s="141"/>
      <c r="AE40" s="141"/>
      <c r="AF40" s="141">
        <v>20.0</v>
      </c>
      <c r="AG40" s="141"/>
      <c r="AH40" s="141"/>
      <c r="AI40" s="141"/>
      <c r="AJ40" s="141"/>
      <c r="AK40" s="141"/>
      <c r="AL40" s="5"/>
      <c r="AM40" s="141">
        <f t="shared" si="39"/>
        <v>0</v>
      </c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5"/>
      <c r="AY40" s="142">
        <v>20.0</v>
      </c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5"/>
      <c r="BK40" s="141"/>
      <c r="BL40" s="141"/>
      <c r="BM40" s="141"/>
      <c r="BN40" s="6"/>
      <c r="BO40" s="6"/>
      <c r="BP40" s="144">
        <v>1.0</v>
      </c>
      <c r="BQ40" s="144">
        <f t="shared" si="35"/>
        <v>0</v>
      </c>
    </row>
    <row r="41" ht="19.5" customHeight="1">
      <c r="A41" s="167" t="s">
        <v>158</v>
      </c>
      <c r="B41" s="164">
        <v>5446.0</v>
      </c>
      <c r="C41" s="181" t="s">
        <v>159</v>
      </c>
      <c r="D41" s="136" t="s">
        <v>25</v>
      </c>
      <c r="E41" s="136">
        <v>10.0</v>
      </c>
      <c r="F41" s="159">
        <f t="shared" si="32"/>
        <v>0</v>
      </c>
      <c r="G41" s="128">
        <v>85.0</v>
      </c>
      <c r="H41" s="128">
        <f t="shared" si="33"/>
        <v>0</v>
      </c>
      <c r="I41" s="5"/>
      <c r="J41" s="129"/>
      <c r="K41" s="130"/>
      <c r="L41" s="131"/>
      <c r="M41" s="132"/>
      <c r="N41" s="133"/>
      <c r="O41" s="134"/>
      <c r="P41" s="135"/>
      <c r="Q41" s="136"/>
      <c r="R41" s="137"/>
      <c r="S41" s="138"/>
      <c r="T41" s="130"/>
      <c r="U41" s="139"/>
      <c r="V41" s="140"/>
      <c r="W41" s="5"/>
      <c r="X41" s="141"/>
      <c r="Y41" s="141"/>
      <c r="Z41" s="141"/>
      <c r="AA41" s="141">
        <f t="shared" ref="AA41:AA43" si="41">AH41*$F41</f>
        <v>0</v>
      </c>
      <c r="AB41" s="141"/>
      <c r="AC41" s="141"/>
      <c r="AD41" s="141"/>
      <c r="AE41" s="142"/>
      <c r="AF41" s="142"/>
      <c r="AG41" s="142"/>
      <c r="AH41" s="142">
        <v>10.0</v>
      </c>
      <c r="AI41" s="142"/>
      <c r="AJ41" s="142"/>
      <c r="AK41" s="142"/>
      <c r="AL41" s="5"/>
      <c r="AM41" s="141">
        <f t="shared" si="39"/>
        <v>0</v>
      </c>
      <c r="AN41" s="141">
        <f t="shared" ref="AN41:AO41" si="40">AZ41*$F41</f>
        <v>0</v>
      </c>
      <c r="AO41" s="141">
        <f t="shared" si="40"/>
        <v>0</v>
      </c>
      <c r="AP41" s="119"/>
      <c r="AQ41" s="119"/>
      <c r="AR41" s="119"/>
      <c r="AS41" s="119"/>
      <c r="AT41" s="119"/>
      <c r="AU41" s="119"/>
      <c r="AV41" s="119"/>
      <c r="AW41" s="119"/>
      <c r="AX41" s="5"/>
      <c r="AY41" s="142">
        <v>1.0</v>
      </c>
      <c r="AZ41" s="142">
        <v>7.0</v>
      </c>
      <c r="BA41" s="142">
        <v>2.0</v>
      </c>
      <c r="BB41" s="119"/>
      <c r="BC41" s="119"/>
      <c r="BD41" s="119"/>
      <c r="BE41" s="119"/>
      <c r="BF41" s="119"/>
      <c r="BG41" s="119"/>
      <c r="BH41" s="119"/>
      <c r="BI41" s="119"/>
      <c r="BJ41" s="5"/>
      <c r="BK41" s="149"/>
      <c r="BL41" s="149"/>
      <c r="BM41" s="149"/>
      <c r="BN41" s="149"/>
      <c r="BO41" s="6"/>
      <c r="BP41" s="161">
        <v>4.48</v>
      </c>
      <c r="BQ41" s="144">
        <f t="shared" si="35"/>
        <v>0</v>
      </c>
    </row>
    <row r="42" ht="19.5" customHeight="1">
      <c r="A42" s="167" t="s">
        <v>160</v>
      </c>
      <c r="B42" s="164">
        <v>5448.0</v>
      </c>
      <c r="C42" s="181" t="s">
        <v>161</v>
      </c>
      <c r="D42" s="136" t="s">
        <v>25</v>
      </c>
      <c r="E42" s="136">
        <v>10.0</v>
      </c>
      <c r="F42" s="159">
        <f t="shared" si="32"/>
        <v>0</v>
      </c>
      <c r="G42" s="128">
        <v>107.5</v>
      </c>
      <c r="H42" s="128">
        <f t="shared" si="33"/>
        <v>0</v>
      </c>
      <c r="I42" s="5"/>
      <c r="J42" s="129"/>
      <c r="K42" s="130"/>
      <c r="L42" s="131"/>
      <c r="M42" s="132"/>
      <c r="N42" s="133"/>
      <c r="O42" s="134"/>
      <c r="P42" s="135"/>
      <c r="Q42" s="136"/>
      <c r="R42" s="137"/>
      <c r="S42" s="138"/>
      <c r="T42" s="130"/>
      <c r="U42" s="139"/>
      <c r="V42" s="140"/>
      <c r="W42" s="5"/>
      <c r="X42" s="141"/>
      <c r="Y42" s="141"/>
      <c r="Z42" s="141"/>
      <c r="AA42" s="141">
        <f t="shared" si="41"/>
        <v>0</v>
      </c>
      <c r="AB42" s="141"/>
      <c r="AC42" s="141"/>
      <c r="AD42" s="141"/>
      <c r="AE42" s="142"/>
      <c r="AF42" s="142"/>
      <c r="AG42" s="142"/>
      <c r="AH42" s="142">
        <v>10.0</v>
      </c>
      <c r="AI42" s="142"/>
      <c r="AJ42" s="142"/>
      <c r="AK42" s="142"/>
      <c r="AL42" s="5"/>
      <c r="AM42" s="119"/>
      <c r="AN42" s="141">
        <f t="shared" ref="AN42:AP42" si="42">AZ42*$F42</f>
        <v>0</v>
      </c>
      <c r="AO42" s="141">
        <f t="shared" si="42"/>
        <v>0</v>
      </c>
      <c r="AP42" s="141">
        <f t="shared" si="42"/>
        <v>0</v>
      </c>
      <c r="AQ42" s="119"/>
      <c r="AR42" s="119"/>
      <c r="AS42" s="119"/>
      <c r="AT42" s="119"/>
      <c r="AU42" s="119"/>
      <c r="AV42" s="119"/>
      <c r="AW42" s="119"/>
      <c r="AX42" s="5"/>
      <c r="AY42" s="119"/>
      <c r="AZ42" s="142">
        <v>3.0</v>
      </c>
      <c r="BA42" s="142">
        <v>5.0</v>
      </c>
      <c r="BB42" s="142">
        <v>2.0</v>
      </c>
      <c r="BC42" s="119"/>
      <c r="BD42" s="119"/>
      <c r="BE42" s="119"/>
      <c r="BF42" s="119"/>
      <c r="BG42" s="119"/>
      <c r="BH42" s="119"/>
      <c r="BI42" s="119"/>
      <c r="BJ42" s="5"/>
      <c r="BK42" s="149"/>
      <c r="BL42" s="149"/>
      <c r="BM42" s="149"/>
      <c r="BN42" s="149"/>
      <c r="BO42" s="6"/>
      <c r="BP42" s="161">
        <v>7.595</v>
      </c>
      <c r="BQ42" s="144">
        <f t="shared" si="35"/>
        <v>0</v>
      </c>
    </row>
    <row r="43" ht="19.5" customHeight="1">
      <c r="A43" s="167" t="s">
        <v>162</v>
      </c>
      <c r="B43" s="164">
        <v>5439.0</v>
      </c>
      <c r="C43" s="181" t="s">
        <v>163</v>
      </c>
      <c r="D43" s="136" t="s">
        <v>25</v>
      </c>
      <c r="E43" s="136">
        <v>20.0</v>
      </c>
      <c r="F43" s="159">
        <f t="shared" si="32"/>
        <v>0</v>
      </c>
      <c r="G43" s="128">
        <v>127.5</v>
      </c>
      <c r="H43" s="128">
        <f t="shared" si="33"/>
        <v>0</v>
      </c>
      <c r="I43" s="5"/>
      <c r="J43" s="129"/>
      <c r="K43" s="130"/>
      <c r="L43" s="131"/>
      <c r="M43" s="132"/>
      <c r="N43" s="133"/>
      <c r="O43" s="134"/>
      <c r="P43" s="135"/>
      <c r="Q43" s="136"/>
      <c r="R43" s="137"/>
      <c r="S43" s="138"/>
      <c r="T43" s="130"/>
      <c r="U43" s="139"/>
      <c r="V43" s="140"/>
      <c r="W43" s="5"/>
      <c r="X43" s="141"/>
      <c r="Y43" s="141"/>
      <c r="Z43" s="141"/>
      <c r="AA43" s="141">
        <f t="shared" si="41"/>
        <v>0</v>
      </c>
      <c r="AB43" s="141"/>
      <c r="AC43" s="141"/>
      <c r="AD43" s="141"/>
      <c r="AE43" s="142"/>
      <c r="AF43" s="142"/>
      <c r="AG43" s="142"/>
      <c r="AH43" s="142">
        <v>20.0</v>
      </c>
      <c r="AI43" s="142"/>
      <c r="AJ43" s="142"/>
      <c r="AK43" s="142"/>
      <c r="AL43" s="5"/>
      <c r="AM43" s="119"/>
      <c r="AN43" s="141">
        <f t="shared" ref="AN43:AO43" si="43">AZ43*$F43</f>
        <v>0</v>
      </c>
      <c r="AO43" s="141">
        <f t="shared" si="43"/>
        <v>0</v>
      </c>
      <c r="AP43" s="119"/>
      <c r="AQ43" s="119"/>
      <c r="AR43" s="119"/>
      <c r="AS43" s="119"/>
      <c r="AT43" s="119"/>
      <c r="AU43" s="119"/>
      <c r="AV43" s="119"/>
      <c r="AW43" s="119"/>
      <c r="AX43" s="5"/>
      <c r="AY43" s="119"/>
      <c r="AZ43" s="142">
        <v>12.0</v>
      </c>
      <c r="BA43" s="142">
        <v>8.0</v>
      </c>
      <c r="BB43" s="119"/>
      <c r="BC43" s="119"/>
      <c r="BD43" s="119"/>
      <c r="BE43" s="119"/>
      <c r="BF43" s="119"/>
      <c r="BG43" s="119"/>
      <c r="BH43" s="119"/>
      <c r="BI43" s="119"/>
      <c r="BJ43" s="5"/>
      <c r="BK43" s="149"/>
      <c r="BL43" s="149"/>
      <c r="BM43" s="149"/>
      <c r="BN43" s="149"/>
      <c r="BO43" s="6"/>
      <c r="BP43" s="161">
        <v>6.13</v>
      </c>
      <c r="BQ43" s="144">
        <f t="shared" si="35"/>
        <v>0</v>
      </c>
    </row>
    <row r="44" ht="19.5" customHeight="1">
      <c r="A44" s="167" t="s">
        <v>164</v>
      </c>
      <c r="B44" s="164">
        <v>5456.0</v>
      </c>
      <c r="C44" s="181" t="s">
        <v>165</v>
      </c>
      <c r="D44" s="136" t="s">
        <v>26</v>
      </c>
      <c r="E44" s="136">
        <v>10.0</v>
      </c>
      <c r="F44" s="159">
        <f t="shared" si="32"/>
        <v>0</v>
      </c>
      <c r="G44" s="128">
        <v>137.5</v>
      </c>
      <c r="H44" s="128">
        <f t="shared" si="33"/>
        <v>0</v>
      </c>
      <c r="I44" s="5"/>
      <c r="J44" s="129"/>
      <c r="K44" s="130"/>
      <c r="L44" s="131"/>
      <c r="M44" s="132"/>
      <c r="N44" s="133"/>
      <c r="O44" s="134"/>
      <c r="P44" s="135"/>
      <c r="Q44" s="136"/>
      <c r="R44" s="137"/>
      <c r="S44" s="138"/>
      <c r="T44" s="130"/>
      <c r="U44" s="139"/>
      <c r="V44" s="140"/>
      <c r="W44" s="5"/>
      <c r="X44" s="141"/>
      <c r="Y44" s="141"/>
      <c r="Z44" s="141"/>
      <c r="AA44" s="141"/>
      <c r="AB44" s="141">
        <f t="shared" ref="AB44:AB46" si="45">AI44*$F44</f>
        <v>0</v>
      </c>
      <c r="AC44" s="141"/>
      <c r="AD44" s="141"/>
      <c r="AE44" s="142"/>
      <c r="AF44" s="142"/>
      <c r="AG44" s="142"/>
      <c r="AH44" s="142"/>
      <c r="AI44" s="142">
        <v>10.0</v>
      </c>
      <c r="AJ44" s="142"/>
      <c r="AK44" s="142"/>
      <c r="AL44" s="5"/>
      <c r="AM44" s="119"/>
      <c r="AN44" s="119"/>
      <c r="AO44" s="141">
        <f t="shared" ref="AO44:AP44" si="44">BA44*$F44</f>
        <v>0</v>
      </c>
      <c r="AP44" s="141">
        <f t="shared" si="44"/>
        <v>0</v>
      </c>
      <c r="AQ44" s="119"/>
      <c r="AR44" s="119"/>
      <c r="AS44" s="119"/>
      <c r="AT44" s="119"/>
      <c r="AU44" s="119"/>
      <c r="AV44" s="119"/>
      <c r="AW44" s="119"/>
      <c r="AX44" s="5"/>
      <c r="AY44" s="119"/>
      <c r="AZ44" s="119"/>
      <c r="BA44" s="142">
        <v>2.0</v>
      </c>
      <c r="BB44" s="142">
        <v>8.0</v>
      </c>
      <c r="BC44" s="119"/>
      <c r="BD44" s="119"/>
      <c r="BE44" s="119"/>
      <c r="BF44" s="119"/>
      <c r="BG44" s="119"/>
      <c r="BH44" s="119"/>
      <c r="BI44" s="119"/>
      <c r="BJ44" s="5"/>
      <c r="BK44" s="149"/>
      <c r="BL44" s="149"/>
      <c r="BM44" s="149"/>
      <c r="BN44" s="149"/>
      <c r="BO44" s="6"/>
      <c r="BP44" s="161">
        <v>8.774</v>
      </c>
      <c r="BQ44" s="144">
        <f t="shared" si="35"/>
        <v>0</v>
      </c>
    </row>
    <row r="45" ht="19.5" customHeight="1">
      <c r="A45" s="167" t="s">
        <v>166</v>
      </c>
      <c r="B45" s="164">
        <v>5457.0</v>
      </c>
      <c r="C45" s="181" t="s">
        <v>167</v>
      </c>
      <c r="D45" s="136" t="s">
        <v>26</v>
      </c>
      <c r="E45" s="136">
        <v>5.0</v>
      </c>
      <c r="F45" s="159">
        <f t="shared" si="32"/>
        <v>0</v>
      </c>
      <c r="G45" s="128">
        <v>82.5</v>
      </c>
      <c r="H45" s="128">
        <f t="shared" si="33"/>
        <v>0</v>
      </c>
      <c r="I45" s="5"/>
      <c r="J45" s="129"/>
      <c r="K45" s="130"/>
      <c r="L45" s="131"/>
      <c r="M45" s="132"/>
      <c r="N45" s="133"/>
      <c r="O45" s="134"/>
      <c r="P45" s="135"/>
      <c r="Q45" s="136"/>
      <c r="R45" s="137"/>
      <c r="S45" s="138"/>
      <c r="T45" s="130"/>
      <c r="U45" s="139"/>
      <c r="V45" s="140"/>
      <c r="W45" s="5"/>
      <c r="X45" s="141"/>
      <c r="Y45" s="141"/>
      <c r="Z45" s="141"/>
      <c r="AA45" s="141"/>
      <c r="AB45" s="141">
        <f t="shared" si="45"/>
        <v>0</v>
      </c>
      <c r="AC45" s="141"/>
      <c r="AD45" s="141"/>
      <c r="AE45" s="142"/>
      <c r="AF45" s="142"/>
      <c r="AG45" s="142"/>
      <c r="AH45" s="142"/>
      <c r="AI45" s="142">
        <v>5.0</v>
      </c>
      <c r="AJ45" s="142"/>
      <c r="AK45" s="142"/>
      <c r="AL45" s="5"/>
      <c r="AM45" s="119"/>
      <c r="AN45" s="119"/>
      <c r="AO45" s="141">
        <f t="shared" ref="AO45:AQ45" si="46">BA45*$F45</f>
        <v>0</v>
      </c>
      <c r="AP45" s="141">
        <f t="shared" si="46"/>
        <v>0</v>
      </c>
      <c r="AQ45" s="141">
        <f t="shared" si="46"/>
        <v>0</v>
      </c>
      <c r="AR45" s="119"/>
      <c r="AS45" s="119"/>
      <c r="AT45" s="119"/>
      <c r="AU45" s="119"/>
      <c r="AV45" s="119"/>
      <c r="AW45" s="119"/>
      <c r="AX45" s="5"/>
      <c r="AY45" s="119"/>
      <c r="AZ45" s="119"/>
      <c r="BA45" s="142">
        <v>1.0</v>
      </c>
      <c r="BB45" s="142">
        <v>3.0</v>
      </c>
      <c r="BC45" s="142">
        <v>1.0</v>
      </c>
      <c r="BD45" s="119"/>
      <c r="BE45" s="119"/>
      <c r="BF45" s="119"/>
      <c r="BG45" s="119"/>
      <c r="BH45" s="119"/>
      <c r="BI45" s="119"/>
      <c r="BJ45" s="5"/>
      <c r="BK45" s="149"/>
      <c r="BL45" s="149"/>
      <c r="BM45" s="149"/>
      <c r="BN45" s="149"/>
      <c r="BO45" s="6"/>
      <c r="BP45" s="161">
        <v>6.015</v>
      </c>
      <c r="BQ45" s="144">
        <f t="shared" si="35"/>
        <v>0</v>
      </c>
    </row>
    <row r="46" ht="19.5" customHeight="1">
      <c r="A46" s="167" t="s">
        <v>168</v>
      </c>
      <c r="B46" s="164">
        <v>5458.0</v>
      </c>
      <c r="C46" s="181" t="s">
        <v>169</v>
      </c>
      <c r="D46" s="136" t="s">
        <v>26</v>
      </c>
      <c r="E46" s="136">
        <v>5.0</v>
      </c>
      <c r="F46" s="159">
        <f t="shared" si="32"/>
        <v>0</v>
      </c>
      <c r="G46" s="128">
        <v>110.0</v>
      </c>
      <c r="H46" s="128">
        <f t="shared" si="33"/>
        <v>0</v>
      </c>
      <c r="I46" s="5"/>
      <c r="J46" s="129"/>
      <c r="K46" s="130"/>
      <c r="L46" s="131"/>
      <c r="M46" s="132"/>
      <c r="N46" s="133"/>
      <c r="O46" s="134"/>
      <c r="P46" s="135"/>
      <c r="Q46" s="136"/>
      <c r="R46" s="137"/>
      <c r="S46" s="138"/>
      <c r="T46" s="130"/>
      <c r="U46" s="139"/>
      <c r="V46" s="140"/>
      <c r="W46" s="5"/>
      <c r="X46" s="141"/>
      <c r="Y46" s="141"/>
      <c r="Z46" s="141"/>
      <c r="AA46" s="141"/>
      <c r="AB46" s="141">
        <f t="shared" si="45"/>
        <v>0</v>
      </c>
      <c r="AC46" s="141"/>
      <c r="AD46" s="141"/>
      <c r="AE46" s="142"/>
      <c r="AF46" s="142"/>
      <c r="AG46" s="142"/>
      <c r="AH46" s="142"/>
      <c r="AI46" s="142">
        <v>5.0</v>
      </c>
      <c r="AJ46" s="142"/>
      <c r="AK46" s="142"/>
      <c r="AL46" s="5"/>
      <c r="AM46" s="119"/>
      <c r="AN46" s="119"/>
      <c r="AO46" s="119"/>
      <c r="AP46" s="141">
        <f t="shared" ref="AP46:AQ46" si="47">BB46*$F46</f>
        <v>0</v>
      </c>
      <c r="AQ46" s="141">
        <f t="shared" si="47"/>
        <v>0</v>
      </c>
      <c r="AR46" s="119"/>
      <c r="AS46" s="119"/>
      <c r="AT46" s="119"/>
      <c r="AU46" s="119"/>
      <c r="AV46" s="119"/>
      <c r="AW46" s="119"/>
      <c r="AX46" s="5"/>
      <c r="AY46" s="119"/>
      <c r="AZ46" s="119"/>
      <c r="BA46" s="119"/>
      <c r="BB46" s="142">
        <v>3.0</v>
      </c>
      <c r="BC46" s="142">
        <v>2.0</v>
      </c>
      <c r="BD46" s="119"/>
      <c r="BE46" s="119"/>
      <c r="BF46" s="119"/>
      <c r="BG46" s="119"/>
      <c r="BH46" s="119"/>
      <c r="BI46" s="119"/>
      <c r="BJ46" s="5"/>
      <c r="BK46" s="149"/>
      <c r="BL46" s="149"/>
      <c r="BM46" s="149"/>
      <c r="BN46" s="149"/>
      <c r="BO46" s="6"/>
      <c r="BP46" s="161">
        <v>8.288</v>
      </c>
      <c r="BQ46" s="144">
        <f t="shared" si="35"/>
        <v>0</v>
      </c>
    </row>
    <row r="47" ht="19.5" customHeight="1">
      <c r="A47" s="167" t="s">
        <v>170</v>
      </c>
      <c r="B47" s="164">
        <v>5435.0</v>
      </c>
      <c r="C47" s="181" t="s">
        <v>171</v>
      </c>
      <c r="D47" s="136" t="s">
        <v>23</v>
      </c>
      <c r="E47" s="136">
        <v>20.0</v>
      </c>
      <c r="F47" s="159">
        <f t="shared" si="32"/>
        <v>0</v>
      </c>
      <c r="G47" s="128">
        <v>80.0</v>
      </c>
      <c r="H47" s="128">
        <f t="shared" si="33"/>
        <v>0</v>
      </c>
      <c r="I47" s="5"/>
      <c r="J47" s="129"/>
      <c r="K47" s="130"/>
      <c r="L47" s="131"/>
      <c r="M47" s="132"/>
      <c r="N47" s="133"/>
      <c r="O47" s="134"/>
      <c r="P47" s="135"/>
      <c r="Q47" s="136"/>
      <c r="R47" s="137"/>
      <c r="S47" s="138"/>
      <c r="T47" s="130"/>
      <c r="U47" s="139"/>
      <c r="V47" s="140"/>
      <c r="W47" s="5"/>
      <c r="X47" s="141"/>
      <c r="Y47" s="141">
        <f>AF47*$F47</f>
        <v>0</v>
      </c>
      <c r="Z47" s="141"/>
      <c r="AA47" s="141"/>
      <c r="AB47" s="141"/>
      <c r="AC47" s="141"/>
      <c r="AD47" s="141"/>
      <c r="AE47" s="142"/>
      <c r="AF47" s="142">
        <v>20.0</v>
      </c>
      <c r="AG47" s="142"/>
      <c r="AH47" s="142"/>
      <c r="AI47" s="142"/>
      <c r="AJ47" s="142"/>
      <c r="AK47" s="142"/>
      <c r="AL47" s="5"/>
      <c r="AM47" s="141">
        <f t="shared" ref="AM47:AN47" si="48">AY47*$F47</f>
        <v>0</v>
      </c>
      <c r="AN47" s="141">
        <f t="shared" si="48"/>
        <v>0</v>
      </c>
      <c r="AO47" s="119"/>
      <c r="AP47" s="119"/>
      <c r="AQ47" s="119"/>
      <c r="AR47" s="119"/>
      <c r="AS47" s="119"/>
      <c r="AT47" s="119"/>
      <c r="AU47" s="119"/>
      <c r="AV47" s="119"/>
      <c r="AW47" s="119"/>
      <c r="AX47" s="5"/>
      <c r="AY47" s="142">
        <v>16.0</v>
      </c>
      <c r="AZ47" s="142">
        <v>4.0</v>
      </c>
      <c r="BA47" s="119"/>
      <c r="BB47" s="119"/>
      <c r="BC47" s="119"/>
      <c r="BD47" s="119"/>
      <c r="BE47" s="119"/>
      <c r="BF47" s="119"/>
      <c r="BG47" s="119"/>
      <c r="BH47" s="119"/>
      <c r="BI47" s="119"/>
      <c r="BJ47" s="5"/>
      <c r="BK47" s="149"/>
      <c r="BL47" s="149"/>
      <c r="BM47" s="149"/>
      <c r="BN47" s="149"/>
      <c r="BO47" s="6"/>
      <c r="BP47" s="161">
        <v>2.531</v>
      </c>
      <c r="BQ47" s="144">
        <f t="shared" si="35"/>
        <v>0</v>
      </c>
    </row>
    <row r="48" ht="19.5" customHeight="1">
      <c r="A48" s="167" t="s">
        <v>172</v>
      </c>
      <c r="B48" s="164">
        <v>5437.0</v>
      </c>
      <c r="C48" s="181" t="s">
        <v>173</v>
      </c>
      <c r="D48" s="136" t="s">
        <v>24</v>
      </c>
      <c r="E48" s="136">
        <v>20.0</v>
      </c>
      <c r="F48" s="159">
        <f t="shared" si="32"/>
        <v>0</v>
      </c>
      <c r="G48" s="128">
        <v>100.0</v>
      </c>
      <c r="H48" s="128">
        <f t="shared" si="33"/>
        <v>0</v>
      </c>
      <c r="I48" s="5"/>
      <c r="J48" s="129"/>
      <c r="K48" s="130"/>
      <c r="L48" s="131"/>
      <c r="M48" s="132"/>
      <c r="N48" s="133"/>
      <c r="O48" s="134"/>
      <c r="P48" s="135"/>
      <c r="Q48" s="136"/>
      <c r="R48" s="137"/>
      <c r="S48" s="138"/>
      <c r="T48" s="130"/>
      <c r="U48" s="139"/>
      <c r="V48" s="140"/>
      <c r="W48" s="5"/>
      <c r="X48" s="141"/>
      <c r="Y48" s="141"/>
      <c r="Z48" s="141">
        <f>AG48*$F48</f>
        <v>0</v>
      </c>
      <c r="AA48" s="141"/>
      <c r="AB48" s="141"/>
      <c r="AC48" s="141"/>
      <c r="AD48" s="141"/>
      <c r="AE48" s="142"/>
      <c r="AF48" s="142"/>
      <c r="AG48" s="142">
        <v>20.0</v>
      </c>
      <c r="AH48" s="142"/>
      <c r="AI48" s="142"/>
      <c r="AJ48" s="142"/>
      <c r="AK48" s="142"/>
      <c r="AL48" s="5"/>
      <c r="AM48" s="119"/>
      <c r="AN48" s="141">
        <f t="shared" ref="AN48:AO48" si="49">AZ48*$F48</f>
        <v>0</v>
      </c>
      <c r="AO48" s="141">
        <f t="shared" si="49"/>
        <v>0</v>
      </c>
      <c r="AP48" s="119"/>
      <c r="AQ48" s="119"/>
      <c r="AR48" s="119"/>
      <c r="AS48" s="119"/>
      <c r="AT48" s="119"/>
      <c r="AU48" s="119"/>
      <c r="AV48" s="119"/>
      <c r="AW48" s="119"/>
      <c r="AX48" s="5"/>
      <c r="AY48" s="119"/>
      <c r="AZ48" s="142">
        <v>16.0</v>
      </c>
      <c r="BA48" s="142">
        <v>4.0</v>
      </c>
      <c r="BB48" s="119"/>
      <c r="BC48" s="119"/>
      <c r="BD48" s="119"/>
      <c r="BE48" s="119"/>
      <c r="BF48" s="119"/>
      <c r="BG48" s="119"/>
      <c r="BH48" s="119"/>
      <c r="BI48" s="119"/>
      <c r="BJ48" s="5"/>
      <c r="BK48" s="149"/>
      <c r="BL48" s="149"/>
      <c r="BM48" s="149"/>
      <c r="BN48" s="149"/>
      <c r="BO48" s="6"/>
      <c r="BP48" s="161">
        <v>4.2</v>
      </c>
      <c r="BQ48" s="144">
        <f t="shared" si="35"/>
        <v>0</v>
      </c>
    </row>
    <row r="49" ht="19.5" customHeight="1">
      <c r="A49" s="167" t="s">
        <v>174</v>
      </c>
      <c r="B49" s="164">
        <v>5440.0</v>
      </c>
      <c r="C49" s="181" t="s">
        <v>175</v>
      </c>
      <c r="D49" s="136" t="s">
        <v>25</v>
      </c>
      <c r="E49" s="136">
        <v>10.0</v>
      </c>
      <c r="F49" s="159">
        <f t="shared" si="32"/>
        <v>0</v>
      </c>
      <c r="G49" s="128">
        <v>95.0</v>
      </c>
      <c r="H49" s="128">
        <f t="shared" si="33"/>
        <v>0</v>
      </c>
      <c r="I49" s="5"/>
      <c r="J49" s="129"/>
      <c r="K49" s="130"/>
      <c r="L49" s="131"/>
      <c r="M49" s="132"/>
      <c r="N49" s="133"/>
      <c r="O49" s="134"/>
      <c r="P49" s="135"/>
      <c r="Q49" s="136"/>
      <c r="R49" s="137"/>
      <c r="S49" s="138"/>
      <c r="T49" s="130"/>
      <c r="U49" s="139"/>
      <c r="V49" s="140"/>
      <c r="W49" s="5"/>
      <c r="X49" s="141"/>
      <c r="Y49" s="141"/>
      <c r="Z49" s="141"/>
      <c r="AA49" s="141">
        <f t="shared" ref="AA49:AA50" si="51">AH49*$F49</f>
        <v>0</v>
      </c>
      <c r="AB49" s="141"/>
      <c r="AC49" s="141"/>
      <c r="AD49" s="141"/>
      <c r="AE49" s="142"/>
      <c r="AF49" s="142"/>
      <c r="AG49" s="142"/>
      <c r="AH49" s="142">
        <v>10.0</v>
      </c>
      <c r="AI49" s="142"/>
      <c r="AJ49" s="142"/>
      <c r="AK49" s="142"/>
      <c r="AL49" s="5"/>
      <c r="AM49" s="141">
        <f t="shared" ref="AM49:AP49" si="50">AY49*$F49</f>
        <v>0</v>
      </c>
      <c r="AN49" s="141">
        <f t="shared" si="50"/>
        <v>0</v>
      </c>
      <c r="AO49" s="141">
        <f t="shared" si="50"/>
        <v>0</v>
      </c>
      <c r="AP49" s="141">
        <f t="shared" si="50"/>
        <v>0</v>
      </c>
      <c r="AQ49" s="119"/>
      <c r="AR49" s="119"/>
      <c r="AS49" s="119"/>
      <c r="AT49" s="119"/>
      <c r="AU49" s="119"/>
      <c r="AV49" s="119"/>
      <c r="AW49" s="119"/>
      <c r="AX49" s="5"/>
      <c r="AY49" s="142">
        <v>1.0</v>
      </c>
      <c r="AZ49" s="142">
        <v>1.0</v>
      </c>
      <c r="BA49" s="142">
        <v>7.0</v>
      </c>
      <c r="BB49" s="142">
        <v>1.0</v>
      </c>
      <c r="BC49" s="119"/>
      <c r="BD49" s="119"/>
      <c r="BE49" s="119"/>
      <c r="BF49" s="119"/>
      <c r="BG49" s="119"/>
      <c r="BH49" s="119"/>
      <c r="BI49" s="119"/>
      <c r="BJ49" s="5"/>
      <c r="BK49" s="149"/>
      <c r="BL49" s="149"/>
      <c r="BM49" s="149"/>
      <c r="BN49" s="149"/>
      <c r="BO49" s="6"/>
      <c r="BP49" s="161">
        <v>6.072</v>
      </c>
      <c r="BQ49" s="144">
        <f t="shared" si="35"/>
        <v>0</v>
      </c>
    </row>
    <row r="50" ht="19.5" customHeight="1">
      <c r="A50" s="167" t="s">
        <v>176</v>
      </c>
      <c r="B50" s="164">
        <v>5450.0</v>
      </c>
      <c r="C50" s="181" t="s">
        <v>177</v>
      </c>
      <c r="D50" s="136" t="s">
        <v>25</v>
      </c>
      <c r="E50" s="136">
        <v>10.0</v>
      </c>
      <c r="F50" s="159">
        <f t="shared" si="32"/>
        <v>0</v>
      </c>
      <c r="G50" s="128">
        <v>105.0</v>
      </c>
      <c r="H50" s="128">
        <f t="shared" si="33"/>
        <v>0</v>
      </c>
      <c r="I50" s="5"/>
      <c r="J50" s="129"/>
      <c r="K50" s="130"/>
      <c r="L50" s="131"/>
      <c r="M50" s="132"/>
      <c r="N50" s="133"/>
      <c r="O50" s="134"/>
      <c r="P50" s="135"/>
      <c r="Q50" s="136"/>
      <c r="R50" s="137"/>
      <c r="S50" s="138"/>
      <c r="T50" s="130"/>
      <c r="U50" s="139"/>
      <c r="V50" s="140"/>
      <c r="W50" s="5"/>
      <c r="X50" s="141"/>
      <c r="Y50" s="141"/>
      <c r="Z50" s="141"/>
      <c r="AA50" s="141">
        <f t="shared" si="51"/>
        <v>0</v>
      </c>
      <c r="AB50" s="141"/>
      <c r="AC50" s="141"/>
      <c r="AD50" s="141"/>
      <c r="AE50" s="142"/>
      <c r="AF50" s="142"/>
      <c r="AG50" s="142"/>
      <c r="AH50" s="142">
        <v>10.0</v>
      </c>
      <c r="AI50" s="142"/>
      <c r="AJ50" s="142"/>
      <c r="AK50" s="142"/>
      <c r="AL50" s="5"/>
      <c r="AM50" s="119"/>
      <c r="AN50" s="141">
        <f t="shared" ref="AN50:AQ50" si="52">AZ50*$F50</f>
        <v>0</v>
      </c>
      <c r="AO50" s="141">
        <f t="shared" si="52"/>
        <v>0</v>
      </c>
      <c r="AP50" s="141">
        <f t="shared" si="52"/>
        <v>0</v>
      </c>
      <c r="AQ50" s="141">
        <f t="shared" si="52"/>
        <v>0</v>
      </c>
      <c r="AR50" s="119"/>
      <c r="AS50" s="119"/>
      <c r="AT50" s="119"/>
      <c r="AU50" s="119"/>
      <c r="AV50" s="119"/>
      <c r="AW50" s="119"/>
      <c r="AX50" s="5"/>
      <c r="AY50" s="142">
        <v>1.0</v>
      </c>
      <c r="AZ50" s="142">
        <v>3.0</v>
      </c>
      <c r="BA50" s="142">
        <v>2.0</v>
      </c>
      <c r="BB50" s="142">
        <v>2.0</v>
      </c>
      <c r="BC50" s="142">
        <v>2.0</v>
      </c>
      <c r="BD50" s="119"/>
      <c r="BE50" s="119"/>
      <c r="BF50" s="119"/>
      <c r="BG50" s="119"/>
      <c r="BH50" s="119"/>
      <c r="BI50" s="119"/>
      <c r="BJ50" s="5"/>
      <c r="BK50" s="149"/>
      <c r="BL50" s="149"/>
      <c r="BM50" s="149"/>
      <c r="BN50" s="149"/>
      <c r="BO50" s="6"/>
      <c r="BP50" s="161">
        <v>6.51</v>
      </c>
      <c r="BQ50" s="144">
        <f t="shared" si="35"/>
        <v>0</v>
      </c>
    </row>
    <row r="51" ht="19.5" customHeight="1">
      <c r="A51" s="167" t="s">
        <v>178</v>
      </c>
      <c r="B51" s="164">
        <v>5451.0</v>
      </c>
      <c r="C51" s="181" t="s">
        <v>124</v>
      </c>
      <c r="D51" s="136" t="s">
        <v>26</v>
      </c>
      <c r="E51" s="136">
        <v>5.0</v>
      </c>
      <c r="F51" s="159">
        <f t="shared" si="32"/>
        <v>0</v>
      </c>
      <c r="G51" s="128">
        <v>80.0</v>
      </c>
      <c r="H51" s="128">
        <f t="shared" si="33"/>
        <v>0</v>
      </c>
      <c r="I51" s="5"/>
      <c r="J51" s="129"/>
      <c r="K51" s="130"/>
      <c r="L51" s="131"/>
      <c r="M51" s="132"/>
      <c r="N51" s="133"/>
      <c r="O51" s="134"/>
      <c r="P51" s="135"/>
      <c r="Q51" s="136"/>
      <c r="R51" s="137"/>
      <c r="S51" s="138"/>
      <c r="T51" s="130"/>
      <c r="U51" s="139"/>
      <c r="V51" s="140"/>
      <c r="W51" s="5"/>
      <c r="X51" s="141"/>
      <c r="Y51" s="141"/>
      <c r="Z51" s="141"/>
      <c r="AA51" s="141"/>
      <c r="AB51" s="141">
        <f t="shared" ref="AB51:AB52" si="54">AI51*$F51</f>
        <v>0</v>
      </c>
      <c r="AC51" s="141"/>
      <c r="AD51" s="141"/>
      <c r="AE51" s="142"/>
      <c r="AF51" s="142"/>
      <c r="AG51" s="142"/>
      <c r="AH51" s="142"/>
      <c r="AI51" s="142">
        <v>5.0</v>
      </c>
      <c r="AJ51" s="142"/>
      <c r="AK51" s="142"/>
      <c r="AL51" s="5"/>
      <c r="AM51" s="119"/>
      <c r="AN51" s="119"/>
      <c r="AO51" s="141">
        <f t="shared" ref="AO51:AQ51" si="53">BA51*$F51</f>
        <v>0</v>
      </c>
      <c r="AP51" s="141">
        <f t="shared" si="53"/>
        <v>0</v>
      </c>
      <c r="AQ51" s="141">
        <f t="shared" si="53"/>
        <v>0</v>
      </c>
      <c r="AR51" s="119"/>
      <c r="AS51" s="119"/>
      <c r="AT51" s="119"/>
      <c r="AU51" s="119"/>
      <c r="AV51" s="119"/>
      <c r="AW51" s="119"/>
      <c r="AX51" s="5"/>
      <c r="AY51" s="119"/>
      <c r="AZ51" s="119"/>
      <c r="BA51" s="142">
        <v>1.0</v>
      </c>
      <c r="BB51" s="142">
        <v>3.0</v>
      </c>
      <c r="BC51" s="142">
        <v>1.0</v>
      </c>
      <c r="BD51" s="119"/>
      <c r="BE51" s="119"/>
      <c r="BF51" s="119"/>
      <c r="BG51" s="119"/>
      <c r="BH51" s="119"/>
      <c r="BI51" s="119"/>
      <c r="BJ51" s="5"/>
      <c r="BK51" s="149"/>
      <c r="BL51" s="149"/>
      <c r="BM51" s="149"/>
      <c r="BN51" s="149"/>
      <c r="BO51" s="6"/>
      <c r="BP51" s="161">
        <v>5.082</v>
      </c>
      <c r="BQ51" s="144">
        <f t="shared" si="35"/>
        <v>0</v>
      </c>
    </row>
    <row r="52" ht="19.5" customHeight="1">
      <c r="A52" s="167" t="s">
        <v>179</v>
      </c>
      <c r="B52" s="164">
        <v>5452.0</v>
      </c>
      <c r="C52" s="181" t="s">
        <v>180</v>
      </c>
      <c r="D52" s="136" t="s">
        <v>26</v>
      </c>
      <c r="E52" s="136">
        <v>5.0</v>
      </c>
      <c r="F52" s="159">
        <f t="shared" si="32"/>
        <v>0</v>
      </c>
      <c r="G52" s="128">
        <v>70.0</v>
      </c>
      <c r="H52" s="128">
        <f t="shared" si="33"/>
        <v>0</v>
      </c>
      <c r="I52" s="5"/>
      <c r="J52" s="129"/>
      <c r="K52" s="130"/>
      <c r="L52" s="131"/>
      <c r="M52" s="132"/>
      <c r="N52" s="133"/>
      <c r="O52" s="134"/>
      <c r="P52" s="135"/>
      <c r="Q52" s="136"/>
      <c r="R52" s="137"/>
      <c r="S52" s="138"/>
      <c r="T52" s="130"/>
      <c r="U52" s="139"/>
      <c r="V52" s="140"/>
      <c r="W52" s="5"/>
      <c r="X52" s="141"/>
      <c r="Y52" s="141"/>
      <c r="Z52" s="141"/>
      <c r="AA52" s="141"/>
      <c r="AB52" s="141">
        <f t="shared" si="54"/>
        <v>0</v>
      </c>
      <c r="AC52" s="141"/>
      <c r="AD52" s="141"/>
      <c r="AE52" s="142"/>
      <c r="AF52" s="142"/>
      <c r="AG52" s="142"/>
      <c r="AH52" s="142"/>
      <c r="AI52" s="142">
        <v>5.0</v>
      </c>
      <c r="AJ52" s="142"/>
      <c r="AK52" s="142"/>
      <c r="AL52" s="5"/>
      <c r="AM52" s="119"/>
      <c r="AN52" s="141">
        <f>AZ52*$F52</f>
        <v>0</v>
      </c>
      <c r="AO52" s="119"/>
      <c r="AP52" s="141">
        <f>BB52*$F52</f>
        <v>0</v>
      </c>
      <c r="AQ52" s="119"/>
      <c r="AR52" s="119"/>
      <c r="AS52" s="119"/>
      <c r="AT52" s="119"/>
      <c r="AU52" s="119"/>
      <c r="AV52" s="119"/>
      <c r="AW52" s="119"/>
      <c r="AX52" s="5"/>
      <c r="AY52" s="119"/>
      <c r="AZ52" s="142">
        <v>1.0</v>
      </c>
      <c r="BA52" s="119"/>
      <c r="BB52" s="142">
        <v>4.0</v>
      </c>
      <c r="BC52" s="119"/>
      <c r="BD52" s="119"/>
      <c r="BE52" s="119"/>
      <c r="BF52" s="119"/>
      <c r="BG52" s="119"/>
      <c r="BH52" s="119"/>
      <c r="BI52" s="119"/>
      <c r="BJ52" s="5"/>
      <c r="BK52" s="149"/>
      <c r="BL52" s="149"/>
      <c r="BM52" s="149"/>
      <c r="BN52" s="149"/>
      <c r="BO52" s="6"/>
      <c r="BP52" s="161">
        <v>4.378</v>
      </c>
      <c r="BQ52" s="144">
        <f t="shared" si="35"/>
        <v>0</v>
      </c>
    </row>
    <row r="53" ht="19.5" customHeight="1">
      <c r="A53" s="167" t="s">
        <v>181</v>
      </c>
      <c r="B53" s="164">
        <v>5462.0</v>
      </c>
      <c r="C53" s="181" t="s">
        <v>182</v>
      </c>
      <c r="D53" s="136" t="s">
        <v>183</v>
      </c>
      <c r="E53" s="136">
        <v>10.0</v>
      </c>
      <c r="F53" s="159">
        <f t="shared" si="32"/>
        <v>0</v>
      </c>
      <c r="G53" s="128">
        <v>137.5</v>
      </c>
      <c r="H53" s="128">
        <f t="shared" si="33"/>
        <v>0</v>
      </c>
      <c r="I53" s="5"/>
      <c r="J53" s="129"/>
      <c r="K53" s="130"/>
      <c r="L53" s="131"/>
      <c r="M53" s="132"/>
      <c r="N53" s="133"/>
      <c r="O53" s="134"/>
      <c r="P53" s="135"/>
      <c r="Q53" s="136"/>
      <c r="R53" s="137"/>
      <c r="S53" s="138"/>
      <c r="T53" s="130"/>
      <c r="U53" s="139"/>
      <c r="V53" s="140"/>
      <c r="W53" s="5"/>
      <c r="X53" s="141"/>
      <c r="Y53" s="141"/>
      <c r="Z53" s="141">
        <f t="shared" ref="Z53:AB53" si="55">AG53*$F53</f>
        <v>0</v>
      </c>
      <c r="AA53" s="141">
        <f t="shared" si="55"/>
        <v>0</v>
      </c>
      <c r="AB53" s="141">
        <f t="shared" si="55"/>
        <v>0</v>
      </c>
      <c r="AC53" s="141"/>
      <c r="AD53" s="141"/>
      <c r="AE53" s="142"/>
      <c r="AF53" s="142"/>
      <c r="AG53" s="142">
        <v>2.0</v>
      </c>
      <c r="AH53" s="142">
        <v>7.0</v>
      </c>
      <c r="AI53" s="142">
        <v>1.0</v>
      </c>
      <c r="AJ53" s="142"/>
      <c r="AK53" s="142"/>
      <c r="AL53" s="5"/>
      <c r="AM53" s="141">
        <f t="shared" ref="AM53:AP53" si="56">AY53*$F53</f>
        <v>0</v>
      </c>
      <c r="AN53" s="141">
        <f t="shared" si="56"/>
        <v>0</v>
      </c>
      <c r="AO53" s="141">
        <f t="shared" si="56"/>
        <v>0</v>
      </c>
      <c r="AP53" s="141">
        <f t="shared" si="56"/>
        <v>0</v>
      </c>
      <c r="AQ53" s="119"/>
      <c r="AR53" s="119"/>
      <c r="AS53" s="119"/>
      <c r="AT53" s="119"/>
      <c r="AU53" s="119"/>
      <c r="AV53" s="119"/>
      <c r="AW53" s="119"/>
      <c r="AX53" s="5"/>
      <c r="AY53" s="142">
        <v>2.0</v>
      </c>
      <c r="AZ53" s="142">
        <v>6.0</v>
      </c>
      <c r="BA53" s="142">
        <v>1.0</v>
      </c>
      <c r="BB53" s="142">
        <v>1.0</v>
      </c>
      <c r="BC53" s="119"/>
      <c r="BD53" s="119"/>
      <c r="BE53" s="119"/>
      <c r="BF53" s="119"/>
      <c r="BG53" s="119"/>
      <c r="BH53" s="119"/>
      <c r="BI53" s="119"/>
      <c r="BJ53" s="5"/>
      <c r="BK53" s="149"/>
      <c r="BL53" s="149"/>
      <c r="BM53" s="149"/>
      <c r="BN53" s="149"/>
      <c r="BO53" s="6"/>
      <c r="BP53" s="161">
        <v>8.712</v>
      </c>
      <c r="BQ53" s="144">
        <f t="shared" si="35"/>
        <v>0</v>
      </c>
    </row>
    <row r="54" ht="19.5" customHeight="1">
      <c r="A54" s="114"/>
      <c r="B54" s="114"/>
      <c r="C54" s="184"/>
      <c r="D54" s="5"/>
      <c r="E54" s="185"/>
      <c r="F54" s="40"/>
      <c r="G54" s="116"/>
      <c r="H54" s="186">
        <f>SUM(H36:H53)</f>
        <v>0</v>
      </c>
      <c r="I54" s="5"/>
      <c r="J54" s="177">
        <f t="shared" ref="J54:V54" si="57">SUM(J36:J53)</f>
        <v>0</v>
      </c>
      <c r="K54" s="177">
        <f t="shared" si="57"/>
        <v>0</v>
      </c>
      <c r="L54" s="177">
        <f t="shared" si="57"/>
        <v>0</v>
      </c>
      <c r="M54" s="177">
        <f t="shared" si="57"/>
        <v>0</v>
      </c>
      <c r="N54" s="177">
        <f t="shared" si="57"/>
        <v>0</v>
      </c>
      <c r="O54" s="177">
        <f t="shared" si="57"/>
        <v>0</v>
      </c>
      <c r="P54" s="177">
        <f t="shared" si="57"/>
        <v>0</v>
      </c>
      <c r="Q54" s="177">
        <f t="shared" si="57"/>
        <v>0</v>
      </c>
      <c r="R54" s="177">
        <f t="shared" si="57"/>
        <v>0</v>
      </c>
      <c r="S54" s="177">
        <f t="shared" si="57"/>
        <v>0</v>
      </c>
      <c r="T54" s="177">
        <f t="shared" si="57"/>
        <v>0</v>
      </c>
      <c r="U54" s="177">
        <f t="shared" si="57"/>
        <v>0</v>
      </c>
      <c r="V54" s="177">
        <f t="shared" si="57"/>
        <v>0</v>
      </c>
      <c r="W54" s="5"/>
      <c r="X54" s="141"/>
      <c r="Y54" s="119">
        <f t="shared" ref="Y54:AC54" si="58">SUM(Y36:Y53)</f>
        <v>0</v>
      </c>
      <c r="Z54" s="119">
        <f t="shared" si="58"/>
        <v>0</v>
      </c>
      <c r="AA54" s="119">
        <f t="shared" si="58"/>
        <v>0</v>
      </c>
      <c r="AB54" s="119">
        <f t="shared" si="58"/>
        <v>0</v>
      </c>
      <c r="AC54" s="119">
        <f t="shared" si="58"/>
        <v>0</v>
      </c>
      <c r="AD54" s="141"/>
      <c r="AE54" s="119"/>
      <c r="AF54" s="119"/>
      <c r="AG54" s="119"/>
      <c r="AH54" s="119"/>
      <c r="AI54" s="119"/>
      <c r="AJ54" s="119"/>
      <c r="AK54" s="119"/>
      <c r="AL54" s="5"/>
      <c r="AM54" s="119">
        <f t="shared" ref="AM54:AQ54" si="59">SUM(AM36:AM53)</f>
        <v>0</v>
      </c>
      <c r="AN54" s="119">
        <f t="shared" si="59"/>
        <v>0</v>
      </c>
      <c r="AO54" s="119">
        <f t="shared" si="59"/>
        <v>0</v>
      </c>
      <c r="AP54" s="119">
        <f t="shared" si="59"/>
        <v>0</v>
      </c>
      <c r="AQ54" s="119">
        <f t="shared" si="59"/>
        <v>0</v>
      </c>
      <c r="AR54" s="119"/>
      <c r="AS54" s="119"/>
      <c r="AT54" s="119"/>
      <c r="AU54" s="119"/>
      <c r="AV54" s="119"/>
      <c r="AW54" s="119"/>
      <c r="AX54" s="5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80"/>
      <c r="BK54" s="149"/>
      <c r="BL54" s="149"/>
      <c r="BM54" s="149"/>
      <c r="BN54" s="149"/>
      <c r="BO54" s="6"/>
      <c r="BP54" s="149"/>
      <c r="BQ54" s="163">
        <f>SUM(BQ36:BQ53)</f>
        <v>0</v>
      </c>
    </row>
    <row r="55" ht="19.5" customHeight="1">
      <c r="A55" s="114"/>
      <c r="B55" s="114"/>
      <c r="C55" s="115" t="s">
        <v>184</v>
      </c>
      <c r="D55" s="40"/>
      <c r="E55" s="40"/>
      <c r="F55" s="40"/>
      <c r="G55" s="116"/>
      <c r="H55" s="116"/>
      <c r="I55" s="5"/>
      <c r="J55" s="40"/>
      <c r="K55" s="40"/>
      <c r="L55" s="40"/>
      <c r="M55" s="40"/>
      <c r="N55" s="40"/>
      <c r="O55" s="40"/>
      <c r="P55" s="117"/>
      <c r="Q55" s="40"/>
      <c r="R55" s="40"/>
      <c r="S55" s="40"/>
      <c r="T55" s="40"/>
      <c r="U55" s="40"/>
      <c r="V55" s="40"/>
      <c r="W55" s="5"/>
      <c r="X55" s="118" t="s">
        <v>22</v>
      </c>
      <c r="Y55" s="118" t="s">
        <v>23</v>
      </c>
      <c r="Z55" s="118" t="s">
        <v>24</v>
      </c>
      <c r="AA55" s="118" t="s">
        <v>25</v>
      </c>
      <c r="AB55" s="118" t="s">
        <v>26</v>
      </c>
      <c r="AC55" s="118" t="s">
        <v>27</v>
      </c>
      <c r="AD55" s="118" t="s">
        <v>28</v>
      </c>
      <c r="AE55" s="119" t="s">
        <v>22</v>
      </c>
      <c r="AF55" s="119" t="s">
        <v>23</v>
      </c>
      <c r="AG55" s="119" t="s">
        <v>24</v>
      </c>
      <c r="AH55" s="119" t="s">
        <v>25</v>
      </c>
      <c r="AI55" s="119" t="s">
        <v>26</v>
      </c>
      <c r="AJ55" s="119" t="s">
        <v>27</v>
      </c>
      <c r="AK55" s="119" t="s">
        <v>28</v>
      </c>
      <c r="AL55" s="5"/>
      <c r="AM55" s="118" t="s">
        <v>33</v>
      </c>
      <c r="AN55" s="118" t="s">
        <v>34</v>
      </c>
      <c r="AO55" s="118" t="s">
        <v>35</v>
      </c>
      <c r="AP55" s="118" t="s">
        <v>36</v>
      </c>
      <c r="AQ55" s="118" t="s">
        <v>37</v>
      </c>
      <c r="AR55" s="118" t="s">
        <v>38</v>
      </c>
      <c r="AS55" s="118" t="s">
        <v>39</v>
      </c>
      <c r="AT55" s="118" t="s">
        <v>40</v>
      </c>
      <c r="AU55" s="118" t="s">
        <v>41</v>
      </c>
      <c r="AV55" s="118" t="s">
        <v>42</v>
      </c>
      <c r="AW55" s="118" t="s">
        <v>56</v>
      </c>
      <c r="AX55" s="5"/>
      <c r="AY55" s="119" t="s">
        <v>33</v>
      </c>
      <c r="AZ55" s="119" t="s">
        <v>34</v>
      </c>
      <c r="BA55" s="119" t="s">
        <v>35</v>
      </c>
      <c r="BB55" s="119" t="s">
        <v>36</v>
      </c>
      <c r="BC55" s="119" t="s">
        <v>37</v>
      </c>
      <c r="BD55" s="119" t="s">
        <v>38</v>
      </c>
      <c r="BE55" s="119" t="s">
        <v>39</v>
      </c>
      <c r="BF55" s="119" t="s">
        <v>40</v>
      </c>
      <c r="BG55" s="119" t="s">
        <v>41</v>
      </c>
      <c r="BH55" s="119" t="s">
        <v>42</v>
      </c>
      <c r="BI55" s="119" t="s">
        <v>56</v>
      </c>
      <c r="BJ55" s="80"/>
      <c r="BK55" s="120" t="s">
        <v>34</v>
      </c>
      <c r="BL55" s="120" t="s">
        <v>36</v>
      </c>
      <c r="BM55" s="66" t="s">
        <v>34</v>
      </c>
      <c r="BN55" s="66" t="s">
        <v>36</v>
      </c>
      <c r="BO55" s="6"/>
      <c r="BP55" s="122" t="s">
        <v>81</v>
      </c>
      <c r="BQ55" s="122" t="s">
        <v>82</v>
      </c>
    </row>
    <row r="56" ht="19.5" customHeight="1">
      <c r="A56" s="167" t="s">
        <v>185</v>
      </c>
      <c r="B56" s="164">
        <v>2370.0</v>
      </c>
      <c r="C56" s="165" t="s">
        <v>186</v>
      </c>
      <c r="D56" s="141" t="s">
        <v>183</v>
      </c>
      <c r="E56" s="166">
        <v>15.0</v>
      </c>
      <c r="F56" s="159">
        <f t="shared" ref="F56:F64" si="62">SUM(J56:V56)</f>
        <v>0</v>
      </c>
      <c r="G56" s="160">
        <v>250.0</v>
      </c>
      <c r="H56" s="128">
        <f t="shared" ref="H56:H64" si="63">F56*G56*(100-$F$2)/100</f>
        <v>0</v>
      </c>
      <c r="I56" s="80"/>
      <c r="J56" s="129"/>
      <c r="K56" s="130"/>
      <c r="L56" s="131"/>
      <c r="M56" s="132"/>
      <c r="N56" s="133"/>
      <c r="O56" s="134"/>
      <c r="P56" s="135"/>
      <c r="Q56" s="136"/>
      <c r="R56" s="137"/>
      <c r="S56" s="138"/>
      <c r="T56" s="130"/>
      <c r="U56" s="139"/>
      <c r="V56" s="140"/>
      <c r="W56" s="80"/>
      <c r="X56" s="141"/>
      <c r="Y56" s="141"/>
      <c r="Z56" s="141">
        <f t="shared" ref="Z56:AB56" si="60">AG56*$F56</f>
        <v>0</v>
      </c>
      <c r="AA56" s="141">
        <f t="shared" si="60"/>
        <v>0</v>
      </c>
      <c r="AB56" s="141">
        <f t="shared" si="60"/>
        <v>0</v>
      </c>
      <c r="AC56" s="141"/>
      <c r="AD56" s="141"/>
      <c r="AE56" s="142"/>
      <c r="AF56" s="142"/>
      <c r="AG56" s="142">
        <v>2.0</v>
      </c>
      <c r="AH56" s="142">
        <v>11.0</v>
      </c>
      <c r="AI56" s="142">
        <v>2.0</v>
      </c>
      <c r="AJ56" s="142"/>
      <c r="AK56" s="142"/>
      <c r="AL56" s="80"/>
      <c r="AM56" s="141">
        <f t="shared" ref="AM56:AQ56" si="61">AY56*$F56</f>
        <v>0</v>
      </c>
      <c r="AN56" s="141">
        <f t="shared" si="61"/>
        <v>0</v>
      </c>
      <c r="AO56" s="141">
        <f t="shared" si="61"/>
        <v>0</v>
      </c>
      <c r="AP56" s="141">
        <f t="shared" si="61"/>
        <v>0</v>
      </c>
      <c r="AQ56" s="141">
        <f t="shared" si="61"/>
        <v>0</v>
      </c>
      <c r="AR56" s="119"/>
      <c r="AS56" s="119"/>
      <c r="AT56" s="119"/>
      <c r="AU56" s="119"/>
      <c r="AV56" s="119"/>
      <c r="AW56" s="119"/>
      <c r="AX56" s="80"/>
      <c r="AY56" s="142">
        <v>1.0</v>
      </c>
      <c r="AZ56" s="142">
        <v>2.0</v>
      </c>
      <c r="BA56" s="142">
        <v>7.0</v>
      </c>
      <c r="BB56" s="142">
        <v>3.0</v>
      </c>
      <c r="BC56" s="142">
        <v>2.0</v>
      </c>
      <c r="BD56" s="119"/>
      <c r="BE56" s="119"/>
      <c r="BF56" s="119"/>
      <c r="BG56" s="119"/>
      <c r="BH56" s="119"/>
      <c r="BI56" s="119"/>
      <c r="BJ56" s="5"/>
      <c r="BK56" s="149"/>
      <c r="BL56" s="149"/>
      <c r="BM56" s="149"/>
      <c r="BN56" s="149"/>
      <c r="BO56" s="6"/>
      <c r="BP56" s="161">
        <v>18.476</v>
      </c>
      <c r="BQ56" s="144">
        <f t="shared" ref="BQ56:BQ64" si="64">BP56*F56</f>
        <v>0</v>
      </c>
    </row>
    <row r="57" ht="19.5" customHeight="1">
      <c r="A57" s="167" t="s">
        <v>187</v>
      </c>
      <c r="B57" s="164">
        <v>9197.0</v>
      </c>
      <c r="C57" s="187" t="s">
        <v>188</v>
      </c>
      <c r="D57" s="166" t="s">
        <v>24</v>
      </c>
      <c r="E57" s="166">
        <v>5.0</v>
      </c>
      <c r="F57" s="159">
        <f t="shared" si="62"/>
        <v>0</v>
      </c>
      <c r="G57" s="160">
        <v>50.0</v>
      </c>
      <c r="H57" s="128">
        <f t="shared" si="63"/>
        <v>0</v>
      </c>
      <c r="I57" s="80"/>
      <c r="J57" s="129"/>
      <c r="K57" s="169"/>
      <c r="L57" s="170"/>
      <c r="M57" s="171"/>
      <c r="N57" s="172"/>
      <c r="O57" s="173"/>
      <c r="P57" s="135"/>
      <c r="Q57" s="136"/>
      <c r="R57" s="137"/>
      <c r="S57" s="174"/>
      <c r="T57" s="169"/>
      <c r="U57" s="175"/>
      <c r="V57" s="176"/>
      <c r="W57" s="80"/>
      <c r="X57" s="141"/>
      <c r="Y57" s="141"/>
      <c r="Z57" s="141">
        <f>AG57*$F57</f>
        <v>0</v>
      </c>
      <c r="AA57" s="141"/>
      <c r="AB57" s="141"/>
      <c r="AC57" s="141"/>
      <c r="AD57" s="141"/>
      <c r="AE57" s="142"/>
      <c r="AF57" s="142"/>
      <c r="AG57" s="142">
        <v>5.0</v>
      </c>
      <c r="AH57" s="142"/>
      <c r="AI57" s="142"/>
      <c r="AJ57" s="142"/>
      <c r="AK57" s="142"/>
      <c r="AL57" s="80"/>
      <c r="AM57" s="141">
        <f t="shared" ref="AM57:AM62" si="65">AY57*$F57</f>
        <v>0</v>
      </c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80"/>
      <c r="AY57" s="142">
        <v>5.0</v>
      </c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5"/>
      <c r="BK57" s="149"/>
      <c r="BL57" s="149"/>
      <c r="BM57" s="149"/>
      <c r="BN57" s="149"/>
      <c r="BO57" s="6"/>
      <c r="BP57" s="161">
        <v>2.5</v>
      </c>
      <c r="BQ57" s="144">
        <f t="shared" si="64"/>
        <v>0</v>
      </c>
    </row>
    <row r="58" ht="19.5" customHeight="1">
      <c r="A58" s="167" t="s">
        <v>189</v>
      </c>
      <c r="B58" s="164">
        <v>6381.0</v>
      </c>
      <c r="C58" s="168" t="s">
        <v>190</v>
      </c>
      <c r="D58" s="126" t="s">
        <v>25</v>
      </c>
      <c r="E58" s="126">
        <v>5.0</v>
      </c>
      <c r="F58" s="159">
        <f t="shared" si="62"/>
        <v>0</v>
      </c>
      <c r="G58" s="160">
        <v>45.0</v>
      </c>
      <c r="H58" s="128">
        <f t="shared" si="63"/>
        <v>0</v>
      </c>
      <c r="I58" s="5"/>
      <c r="J58" s="129"/>
      <c r="K58" s="169"/>
      <c r="L58" s="170"/>
      <c r="M58" s="171"/>
      <c r="N58" s="172"/>
      <c r="O58" s="173"/>
      <c r="P58" s="135"/>
      <c r="Q58" s="136"/>
      <c r="R58" s="137"/>
      <c r="S58" s="174"/>
      <c r="T58" s="169"/>
      <c r="U58" s="175"/>
      <c r="V58" s="176"/>
      <c r="W58" s="5"/>
      <c r="X58" s="141"/>
      <c r="Y58" s="141"/>
      <c r="Z58" s="141"/>
      <c r="AA58" s="141">
        <f t="shared" ref="AA58:AA60" si="66">AH58*$F58</f>
        <v>0</v>
      </c>
      <c r="AB58" s="141"/>
      <c r="AC58" s="141"/>
      <c r="AD58" s="141"/>
      <c r="AE58" s="142"/>
      <c r="AF58" s="142"/>
      <c r="AG58" s="142"/>
      <c r="AH58" s="142">
        <v>5.0</v>
      </c>
      <c r="AI58" s="142"/>
      <c r="AJ58" s="142"/>
      <c r="AK58" s="142"/>
      <c r="AL58" s="5"/>
      <c r="AM58" s="141">
        <f t="shared" si="65"/>
        <v>0</v>
      </c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5"/>
      <c r="AY58" s="142">
        <v>5.0</v>
      </c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5"/>
      <c r="BK58" s="149"/>
      <c r="BL58" s="149"/>
      <c r="BM58" s="149"/>
      <c r="BN58" s="149"/>
      <c r="BO58" s="6"/>
      <c r="BP58" s="126">
        <v>2.2</v>
      </c>
      <c r="BQ58" s="144">
        <f t="shared" si="64"/>
        <v>0</v>
      </c>
    </row>
    <row r="59" ht="19.5" customHeight="1">
      <c r="A59" s="167" t="s">
        <v>191</v>
      </c>
      <c r="B59" s="164">
        <v>9198.0</v>
      </c>
      <c r="C59" s="168" t="s">
        <v>192</v>
      </c>
      <c r="D59" s="126" t="s">
        <v>25</v>
      </c>
      <c r="E59" s="126">
        <v>5.0</v>
      </c>
      <c r="F59" s="159">
        <f t="shared" si="62"/>
        <v>0</v>
      </c>
      <c r="G59" s="160">
        <v>60.0</v>
      </c>
      <c r="H59" s="128">
        <f t="shared" si="63"/>
        <v>0</v>
      </c>
      <c r="I59" s="5"/>
      <c r="J59" s="129"/>
      <c r="K59" s="169"/>
      <c r="L59" s="170"/>
      <c r="M59" s="171"/>
      <c r="N59" s="172"/>
      <c r="O59" s="173"/>
      <c r="P59" s="135"/>
      <c r="Q59" s="136"/>
      <c r="R59" s="137"/>
      <c r="S59" s="174"/>
      <c r="T59" s="169"/>
      <c r="U59" s="175"/>
      <c r="V59" s="176"/>
      <c r="W59" s="5"/>
      <c r="X59" s="141"/>
      <c r="Y59" s="141"/>
      <c r="Z59" s="141"/>
      <c r="AA59" s="141">
        <f t="shared" si="66"/>
        <v>0</v>
      </c>
      <c r="AB59" s="141"/>
      <c r="AC59" s="141"/>
      <c r="AD59" s="141"/>
      <c r="AE59" s="142"/>
      <c r="AF59" s="142"/>
      <c r="AG59" s="142"/>
      <c r="AH59" s="142">
        <v>5.0</v>
      </c>
      <c r="AI59" s="142"/>
      <c r="AJ59" s="142"/>
      <c r="AK59" s="142"/>
      <c r="AL59" s="5"/>
      <c r="AM59" s="141">
        <f t="shared" si="65"/>
        <v>0</v>
      </c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5"/>
      <c r="AY59" s="142">
        <v>5.0</v>
      </c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5"/>
      <c r="BK59" s="149"/>
      <c r="BL59" s="149"/>
      <c r="BM59" s="149"/>
      <c r="BN59" s="149"/>
      <c r="BO59" s="6"/>
      <c r="BP59" s="126">
        <v>3.4</v>
      </c>
      <c r="BQ59" s="144">
        <f t="shared" si="64"/>
        <v>0</v>
      </c>
    </row>
    <row r="60" ht="19.5" customHeight="1">
      <c r="A60" s="167" t="s">
        <v>193</v>
      </c>
      <c r="B60" s="164">
        <v>10448.0</v>
      </c>
      <c r="C60" s="168" t="s">
        <v>194</v>
      </c>
      <c r="D60" s="126" t="s">
        <v>25</v>
      </c>
      <c r="E60" s="126">
        <v>5.0</v>
      </c>
      <c r="F60" s="159">
        <f t="shared" si="62"/>
        <v>0</v>
      </c>
      <c r="G60" s="160">
        <v>80.0</v>
      </c>
      <c r="H60" s="128">
        <f t="shared" si="63"/>
        <v>0</v>
      </c>
      <c r="I60" s="5"/>
      <c r="J60" s="129"/>
      <c r="K60" s="169"/>
      <c r="L60" s="170"/>
      <c r="M60" s="171"/>
      <c r="N60" s="172"/>
      <c r="O60" s="173"/>
      <c r="P60" s="135"/>
      <c r="Q60" s="136"/>
      <c r="R60" s="137"/>
      <c r="S60" s="174"/>
      <c r="T60" s="169"/>
      <c r="U60" s="175"/>
      <c r="V60" s="176"/>
      <c r="W60" s="5"/>
      <c r="X60" s="141"/>
      <c r="Y60" s="141"/>
      <c r="Z60" s="141"/>
      <c r="AA60" s="141">
        <f t="shared" si="66"/>
        <v>0</v>
      </c>
      <c r="AB60" s="141"/>
      <c r="AC60" s="141"/>
      <c r="AD60" s="141"/>
      <c r="AE60" s="142"/>
      <c r="AF60" s="142"/>
      <c r="AG60" s="142"/>
      <c r="AH60" s="142">
        <v>5.0</v>
      </c>
      <c r="AI60" s="142"/>
      <c r="AJ60" s="142"/>
      <c r="AK60" s="142"/>
      <c r="AL60" s="5"/>
      <c r="AM60" s="141">
        <f t="shared" si="65"/>
        <v>0</v>
      </c>
      <c r="AN60" s="141">
        <f t="shared" ref="AN60:AO60" si="67">AZ60*$F60</f>
        <v>0</v>
      </c>
      <c r="AO60" s="141">
        <f t="shared" si="67"/>
        <v>0</v>
      </c>
      <c r="AP60" s="119"/>
      <c r="AQ60" s="119"/>
      <c r="AR60" s="119"/>
      <c r="AS60" s="119"/>
      <c r="AT60" s="119"/>
      <c r="AU60" s="119"/>
      <c r="AV60" s="119"/>
      <c r="AW60" s="119"/>
      <c r="AX60" s="5"/>
      <c r="AY60" s="142">
        <v>1.0</v>
      </c>
      <c r="AZ60" s="142">
        <v>1.0</v>
      </c>
      <c r="BA60" s="142">
        <v>3.0</v>
      </c>
      <c r="BB60" s="119"/>
      <c r="BC60" s="119"/>
      <c r="BD60" s="119"/>
      <c r="BE60" s="119"/>
      <c r="BF60" s="119"/>
      <c r="BG60" s="119"/>
      <c r="BH60" s="119"/>
      <c r="BI60" s="119"/>
      <c r="BJ60" s="5"/>
      <c r="BK60" s="149"/>
      <c r="BL60" s="149"/>
      <c r="BM60" s="149"/>
      <c r="BN60" s="149"/>
      <c r="BO60" s="6"/>
      <c r="BP60" s="126">
        <v>4.7</v>
      </c>
      <c r="BQ60" s="144">
        <f t="shared" si="64"/>
        <v>0</v>
      </c>
    </row>
    <row r="61" ht="19.5" customHeight="1">
      <c r="A61" s="167" t="s">
        <v>195</v>
      </c>
      <c r="B61" s="164">
        <v>5416.0</v>
      </c>
      <c r="C61" s="168" t="s">
        <v>196</v>
      </c>
      <c r="D61" s="141" t="s">
        <v>183</v>
      </c>
      <c r="E61" s="126">
        <v>15.0</v>
      </c>
      <c r="F61" s="159">
        <f t="shared" si="62"/>
        <v>0</v>
      </c>
      <c r="G61" s="160">
        <v>190.0</v>
      </c>
      <c r="H61" s="128">
        <f t="shared" si="63"/>
        <v>0</v>
      </c>
      <c r="I61" s="80"/>
      <c r="J61" s="129"/>
      <c r="K61" s="130"/>
      <c r="L61" s="131"/>
      <c r="M61" s="132"/>
      <c r="N61" s="133"/>
      <c r="O61" s="134"/>
      <c r="P61" s="135"/>
      <c r="Q61" s="136"/>
      <c r="R61" s="137"/>
      <c r="S61" s="138"/>
      <c r="T61" s="130"/>
      <c r="U61" s="139"/>
      <c r="V61" s="140"/>
      <c r="W61" s="80"/>
      <c r="X61" s="141"/>
      <c r="Y61" s="141"/>
      <c r="Z61" s="141">
        <f t="shared" ref="Z61:AB61" si="68">AG61*$F61</f>
        <v>0</v>
      </c>
      <c r="AA61" s="141">
        <f t="shared" si="68"/>
        <v>0</v>
      </c>
      <c r="AB61" s="141">
        <f t="shared" si="68"/>
        <v>0</v>
      </c>
      <c r="AC61" s="141"/>
      <c r="AD61" s="141"/>
      <c r="AE61" s="142"/>
      <c r="AF61" s="142"/>
      <c r="AG61" s="142">
        <v>7.0</v>
      </c>
      <c r="AH61" s="142">
        <v>5.0</v>
      </c>
      <c r="AI61" s="142">
        <v>3.0</v>
      </c>
      <c r="AJ61" s="142"/>
      <c r="AK61" s="142"/>
      <c r="AL61" s="80"/>
      <c r="AM61" s="141">
        <f t="shared" si="65"/>
        <v>0</v>
      </c>
      <c r="AN61" s="141">
        <f t="shared" ref="AN61:AQ61" si="69">AZ61*$F61</f>
        <v>0</v>
      </c>
      <c r="AO61" s="141">
        <f t="shared" si="69"/>
        <v>0</v>
      </c>
      <c r="AP61" s="141">
        <f t="shared" si="69"/>
        <v>0</v>
      </c>
      <c r="AQ61" s="141">
        <f t="shared" si="69"/>
        <v>0</v>
      </c>
      <c r="AR61" s="119"/>
      <c r="AS61" s="119"/>
      <c r="AT61" s="119"/>
      <c r="AU61" s="119"/>
      <c r="AV61" s="119"/>
      <c r="AW61" s="119"/>
      <c r="AX61" s="80"/>
      <c r="AY61" s="142">
        <v>3.0</v>
      </c>
      <c r="AZ61" s="142">
        <v>1.0</v>
      </c>
      <c r="BA61" s="142">
        <v>4.0</v>
      </c>
      <c r="BB61" s="142">
        <v>5.0</v>
      </c>
      <c r="BC61" s="142">
        <v>2.0</v>
      </c>
      <c r="BD61" s="119"/>
      <c r="BE61" s="119"/>
      <c r="BF61" s="119"/>
      <c r="BG61" s="119"/>
      <c r="BH61" s="119"/>
      <c r="BI61" s="119"/>
      <c r="BJ61" s="5"/>
      <c r="BK61" s="149"/>
      <c r="BL61" s="149"/>
      <c r="BM61" s="149"/>
      <c r="BN61" s="149"/>
      <c r="BO61" s="6"/>
      <c r="BP61" s="161">
        <v>13.55</v>
      </c>
      <c r="BQ61" s="144">
        <f t="shared" si="64"/>
        <v>0</v>
      </c>
    </row>
    <row r="62" ht="19.5" customHeight="1">
      <c r="A62" s="167" t="s">
        <v>197</v>
      </c>
      <c r="B62" s="164">
        <v>9199.0</v>
      </c>
      <c r="C62" s="168" t="s">
        <v>198</v>
      </c>
      <c r="D62" s="126" t="s">
        <v>25</v>
      </c>
      <c r="E62" s="126">
        <v>5.0</v>
      </c>
      <c r="F62" s="159">
        <f t="shared" si="62"/>
        <v>0</v>
      </c>
      <c r="G62" s="160">
        <v>65.0</v>
      </c>
      <c r="H62" s="128">
        <f t="shared" si="63"/>
        <v>0</v>
      </c>
      <c r="I62" s="80"/>
      <c r="J62" s="129"/>
      <c r="K62" s="169"/>
      <c r="L62" s="170"/>
      <c r="M62" s="171"/>
      <c r="N62" s="172"/>
      <c r="O62" s="173"/>
      <c r="P62" s="135"/>
      <c r="Q62" s="136"/>
      <c r="R62" s="137"/>
      <c r="S62" s="174"/>
      <c r="T62" s="169"/>
      <c r="U62" s="175"/>
      <c r="V62" s="176"/>
      <c r="W62" s="80"/>
      <c r="X62" s="141"/>
      <c r="Y62" s="141"/>
      <c r="Z62" s="141"/>
      <c r="AA62" s="141">
        <f t="shared" ref="AA62:AA63" si="70">AH62*$F62</f>
        <v>0</v>
      </c>
      <c r="AB62" s="141"/>
      <c r="AC62" s="141"/>
      <c r="AD62" s="141"/>
      <c r="AE62" s="142"/>
      <c r="AF62" s="142"/>
      <c r="AG62" s="142"/>
      <c r="AH62" s="142">
        <v>5.0</v>
      </c>
      <c r="AI62" s="142"/>
      <c r="AJ62" s="142"/>
      <c r="AK62" s="142"/>
      <c r="AL62" s="80"/>
      <c r="AM62" s="141">
        <f t="shared" si="65"/>
        <v>0</v>
      </c>
      <c r="AN62" s="141">
        <f t="shared" ref="AN62:AN63" si="71">AZ62*$F62</f>
        <v>0</v>
      </c>
      <c r="AO62" s="119"/>
      <c r="AP62" s="119"/>
      <c r="AQ62" s="119"/>
      <c r="AR62" s="119"/>
      <c r="AS62" s="119"/>
      <c r="AT62" s="119"/>
      <c r="AU62" s="119"/>
      <c r="AV62" s="119"/>
      <c r="AW62" s="119"/>
      <c r="AX62" s="80"/>
      <c r="AY62" s="142">
        <v>3.0</v>
      </c>
      <c r="AZ62" s="142">
        <v>2.0</v>
      </c>
      <c r="BA62" s="119"/>
      <c r="BB62" s="119"/>
      <c r="BC62" s="119"/>
      <c r="BD62" s="119"/>
      <c r="BE62" s="119"/>
      <c r="BF62" s="119"/>
      <c r="BG62" s="119"/>
      <c r="BH62" s="119"/>
      <c r="BI62" s="119"/>
      <c r="BJ62" s="5"/>
      <c r="BK62" s="149"/>
      <c r="BL62" s="149"/>
      <c r="BM62" s="149"/>
      <c r="BN62" s="149"/>
      <c r="BO62" s="6"/>
      <c r="BP62" s="161">
        <v>3.8</v>
      </c>
      <c r="BQ62" s="144">
        <f t="shared" si="64"/>
        <v>0</v>
      </c>
    </row>
    <row r="63" ht="19.5" customHeight="1">
      <c r="A63" s="167" t="s">
        <v>199</v>
      </c>
      <c r="B63" s="164">
        <v>6365.0</v>
      </c>
      <c r="C63" s="188" t="s">
        <v>200</v>
      </c>
      <c r="D63" s="126" t="s">
        <v>25</v>
      </c>
      <c r="E63" s="126">
        <v>5.0</v>
      </c>
      <c r="F63" s="159">
        <f t="shared" si="62"/>
        <v>0</v>
      </c>
      <c r="G63" s="160">
        <v>70.0</v>
      </c>
      <c r="H63" s="128">
        <f t="shared" si="63"/>
        <v>0</v>
      </c>
      <c r="I63" s="5"/>
      <c r="J63" s="129"/>
      <c r="K63" s="169"/>
      <c r="L63" s="170"/>
      <c r="M63" s="171"/>
      <c r="N63" s="172"/>
      <c r="O63" s="173"/>
      <c r="P63" s="135"/>
      <c r="Q63" s="136"/>
      <c r="R63" s="137"/>
      <c r="S63" s="174"/>
      <c r="T63" s="169"/>
      <c r="U63" s="175"/>
      <c r="V63" s="176"/>
      <c r="W63" s="5"/>
      <c r="X63" s="141"/>
      <c r="Y63" s="141"/>
      <c r="Z63" s="141"/>
      <c r="AA63" s="141">
        <f t="shared" si="70"/>
        <v>0</v>
      </c>
      <c r="AB63" s="141"/>
      <c r="AC63" s="141"/>
      <c r="AD63" s="141"/>
      <c r="AE63" s="142"/>
      <c r="AF63" s="142"/>
      <c r="AG63" s="142"/>
      <c r="AH63" s="142">
        <v>5.0</v>
      </c>
      <c r="AI63" s="142"/>
      <c r="AJ63" s="142"/>
      <c r="AK63" s="142"/>
      <c r="AL63" s="5"/>
      <c r="AM63" s="119"/>
      <c r="AN63" s="141">
        <f t="shared" si="71"/>
        <v>0</v>
      </c>
      <c r="AO63" s="119"/>
      <c r="AP63" s="119"/>
      <c r="AQ63" s="119"/>
      <c r="AR63" s="119"/>
      <c r="AS63" s="119"/>
      <c r="AT63" s="119"/>
      <c r="AU63" s="119"/>
      <c r="AV63" s="119"/>
      <c r="AW63" s="119"/>
      <c r="AX63" s="5"/>
      <c r="AY63" s="142"/>
      <c r="AZ63" s="142">
        <v>5.0</v>
      </c>
      <c r="BA63" s="119"/>
      <c r="BB63" s="119"/>
      <c r="BC63" s="119"/>
      <c r="BD63" s="119"/>
      <c r="BE63" s="119"/>
      <c r="BF63" s="119"/>
      <c r="BG63" s="119"/>
      <c r="BH63" s="119"/>
      <c r="BI63" s="119"/>
      <c r="BJ63" s="5"/>
      <c r="BK63" s="149"/>
      <c r="BL63" s="149"/>
      <c r="BM63" s="149"/>
      <c r="BN63" s="149"/>
      <c r="BO63" s="6"/>
      <c r="BP63" s="126">
        <v>4.2</v>
      </c>
      <c r="BQ63" s="144">
        <f t="shared" si="64"/>
        <v>0</v>
      </c>
    </row>
    <row r="64" ht="19.5" customHeight="1">
      <c r="A64" s="167" t="s">
        <v>201</v>
      </c>
      <c r="B64" s="164">
        <v>2220.0</v>
      </c>
      <c r="C64" s="189" t="s">
        <v>202</v>
      </c>
      <c r="D64" s="141" t="s">
        <v>183</v>
      </c>
      <c r="E64" s="136">
        <v>15.0</v>
      </c>
      <c r="F64" s="159">
        <f t="shared" si="62"/>
        <v>0</v>
      </c>
      <c r="G64" s="128">
        <v>180.0</v>
      </c>
      <c r="H64" s="128">
        <f t="shared" si="63"/>
        <v>0</v>
      </c>
      <c r="I64" s="5"/>
      <c r="J64" s="129"/>
      <c r="K64" s="130"/>
      <c r="L64" s="131"/>
      <c r="M64" s="132"/>
      <c r="N64" s="133"/>
      <c r="O64" s="134"/>
      <c r="P64" s="135"/>
      <c r="Q64" s="136"/>
      <c r="R64" s="137"/>
      <c r="S64" s="138"/>
      <c r="T64" s="130"/>
      <c r="U64" s="139"/>
      <c r="V64" s="140"/>
      <c r="W64" s="5"/>
      <c r="X64" s="141"/>
      <c r="Y64" s="141"/>
      <c r="Z64" s="141">
        <f t="shared" ref="Z64:AB64" si="72">AG64*$F64</f>
        <v>0</v>
      </c>
      <c r="AA64" s="141">
        <f t="shared" si="72"/>
        <v>0</v>
      </c>
      <c r="AB64" s="141">
        <f t="shared" si="72"/>
        <v>0</v>
      </c>
      <c r="AC64" s="141"/>
      <c r="AD64" s="141"/>
      <c r="AE64" s="142"/>
      <c r="AF64" s="142"/>
      <c r="AG64" s="142">
        <v>3.0</v>
      </c>
      <c r="AH64" s="142">
        <v>11.0</v>
      </c>
      <c r="AI64" s="142">
        <v>1.0</v>
      </c>
      <c r="AJ64" s="142"/>
      <c r="AK64" s="142"/>
      <c r="AL64" s="5"/>
      <c r="AM64" s="141">
        <f t="shared" ref="AM64:AQ64" si="73">AY64*$F64</f>
        <v>0</v>
      </c>
      <c r="AN64" s="141">
        <f t="shared" si="73"/>
        <v>0</v>
      </c>
      <c r="AO64" s="141">
        <f t="shared" si="73"/>
        <v>0</v>
      </c>
      <c r="AP64" s="141">
        <f t="shared" si="73"/>
        <v>0</v>
      </c>
      <c r="AQ64" s="141">
        <f t="shared" si="73"/>
        <v>0</v>
      </c>
      <c r="AR64" s="119"/>
      <c r="AS64" s="119"/>
      <c r="AT64" s="119"/>
      <c r="AU64" s="119"/>
      <c r="AV64" s="119"/>
      <c r="AW64" s="119"/>
      <c r="AX64" s="5"/>
      <c r="AY64" s="142">
        <v>2.0</v>
      </c>
      <c r="AZ64" s="142">
        <v>4.0</v>
      </c>
      <c r="BA64" s="142">
        <v>5.0</v>
      </c>
      <c r="BB64" s="142">
        <v>2.0</v>
      </c>
      <c r="BC64" s="142">
        <v>2.0</v>
      </c>
      <c r="BD64" s="119"/>
      <c r="BE64" s="119"/>
      <c r="BF64" s="119"/>
      <c r="BG64" s="119"/>
      <c r="BH64" s="119"/>
      <c r="BI64" s="119"/>
      <c r="BJ64" s="5"/>
      <c r="BK64" s="190"/>
      <c r="BL64" s="190"/>
      <c r="BM64" s="190"/>
      <c r="BN64" s="190"/>
      <c r="BO64" s="6"/>
      <c r="BP64" s="161">
        <v>12.339</v>
      </c>
      <c r="BQ64" s="144">
        <f t="shared" si="64"/>
        <v>0</v>
      </c>
    </row>
    <row r="65" ht="19.5" customHeight="1">
      <c r="A65" s="114"/>
      <c r="B65" s="114"/>
      <c r="C65" s="38"/>
      <c r="D65" s="6"/>
      <c r="E65" s="6"/>
      <c r="F65" s="6"/>
      <c r="G65" s="6"/>
      <c r="H65" s="147">
        <f>SUM(H56:H64)</f>
        <v>0</v>
      </c>
      <c r="I65" s="5"/>
      <c r="J65" s="177">
        <f t="shared" ref="J65:V65" si="74">SUM(J56:J64)</f>
        <v>0</v>
      </c>
      <c r="K65" s="177">
        <f t="shared" si="74"/>
        <v>0</v>
      </c>
      <c r="L65" s="177">
        <f t="shared" si="74"/>
        <v>0</v>
      </c>
      <c r="M65" s="177">
        <f t="shared" si="74"/>
        <v>0</v>
      </c>
      <c r="N65" s="177">
        <f t="shared" si="74"/>
        <v>0</v>
      </c>
      <c r="O65" s="177">
        <f t="shared" si="74"/>
        <v>0</v>
      </c>
      <c r="P65" s="177">
        <f t="shared" si="74"/>
        <v>0</v>
      </c>
      <c r="Q65" s="177">
        <f t="shared" si="74"/>
        <v>0</v>
      </c>
      <c r="R65" s="177">
        <f t="shared" si="74"/>
        <v>0</v>
      </c>
      <c r="S65" s="177">
        <f t="shared" si="74"/>
        <v>0</v>
      </c>
      <c r="T65" s="177">
        <f t="shared" si="74"/>
        <v>0</v>
      </c>
      <c r="U65" s="177">
        <f t="shared" si="74"/>
        <v>0</v>
      </c>
      <c r="V65" s="177">
        <f t="shared" si="74"/>
        <v>0</v>
      </c>
      <c r="W65" s="5"/>
      <c r="X65" s="141"/>
      <c r="Y65" s="141"/>
      <c r="Z65" s="177">
        <f t="shared" ref="Z65:AB65" si="75">SUM(Z56:Z64)</f>
        <v>0</v>
      </c>
      <c r="AA65" s="177">
        <f t="shared" si="75"/>
        <v>0</v>
      </c>
      <c r="AB65" s="177">
        <f t="shared" si="75"/>
        <v>0</v>
      </c>
      <c r="AC65" s="141"/>
      <c r="AD65" s="141"/>
      <c r="AE65" s="119"/>
      <c r="AF65" s="119"/>
      <c r="AG65" s="119"/>
      <c r="AH65" s="119"/>
      <c r="AI65" s="119"/>
      <c r="AJ65" s="119"/>
      <c r="AK65" s="119"/>
      <c r="AL65" s="5"/>
      <c r="AM65" s="119">
        <f t="shared" ref="AM65:AQ65" si="76">SUM(AM56:AM64)</f>
        <v>0</v>
      </c>
      <c r="AN65" s="119">
        <f t="shared" si="76"/>
        <v>0</v>
      </c>
      <c r="AO65" s="119">
        <f t="shared" si="76"/>
        <v>0</v>
      </c>
      <c r="AP65" s="119">
        <f t="shared" si="76"/>
        <v>0</v>
      </c>
      <c r="AQ65" s="119">
        <f t="shared" si="76"/>
        <v>0</v>
      </c>
      <c r="AR65" s="119"/>
      <c r="AS65" s="119"/>
      <c r="AT65" s="119"/>
      <c r="AU65" s="119"/>
      <c r="AV65" s="119"/>
      <c r="AW65" s="119"/>
      <c r="AX65" s="5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5"/>
      <c r="BK65" s="141"/>
      <c r="BL65" s="141"/>
      <c r="BM65" s="141"/>
      <c r="BN65" s="141"/>
      <c r="BO65" s="6"/>
      <c r="BP65" s="149"/>
      <c r="BQ65" s="163">
        <f>SUM(BQ56:BQ64)</f>
        <v>0</v>
      </c>
    </row>
    <row r="66" ht="19.5" customHeight="1">
      <c r="A66" s="114"/>
      <c r="B66" s="114"/>
      <c r="C66" s="115" t="s">
        <v>203</v>
      </c>
      <c r="D66" s="40"/>
      <c r="E66" s="40"/>
      <c r="F66" s="40"/>
      <c r="G66" s="116"/>
      <c r="H66" s="116"/>
      <c r="I66" s="5"/>
      <c r="J66" s="40"/>
      <c r="K66" s="40"/>
      <c r="L66" s="40"/>
      <c r="M66" s="40"/>
      <c r="N66" s="40"/>
      <c r="O66" s="40"/>
      <c r="P66" s="117"/>
      <c r="Q66" s="40"/>
      <c r="R66" s="40"/>
      <c r="S66" s="40"/>
      <c r="T66" s="40"/>
      <c r="U66" s="40"/>
      <c r="V66" s="40"/>
      <c r="W66" s="5"/>
      <c r="X66" s="118" t="s">
        <v>22</v>
      </c>
      <c r="Y66" s="118" t="s">
        <v>23</v>
      </c>
      <c r="Z66" s="118" t="s">
        <v>24</v>
      </c>
      <c r="AA66" s="118" t="s">
        <v>25</v>
      </c>
      <c r="AB66" s="118" t="s">
        <v>26</v>
      </c>
      <c r="AC66" s="118" t="s">
        <v>27</v>
      </c>
      <c r="AD66" s="118" t="s">
        <v>28</v>
      </c>
      <c r="AE66" s="119" t="s">
        <v>22</v>
      </c>
      <c r="AF66" s="119" t="s">
        <v>23</v>
      </c>
      <c r="AG66" s="119" t="s">
        <v>24</v>
      </c>
      <c r="AH66" s="119" t="s">
        <v>25</v>
      </c>
      <c r="AI66" s="119" t="s">
        <v>26</v>
      </c>
      <c r="AJ66" s="119" t="s">
        <v>27</v>
      </c>
      <c r="AK66" s="119" t="s">
        <v>28</v>
      </c>
      <c r="AL66" s="5"/>
      <c r="AM66" s="118" t="s">
        <v>33</v>
      </c>
      <c r="AN66" s="118" t="s">
        <v>34</v>
      </c>
      <c r="AO66" s="118" t="s">
        <v>35</v>
      </c>
      <c r="AP66" s="118" t="s">
        <v>36</v>
      </c>
      <c r="AQ66" s="118" t="s">
        <v>37</v>
      </c>
      <c r="AR66" s="118" t="s">
        <v>38</v>
      </c>
      <c r="AS66" s="118" t="s">
        <v>39</v>
      </c>
      <c r="AT66" s="118" t="s">
        <v>40</v>
      </c>
      <c r="AU66" s="118" t="s">
        <v>41</v>
      </c>
      <c r="AV66" s="118" t="s">
        <v>42</v>
      </c>
      <c r="AW66" s="118" t="s">
        <v>56</v>
      </c>
      <c r="AX66" s="5"/>
      <c r="AY66" s="119" t="s">
        <v>33</v>
      </c>
      <c r="AZ66" s="119" t="s">
        <v>34</v>
      </c>
      <c r="BA66" s="119" t="s">
        <v>35</v>
      </c>
      <c r="BB66" s="119" t="s">
        <v>36</v>
      </c>
      <c r="BC66" s="119" t="s">
        <v>37</v>
      </c>
      <c r="BD66" s="119" t="s">
        <v>38</v>
      </c>
      <c r="BE66" s="119" t="s">
        <v>39</v>
      </c>
      <c r="BF66" s="119" t="s">
        <v>40</v>
      </c>
      <c r="BG66" s="119" t="s">
        <v>41</v>
      </c>
      <c r="BH66" s="119" t="s">
        <v>42</v>
      </c>
      <c r="BI66" s="119" t="s">
        <v>56</v>
      </c>
      <c r="BJ66" s="5"/>
      <c r="BK66" s="120" t="s">
        <v>34</v>
      </c>
      <c r="BL66" s="120" t="s">
        <v>36</v>
      </c>
      <c r="BM66" s="66" t="s">
        <v>34</v>
      </c>
      <c r="BN66" s="66" t="s">
        <v>36</v>
      </c>
      <c r="BO66" s="6"/>
      <c r="BP66" s="122" t="s">
        <v>81</v>
      </c>
      <c r="BQ66" s="122" t="s">
        <v>82</v>
      </c>
    </row>
    <row r="67" ht="19.5" customHeight="1">
      <c r="A67" s="167" t="s">
        <v>204</v>
      </c>
      <c r="B67" s="164">
        <v>6396.0</v>
      </c>
      <c r="C67" s="181" t="s">
        <v>205</v>
      </c>
      <c r="D67" s="191" t="s">
        <v>24</v>
      </c>
      <c r="E67" s="191">
        <v>20.0</v>
      </c>
      <c r="F67" s="159">
        <f t="shared" ref="F67:F78" si="77">SUM(J67:V67)</f>
        <v>0</v>
      </c>
      <c r="G67" s="128">
        <v>100.0</v>
      </c>
      <c r="H67" s="128">
        <f t="shared" ref="H67:H78" si="78">F67*G67*(100-$F$2)/100</f>
        <v>0</v>
      </c>
      <c r="I67" s="5"/>
      <c r="J67" s="129"/>
      <c r="K67" s="130"/>
      <c r="L67" s="131"/>
      <c r="M67" s="132"/>
      <c r="N67" s="133"/>
      <c r="O67" s="134"/>
      <c r="P67" s="135"/>
      <c r="Q67" s="136"/>
      <c r="R67" s="137"/>
      <c r="S67" s="138"/>
      <c r="T67" s="130"/>
      <c r="U67" s="139"/>
      <c r="V67" s="140"/>
      <c r="W67" s="5"/>
      <c r="X67" s="141"/>
      <c r="Y67" s="141"/>
      <c r="Z67" s="141">
        <f t="shared" ref="Z67:Z68" si="79">AG67*$F67</f>
        <v>0</v>
      </c>
      <c r="AA67" s="141"/>
      <c r="AB67" s="141"/>
      <c r="AC67" s="141"/>
      <c r="AD67" s="141"/>
      <c r="AE67" s="142"/>
      <c r="AF67" s="142"/>
      <c r="AG67" s="142">
        <v>20.0</v>
      </c>
      <c r="AH67" s="142"/>
      <c r="AI67" s="142"/>
      <c r="AJ67" s="142"/>
      <c r="AK67" s="142"/>
      <c r="AL67" s="5"/>
      <c r="AM67" s="141">
        <f t="shared" ref="AM67:AM78" si="80">AY67*$F67</f>
        <v>0</v>
      </c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5"/>
      <c r="AY67" s="142">
        <v>20.0</v>
      </c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5"/>
      <c r="BK67" s="149"/>
      <c r="BL67" s="149"/>
      <c r="BM67" s="149"/>
      <c r="BN67" s="149"/>
      <c r="BO67" s="6"/>
      <c r="BP67" s="161">
        <v>4.2</v>
      </c>
      <c r="BQ67" s="144">
        <f t="shared" ref="BQ67:BQ78" si="81">BP67*F67</f>
        <v>0</v>
      </c>
    </row>
    <row r="68" ht="19.5" customHeight="1">
      <c r="A68" s="167" t="s">
        <v>206</v>
      </c>
      <c r="B68" s="164">
        <v>5398.0</v>
      </c>
      <c r="C68" s="181" t="s">
        <v>207</v>
      </c>
      <c r="D68" s="191" t="s">
        <v>208</v>
      </c>
      <c r="E68" s="191">
        <v>10.0</v>
      </c>
      <c r="F68" s="159">
        <f t="shared" si="77"/>
        <v>0</v>
      </c>
      <c r="G68" s="128">
        <v>100.0</v>
      </c>
      <c r="H68" s="128">
        <f t="shared" si="78"/>
        <v>0</v>
      </c>
      <c r="I68" s="5"/>
      <c r="J68" s="129"/>
      <c r="K68" s="130"/>
      <c r="L68" s="131"/>
      <c r="M68" s="132"/>
      <c r="N68" s="133"/>
      <c r="O68" s="134"/>
      <c r="P68" s="135"/>
      <c r="Q68" s="136"/>
      <c r="R68" s="137"/>
      <c r="S68" s="138"/>
      <c r="T68" s="130"/>
      <c r="U68" s="139"/>
      <c r="V68" s="140"/>
      <c r="W68" s="5"/>
      <c r="X68" s="141"/>
      <c r="Y68" s="141"/>
      <c r="Z68" s="141">
        <f t="shared" si="79"/>
        <v>0</v>
      </c>
      <c r="AA68" s="141">
        <f>AH68*$F68</f>
        <v>0</v>
      </c>
      <c r="AB68" s="141"/>
      <c r="AC68" s="141"/>
      <c r="AD68" s="141"/>
      <c r="AE68" s="142"/>
      <c r="AF68" s="142"/>
      <c r="AG68" s="142">
        <v>5.0</v>
      </c>
      <c r="AH68" s="142">
        <v>5.0</v>
      </c>
      <c r="AI68" s="142"/>
      <c r="AJ68" s="142"/>
      <c r="AK68" s="142"/>
      <c r="AL68" s="5"/>
      <c r="AM68" s="141">
        <f t="shared" si="80"/>
        <v>0</v>
      </c>
      <c r="AN68" s="141">
        <f t="shared" ref="AN68:AN72" si="82">AZ68*$F68</f>
        <v>0</v>
      </c>
      <c r="AO68" s="141"/>
      <c r="AP68" s="141"/>
      <c r="AQ68" s="141"/>
      <c r="AR68" s="141"/>
      <c r="AS68" s="141"/>
      <c r="AT68" s="141"/>
      <c r="AU68" s="141"/>
      <c r="AV68" s="141"/>
      <c r="AW68" s="141"/>
      <c r="AX68" s="5"/>
      <c r="AY68" s="142">
        <v>5.0</v>
      </c>
      <c r="AZ68" s="142">
        <v>5.0</v>
      </c>
      <c r="BA68" s="119"/>
      <c r="BB68" s="119"/>
      <c r="BC68" s="119"/>
      <c r="BD68" s="119"/>
      <c r="BE68" s="119"/>
      <c r="BF68" s="119"/>
      <c r="BG68" s="119"/>
      <c r="BH68" s="119"/>
      <c r="BI68" s="119"/>
      <c r="BJ68" s="5"/>
      <c r="BK68" s="149"/>
      <c r="BL68" s="149"/>
      <c r="BM68" s="149"/>
      <c r="BN68" s="149"/>
      <c r="BO68" s="6"/>
      <c r="BP68" s="162">
        <v>5.679</v>
      </c>
      <c r="BQ68" s="144">
        <f t="shared" si="81"/>
        <v>0</v>
      </c>
    </row>
    <row r="69" ht="19.5" customHeight="1">
      <c r="A69" s="167" t="s">
        <v>209</v>
      </c>
      <c r="B69" s="164">
        <v>14866.0</v>
      </c>
      <c r="C69" s="181" t="s">
        <v>210</v>
      </c>
      <c r="D69" s="136" t="s">
        <v>23</v>
      </c>
      <c r="E69" s="136">
        <v>20.0</v>
      </c>
      <c r="F69" s="159">
        <f t="shared" si="77"/>
        <v>0</v>
      </c>
      <c r="G69" s="128">
        <v>65.0</v>
      </c>
      <c r="H69" s="128">
        <f t="shared" si="78"/>
        <v>0</v>
      </c>
      <c r="I69" s="5"/>
      <c r="J69" s="129"/>
      <c r="K69" s="130"/>
      <c r="L69" s="131"/>
      <c r="M69" s="132"/>
      <c r="N69" s="133"/>
      <c r="O69" s="134"/>
      <c r="P69" s="135"/>
      <c r="Q69" s="136"/>
      <c r="R69" s="137"/>
      <c r="S69" s="138"/>
      <c r="T69" s="130"/>
      <c r="U69" s="139"/>
      <c r="V69" s="140"/>
      <c r="W69" s="5"/>
      <c r="X69" s="141"/>
      <c r="Y69" s="141">
        <f>AF69*$F69</f>
        <v>0</v>
      </c>
      <c r="Z69" s="141"/>
      <c r="AA69" s="141"/>
      <c r="AB69" s="141"/>
      <c r="AC69" s="141"/>
      <c r="AD69" s="141"/>
      <c r="AE69" s="141"/>
      <c r="AF69" s="141">
        <v>20.0</v>
      </c>
      <c r="AG69" s="141"/>
      <c r="AH69" s="141"/>
      <c r="AI69" s="141"/>
      <c r="AJ69" s="141"/>
      <c r="AK69" s="141"/>
      <c r="AL69" s="5"/>
      <c r="AM69" s="141">
        <f t="shared" si="80"/>
        <v>0</v>
      </c>
      <c r="AN69" s="141">
        <f t="shared" si="82"/>
        <v>0</v>
      </c>
      <c r="AO69" s="119"/>
      <c r="AP69" s="119"/>
      <c r="AQ69" s="119"/>
      <c r="AR69" s="119"/>
      <c r="AS69" s="119"/>
      <c r="AT69" s="119"/>
      <c r="AU69" s="119"/>
      <c r="AV69" s="119"/>
      <c r="AW69" s="119"/>
      <c r="AX69" s="141"/>
      <c r="AY69" s="141">
        <v>17.0</v>
      </c>
      <c r="AZ69" s="142">
        <v>3.0</v>
      </c>
      <c r="BA69" s="119"/>
      <c r="BB69" s="119"/>
      <c r="BC69" s="119"/>
      <c r="BD69" s="119"/>
      <c r="BE69" s="119"/>
      <c r="BF69" s="119"/>
      <c r="BG69" s="119"/>
      <c r="BH69" s="119"/>
      <c r="BI69" s="119"/>
      <c r="BJ69" s="5"/>
      <c r="BK69" s="141"/>
      <c r="BL69" s="141"/>
      <c r="BM69" s="141"/>
      <c r="BN69" s="149"/>
      <c r="BO69" s="6"/>
      <c r="BP69" s="162">
        <v>1.8</v>
      </c>
      <c r="BQ69" s="144">
        <f t="shared" si="81"/>
        <v>0</v>
      </c>
    </row>
    <row r="70" ht="19.5" customHeight="1">
      <c r="A70" s="167" t="s">
        <v>211</v>
      </c>
      <c r="B70" s="164">
        <v>5399.0</v>
      </c>
      <c r="C70" s="181" t="s">
        <v>120</v>
      </c>
      <c r="D70" s="136" t="s">
        <v>24</v>
      </c>
      <c r="E70" s="136">
        <v>20.0</v>
      </c>
      <c r="F70" s="159">
        <f t="shared" si="77"/>
        <v>0</v>
      </c>
      <c r="G70" s="128">
        <v>107.5</v>
      </c>
      <c r="H70" s="128">
        <f t="shared" si="78"/>
        <v>0</v>
      </c>
      <c r="I70" s="5"/>
      <c r="J70" s="129"/>
      <c r="K70" s="130"/>
      <c r="L70" s="131"/>
      <c r="M70" s="132"/>
      <c r="N70" s="133"/>
      <c r="O70" s="134"/>
      <c r="P70" s="135"/>
      <c r="Q70" s="136"/>
      <c r="R70" s="137"/>
      <c r="S70" s="138"/>
      <c r="T70" s="130"/>
      <c r="U70" s="139"/>
      <c r="V70" s="140"/>
      <c r="W70" s="5"/>
      <c r="X70" s="141"/>
      <c r="Y70" s="141"/>
      <c r="Z70" s="141">
        <f>AG70*$F70</f>
        <v>0</v>
      </c>
      <c r="AA70" s="141"/>
      <c r="AB70" s="141"/>
      <c r="AC70" s="141"/>
      <c r="AD70" s="141"/>
      <c r="AE70" s="142"/>
      <c r="AF70" s="142"/>
      <c r="AG70" s="142">
        <v>20.0</v>
      </c>
      <c r="AH70" s="142"/>
      <c r="AI70" s="142"/>
      <c r="AJ70" s="142"/>
      <c r="AK70" s="142"/>
      <c r="AL70" s="5"/>
      <c r="AM70" s="141">
        <f t="shared" si="80"/>
        <v>0</v>
      </c>
      <c r="AN70" s="141">
        <f t="shared" si="82"/>
        <v>0</v>
      </c>
      <c r="AO70" s="119"/>
      <c r="AP70" s="119"/>
      <c r="AQ70" s="119"/>
      <c r="AR70" s="119"/>
      <c r="AS70" s="119"/>
      <c r="AT70" s="119"/>
      <c r="AU70" s="119"/>
      <c r="AV70" s="119"/>
      <c r="AW70" s="119"/>
      <c r="AX70" s="5"/>
      <c r="AY70" s="142">
        <v>12.0</v>
      </c>
      <c r="AZ70" s="142">
        <v>8.0</v>
      </c>
      <c r="BA70" s="119"/>
      <c r="BB70" s="119"/>
      <c r="BC70" s="119"/>
      <c r="BD70" s="119"/>
      <c r="BE70" s="119"/>
      <c r="BF70" s="119"/>
      <c r="BG70" s="119"/>
      <c r="BH70" s="119"/>
      <c r="BI70" s="119"/>
      <c r="BJ70" s="5"/>
      <c r="BK70" s="149"/>
      <c r="BL70" s="149"/>
      <c r="BM70" s="149"/>
      <c r="BN70" s="149"/>
      <c r="BO70" s="6"/>
      <c r="BP70" s="161">
        <v>4.854</v>
      </c>
      <c r="BQ70" s="144">
        <f t="shared" si="81"/>
        <v>0</v>
      </c>
    </row>
    <row r="71" ht="19.5" customHeight="1">
      <c r="A71" s="167" t="s">
        <v>212</v>
      </c>
      <c r="B71" s="164">
        <v>5403.0</v>
      </c>
      <c r="C71" s="181" t="s">
        <v>213</v>
      </c>
      <c r="D71" s="191" t="s">
        <v>25</v>
      </c>
      <c r="E71" s="191">
        <v>20.0</v>
      </c>
      <c r="F71" s="159">
        <f t="shared" si="77"/>
        <v>0</v>
      </c>
      <c r="G71" s="128">
        <v>155.0</v>
      </c>
      <c r="H71" s="128">
        <f t="shared" si="78"/>
        <v>0</v>
      </c>
      <c r="I71" s="5"/>
      <c r="J71" s="129"/>
      <c r="K71" s="130"/>
      <c r="L71" s="131"/>
      <c r="M71" s="132"/>
      <c r="N71" s="133"/>
      <c r="O71" s="134"/>
      <c r="P71" s="135"/>
      <c r="Q71" s="136"/>
      <c r="R71" s="137"/>
      <c r="S71" s="138"/>
      <c r="T71" s="130"/>
      <c r="U71" s="139"/>
      <c r="V71" s="140"/>
      <c r="W71" s="5"/>
      <c r="X71" s="141"/>
      <c r="Y71" s="141"/>
      <c r="Z71" s="141"/>
      <c r="AA71" s="141">
        <f>AH71*$F71</f>
        <v>0</v>
      </c>
      <c r="AB71" s="141"/>
      <c r="AC71" s="141"/>
      <c r="AD71" s="141"/>
      <c r="AE71" s="142"/>
      <c r="AF71" s="142"/>
      <c r="AG71" s="142"/>
      <c r="AH71" s="142">
        <v>20.0</v>
      </c>
      <c r="AI71" s="142"/>
      <c r="AJ71" s="142"/>
      <c r="AK71" s="142"/>
      <c r="AL71" s="5"/>
      <c r="AM71" s="141">
        <f t="shared" si="80"/>
        <v>0</v>
      </c>
      <c r="AN71" s="141">
        <f t="shared" si="82"/>
        <v>0</v>
      </c>
      <c r="AO71" s="141">
        <f t="shared" ref="AO71:AP71" si="83">BA71*$F71</f>
        <v>0</v>
      </c>
      <c r="AP71" s="141">
        <f t="shared" si="83"/>
        <v>0</v>
      </c>
      <c r="AQ71" s="119"/>
      <c r="AR71" s="119"/>
      <c r="AS71" s="119"/>
      <c r="AT71" s="119"/>
      <c r="AU71" s="119"/>
      <c r="AV71" s="119"/>
      <c r="AW71" s="119"/>
      <c r="AX71" s="5"/>
      <c r="AY71" s="142">
        <v>1.0</v>
      </c>
      <c r="AZ71" s="142">
        <v>6.0</v>
      </c>
      <c r="BA71" s="142">
        <v>7.0</v>
      </c>
      <c r="BB71" s="142">
        <v>6.0</v>
      </c>
      <c r="BC71" s="119"/>
      <c r="BD71" s="119"/>
      <c r="BE71" s="119"/>
      <c r="BF71" s="119"/>
      <c r="BG71" s="119"/>
      <c r="BH71" s="119"/>
      <c r="BI71" s="119"/>
      <c r="BJ71" s="5"/>
      <c r="BK71" s="149"/>
      <c r="BL71" s="149"/>
      <c r="BM71" s="149"/>
      <c r="BN71" s="149"/>
      <c r="BO71" s="6"/>
      <c r="BP71" s="162">
        <v>9.101</v>
      </c>
      <c r="BQ71" s="144">
        <f t="shared" si="81"/>
        <v>0</v>
      </c>
    </row>
    <row r="72" ht="19.5" customHeight="1">
      <c r="A72" s="167" t="s">
        <v>214</v>
      </c>
      <c r="B72" s="164">
        <v>5407.0</v>
      </c>
      <c r="C72" s="181" t="s">
        <v>215</v>
      </c>
      <c r="D72" s="191" t="s">
        <v>26</v>
      </c>
      <c r="E72" s="191">
        <v>10.0</v>
      </c>
      <c r="F72" s="159">
        <f t="shared" si="77"/>
        <v>0</v>
      </c>
      <c r="G72" s="128">
        <v>145.0</v>
      </c>
      <c r="H72" s="128">
        <f t="shared" si="78"/>
        <v>0</v>
      </c>
      <c r="I72" s="5"/>
      <c r="J72" s="129"/>
      <c r="K72" s="130"/>
      <c r="L72" s="131"/>
      <c r="M72" s="132"/>
      <c r="N72" s="133"/>
      <c r="O72" s="134"/>
      <c r="P72" s="135"/>
      <c r="Q72" s="136"/>
      <c r="R72" s="137"/>
      <c r="S72" s="138"/>
      <c r="T72" s="130"/>
      <c r="U72" s="139"/>
      <c r="V72" s="140"/>
      <c r="W72" s="5"/>
      <c r="X72" s="141"/>
      <c r="Y72" s="141"/>
      <c r="Z72" s="141"/>
      <c r="AA72" s="141"/>
      <c r="AB72" s="141">
        <f>AI72*$F72</f>
        <v>0</v>
      </c>
      <c r="AC72" s="141"/>
      <c r="AD72" s="141"/>
      <c r="AE72" s="142"/>
      <c r="AF72" s="142"/>
      <c r="AG72" s="142"/>
      <c r="AH72" s="142"/>
      <c r="AI72" s="142">
        <v>10.0</v>
      </c>
      <c r="AJ72" s="142"/>
      <c r="AK72" s="142"/>
      <c r="AL72" s="5"/>
      <c r="AM72" s="141">
        <f t="shared" si="80"/>
        <v>0</v>
      </c>
      <c r="AN72" s="141">
        <f t="shared" si="82"/>
        <v>0</v>
      </c>
      <c r="AO72" s="141">
        <f t="shared" ref="AO72:AP72" si="84">BA72*$F72</f>
        <v>0</v>
      </c>
      <c r="AP72" s="141">
        <f t="shared" si="84"/>
        <v>0</v>
      </c>
      <c r="AQ72" s="119"/>
      <c r="AR72" s="119"/>
      <c r="AS72" s="119"/>
      <c r="AT72" s="119"/>
      <c r="AU72" s="119"/>
      <c r="AV72" s="119"/>
      <c r="AW72" s="119"/>
      <c r="AX72" s="5"/>
      <c r="AY72" s="142">
        <v>1.0</v>
      </c>
      <c r="AZ72" s="142">
        <v>1.0</v>
      </c>
      <c r="BA72" s="142">
        <v>4.0</v>
      </c>
      <c r="BB72" s="142">
        <v>4.0</v>
      </c>
      <c r="BC72" s="119"/>
      <c r="BD72" s="119"/>
      <c r="BE72" s="119"/>
      <c r="BF72" s="119"/>
      <c r="BG72" s="119"/>
      <c r="BH72" s="119"/>
      <c r="BI72" s="119"/>
      <c r="BJ72" s="5"/>
      <c r="BK72" s="149"/>
      <c r="BL72" s="149"/>
      <c r="BM72" s="149"/>
      <c r="BN72" s="149"/>
      <c r="BO72" s="6"/>
      <c r="BP72" s="162">
        <v>9.524</v>
      </c>
      <c r="BQ72" s="144">
        <f t="shared" si="81"/>
        <v>0</v>
      </c>
    </row>
    <row r="73" ht="19.5" customHeight="1">
      <c r="A73" s="167" t="s">
        <v>216</v>
      </c>
      <c r="B73" s="164">
        <v>5408.0</v>
      </c>
      <c r="C73" s="181" t="s">
        <v>217</v>
      </c>
      <c r="D73" s="191" t="s">
        <v>27</v>
      </c>
      <c r="E73" s="191">
        <v>5.0</v>
      </c>
      <c r="F73" s="159">
        <f t="shared" si="77"/>
        <v>0</v>
      </c>
      <c r="G73" s="128">
        <v>195.0</v>
      </c>
      <c r="H73" s="128">
        <f t="shared" si="78"/>
        <v>0</v>
      </c>
      <c r="I73" s="5"/>
      <c r="J73" s="129"/>
      <c r="K73" s="130"/>
      <c r="L73" s="131"/>
      <c r="M73" s="132"/>
      <c r="N73" s="133"/>
      <c r="O73" s="134"/>
      <c r="P73" s="135"/>
      <c r="Q73" s="136"/>
      <c r="R73" s="137"/>
      <c r="S73" s="138"/>
      <c r="T73" s="130"/>
      <c r="U73" s="139"/>
      <c r="V73" s="140"/>
      <c r="W73" s="5"/>
      <c r="X73" s="141"/>
      <c r="Y73" s="141"/>
      <c r="Z73" s="141"/>
      <c r="AA73" s="141"/>
      <c r="AB73" s="141"/>
      <c r="AC73" s="141">
        <f>AJ73*$F73</f>
        <v>0</v>
      </c>
      <c r="AD73" s="141"/>
      <c r="AE73" s="142"/>
      <c r="AF73" s="142"/>
      <c r="AG73" s="142"/>
      <c r="AH73" s="142"/>
      <c r="AI73" s="142"/>
      <c r="AJ73" s="142">
        <v>5.0</v>
      </c>
      <c r="AK73" s="142"/>
      <c r="AL73" s="5"/>
      <c r="AM73" s="141">
        <f t="shared" si="80"/>
        <v>0</v>
      </c>
      <c r="AN73" s="141"/>
      <c r="AO73" s="141"/>
      <c r="AP73" s="141">
        <f>BB73*$F73</f>
        <v>0</v>
      </c>
      <c r="AQ73" s="141"/>
      <c r="AR73" s="141">
        <f>BD73*$F73</f>
        <v>0</v>
      </c>
      <c r="AS73" s="141"/>
      <c r="AT73" s="141"/>
      <c r="AU73" s="141"/>
      <c r="AV73" s="141"/>
      <c r="AW73" s="141"/>
      <c r="AX73" s="5"/>
      <c r="AY73" s="142">
        <v>1.0</v>
      </c>
      <c r="AZ73" s="119"/>
      <c r="BA73" s="119"/>
      <c r="BB73" s="142">
        <v>3.0</v>
      </c>
      <c r="BC73" s="119"/>
      <c r="BD73" s="142">
        <v>1.0</v>
      </c>
      <c r="BE73" s="119"/>
      <c r="BF73" s="119"/>
      <c r="BG73" s="119"/>
      <c r="BH73" s="119"/>
      <c r="BI73" s="119"/>
      <c r="BJ73" s="5"/>
      <c r="BK73" s="149"/>
      <c r="BL73" s="149"/>
      <c r="BM73" s="149"/>
      <c r="BN73" s="149"/>
      <c r="BO73" s="6"/>
      <c r="BP73" s="161">
        <v>15.0</v>
      </c>
      <c r="BQ73" s="144">
        <f t="shared" si="81"/>
        <v>0</v>
      </c>
    </row>
    <row r="74" ht="19.5" customHeight="1">
      <c r="A74" s="167" t="s">
        <v>218</v>
      </c>
      <c r="B74" s="164">
        <v>5397.0</v>
      </c>
      <c r="C74" s="181" t="s">
        <v>219</v>
      </c>
      <c r="D74" s="191" t="s">
        <v>23</v>
      </c>
      <c r="E74" s="191">
        <v>20.0</v>
      </c>
      <c r="F74" s="159">
        <f t="shared" si="77"/>
        <v>0</v>
      </c>
      <c r="G74" s="128">
        <v>72.5</v>
      </c>
      <c r="H74" s="128">
        <f t="shared" si="78"/>
        <v>0</v>
      </c>
      <c r="I74" s="5"/>
      <c r="J74" s="129"/>
      <c r="K74" s="130"/>
      <c r="L74" s="131"/>
      <c r="M74" s="132"/>
      <c r="N74" s="133"/>
      <c r="O74" s="134"/>
      <c r="P74" s="135"/>
      <c r="Q74" s="136"/>
      <c r="R74" s="137"/>
      <c r="S74" s="138"/>
      <c r="T74" s="130"/>
      <c r="U74" s="139"/>
      <c r="V74" s="140"/>
      <c r="W74" s="5"/>
      <c r="X74" s="141"/>
      <c r="Y74" s="141">
        <f>AF74*$F74</f>
        <v>0</v>
      </c>
      <c r="Z74" s="141"/>
      <c r="AA74" s="141"/>
      <c r="AB74" s="141"/>
      <c r="AC74" s="141"/>
      <c r="AD74" s="141"/>
      <c r="AE74" s="142"/>
      <c r="AF74" s="142">
        <v>20.0</v>
      </c>
      <c r="AG74" s="142"/>
      <c r="AH74" s="142"/>
      <c r="AI74" s="142"/>
      <c r="AJ74" s="142"/>
      <c r="AK74" s="142"/>
      <c r="AL74" s="5"/>
      <c r="AM74" s="141">
        <f t="shared" si="80"/>
        <v>0</v>
      </c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5"/>
      <c r="AY74" s="142">
        <v>20.0</v>
      </c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5"/>
      <c r="BK74" s="149"/>
      <c r="BL74" s="149"/>
      <c r="BM74" s="149"/>
      <c r="BN74" s="149"/>
      <c r="BO74" s="6"/>
      <c r="BP74" s="162">
        <v>2.474</v>
      </c>
      <c r="BQ74" s="144">
        <f t="shared" si="81"/>
        <v>0</v>
      </c>
    </row>
    <row r="75" ht="19.5" customHeight="1">
      <c r="A75" s="167" t="s">
        <v>220</v>
      </c>
      <c r="B75" s="164">
        <v>5401.0</v>
      </c>
      <c r="C75" s="181" t="s">
        <v>221</v>
      </c>
      <c r="D75" s="136" t="s">
        <v>24</v>
      </c>
      <c r="E75" s="136">
        <v>20.0</v>
      </c>
      <c r="F75" s="159">
        <f t="shared" si="77"/>
        <v>0</v>
      </c>
      <c r="G75" s="128">
        <v>110.0</v>
      </c>
      <c r="H75" s="128">
        <f t="shared" si="78"/>
        <v>0</v>
      </c>
      <c r="I75" s="5"/>
      <c r="J75" s="129"/>
      <c r="K75" s="130"/>
      <c r="L75" s="131"/>
      <c r="M75" s="132"/>
      <c r="N75" s="133"/>
      <c r="O75" s="134"/>
      <c r="P75" s="135"/>
      <c r="Q75" s="136"/>
      <c r="R75" s="137"/>
      <c r="S75" s="138"/>
      <c r="T75" s="130"/>
      <c r="U75" s="139"/>
      <c r="V75" s="140"/>
      <c r="W75" s="5"/>
      <c r="X75" s="141"/>
      <c r="Y75" s="141"/>
      <c r="Z75" s="141">
        <f>AG75*$F75</f>
        <v>0</v>
      </c>
      <c r="AA75" s="141"/>
      <c r="AB75" s="141"/>
      <c r="AC75" s="141"/>
      <c r="AD75" s="141"/>
      <c r="AE75" s="142"/>
      <c r="AF75" s="142"/>
      <c r="AG75" s="142">
        <v>20.0</v>
      </c>
      <c r="AH75" s="142"/>
      <c r="AI75" s="142"/>
      <c r="AJ75" s="142"/>
      <c r="AK75" s="142"/>
      <c r="AL75" s="5"/>
      <c r="AM75" s="141">
        <f t="shared" si="80"/>
        <v>0</v>
      </c>
      <c r="AN75" s="141">
        <f t="shared" ref="AN75:AP75" si="85">AZ75*$F75</f>
        <v>0</v>
      </c>
      <c r="AO75" s="141">
        <f t="shared" si="85"/>
        <v>0</v>
      </c>
      <c r="AP75" s="141">
        <f t="shared" si="85"/>
        <v>0</v>
      </c>
      <c r="AQ75" s="119"/>
      <c r="AR75" s="119"/>
      <c r="AS75" s="119"/>
      <c r="AT75" s="119"/>
      <c r="AU75" s="119"/>
      <c r="AV75" s="119"/>
      <c r="AW75" s="119"/>
      <c r="AX75" s="5"/>
      <c r="AY75" s="192">
        <v>3.0</v>
      </c>
      <c r="AZ75" s="192">
        <v>9.0</v>
      </c>
      <c r="BA75" s="192">
        <v>7.0</v>
      </c>
      <c r="BB75" s="192">
        <v>1.0</v>
      </c>
      <c r="BC75" s="119"/>
      <c r="BD75" s="119"/>
      <c r="BE75" s="119"/>
      <c r="BF75" s="119"/>
      <c r="BG75" s="119"/>
      <c r="BH75" s="119"/>
      <c r="BI75" s="119"/>
      <c r="BJ75" s="5"/>
      <c r="BK75" s="149"/>
      <c r="BL75" s="149"/>
      <c r="BM75" s="149"/>
      <c r="BN75" s="149"/>
      <c r="BO75" s="6"/>
      <c r="BP75" s="161">
        <v>5.071</v>
      </c>
      <c r="BQ75" s="144">
        <f t="shared" si="81"/>
        <v>0</v>
      </c>
    </row>
    <row r="76" ht="19.5" customHeight="1">
      <c r="A76" s="167" t="s">
        <v>222</v>
      </c>
      <c r="B76" s="164">
        <v>4323.0</v>
      </c>
      <c r="C76" s="193" t="s">
        <v>223</v>
      </c>
      <c r="D76" s="194" t="s">
        <v>25</v>
      </c>
      <c r="E76" s="194">
        <v>10.0</v>
      </c>
      <c r="F76" s="159">
        <f t="shared" si="77"/>
        <v>0</v>
      </c>
      <c r="G76" s="128">
        <v>110.0</v>
      </c>
      <c r="H76" s="128">
        <f t="shared" si="78"/>
        <v>0</v>
      </c>
      <c r="I76" s="80"/>
      <c r="J76" s="129"/>
      <c r="K76" s="130"/>
      <c r="L76" s="131"/>
      <c r="M76" s="132"/>
      <c r="N76" s="133"/>
      <c r="O76" s="134"/>
      <c r="P76" s="135"/>
      <c r="Q76" s="136"/>
      <c r="R76" s="137"/>
      <c r="S76" s="138"/>
      <c r="T76" s="130"/>
      <c r="U76" s="139"/>
      <c r="V76" s="140"/>
      <c r="W76" s="80"/>
      <c r="X76" s="141"/>
      <c r="Y76" s="141"/>
      <c r="Z76" s="141"/>
      <c r="AA76" s="141">
        <f>AH76*$F76</f>
        <v>0</v>
      </c>
      <c r="AB76" s="141"/>
      <c r="AC76" s="141"/>
      <c r="AD76" s="141"/>
      <c r="AE76" s="142"/>
      <c r="AF76" s="142"/>
      <c r="AG76" s="142"/>
      <c r="AH76" s="142">
        <v>10.0</v>
      </c>
      <c r="AI76" s="142"/>
      <c r="AJ76" s="142"/>
      <c r="AK76" s="142"/>
      <c r="AL76" s="80"/>
      <c r="AM76" s="141">
        <f t="shared" si="80"/>
        <v>0</v>
      </c>
      <c r="AN76" s="141">
        <f t="shared" ref="AN76:AP76" si="86">AZ76*$F76</f>
        <v>0</v>
      </c>
      <c r="AO76" s="141">
        <f t="shared" si="86"/>
        <v>0</v>
      </c>
      <c r="AP76" s="141">
        <f t="shared" si="86"/>
        <v>0</v>
      </c>
      <c r="AQ76" s="141"/>
      <c r="AR76" s="141"/>
      <c r="AS76" s="141"/>
      <c r="AT76" s="141"/>
      <c r="AU76" s="141"/>
      <c r="AV76" s="141"/>
      <c r="AW76" s="141"/>
      <c r="AX76" s="80"/>
      <c r="AY76" s="142">
        <v>2.0</v>
      </c>
      <c r="AZ76" s="142">
        <v>4.0</v>
      </c>
      <c r="BA76" s="142">
        <v>2.0</v>
      </c>
      <c r="BB76" s="142">
        <v>2.0</v>
      </c>
      <c r="BC76" s="119"/>
      <c r="BD76" s="119"/>
      <c r="BE76" s="119"/>
      <c r="BF76" s="119"/>
      <c r="BG76" s="119"/>
      <c r="BH76" s="119"/>
      <c r="BI76" s="119"/>
      <c r="BJ76" s="5"/>
      <c r="BK76" s="149"/>
      <c r="BL76" s="149"/>
      <c r="BM76" s="149"/>
      <c r="BN76" s="149"/>
      <c r="BO76" s="6"/>
      <c r="BP76" s="162">
        <v>7.196</v>
      </c>
      <c r="BQ76" s="144">
        <f t="shared" si="81"/>
        <v>0</v>
      </c>
    </row>
    <row r="77" ht="19.5" customHeight="1">
      <c r="A77" s="167" t="s">
        <v>224</v>
      </c>
      <c r="B77" s="164">
        <v>4322.0</v>
      </c>
      <c r="C77" s="181" t="s">
        <v>225</v>
      </c>
      <c r="D77" s="126" t="s">
        <v>208</v>
      </c>
      <c r="E77" s="191">
        <v>10.0</v>
      </c>
      <c r="F77" s="159">
        <f t="shared" si="77"/>
        <v>0</v>
      </c>
      <c r="G77" s="128">
        <v>85.0</v>
      </c>
      <c r="H77" s="128">
        <f t="shared" si="78"/>
        <v>0</v>
      </c>
      <c r="I77" s="5"/>
      <c r="J77" s="129"/>
      <c r="K77" s="130"/>
      <c r="L77" s="131"/>
      <c r="M77" s="132"/>
      <c r="N77" s="133"/>
      <c r="O77" s="134"/>
      <c r="P77" s="135"/>
      <c r="Q77" s="136"/>
      <c r="R77" s="137"/>
      <c r="S77" s="138"/>
      <c r="T77" s="130"/>
      <c r="U77" s="139"/>
      <c r="V77" s="140"/>
      <c r="W77" s="5"/>
      <c r="X77" s="141"/>
      <c r="Y77" s="141"/>
      <c r="Z77" s="141">
        <f t="shared" ref="Z77:AA77" si="87">AG77*$F77</f>
        <v>0</v>
      </c>
      <c r="AA77" s="141">
        <f t="shared" si="87"/>
        <v>0</v>
      </c>
      <c r="AB77" s="141"/>
      <c r="AC77" s="141"/>
      <c r="AD77" s="141"/>
      <c r="AE77" s="142"/>
      <c r="AF77" s="142"/>
      <c r="AG77" s="142">
        <v>5.0</v>
      </c>
      <c r="AH77" s="142">
        <v>5.0</v>
      </c>
      <c r="AI77" s="142"/>
      <c r="AJ77" s="142"/>
      <c r="AK77" s="142"/>
      <c r="AL77" s="5"/>
      <c r="AM77" s="141">
        <f t="shared" si="80"/>
        <v>0</v>
      </c>
      <c r="AN77" s="141">
        <f t="shared" ref="AN77:AO77" si="88">AZ77*$F77</f>
        <v>0</v>
      </c>
      <c r="AO77" s="141">
        <f t="shared" si="88"/>
        <v>0</v>
      </c>
      <c r="AP77" s="141"/>
      <c r="AQ77" s="141"/>
      <c r="AR77" s="141"/>
      <c r="AS77" s="141"/>
      <c r="AT77" s="141"/>
      <c r="AU77" s="141"/>
      <c r="AV77" s="141"/>
      <c r="AW77" s="141"/>
      <c r="AX77" s="5"/>
      <c r="AY77" s="142">
        <v>3.0</v>
      </c>
      <c r="AZ77" s="142">
        <v>4.0</v>
      </c>
      <c r="BA77" s="142">
        <v>3.0</v>
      </c>
      <c r="BB77" s="119"/>
      <c r="BC77" s="119"/>
      <c r="BD77" s="119"/>
      <c r="BE77" s="119"/>
      <c r="BF77" s="119"/>
      <c r="BG77" s="119"/>
      <c r="BH77" s="119"/>
      <c r="BI77" s="119"/>
      <c r="BJ77" s="5"/>
      <c r="BK77" s="149"/>
      <c r="BL77" s="149"/>
      <c r="BM77" s="149"/>
      <c r="BN77" s="149"/>
      <c r="BO77" s="6"/>
      <c r="BP77" s="162">
        <v>4.687</v>
      </c>
      <c r="BQ77" s="144">
        <f t="shared" si="81"/>
        <v>0</v>
      </c>
    </row>
    <row r="78" ht="19.5" customHeight="1">
      <c r="A78" s="167" t="s">
        <v>226</v>
      </c>
      <c r="B78" s="164">
        <v>5406.0</v>
      </c>
      <c r="C78" s="181" t="s">
        <v>227</v>
      </c>
      <c r="D78" s="126" t="s">
        <v>25</v>
      </c>
      <c r="E78" s="195">
        <v>10.0</v>
      </c>
      <c r="F78" s="159">
        <f t="shared" si="77"/>
        <v>0</v>
      </c>
      <c r="G78" s="128">
        <v>115.0</v>
      </c>
      <c r="H78" s="128">
        <f t="shared" si="78"/>
        <v>0</v>
      </c>
      <c r="I78" s="5"/>
      <c r="J78" s="129"/>
      <c r="K78" s="130"/>
      <c r="L78" s="131"/>
      <c r="M78" s="132"/>
      <c r="N78" s="133"/>
      <c r="O78" s="134"/>
      <c r="P78" s="135"/>
      <c r="Q78" s="136"/>
      <c r="R78" s="137"/>
      <c r="S78" s="138"/>
      <c r="T78" s="130"/>
      <c r="U78" s="139"/>
      <c r="V78" s="140"/>
      <c r="W78" s="5"/>
      <c r="X78" s="141"/>
      <c r="Y78" s="141"/>
      <c r="Z78" s="141"/>
      <c r="AA78" s="141">
        <f>AH78*$F78</f>
        <v>0</v>
      </c>
      <c r="AB78" s="141"/>
      <c r="AC78" s="141"/>
      <c r="AD78" s="141"/>
      <c r="AE78" s="142"/>
      <c r="AF78" s="142"/>
      <c r="AG78" s="142"/>
      <c r="AH78" s="142">
        <v>10.0</v>
      </c>
      <c r="AI78" s="142"/>
      <c r="AJ78" s="142"/>
      <c r="AK78" s="142"/>
      <c r="AL78" s="5"/>
      <c r="AM78" s="141">
        <f t="shared" si="80"/>
        <v>0</v>
      </c>
      <c r="AN78" s="141">
        <f t="shared" ref="AN78:AO78" si="89">AZ78*$F78</f>
        <v>0</v>
      </c>
      <c r="AO78" s="141">
        <f t="shared" si="89"/>
        <v>0</v>
      </c>
      <c r="AP78" s="141"/>
      <c r="AQ78" s="141"/>
      <c r="AR78" s="141"/>
      <c r="AS78" s="141"/>
      <c r="AT78" s="141"/>
      <c r="AU78" s="141"/>
      <c r="AV78" s="141"/>
      <c r="AW78" s="141"/>
      <c r="AX78" s="5"/>
      <c r="AY78" s="142">
        <v>1.0</v>
      </c>
      <c r="AZ78" s="142">
        <v>6.0</v>
      </c>
      <c r="BA78" s="142">
        <v>3.0</v>
      </c>
      <c r="BB78" s="119"/>
      <c r="BC78" s="119"/>
      <c r="BD78" s="119"/>
      <c r="BE78" s="119"/>
      <c r="BF78" s="119"/>
      <c r="BG78" s="119"/>
      <c r="BH78" s="119"/>
      <c r="BI78" s="119"/>
      <c r="BJ78" s="80"/>
      <c r="BK78" s="149"/>
      <c r="BL78" s="149"/>
      <c r="BM78" s="149"/>
      <c r="BN78" s="149"/>
      <c r="BO78" s="6"/>
      <c r="BP78" s="162">
        <v>7.184</v>
      </c>
      <c r="BQ78" s="144">
        <f t="shared" si="81"/>
        <v>0</v>
      </c>
    </row>
    <row r="79" ht="19.5" customHeight="1">
      <c r="A79" s="114"/>
      <c r="B79" s="114"/>
      <c r="C79" s="145"/>
      <c r="D79" s="5"/>
      <c r="E79" s="146"/>
      <c r="F79" s="6"/>
      <c r="G79" s="6"/>
      <c r="H79" s="147">
        <f>SUM(H67:H78)</f>
        <v>0</v>
      </c>
      <c r="I79" s="80"/>
      <c r="J79" s="148">
        <f t="shared" ref="J79:V79" si="90">SUM(J67:J78)</f>
        <v>0</v>
      </c>
      <c r="K79" s="148">
        <f t="shared" si="90"/>
        <v>0</v>
      </c>
      <c r="L79" s="148">
        <f t="shared" si="90"/>
        <v>0</v>
      </c>
      <c r="M79" s="148">
        <f t="shared" si="90"/>
        <v>0</v>
      </c>
      <c r="N79" s="148">
        <f t="shared" si="90"/>
        <v>0</v>
      </c>
      <c r="O79" s="148">
        <f t="shared" si="90"/>
        <v>0</v>
      </c>
      <c r="P79" s="148">
        <f t="shared" si="90"/>
        <v>0</v>
      </c>
      <c r="Q79" s="148">
        <f t="shared" si="90"/>
        <v>0</v>
      </c>
      <c r="R79" s="148">
        <f t="shared" si="90"/>
        <v>0</v>
      </c>
      <c r="S79" s="148">
        <f t="shared" si="90"/>
        <v>0</v>
      </c>
      <c r="T79" s="148">
        <f t="shared" si="90"/>
        <v>0</v>
      </c>
      <c r="U79" s="148">
        <f t="shared" si="90"/>
        <v>0</v>
      </c>
      <c r="V79" s="148">
        <f t="shared" si="90"/>
        <v>0</v>
      </c>
      <c r="W79" s="80"/>
      <c r="X79" s="141"/>
      <c r="Y79" s="148">
        <f t="shared" ref="Y79:AC79" si="91">SUM(Y67:Y78)</f>
        <v>0</v>
      </c>
      <c r="Z79" s="148">
        <f t="shared" si="91"/>
        <v>0</v>
      </c>
      <c r="AA79" s="148">
        <f t="shared" si="91"/>
        <v>0</v>
      </c>
      <c r="AB79" s="148">
        <f t="shared" si="91"/>
        <v>0</v>
      </c>
      <c r="AC79" s="148">
        <f t="shared" si="91"/>
        <v>0</v>
      </c>
      <c r="AD79" s="141"/>
      <c r="AE79" s="119"/>
      <c r="AF79" s="119"/>
      <c r="AG79" s="119"/>
      <c r="AH79" s="119"/>
      <c r="AI79" s="119"/>
      <c r="AJ79" s="119"/>
      <c r="AK79" s="119"/>
      <c r="AL79" s="80"/>
      <c r="AM79" s="119">
        <f t="shared" ref="AM79:AP79" si="92">SUM(AM67:AM78)</f>
        <v>0</v>
      </c>
      <c r="AN79" s="119">
        <f t="shared" si="92"/>
        <v>0</v>
      </c>
      <c r="AO79" s="119">
        <f t="shared" si="92"/>
        <v>0</v>
      </c>
      <c r="AP79" s="119">
        <f t="shared" si="92"/>
        <v>0</v>
      </c>
      <c r="AQ79" s="141"/>
      <c r="AR79" s="119">
        <f>SUM(AR67:AR78)</f>
        <v>0</v>
      </c>
      <c r="AS79" s="141"/>
      <c r="AT79" s="141"/>
      <c r="AU79" s="141"/>
      <c r="AV79" s="141"/>
      <c r="AW79" s="141"/>
      <c r="AX79" s="80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80"/>
      <c r="BK79" s="149"/>
      <c r="BL79" s="149"/>
      <c r="BM79" s="149"/>
      <c r="BN79" s="149"/>
      <c r="BO79" s="6"/>
      <c r="BP79" s="149"/>
      <c r="BQ79" s="163">
        <f>SUM(BQ67:BQ78)</f>
        <v>0</v>
      </c>
    </row>
    <row r="80" ht="19.5" customHeight="1">
      <c r="A80" s="114"/>
      <c r="B80" s="114"/>
      <c r="C80" s="115" t="s">
        <v>228</v>
      </c>
      <c r="D80" s="40"/>
      <c r="E80" s="40"/>
      <c r="F80" s="40"/>
      <c r="G80" s="116"/>
      <c r="H80" s="116"/>
      <c r="I80" s="5"/>
      <c r="J80" s="40"/>
      <c r="K80" s="40"/>
      <c r="L80" s="40"/>
      <c r="M80" s="40"/>
      <c r="N80" s="40"/>
      <c r="O80" s="40"/>
      <c r="P80" s="117"/>
      <c r="Q80" s="40"/>
      <c r="R80" s="40"/>
      <c r="S80" s="40"/>
      <c r="T80" s="40"/>
      <c r="U80" s="40"/>
      <c r="V80" s="40"/>
      <c r="W80" s="5"/>
      <c r="X80" s="118" t="s">
        <v>22</v>
      </c>
      <c r="Y80" s="118" t="s">
        <v>23</v>
      </c>
      <c r="Z80" s="118" t="s">
        <v>24</v>
      </c>
      <c r="AA80" s="118" t="s">
        <v>25</v>
      </c>
      <c r="AB80" s="118" t="s">
        <v>26</v>
      </c>
      <c r="AC80" s="118" t="s">
        <v>27</v>
      </c>
      <c r="AD80" s="118" t="s">
        <v>28</v>
      </c>
      <c r="AE80" s="119" t="s">
        <v>22</v>
      </c>
      <c r="AF80" s="119" t="s">
        <v>23</v>
      </c>
      <c r="AG80" s="119" t="s">
        <v>24</v>
      </c>
      <c r="AH80" s="119" t="s">
        <v>25</v>
      </c>
      <c r="AI80" s="119" t="s">
        <v>26</v>
      </c>
      <c r="AJ80" s="119" t="s">
        <v>27</v>
      </c>
      <c r="AK80" s="119" t="s">
        <v>28</v>
      </c>
      <c r="AL80" s="5"/>
      <c r="AM80" s="118" t="s">
        <v>33</v>
      </c>
      <c r="AN80" s="118" t="s">
        <v>34</v>
      </c>
      <c r="AO80" s="118" t="s">
        <v>35</v>
      </c>
      <c r="AP80" s="118" t="s">
        <v>36</v>
      </c>
      <c r="AQ80" s="118" t="s">
        <v>37</v>
      </c>
      <c r="AR80" s="118" t="s">
        <v>38</v>
      </c>
      <c r="AS80" s="118" t="s">
        <v>39</v>
      </c>
      <c r="AT80" s="118" t="s">
        <v>40</v>
      </c>
      <c r="AU80" s="118" t="s">
        <v>41</v>
      </c>
      <c r="AV80" s="118" t="s">
        <v>42</v>
      </c>
      <c r="AW80" s="118" t="s">
        <v>56</v>
      </c>
      <c r="AX80" s="5"/>
      <c r="AY80" s="119" t="s">
        <v>33</v>
      </c>
      <c r="AZ80" s="119" t="s">
        <v>34</v>
      </c>
      <c r="BA80" s="119" t="s">
        <v>35</v>
      </c>
      <c r="BB80" s="119" t="s">
        <v>36</v>
      </c>
      <c r="BC80" s="119" t="s">
        <v>37</v>
      </c>
      <c r="BD80" s="119" t="s">
        <v>38</v>
      </c>
      <c r="BE80" s="119" t="s">
        <v>39</v>
      </c>
      <c r="BF80" s="119" t="s">
        <v>40</v>
      </c>
      <c r="BG80" s="119" t="s">
        <v>41</v>
      </c>
      <c r="BH80" s="119" t="s">
        <v>42</v>
      </c>
      <c r="BI80" s="119" t="s">
        <v>56</v>
      </c>
      <c r="BJ80" s="5"/>
      <c r="BK80" s="120" t="s">
        <v>34</v>
      </c>
      <c r="BL80" s="120" t="s">
        <v>36</v>
      </c>
      <c r="BM80" s="66" t="s">
        <v>34</v>
      </c>
      <c r="BN80" s="66" t="s">
        <v>36</v>
      </c>
      <c r="BO80" s="6"/>
      <c r="BP80" s="122" t="s">
        <v>81</v>
      </c>
      <c r="BQ80" s="122" t="s">
        <v>82</v>
      </c>
    </row>
    <row r="81" ht="19.5" customHeight="1">
      <c r="A81" s="167" t="s">
        <v>229</v>
      </c>
      <c r="B81" s="164">
        <v>14051.0</v>
      </c>
      <c r="C81" s="181" t="s">
        <v>230</v>
      </c>
      <c r="D81" s="191" t="s">
        <v>24</v>
      </c>
      <c r="E81" s="191">
        <v>5.0</v>
      </c>
      <c r="F81" s="159">
        <f t="shared" ref="F81:F114" si="93">SUM(J81:V81)</f>
        <v>0</v>
      </c>
      <c r="G81" s="128">
        <v>32.5</v>
      </c>
      <c r="H81" s="128">
        <f t="shared" ref="H81:H114" si="94">F81*G81*(100-$F$2)/100</f>
        <v>0</v>
      </c>
      <c r="I81" s="5"/>
      <c r="J81" s="129"/>
      <c r="K81" s="130"/>
      <c r="L81" s="131"/>
      <c r="M81" s="132"/>
      <c r="N81" s="133"/>
      <c r="O81" s="134"/>
      <c r="P81" s="135"/>
      <c r="Q81" s="136"/>
      <c r="R81" s="137"/>
      <c r="S81" s="138"/>
      <c r="T81" s="130"/>
      <c r="U81" s="139"/>
      <c r="V81" s="140"/>
      <c r="W81" s="5"/>
      <c r="X81" s="141"/>
      <c r="Y81" s="141"/>
      <c r="Z81" s="141">
        <f t="shared" ref="Z81:Z82" si="95">AG81*$F81</f>
        <v>0</v>
      </c>
      <c r="AA81" s="141"/>
      <c r="AB81" s="141"/>
      <c r="AC81" s="141"/>
      <c r="AD81" s="141"/>
      <c r="AE81" s="142"/>
      <c r="AF81" s="142"/>
      <c r="AG81" s="142">
        <v>5.0</v>
      </c>
      <c r="AH81" s="142"/>
      <c r="AI81" s="142"/>
      <c r="AJ81" s="142"/>
      <c r="AK81" s="142"/>
      <c r="AL81" s="5"/>
      <c r="AM81" s="141">
        <f t="shared" ref="AM81:AM82" si="96">AY81*$F81</f>
        <v>0</v>
      </c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5"/>
      <c r="AY81" s="142">
        <v>5.0</v>
      </c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5"/>
      <c r="BK81" s="149"/>
      <c r="BL81" s="149"/>
      <c r="BM81" s="149"/>
      <c r="BN81" s="149"/>
      <c r="BO81" s="6"/>
      <c r="BP81" s="161">
        <v>1.3</v>
      </c>
      <c r="BQ81" s="144">
        <f t="shared" ref="BQ81:BQ114" si="97">BP81*F81</f>
        <v>0</v>
      </c>
    </row>
    <row r="82" ht="19.5" customHeight="1">
      <c r="A82" s="167" t="s">
        <v>231</v>
      </c>
      <c r="B82" s="164">
        <v>14052.0</v>
      </c>
      <c r="C82" s="181" t="s">
        <v>232</v>
      </c>
      <c r="D82" s="191" t="s">
        <v>24</v>
      </c>
      <c r="E82" s="191">
        <v>5.0</v>
      </c>
      <c r="F82" s="159">
        <f t="shared" si="93"/>
        <v>0</v>
      </c>
      <c r="G82" s="128">
        <v>32.5</v>
      </c>
      <c r="H82" s="128">
        <f t="shared" si="94"/>
        <v>0</v>
      </c>
      <c r="I82" s="5"/>
      <c r="J82" s="129"/>
      <c r="K82" s="130"/>
      <c r="L82" s="131"/>
      <c r="M82" s="132"/>
      <c r="N82" s="133"/>
      <c r="O82" s="134"/>
      <c r="P82" s="135"/>
      <c r="Q82" s="136"/>
      <c r="R82" s="137"/>
      <c r="S82" s="138"/>
      <c r="T82" s="130"/>
      <c r="U82" s="139"/>
      <c r="V82" s="140"/>
      <c r="W82" s="5"/>
      <c r="X82" s="141"/>
      <c r="Y82" s="141"/>
      <c r="Z82" s="141">
        <f t="shared" si="95"/>
        <v>0</v>
      </c>
      <c r="AA82" s="141"/>
      <c r="AB82" s="141"/>
      <c r="AC82" s="141"/>
      <c r="AD82" s="141"/>
      <c r="AE82" s="142"/>
      <c r="AF82" s="142"/>
      <c r="AG82" s="142">
        <v>5.0</v>
      </c>
      <c r="AH82" s="142"/>
      <c r="AI82" s="142"/>
      <c r="AJ82" s="142"/>
      <c r="AK82" s="142"/>
      <c r="AL82" s="5"/>
      <c r="AM82" s="141">
        <f t="shared" si="96"/>
        <v>0</v>
      </c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5"/>
      <c r="AY82" s="142">
        <v>5.0</v>
      </c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5"/>
      <c r="BK82" s="149"/>
      <c r="BL82" s="149"/>
      <c r="BM82" s="149"/>
      <c r="BN82" s="149"/>
      <c r="BO82" s="6"/>
      <c r="BP82" s="161">
        <v>1.2</v>
      </c>
      <c r="BQ82" s="144">
        <f t="shared" si="97"/>
        <v>0</v>
      </c>
    </row>
    <row r="83" ht="19.5" customHeight="1">
      <c r="A83" s="167" t="s">
        <v>233</v>
      </c>
      <c r="B83" s="164">
        <v>11643.0</v>
      </c>
      <c r="C83" s="181" t="s">
        <v>234</v>
      </c>
      <c r="D83" s="191" t="s">
        <v>25</v>
      </c>
      <c r="E83" s="191">
        <v>5.0</v>
      </c>
      <c r="F83" s="159">
        <f t="shared" si="93"/>
        <v>0</v>
      </c>
      <c r="G83" s="128">
        <v>125.0</v>
      </c>
      <c r="H83" s="128">
        <f t="shared" si="94"/>
        <v>0</v>
      </c>
      <c r="I83" s="5"/>
      <c r="J83" s="129"/>
      <c r="K83" s="130"/>
      <c r="L83" s="131"/>
      <c r="M83" s="132"/>
      <c r="N83" s="133"/>
      <c r="O83" s="134"/>
      <c r="P83" s="135"/>
      <c r="Q83" s="136"/>
      <c r="R83" s="137"/>
      <c r="S83" s="138"/>
      <c r="T83" s="130"/>
      <c r="U83" s="139"/>
      <c r="V83" s="140"/>
      <c r="W83" s="5"/>
      <c r="X83" s="141"/>
      <c r="Y83" s="141"/>
      <c r="Z83" s="141"/>
      <c r="AA83" s="141">
        <f t="shared" ref="AA83:AA85" si="99">AH83*$F83</f>
        <v>0</v>
      </c>
      <c r="AB83" s="141"/>
      <c r="AC83" s="141"/>
      <c r="AD83" s="141"/>
      <c r="AE83" s="142"/>
      <c r="AF83" s="142"/>
      <c r="AG83" s="142"/>
      <c r="AH83" s="142">
        <v>5.0</v>
      </c>
      <c r="AI83" s="142"/>
      <c r="AJ83" s="142"/>
      <c r="AK83" s="142"/>
      <c r="AL83" s="5"/>
      <c r="AM83" s="141"/>
      <c r="AN83" s="141"/>
      <c r="AO83" s="141"/>
      <c r="AP83" s="141"/>
      <c r="AQ83" s="141"/>
      <c r="AR83" s="141">
        <f t="shared" ref="AR83:AT83" si="98">BD83*$F83</f>
        <v>0</v>
      </c>
      <c r="AS83" s="141">
        <f t="shared" si="98"/>
        <v>0</v>
      </c>
      <c r="AT83" s="141">
        <f t="shared" si="98"/>
        <v>0</v>
      </c>
      <c r="AU83" s="141"/>
      <c r="AV83" s="141"/>
      <c r="AW83" s="141"/>
      <c r="AX83" s="5"/>
      <c r="AY83" s="119"/>
      <c r="AZ83" s="119"/>
      <c r="BA83" s="119"/>
      <c r="BB83" s="119"/>
      <c r="BC83" s="119"/>
      <c r="BD83" s="142">
        <v>2.0</v>
      </c>
      <c r="BE83" s="142">
        <v>1.0</v>
      </c>
      <c r="BF83" s="142">
        <v>2.0</v>
      </c>
      <c r="BG83" s="119"/>
      <c r="BH83" s="119"/>
      <c r="BI83" s="119"/>
      <c r="BJ83" s="5"/>
      <c r="BK83" s="149"/>
      <c r="BL83" s="149"/>
      <c r="BM83" s="149"/>
      <c r="BN83" s="149"/>
      <c r="BO83" s="6"/>
      <c r="BP83" s="161">
        <v>8.0</v>
      </c>
      <c r="BQ83" s="144">
        <f t="shared" si="97"/>
        <v>0</v>
      </c>
    </row>
    <row r="84" ht="19.5" customHeight="1">
      <c r="A84" s="167" t="s">
        <v>235</v>
      </c>
      <c r="B84" s="164">
        <v>12874.0</v>
      </c>
      <c r="C84" s="181" t="s">
        <v>236</v>
      </c>
      <c r="D84" s="191" t="s">
        <v>25</v>
      </c>
      <c r="E84" s="191">
        <v>5.0</v>
      </c>
      <c r="F84" s="159">
        <f t="shared" si="93"/>
        <v>0</v>
      </c>
      <c r="G84" s="128">
        <v>125.0</v>
      </c>
      <c r="H84" s="128">
        <f t="shared" si="94"/>
        <v>0</v>
      </c>
      <c r="I84" s="5"/>
      <c r="J84" s="129"/>
      <c r="K84" s="130"/>
      <c r="L84" s="131"/>
      <c r="M84" s="132"/>
      <c r="N84" s="133"/>
      <c r="O84" s="134"/>
      <c r="P84" s="135"/>
      <c r="Q84" s="136"/>
      <c r="R84" s="137"/>
      <c r="S84" s="138"/>
      <c r="T84" s="130"/>
      <c r="U84" s="139"/>
      <c r="V84" s="140"/>
      <c r="W84" s="5"/>
      <c r="X84" s="141"/>
      <c r="Y84" s="141"/>
      <c r="Z84" s="141"/>
      <c r="AA84" s="141">
        <f t="shared" si="99"/>
        <v>0</v>
      </c>
      <c r="AB84" s="141"/>
      <c r="AC84" s="141"/>
      <c r="AD84" s="141"/>
      <c r="AE84" s="142"/>
      <c r="AF84" s="142"/>
      <c r="AG84" s="142"/>
      <c r="AH84" s="142">
        <v>5.0</v>
      </c>
      <c r="AI84" s="142"/>
      <c r="AJ84" s="142"/>
      <c r="AK84" s="142"/>
      <c r="AL84" s="5"/>
      <c r="AM84" s="141"/>
      <c r="AN84" s="141"/>
      <c r="AO84" s="141"/>
      <c r="AP84" s="141">
        <f t="shared" ref="AP84:AR84" si="100">BB84*$F84</f>
        <v>0</v>
      </c>
      <c r="AQ84" s="141">
        <f t="shared" si="100"/>
        <v>0</v>
      </c>
      <c r="AR84" s="141">
        <f t="shared" si="100"/>
        <v>0</v>
      </c>
      <c r="AS84" s="141"/>
      <c r="AT84" s="141"/>
      <c r="AU84" s="141"/>
      <c r="AV84" s="141"/>
      <c r="AW84" s="141"/>
      <c r="AX84" s="5"/>
      <c r="AY84" s="119"/>
      <c r="AZ84" s="119"/>
      <c r="BA84" s="119"/>
      <c r="BB84" s="142">
        <v>3.0</v>
      </c>
      <c r="BC84" s="142">
        <v>1.0</v>
      </c>
      <c r="BD84" s="142">
        <v>1.0</v>
      </c>
      <c r="BE84" s="119"/>
      <c r="BF84" s="119"/>
      <c r="BG84" s="119"/>
      <c r="BH84" s="119"/>
      <c r="BI84" s="119"/>
      <c r="BJ84" s="5"/>
      <c r="BK84" s="149"/>
      <c r="BL84" s="149"/>
      <c r="BM84" s="149"/>
      <c r="BN84" s="149"/>
      <c r="BO84" s="6"/>
      <c r="BP84" s="161">
        <v>7.8</v>
      </c>
      <c r="BQ84" s="144">
        <f t="shared" si="97"/>
        <v>0</v>
      </c>
    </row>
    <row r="85" ht="19.5" customHeight="1">
      <c r="A85" s="167" t="s">
        <v>237</v>
      </c>
      <c r="B85" s="164">
        <v>12915.0</v>
      </c>
      <c r="C85" s="181" t="s">
        <v>238</v>
      </c>
      <c r="D85" s="191" t="s">
        <v>25</v>
      </c>
      <c r="E85" s="191">
        <v>5.0</v>
      </c>
      <c r="F85" s="159">
        <f t="shared" si="93"/>
        <v>0</v>
      </c>
      <c r="G85" s="128">
        <v>85.0</v>
      </c>
      <c r="H85" s="128">
        <f t="shared" si="94"/>
        <v>0</v>
      </c>
      <c r="I85" s="5"/>
      <c r="J85" s="129"/>
      <c r="K85" s="130"/>
      <c r="L85" s="131"/>
      <c r="M85" s="132"/>
      <c r="N85" s="133"/>
      <c r="O85" s="134"/>
      <c r="P85" s="135"/>
      <c r="Q85" s="136"/>
      <c r="R85" s="137"/>
      <c r="S85" s="138"/>
      <c r="T85" s="130"/>
      <c r="U85" s="139"/>
      <c r="V85" s="140"/>
      <c r="W85" s="5"/>
      <c r="X85" s="141"/>
      <c r="Y85" s="141"/>
      <c r="Z85" s="141"/>
      <c r="AA85" s="141">
        <f t="shared" si="99"/>
        <v>0</v>
      </c>
      <c r="AB85" s="141"/>
      <c r="AC85" s="141"/>
      <c r="AD85" s="141"/>
      <c r="AE85" s="142"/>
      <c r="AF85" s="142"/>
      <c r="AG85" s="142"/>
      <c r="AH85" s="142">
        <v>5.0</v>
      </c>
      <c r="AI85" s="142"/>
      <c r="AJ85" s="142"/>
      <c r="AK85" s="142"/>
      <c r="AL85" s="5"/>
      <c r="AM85" s="141"/>
      <c r="AN85" s="141">
        <f t="shared" ref="AN85:AO85" si="101">AZ85*$F85</f>
        <v>0</v>
      </c>
      <c r="AO85" s="141">
        <f t="shared" si="101"/>
        <v>0</v>
      </c>
      <c r="AP85" s="141"/>
      <c r="AQ85" s="141"/>
      <c r="AR85" s="141"/>
      <c r="AS85" s="141"/>
      <c r="AT85" s="141"/>
      <c r="AU85" s="141"/>
      <c r="AV85" s="141"/>
      <c r="AW85" s="141"/>
      <c r="AX85" s="5"/>
      <c r="AY85" s="141"/>
      <c r="AZ85" s="142">
        <v>1.0</v>
      </c>
      <c r="BA85" s="142">
        <v>4.0</v>
      </c>
      <c r="BB85" s="141"/>
      <c r="BC85" s="119"/>
      <c r="BD85" s="119"/>
      <c r="BE85" s="119"/>
      <c r="BF85" s="119"/>
      <c r="BG85" s="119"/>
      <c r="BH85" s="119"/>
      <c r="BI85" s="119"/>
      <c r="BJ85" s="5"/>
      <c r="BK85" s="149"/>
      <c r="BL85" s="149"/>
      <c r="BM85" s="149"/>
      <c r="BN85" s="149"/>
      <c r="BO85" s="6"/>
      <c r="BP85" s="161">
        <v>4.9</v>
      </c>
      <c r="BQ85" s="144">
        <f t="shared" si="97"/>
        <v>0</v>
      </c>
    </row>
    <row r="86" ht="19.5" customHeight="1">
      <c r="A86" s="167" t="s">
        <v>239</v>
      </c>
      <c r="B86" s="164">
        <v>11646.0</v>
      </c>
      <c r="C86" s="181" t="s">
        <v>240</v>
      </c>
      <c r="D86" s="191" t="s">
        <v>26</v>
      </c>
      <c r="E86" s="191">
        <v>1.0</v>
      </c>
      <c r="F86" s="159">
        <f t="shared" si="93"/>
        <v>0</v>
      </c>
      <c r="G86" s="128">
        <v>60.0</v>
      </c>
      <c r="H86" s="128">
        <f t="shared" si="94"/>
        <v>0</v>
      </c>
      <c r="I86" s="5"/>
      <c r="J86" s="129"/>
      <c r="K86" s="130"/>
      <c r="L86" s="131"/>
      <c r="M86" s="132"/>
      <c r="N86" s="133"/>
      <c r="O86" s="134"/>
      <c r="P86" s="135"/>
      <c r="Q86" s="136"/>
      <c r="R86" s="137"/>
      <c r="S86" s="138"/>
      <c r="T86" s="130"/>
      <c r="U86" s="139"/>
      <c r="V86" s="140"/>
      <c r="W86" s="5"/>
      <c r="X86" s="141"/>
      <c r="Y86" s="141"/>
      <c r="Z86" s="141"/>
      <c r="AA86" s="141"/>
      <c r="AB86" s="141">
        <f t="shared" ref="AB86:AB90" si="102">AI86*$F86</f>
        <v>0</v>
      </c>
      <c r="AC86" s="141"/>
      <c r="AD86" s="141"/>
      <c r="AE86" s="142"/>
      <c r="AF86" s="142"/>
      <c r="AG86" s="142"/>
      <c r="AH86" s="142"/>
      <c r="AI86" s="142">
        <v>1.0</v>
      </c>
      <c r="AJ86" s="142"/>
      <c r="AK86" s="142"/>
      <c r="AL86" s="5"/>
      <c r="AM86" s="141"/>
      <c r="AN86" s="141"/>
      <c r="AO86" s="141"/>
      <c r="AP86" s="141"/>
      <c r="AQ86" s="141"/>
      <c r="AR86" s="141"/>
      <c r="AS86" s="141"/>
      <c r="AT86" s="141"/>
      <c r="AU86" s="141">
        <f>BG86*$F86</f>
        <v>0</v>
      </c>
      <c r="AV86" s="141"/>
      <c r="AW86" s="141"/>
      <c r="AX86" s="5"/>
      <c r="AY86" s="119"/>
      <c r="AZ86" s="119"/>
      <c r="BA86" s="119"/>
      <c r="BB86" s="119"/>
      <c r="BC86" s="119"/>
      <c r="BD86" s="119"/>
      <c r="BE86" s="119"/>
      <c r="BF86" s="119"/>
      <c r="BG86" s="143">
        <v>1.0</v>
      </c>
      <c r="BH86" s="119"/>
      <c r="BI86" s="119"/>
      <c r="BJ86" s="5"/>
      <c r="BK86" s="149"/>
      <c r="BL86" s="149"/>
      <c r="BM86" s="149"/>
      <c r="BN86" s="149"/>
      <c r="BO86" s="6"/>
      <c r="BP86" s="162">
        <v>4.0</v>
      </c>
      <c r="BQ86" s="144">
        <f t="shared" si="97"/>
        <v>0</v>
      </c>
    </row>
    <row r="87" ht="19.5" customHeight="1">
      <c r="A87" s="167" t="s">
        <v>241</v>
      </c>
      <c r="B87" s="164">
        <v>11642.0</v>
      </c>
      <c r="C87" s="181" t="s">
        <v>242</v>
      </c>
      <c r="D87" s="136" t="s">
        <v>26</v>
      </c>
      <c r="E87" s="136">
        <v>1.0</v>
      </c>
      <c r="F87" s="159">
        <f t="shared" si="93"/>
        <v>0</v>
      </c>
      <c r="G87" s="128">
        <v>70.0</v>
      </c>
      <c r="H87" s="128">
        <f t="shared" si="94"/>
        <v>0</v>
      </c>
      <c r="I87" s="5"/>
      <c r="J87" s="129"/>
      <c r="K87" s="130"/>
      <c r="L87" s="131"/>
      <c r="M87" s="132"/>
      <c r="N87" s="133"/>
      <c r="O87" s="134"/>
      <c r="P87" s="135"/>
      <c r="Q87" s="136"/>
      <c r="R87" s="137"/>
      <c r="S87" s="138"/>
      <c r="T87" s="130"/>
      <c r="U87" s="139"/>
      <c r="V87" s="140"/>
      <c r="W87" s="5"/>
      <c r="X87" s="141"/>
      <c r="Y87" s="141"/>
      <c r="Z87" s="141"/>
      <c r="AA87" s="141"/>
      <c r="AB87" s="141">
        <f t="shared" si="102"/>
        <v>0</v>
      </c>
      <c r="AC87" s="141"/>
      <c r="AD87" s="141"/>
      <c r="AE87" s="142"/>
      <c r="AF87" s="142"/>
      <c r="AG87" s="142"/>
      <c r="AH87" s="142"/>
      <c r="AI87" s="142">
        <v>1.0</v>
      </c>
      <c r="AJ87" s="142"/>
      <c r="AK87" s="142"/>
      <c r="AL87" s="5"/>
      <c r="AM87" s="119"/>
      <c r="AN87" s="119"/>
      <c r="AO87" s="119"/>
      <c r="AP87" s="119"/>
      <c r="AQ87" s="119"/>
      <c r="AR87" s="119"/>
      <c r="AS87" s="119"/>
      <c r="AT87" s="119"/>
      <c r="AU87" s="119"/>
      <c r="AV87" s="141">
        <f>BH87*$F87</f>
        <v>0</v>
      </c>
      <c r="AW87" s="119"/>
      <c r="AX87" s="5"/>
      <c r="AY87" s="119"/>
      <c r="AZ87" s="119"/>
      <c r="BA87" s="119"/>
      <c r="BB87" s="119"/>
      <c r="BC87" s="119"/>
      <c r="BD87" s="119"/>
      <c r="BE87" s="119"/>
      <c r="BF87" s="119"/>
      <c r="BG87" s="119"/>
      <c r="BH87" s="142">
        <v>1.0</v>
      </c>
      <c r="BI87" s="119"/>
      <c r="BJ87" s="5"/>
      <c r="BK87" s="149"/>
      <c r="BL87" s="149"/>
      <c r="BM87" s="149"/>
      <c r="BN87" s="149"/>
      <c r="BO87" s="6"/>
      <c r="BP87" s="161">
        <v>5.3</v>
      </c>
      <c r="BQ87" s="144">
        <f t="shared" si="97"/>
        <v>0</v>
      </c>
    </row>
    <row r="88" ht="19.5" customHeight="1">
      <c r="A88" s="167" t="s">
        <v>243</v>
      </c>
      <c r="B88" s="164">
        <v>11644.0</v>
      </c>
      <c r="C88" s="181" t="s">
        <v>244</v>
      </c>
      <c r="D88" s="191" t="s">
        <v>26</v>
      </c>
      <c r="E88" s="191">
        <v>1.0</v>
      </c>
      <c r="F88" s="159">
        <f t="shared" si="93"/>
        <v>0</v>
      </c>
      <c r="G88" s="128">
        <v>60.0</v>
      </c>
      <c r="H88" s="128">
        <f t="shared" si="94"/>
        <v>0</v>
      </c>
      <c r="I88" s="5"/>
      <c r="J88" s="129"/>
      <c r="K88" s="130"/>
      <c r="L88" s="131"/>
      <c r="M88" s="132"/>
      <c r="N88" s="133"/>
      <c r="O88" s="134"/>
      <c r="P88" s="135"/>
      <c r="Q88" s="136"/>
      <c r="R88" s="137"/>
      <c r="S88" s="138"/>
      <c r="T88" s="130"/>
      <c r="U88" s="139"/>
      <c r="V88" s="140"/>
      <c r="W88" s="5"/>
      <c r="X88" s="141"/>
      <c r="Y88" s="141"/>
      <c r="Z88" s="141"/>
      <c r="AA88" s="141"/>
      <c r="AB88" s="141">
        <f t="shared" si="102"/>
        <v>0</v>
      </c>
      <c r="AC88" s="141"/>
      <c r="AD88" s="141"/>
      <c r="AE88" s="142"/>
      <c r="AF88" s="142"/>
      <c r="AG88" s="142"/>
      <c r="AH88" s="142"/>
      <c r="AI88" s="142">
        <v>1.0</v>
      </c>
      <c r="AJ88" s="142"/>
      <c r="AK88" s="142"/>
      <c r="AL88" s="5"/>
      <c r="AM88" s="119"/>
      <c r="AN88" s="119"/>
      <c r="AO88" s="119"/>
      <c r="AP88" s="119"/>
      <c r="AQ88" s="119"/>
      <c r="AR88" s="119"/>
      <c r="AS88" s="119"/>
      <c r="AT88" s="141">
        <f>BF88*$F88</f>
        <v>0</v>
      </c>
      <c r="AU88" s="119"/>
      <c r="AV88" s="119"/>
      <c r="AW88" s="119"/>
      <c r="AX88" s="5"/>
      <c r="AY88" s="119"/>
      <c r="AZ88" s="119"/>
      <c r="BA88" s="119"/>
      <c r="BB88" s="119"/>
      <c r="BC88" s="119"/>
      <c r="BD88" s="119"/>
      <c r="BE88" s="119"/>
      <c r="BF88" s="142">
        <v>1.0</v>
      </c>
      <c r="BG88" s="119"/>
      <c r="BH88" s="119"/>
      <c r="BI88" s="119"/>
      <c r="BJ88" s="5"/>
      <c r="BK88" s="149"/>
      <c r="BL88" s="149"/>
      <c r="BM88" s="149"/>
      <c r="BN88" s="149"/>
      <c r="BO88" s="6"/>
      <c r="BP88" s="162">
        <v>4.6</v>
      </c>
      <c r="BQ88" s="144">
        <f t="shared" si="97"/>
        <v>0</v>
      </c>
    </row>
    <row r="89" ht="19.5" customHeight="1">
      <c r="A89" s="167" t="s">
        <v>245</v>
      </c>
      <c r="B89" s="164">
        <v>11647.0</v>
      </c>
      <c r="C89" s="181" t="s">
        <v>246</v>
      </c>
      <c r="D89" s="191" t="s">
        <v>26</v>
      </c>
      <c r="E89" s="191">
        <v>1.0</v>
      </c>
      <c r="F89" s="159">
        <f t="shared" si="93"/>
        <v>0</v>
      </c>
      <c r="G89" s="128">
        <v>65.0</v>
      </c>
      <c r="H89" s="128">
        <f t="shared" si="94"/>
        <v>0</v>
      </c>
      <c r="I89" s="5"/>
      <c r="J89" s="129"/>
      <c r="K89" s="130"/>
      <c r="L89" s="131"/>
      <c r="M89" s="132"/>
      <c r="N89" s="133"/>
      <c r="O89" s="134"/>
      <c r="P89" s="135"/>
      <c r="Q89" s="136"/>
      <c r="R89" s="137"/>
      <c r="S89" s="138"/>
      <c r="T89" s="130"/>
      <c r="U89" s="139"/>
      <c r="V89" s="140"/>
      <c r="W89" s="5"/>
      <c r="X89" s="141"/>
      <c r="Y89" s="141"/>
      <c r="Z89" s="141"/>
      <c r="AA89" s="141"/>
      <c r="AB89" s="141">
        <f t="shared" si="102"/>
        <v>0</v>
      </c>
      <c r="AC89" s="141"/>
      <c r="AD89" s="141"/>
      <c r="AE89" s="142"/>
      <c r="AF89" s="142"/>
      <c r="AG89" s="142"/>
      <c r="AH89" s="142"/>
      <c r="AI89" s="142">
        <v>1.0</v>
      </c>
      <c r="AJ89" s="142"/>
      <c r="AK89" s="142"/>
      <c r="AL89" s="5"/>
      <c r="AM89" s="119"/>
      <c r="AN89" s="119"/>
      <c r="AO89" s="119"/>
      <c r="AP89" s="119"/>
      <c r="AQ89" s="119"/>
      <c r="AR89" s="141">
        <f t="shared" ref="AR89:AR90" si="103">BD89*$F89</f>
        <v>0</v>
      </c>
      <c r="AS89" s="119"/>
      <c r="AT89" s="119"/>
      <c r="AU89" s="119"/>
      <c r="AV89" s="119"/>
      <c r="AW89" s="119"/>
      <c r="AX89" s="5"/>
      <c r="AY89" s="119"/>
      <c r="AZ89" s="119"/>
      <c r="BA89" s="119"/>
      <c r="BB89" s="119"/>
      <c r="BC89" s="119"/>
      <c r="BD89" s="143">
        <v>1.0</v>
      </c>
      <c r="BE89" s="119"/>
      <c r="BF89" s="119"/>
      <c r="BG89" s="119"/>
      <c r="BH89" s="119"/>
      <c r="BI89" s="119"/>
      <c r="BJ89" s="5"/>
      <c r="BK89" s="149"/>
      <c r="BL89" s="149"/>
      <c r="BM89" s="149"/>
      <c r="BN89" s="149"/>
      <c r="BO89" s="6"/>
      <c r="BP89" s="162">
        <v>4.5</v>
      </c>
      <c r="BQ89" s="144">
        <f t="shared" si="97"/>
        <v>0</v>
      </c>
    </row>
    <row r="90" ht="19.5" customHeight="1">
      <c r="A90" s="167" t="s">
        <v>247</v>
      </c>
      <c r="B90" s="164">
        <v>11645.0</v>
      </c>
      <c r="C90" s="181" t="s">
        <v>248</v>
      </c>
      <c r="D90" s="191" t="s">
        <v>26</v>
      </c>
      <c r="E90" s="191">
        <v>1.0</v>
      </c>
      <c r="F90" s="159">
        <f t="shared" si="93"/>
        <v>0</v>
      </c>
      <c r="G90" s="128">
        <v>45.0</v>
      </c>
      <c r="H90" s="128">
        <f t="shared" si="94"/>
        <v>0</v>
      </c>
      <c r="I90" s="5"/>
      <c r="J90" s="129"/>
      <c r="K90" s="130"/>
      <c r="L90" s="131"/>
      <c r="M90" s="132"/>
      <c r="N90" s="133"/>
      <c r="O90" s="134"/>
      <c r="P90" s="135"/>
      <c r="Q90" s="136"/>
      <c r="R90" s="137"/>
      <c r="S90" s="138"/>
      <c r="T90" s="130"/>
      <c r="U90" s="139"/>
      <c r="V90" s="140"/>
      <c r="W90" s="5"/>
      <c r="X90" s="141"/>
      <c r="Y90" s="141"/>
      <c r="Z90" s="141"/>
      <c r="AA90" s="141"/>
      <c r="AB90" s="141">
        <f t="shared" si="102"/>
        <v>0</v>
      </c>
      <c r="AC90" s="141"/>
      <c r="AD90" s="141"/>
      <c r="AE90" s="142"/>
      <c r="AF90" s="142"/>
      <c r="AG90" s="142"/>
      <c r="AH90" s="142"/>
      <c r="AI90" s="142">
        <v>1.0</v>
      </c>
      <c r="AJ90" s="142"/>
      <c r="AK90" s="142"/>
      <c r="AL90" s="5"/>
      <c r="AM90" s="119"/>
      <c r="AN90" s="119"/>
      <c r="AO90" s="119"/>
      <c r="AP90" s="119"/>
      <c r="AQ90" s="141"/>
      <c r="AR90" s="141">
        <f t="shared" si="103"/>
        <v>0</v>
      </c>
      <c r="AS90" s="141"/>
      <c r="AT90" s="141"/>
      <c r="AU90" s="141"/>
      <c r="AV90" s="141"/>
      <c r="AW90" s="141"/>
      <c r="AX90" s="5"/>
      <c r="AY90" s="119"/>
      <c r="AZ90" s="119"/>
      <c r="BA90" s="119"/>
      <c r="BB90" s="119"/>
      <c r="BC90" s="119"/>
      <c r="BD90" s="142">
        <v>1.0</v>
      </c>
      <c r="BE90" s="119"/>
      <c r="BF90" s="119"/>
      <c r="BG90" s="119"/>
      <c r="BH90" s="119"/>
      <c r="BI90" s="119"/>
      <c r="BJ90" s="5"/>
      <c r="BK90" s="149"/>
      <c r="BL90" s="149"/>
      <c r="BM90" s="149"/>
      <c r="BN90" s="149"/>
      <c r="BO90" s="6"/>
      <c r="BP90" s="161">
        <v>3.3</v>
      </c>
      <c r="BQ90" s="144">
        <f t="shared" si="97"/>
        <v>0</v>
      </c>
    </row>
    <row r="91" ht="19.5" customHeight="1">
      <c r="A91" s="167" t="s">
        <v>249</v>
      </c>
      <c r="B91" s="164">
        <v>14867.0</v>
      </c>
      <c r="C91" s="181" t="s">
        <v>250</v>
      </c>
      <c r="D91" s="136" t="s">
        <v>23</v>
      </c>
      <c r="E91" s="191">
        <v>20.0</v>
      </c>
      <c r="F91" s="159">
        <f t="shared" si="93"/>
        <v>0</v>
      </c>
      <c r="G91" s="128">
        <v>70.0</v>
      </c>
      <c r="H91" s="128">
        <f t="shared" si="94"/>
        <v>0</v>
      </c>
      <c r="I91" s="5"/>
      <c r="J91" s="129"/>
      <c r="K91" s="130"/>
      <c r="L91" s="131"/>
      <c r="M91" s="132"/>
      <c r="N91" s="133"/>
      <c r="O91" s="134"/>
      <c r="P91" s="135"/>
      <c r="Q91" s="136"/>
      <c r="R91" s="137"/>
      <c r="S91" s="138"/>
      <c r="T91" s="130"/>
      <c r="U91" s="139"/>
      <c r="V91" s="140"/>
      <c r="W91" s="5"/>
      <c r="X91" s="141"/>
      <c r="Y91" s="141">
        <f t="shared" ref="Y91:Y92" si="105">AF91*$F91</f>
        <v>0</v>
      </c>
      <c r="Z91" s="141"/>
      <c r="AA91" s="141"/>
      <c r="AB91" s="141"/>
      <c r="AC91" s="141"/>
      <c r="AD91" s="141"/>
      <c r="AE91" s="141"/>
      <c r="AF91" s="141">
        <v>20.0</v>
      </c>
      <c r="AG91" s="141"/>
      <c r="AH91" s="141"/>
      <c r="AI91" s="141"/>
      <c r="AJ91" s="141"/>
      <c r="AK91" s="141"/>
      <c r="AL91" s="5"/>
      <c r="AM91" s="143">
        <f t="shared" ref="AM91:AN91" si="104">AY91*$F91</f>
        <v>0</v>
      </c>
      <c r="AN91" s="143">
        <f t="shared" si="104"/>
        <v>0</v>
      </c>
      <c r="AO91" s="119"/>
      <c r="AP91" s="119"/>
      <c r="AQ91" s="119"/>
      <c r="AR91" s="119"/>
      <c r="AS91" s="119"/>
      <c r="AT91" s="119"/>
      <c r="AU91" s="119"/>
      <c r="AV91" s="119"/>
      <c r="AW91" s="119"/>
      <c r="AX91" s="141"/>
      <c r="AY91" s="141">
        <v>2.0</v>
      </c>
      <c r="AZ91" s="141">
        <v>18.0</v>
      </c>
      <c r="BA91" s="119"/>
      <c r="BB91" s="119"/>
      <c r="BC91" s="119"/>
      <c r="BD91" s="119"/>
      <c r="BE91" s="119"/>
      <c r="BF91" s="119"/>
      <c r="BG91" s="119"/>
      <c r="BH91" s="119"/>
      <c r="BI91" s="119"/>
      <c r="BJ91" s="5"/>
      <c r="BK91" s="141"/>
      <c r="BL91" s="141"/>
      <c r="BM91" s="141"/>
      <c r="BN91" s="149"/>
      <c r="BO91" s="6"/>
      <c r="BP91" s="144">
        <v>1.1</v>
      </c>
      <c r="BQ91" s="144">
        <f t="shared" si="97"/>
        <v>0</v>
      </c>
    </row>
    <row r="92" ht="19.5" customHeight="1">
      <c r="A92" s="167" t="s">
        <v>251</v>
      </c>
      <c r="B92" s="164">
        <v>14875.0</v>
      </c>
      <c r="C92" s="181" t="s">
        <v>252</v>
      </c>
      <c r="D92" s="136" t="s">
        <v>23</v>
      </c>
      <c r="E92" s="191">
        <v>20.0</v>
      </c>
      <c r="F92" s="159">
        <f t="shared" si="93"/>
        <v>0</v>
      </c>
      <c r="G92" s="128">
        <v>65.0</v>
      </c>
      <c r="H92" s="128">
        <f t="shared" si="94"/>
        <v>0</v>
      </c>
      <c r="I92" s="5"/>
      <c r="J92" s="129"/>
      <c r="K92" s="130"/>
      <c r="L92" s="131"/>
      <c r="M92" s="132"/>
      <c r="N92" s="133"/>
      <c r="O92" s="134"/>
      <c r="P92" s="135"/>
      <c r="Q92" s="136"/>
      <c r="R92" s="137"/>
      <c r="S92" s="138"/>
      <c r="T92" s="130"/>
      <c r="U92" s="139"/>
      <c r="V92" s="140"/>
      <c r="W92" s="5"/>
      <c r="X92" s="141"/>
      <c r="Y92" s="141">
        <f t="shared" si="105"/>
        <v>0</v>
      </c>
      <c r="Z92" s="141"/>
      <c r="AA92" s="141"/>
      <c r="AB92" s="141"/>
      <c r="AC92" s="141"/>
      <c r="AD92" s="141"/>
      <c r="AE92" s="141"/>
      <c r="AF92" s="141">
        <v>20.0</v>
      </c>
      <c r="AG92" s="141"/>
      <c r="AH92" s="141"/>
      <c r="AI92" s="141"/>
      <c r="AJ92" s="141"/>
      <c r="AK92" s="141"/>
      <c r="AL92" s="5"/>
      <c r="AM92" s="143">
        <f>AY92*$F92</f>
        <v>0</v>
      </c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41"/>
      <c r="AY92" s="141">
        <v>20.0</v>
      </c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5"/>
      <c r="BK92" s="141"/>
      <c r="BL92" s="141"/>
      <c r="BM92" s="141"/>
      <c r="BN92" s="149"/>
      <c r="BO92" s="6"/>
      <c r="BP92" s="144">
        <v>0.9</v>
      </c>
      <c r="BQ92" s="144">
        <f t="shared" si="97"/>
        <v>0</v>
      </c>
    </row>
    <row r="93" ht="19.5" customHeight="1">
      <c r="A93" s="167" t="s">
        <v>253</v>
      </c>
      <c r="B93" s="164">
        <v>14084.0</v>
      </c>
      <c r="C93" s="181" t="s">
        <v>254</v>
      </c>
      <c r="D93" s="191" t="s">
        <v>208</v>
      </c>
      <c r="E93" s="191">
        <v>10.0</v>
      </c>
      <c r="F93" s="159">
        <f t="shared" si="93"/>
        <v>0</v>
      </c>
      <c r="G93" s="128">
        <v>165.0</v>
      </c>
      <c r="H93" s="128">
        <f t="shared" si="94"/>
        <v>0</v>
      </c>
      <c r="I93" s="5"/>
      <c r="J93" s="129"/>
      <c r="K93" s="130"/>
      <c r="L93" s="131"/>
      <c r="M93" s="132"/>
      <c r="N93" s="133"/>
      <c r="O93" s="134"/>
      <c r="P93" s="135"/>
      <c r="Q93" s="136"/>
      <c r="R93" s="137"/>
      <c r="S93" s="138"/>
      <c r="T93" s="130"/>
      <c r="U93" s="139"/>
      <c r="V93" s="140"/>
      <c r="W93" s="5"/>
      <c r="X93" s="141"/>
      <c r="Y93" s="141"/>
      <c r="Z93" s="141">
        <f t="shared" ref="Z93:AA93" si="106">AG93*$F93</f>
        <v>0</v>
      </c>
      <c r="AA93" s="141">
        <f t="shared" si="106"/>
        <v>0</v>
      </c>
      <c r="AB93" s="141"/>
      <c r="AC93" s="141"/>
      <c r="AD93" s="141"/>
      <c r="AE93" s="142"/>
      <c r="AF93" s="142"/>
      <c r="AG93" s="142">
        <v>5.0</v>
      </c>
      <c r="AH93" s="142">
        <v>5.0</v>
      </c>
      <c r="AI93" s="142"/>
      <c r="AJ93" s="142"/>
      <c r="AK93" s="142"/>
      <c r="AL93" s="5"/>
      <c r="AM93" s="119"/>
      <c r="AN93" s="119"/>
      <c r="AO93" s="143">
        <f t="shared" ref="AO93:AP93" si="107">BA93*$F93</f>
        <v>0</v>
      </c>
      <c r="AP93" s="143">
        <f t="shared" si="107"/>
        <v>0</v>
      </c>
      <c r="AQ93" s="141"/>
      <c r="AR93" s="141"/>
      <c r="AS93" s="141"/>
      <c r="AT93" s="141"/>
      <c r="AU93" s="141"/>
      <c r="AV93" s="141"/>
      <c r="AW93" s="141"/>
      <c r="AX93" s="141"/>
      <c r="AY93" s="119"/>
      <c r="AZ93" s="119"/>
      <c r="BA93" s="142">
        <v>3.0</v>
      </c>
      <c r="BB93" s="142">
        <v>7.0</v>
      </c>
      <c r="BC93" s="119"/>
      <c r="BD93" s="119"/>
      <c r="BE93" s="119"/>
      <c r="BF93" s="119"/>
      <c r="BG93" s="119"/>
      <c r="BH93" s="119"/>
      <c r="BI93" s="119"/>
      <c r="BJ93" s="5"/>
      <c r="BK93" s="149"/>
      <c r="BL93" s="149"/>
      <c r="BM93" s="149"/>
      <c r="BN93" s="149"/>
      <c r="BO93" s="6"/>
      <c r="BP93" s="161">
        <v>9.6</v>
      </c>
      <c r="BQ93" s="144">
        <f t="shared" si="97"/>
        <v>0</v>
      </c>
    </row>
    <row r="94" ht="19.5" customHeight="1">
      <c r="A94" s="167" t="s">
        <v>255</v>
      </c>
      <c r="B94" s="164">
        <v>12873.0</v>
      </c>
      <c r="C94" s="181" t="s">
        <v>256</v>
      </c>
      <c r="D94" s="191" t="s">
        <v>208</v>
      </c>
      <c r="E94" s="191">
        <v>10.0</v>
      </c>
      <c r="F94" s="159">
        <f t="shared" si="93"/>
        <v>0</v>
      </c>
      <c r="G94" s="128">
        <v>145.0</v>
      </c>
      <c r="H94" s="128">
        <f t="shared" si="94"/>
        <v>0</v>
      </c>
      <c r="I94" s="5"/>
      <c r="J94" s="129"/>
      <c r="K94" s="130"/>
      <c r="L94" s="131"/>
      <c r="M94" s="132"/>
      <c r="N94" s="133"/>
      <c r="O94" s="134"/>
      <c r="P94" s="135"/>
      <c r="Q94" s="136"/>
      <c r="R94" s="137"/>
      <c r="S94" s="138"/>
      <c r="T94" s="130"/>
      <c r="U94" s="139"/>
      <c r="V94" s="140"/>
      <c r="W94" s="5"/>
      <c r="X94" s="141"/>
      <c r="Y94" s="141"/>
      <c r="Z94" s="141">
        <f t="shared" ref="Z94:AA94" si="108">AG94*$F94</f>
        <v>0</v>
      </c>
      <c r="AA94" s="141">
        <f t="shared" si="108"/>
        <v>0</v>
      </c>
      <c r="AB94" s="141"/>
      <c r="AC94" s="141"/>
      <c r="AD94" s="141"/>
      <c r="AE94" s="142"/>
      <c r="AF94" s="142"/>
      <c r="AG94" s="142">
        <v>5.0</v>
      </c>
      <c r="AH94" s="142">
        <v>5.0</v>
      </c>
      <c r="AI94" s="142"/>
      <c r="AJ94" s="142"/>
      <c r="AK94" s="142"/>
      <c r="AL94" s="5"/>
      <c r="AM94" s="196"/>
      <c r="AN94" s="196"/>
      <c r="AO94" s="143">
        <f t="shared" ref="AO94:AP94" si="109">BA94*$F94</f>
        <v>0</v>
      </c>
      <c r="AP94" s="143">
        <f t="shared" si="109"/>
        <v>0</v>
      </c>
      <c r="AQ94" s="143"/>
      <c r="AR94" s="143"/>
      <c r="AS94" s="143"/>
      <c r="AT94" s="143"/>
      <c r="AU94" s="143"/>
      <c r="AV94" s="143"/>
      <c r="AW94" s="143"/>
      <c r="AX94" s="5"/>
      <c r="AY94" s="119"/>
      <c r="AZ94" s="119"/>
      <c r="BA94" s="142">
        <v>5.0</v>
      </c>
      <c r="BB94" s="142">
        <v>5.0</v>
      </c>
      <c r="BC94" s="119"/>
      <c r="BD94" s="119"/>
      <c r="BE94" s="119"/>
      <c r="BF94" s="119"/>
      <c r="BG94" s="119"/>
      <c r="BH94" s="119"/>
      <c r="BI94" s="119"/>
      <c r="BJ94" s="5"/>
      <c r="BK94" s="149"/>
      <c r="BL94" s="149"/>
      <c r="BM94" s="149"/>
      <c r="BN94" s="149"/>
      <c r="BO94" s="6"/>
      <c r="BP94" s="161">
        <v>7.9</v>
      </c>
      <c r="BQ94" s="144">
        <f t="shared" si="97"/>
        <v>0</v>
      </c>
    </row>
    <row r="95" ht="19.5" customHeight="1">
      <c r="A95" s="167" t="s">
        <v>257</v>
      </c>
      <c r="B95" s="164">
        <v>12872.0</v>
      </c>
      <c r="C95" s="181" t="s">
        <v>258</v>
      </c>
      <c r="D95" s="191" t="s">
        <v>24</v>
      </c>
      <c r="E95" s="191">
        <v>15.0</v>
      </c>
      <c r="F95" s="159">
        <f t="shared" si="93"/>
        <v>0</v>
      </c>
      <c r="G95" s="128">
        <v>130.0</v>
      </c>
      <c r="H95" s="128">
        <f t="shared" si="94"/>
        <v>0</v>
      </c>
      <c r="I95" s="5"/>
      <c r="J95" s="129"/>
      <c r="K95" s="130"/>
      <c r="L95" s="131"/>
      <c r="M95" s="132"/>
      <c r="N95" s="133"/>
      <c r="O95" s="134"/>
      <c r="P95" s="135"/>
      <c r="Q95" s="136"/>
      <c r="R95" s="137"/>
      <c r="S95" s="138"/>
      <c r="T95" s="130"/>
      <c r="U95" s="139"/>
      <c r="V95" s="140"/>
      <c r="W95" s="5"/>
      <c r="X95" s="141"/>
      <c r="Y95" s="141"/>
      <c r="Z95" s="141">
        <f t="shared" ref="Z95:Z96" si="111">AG95*$F95</f>
        <v>0</v>
      </c>
      <c r="AA95" s="141"/>
      <c r="AB95" s="141"/>
      <c r="AC95" s="141"/>
      <c r="AD95" s="141"/>
      <c r="AE95" s="142"/>
      <c r="AF95" s="142"/>
      <c r="AG95" s="142">
        <v>15.0</v>
      </c>
      <c r="AH95" s="142"/>
      <c r="AI95" s="142"/>
      <c r="AJ95" s="142"/>
      <c r="AK95" s="142"/>
      <c r="AL95" s="5"/>
      <c r="AM95" s="143">
        <f t="shared" ref="AM95:AO95" si="110">AY95*$F95</f>
        <v>0</v>
      </c>
      <c r="AN95" s="143">
        <f t="shared" si="110"/>
        <v>0</v>
      </c>
      <c r="AO95" s="143">
        <f t="shared" si="110"/>
        <v>0</v>
      </c>
      <c r="AP95" s="196"/>
      <c r="AQ95" s="143"/>
      <c r="AR95" s="143"/>
      <c r="AS95" s="143"/>
      <c r="AT95" s="143"/>
      <c r="AU95" s="143"/>
      <c r="AV95" s="143"/>
      <c r="AW95" s="143"/>
      <c r="AX95" s="5"/>
      <c r="AY95" s="142">
        <v>2.0</v>
      </c>
      <c r="AZ95" s="142">
        <v>9.0</v>
      </c>
      <c r="BA95" s="142">
        <v>4.0</v>
      </c>
      <c r="BB95" s="119"/>
      <c r="BC95" s="119"/>
      <c r="BD95" s="119"/>
      <c r="BE95" s="119"/>
      <c r="BF95" s="119"/>
      <c r="BG95" s="119"/>
      <c r="BH95" s="119"/>
      <c r="BI95" s="119"/>
      <c r="BJ95" s="5"/>
      <c r="BK95" s="149"/>
      <c r="BL95" s="149"/>
      <c r="BM95" s="149"/>
      <c r="BN95" s="149"/>
      <c r="BO95" s="6"/>
      <c r="BP95" s="161">
        <v>6.7</v>
      </c>
      <c r="BQ95" s="144">
        <f t="shared" si="97"/>
        <v>0</v>
      </c>
    </row>
    <row r="96" ht="19.5" customHeight="1">
      <c r="A96" s="167" t="s">
        <v>259</v>
      </c>
      <c r="B96" s="164">
        <v>12876.0</v>
      </c>
      <c r="C96" s="181" t="s">
        <v>260</v>
      </c>
      <c r="D96" s="191" t="s">
        <v>24</v>
      </c>
      <c r="E96" s="191">
        <v>15.0</v>
      </c>
      <c r="F96" s="159">
        <f t="shared" si="93"/>
        <v>0</v>
      </c>
      <c r="G96" s="128">
        <v>160.0</v>
      </c>
      <c r="H96" s="128">
        <f t="shared" si="94"/>
        <v>0</v>
      </c>
      <c r="I96" s="5"/>
      <c r="J96" s="129"/>
      <c r="K96" s="130"/>
      <c r="L96" s="131"/>
      <c r="M96" s="132"/>
      <c r="N96" s="133"/>
      <c r="O96" s="134"/>
      <c r="P96" s="135"/>
      <c r="Q96" s="136"/>
      <c r="R96" s="137"/>
      <c r="S96" s="138"/>
      <c r="T96" s="130"/>
      <c r="U96" s="139"/>
      <c r="V96" s="140"/>
      <c r="W96" s="5"/>
      <c r="X96" s="141"/>
      <c r="Y96" s="141"/>
      <c r="Z96" s="141">
        <f t="shared" si="111"/>
        <v>0</v>
      </c>
      <c r="AA96" s="141"/>
      <c r="AB96" s="141"/>
      <c r="AC96" s="141"/>
      <c r="AD96" s="141"/>
      <c r="AE96" s="142"/>
      <c r="AF96" s="142"/>
      <c r="AG96" s="142">
        <v>15.0</v>
      </c>
      <c r="AH96" s="142"/>
      <c r="AI96" s="142"/>
      <c r="AJ96" s="142"/>
      <c r="AK96" s="142"/>
      <c r="AL96" s="5"/>
      <c r="AM96" s="196"/>
      <c r="AN96" s="143">
        <f t="shared" ref="AN96:AO96" si="112">AZ96*$F96</f>
        <v>0</v>
      </c>
      <c r="AO96" s="143">
        <f t="shared" si="112"/>
        <v>0</v>
      </c>
      <c r="AP96" s="196"/>
      <c r="AQ96" s="143"/>
      <c r="AR96" s="143"/>
      <c r="AS96" s="143"/>
      <c r="AT96" s="143"/>
      <c r="AU96" s="143"/>
      <c r="AV96" s="143"/>
      <c r="AW96" s="143"/>
      <c r="AX96" s="5"/>
      <c r="AY96" s="119"/>
      <c r="AZ96" s="142">
        <v>7.0</v>
      </c>
      <c r="BA96" s="142">
        <v>6.0</v>
      </c>
      <c r="BB96" s="119"/>
      <c r="BC96" s="119"/>
      <c r="BD96" s="119"/>
      <c r="BE96" s="119"/>
      <c r="BF96" s="119"/>
      <c r="BG96" s="119"/>
      <c r="BH96" s="119"/>
      <c r="BI96" s="119"/>
      <c r="BJ96" s="5"/>
      <c r="BK96" s="149"/>
      <c r="BL96" s="149"/>
      <c r="BM96" s="149"/>
      <c r="BN96" s="149"/>
      <c r="BO96" s="6"/>
      <c r="BP96" s="161">
        <v>8.5</v>
      </c>
      <c r="BQ96" s="144">
        <f t="shared" si="97"/>
        <v>0</v>
      </c>
    </row>
    <row r="97" ht="20.25" customHeight="1">
      <c r="A97" s="167" t="s">
        <v>261</v>
      </c>
      <c r="B97" s="164">
        <v>14079.0</v>
      </c>
      <c r="C97" s="181" t="s">
        <v>262</v>
      </c>
      <c r="D97" s="191" t="s">
        <v>25</v>
      </c>
      <c r="E97" s="191">
        <v>5.0</v>
      </c>
      <c r="F97" s="159">
        <f t="shared" si="93"/>
        <v>0</v>
      </c>
      <c r="G97" s="128">
        <v>180.0</v>
      </c>
      <c r="H97" s="128">
        <f t="shared" si="94"/>
        <v>0</v>
      </c>
      <c r="I97" s="5"/>
      <c r="J97" s="129"/>
      <c r="K97" s="130"/>
      <c r="L97" s="131"/>
      <c r="M97" s="132"/>
      <c r="N97" s="133"/>
      <c r="O97" s="134"/>
      <c r="P97" s="135"/>
      <c r="Q97" s="136"/>
      <c r="R97" s="137"/>
      <c r="S97" s="138"/>
      <c r="T97" s="130"/>
      <c r="U97" s="139"/>
      <c r="V97" s="140"/>
      <c r="W97" s="5"/>
      <c r="X97" s="141"/>
      <c r="Y97" s="141"/>
      <c r="Z97" s="141"/>
      <c r="AA97" s="141">
        <f t="shared" ref="AA97:AA102" si="114">AH97*$F97</f>
        <v>0</v>
      </c>
      <c r="AB97" s="141"/>
      <c r="AC97" s="141"/>
      <c r="AD97" s="141"/>
      <c r="AE97" s="142"/>
      <c r="AF97" s="142"/>
      <c r="AG97" s="142"/>
      <c r="AH97" s="142">
        <v>5.0</v>
      </c>
      <c r="AI97" s="142"/>
      <c r="AJ97" s="142"/>
      <c r="AK97" s="142"/>
      <c r="AL97" s="5"/>
      <c r="AM97" s="196"/>
      <c r="AN97" s="196"/>
      <c r="AO97" s="196"/>
      <c r="AP97" s="143">
        <f t="shared" ref="AP97:AQ97" si="113">BB97*$F97</f>
        <v>0</v>
      </c>
      <c r="AQ97" s="143">
        <f t="shared" si="113"/>
        <v>0</v>
      </c>
      <c r="AR97" s="143"/>
      <c r="AS97" s="143"/>
      <c r="AT97" s="143"/>
      <c r="AU97" s="143"/>
      <c r="AV97" s="143"/>
      <c r="AW97" s="143"/>
      <c r="AX97" s="5"/>
      <c r="AY97" s="119"/>
      <c r="AZ97" s="119"/>
      <c r="BA97" s="119"/>
      <c r="BB97" s="142">
        <v>2.0</v>
      </c>
      <c r="BC97" s="142">
        <v>3.0</v>
      </c>
      <c r="BD97" s="119"/>
      <c r="BE97" s="119"/>
      <c r="BF97" s="119"/>
      <c r="BG97" s="119"/>
      <c r="BH97" s="119"/>
      <c r="BI97" s="119"/>
      <c r="BJ97" s="5"/>
      <c r="BK97" s="149"/>
      <c r="BL97" s="149"/>
      <c r="BM97" s="149"/>
      <c r="BN97" s="149"/>
      <c r="BO97" s="6"/>
      <c r="BP97" s="161">
        <v>12.0</v>
      </c>
      <c r="BQ97" s="144">
        <f t="shared" si="97"/>
        <v>0</v>
      </c>
    </row>
    <row r="98" ht="19.5" customHeight="1">
      <c r="A98" s="167" t="s">
        <v>263</v>
      </c>
      <c r="B98" s="164">
        <v>14078.0</v>
      </c>
      <c r="C98" s="181" t="s">
        <v>264</v>
      </c>
      <c r="D98" s="191" t="s">
        <v>25</v>
      </c>
      <c r="E98" s="191">
        <v>5.0</v>
      </c>
      <c r="F98" s="159">
        <f t="shared" si="93"/>
        <v>0</v>
      </c>
      <c r="G98" s="128">
        <v>155.0</v>
      </c>
      <c r="H98" s="128">
        <f t="shared" si="94"/>
        <v>0</v>
      </c>
      <c r="I98" s="5"/>
      <c r="J98" s="129"/>
      <c r="K98" s="130"/>
      <c r="L98" s="131"/>
      <c r="M98" s="132"/>
      <c r="N98" s="133"/>
      <c r="O98" s="134"/>
      <c r="P98" s="135"/>
      <c r="Q98" s="136"/>
      <c r="R98" s="137"/>
      <c r="S98" s="138"/>
      <c r="T98" s="130"/>
      <c r="U98" s="139"/>
      <c r="V98" s="140"/>
      <c r="W98" s="5"/>
      <c r="X98" s="141"/>
      <c r="Y98" s="141"/>
      <c r="Z98" s="141"/>
      <c r="AA98" s="141">
        <f t="shared" si="114"/>
        <v>0</v>
      </c>
      <c r="AB98" s="141"/>
      <c r="AC98" s="141"/>
      <c r="AD98" s="141"/>
      <c r="AE98" s="142"/>
      <c r="AF98" s="142"/>
      <c r="AG98" s="142"/>
      <c r="AH98" s="142">
        <v>5.0</v>
      </c>
      <c r="AI98" s="142"/>
      <c r="AJ98" s="142"/>
      <c r="AK98" s="142"/>
      <c r="AL98" s="5"/>
      <c r="AM98" s="196"/>
      <c r="AN98" s="196"/>
      <c r="AO98" s="196"/>
      <c r="AP98" s="143">
        <f t="shared" ref="AP98:AQ98" si="115">BB98*$F98</f>
        <v>0</v>
      </c>
      <c r="AQ98" s="143">
        <f t="shared" si="115"/>
        <v>0</v>
      </c>
      <c r="AR98" s="143"/>
      <c r="AS98" s="143"/>
      <c r="AT98" s="143"/>
      <c r="AU98" s="143"/>
      <c r="AV98" s="143"/>
      <c r="AW98" s="143"/>
      <c r="AX98" s="5"/>
      <c r="AY98" s="119"/>
      <c r="AZ98" s="119"/>
      <c r="BA98" s="119"/>
      <c r="BB98" s="142">
        <v>4.0</v>
      </c>
      <c r="BC98" s="142">
        <v>1.0</v>
      </c>
      <c r="BD98" s="119"/>
      <c r="BE98" s="119"/>
      <c r="BF98" s="119"/>
      <c r="BG98" s="119"/>
      <c r="BH98" s="119"/>
      <c r="BI98" s="119"/>
      <c r="BJ98" s="5"/>
      <c r="BK98" s="149"/>
      <c r="BL98" s="149"/>
      <c r="BM98" s="149"/>
      <c r="BN98" s="149"/>
      <c r="BO98" s="6"/>
      <c r="BP98" s="161">
        <v>10.7</v>
      </c>
      <c r="BQ98" s="144">
        <f t="shared" si="97"/>
        <v>0</v>
      </c>
    </row>
    <row r="99" ht="20.25" customHeight="1">
      <c r="A99" s="167" t="s">
        <v>265</v>
      </c>
      <c r="B99" s="164">
        <v>12870.0</v>
      </c>
      <c r="C99" s="181" t="s">
        <v>266</v>
      </c>
      <c r="D99" s="191" t="s">
        <v>25</v>
      </c>
      <c r="E99" s="191">
        <v>5.0</v>
      </c>
      <c r="F99" s="159">
        <f t="shared" si="93"/>
        <v>0</v>
      </c>
      <c r="G99" s="128">
        <v>125.0</v>
      </c>
      <c r="H99" s="128">
        <f t="shared" si="94"/>
        <v>0</v>
      </c>
      <c r="I99" s="5"/>
      <c r="J99" s="129"/>
      <c r="K99" s="130"/>
      <c r="L99" s="131"/>
      <c r="M99" s="132"/>
      <c r="N99" s="133"/>
      <c r="O99" s="134"/>
      <c r="P99" s="135"/>
      <c r="Q99" s="136"/>
      <c r="R99" s="137"/>
      <c r="S99" s="138"/>
      <c r="T99" s="130"/>
      <c r="U99" s="139"/>
      <c r="V99" s="140"/>
      <c r="W99" s="5"/>
      <c r="X99" s="141"/>
      <c r="Y99" s="141"/>
      <c r="Z99" s="141"/>
      <c r="AA99" s="141">
        <f t="shared" si="114"/>
        <v>0</v>
      </c>
      <c r="AB99" s="141"/>
      <c r="AC99" s="141"/>
      <c r="AD99" s="141"/>
      <c r="AE99" s="142"/>
      <c r="AF99" s="142"/>
      <c r="AG99" s="142"/>
      <c r="AH99" s="142">
        <v>5.0</v>
      </c>
      <c r="AI99" s="142"/>
      <c r="AJ99" s="142"/>
      <c r="AK99" s="142"/>
      <c r="AL99" s="5"/>
      <c r="AM99" s="196"/>
      <c r="AN99" s="196"/>
      <c r="AO99" s="196"/>
      <c r="AP99" s="143">
        <f t="shared" ref="AP99:AP100" si="116">BB99*$F99</f>
        <v>0</v>
      </c>
      <c r="AQ99" s="143"/>
      <c r="AR99" s="143"/>
      <c r="AS99" s="143"/>
      <c r="AT99" s="143"/>
      <c r="AU99" s="143"/>
      <c r="AV99" s="143"/>
      <c r="AW99" s="143"/>
      <c r="AX99" s="5"/>
      <c r="AY99" s="119"/>
      <c r="AZ99" s="119"/>
      <c r="BA99" s="119"/>
      <c r="BB99" s="142">
        <v>5.0</v>
      </c>
      <c r="BC99" s="119"/>
      <c r="BD99" s="119"/>
      <c r="BE99" s="119"/>
      <c r="BF99" s="119"/>
      <c r="BG99" s="119"/>
      <c r="BH99" s="119"/>
      <c r="BI99" s="119"/>
      <c r="BJ99" s="5"/>
      <c r="BK99" s="149"/>
      <c r="BL99" s="149"/>
      <c r="BM99" s="149"/>
      <c r="BN99" s="149"/>
      <c r="BO99" s="6"/>
      <c r="BP99" s="161">
        <v>8.2</v>
      </c>
      <c r="BQ99" s="144">
        <f t="shared" si="97"/>
        <v>0</v>
      </c>
    </row>
    <row r="100" ht="19.5" customHeight="1">
      <c r="A100" s="167" t="s">
        <v>267</v>
      </c>
      <c r="B100" s="164">
        <v>12875.0</v>
      </c>
      <c r="C100" s="181" t="s">
        <v>268</v>
      </c>
      <c r="D100" s="191" t="s">
        <v>25</v>
      </c>
      <c r="E100" s="191">
        <v>5.0</v>
      </c>
      <c r="F100" s="159">
        <f t="shared" si="93"/>
        <v>0</v>
      </c>
      <c r="G100" s="128">
        <v>135.0</v>
      </c>
      <c r="H100" s="128">
        <f t="shared" si="94"/>
        <v>0</v>
      </c>
      <c r="I100" s="5"/>
      <c r="J100" s="129"/>
      <c r="K100" s="130"/>
      <c r="L100" s="131"/>
      <c r="M100" s="132"/>
      <c r="N100" s="133"/>
      <c r="O100" s="134"/>
      <c r="P100" s="135"/>
      <c r="Q100" s="136"/>
      <c r="R100" s="137"/>
      <c r="S100" s="138"/>
      <c r="T100" s="130"/>
      <c r="U100" s="139"/>
      <c r="V100" s="140"/>
      <c r="W100" s="5"/>
      <c r="X100" s="141"/>
      <c r="Y100" s="141"/>
      <c r="Z100" s="141"/>
      <c r="AA100" s="141">
        <f t="shared" si="114"/>
        <v>0</v>
      </c>
      <c r="AB100" s="141"/>
      <c r="AC100" s="141"/>
      <c r="AD100" s="141"/>
      <c r="AE100" s="142"/>
      <c r="AF100" s="142"/>
      <c r="AG100" s="142"/>
      <c r="AH100" s="142">
        <v>5.0</v>
      </c>
      <c r="AI100" s="142"/>
      <c r="AJ100" s="142"/>
      <c r="AK100" s="142"/>
      <c r="AL100" s="5"/>
      <c r="AM100" s="196"/>
      <c r="AN100" s="196"/>
      <c r="AO100" s="196"/>
      <c r="AP100" s="143">
        <f t="shared" si="116"/>
        <v>0</v>
      </c>
      <c r="AQ100" s="143">
        <f>BC100*$F100</f>
        <v>0</v>
      </c>
      <c r="AR100" s="143"/>
      <c r="AS100" s="143"/>
      <c r="AT100" s="143"/>
      <c r="AU100" s="143"/>
      <c r="AV100" s="143"/>
      <c r="AW100" s="143"/>
      <c r="AX100" s="5"/>
      <c r="AY100" s="119"/>
      <c r="AZ100" s="119"/>
      <c r="BA100" s="119"/>
      <c r="BB100" s="142">
        <v>4.0</v>
      </c>
      <c r="BC100" s="142">
        <v>1.0</v>
      </c>
      <c r="BD100" s="119"/>
      <c r="BE100" s="119"/>
      <c r="BF100" s="119"/>
      <c r="BG100" s="119"/>
      <c r="BH100" s="119"/>
      <c r="BI100" s="119"/>
      <c r="BJ100" s="5"/>
      <c r="BK100" s="149"/>
      <c r="BL100" s="149"/>
      <c r="BM100" s="149"/>
      <c r="BN100" s="149"/>
      <c r="BO100" s="6"/>
      <c r="BP100" s="161">
        <v>9.0</v>
      </c>
      <c r="BQ100" s="144">
        <f t="shared" si="97"/>
        <v>0</v>
      </c>
    </row>
    <row r="101" ht="19.5" customHeight="1">
      <c r="A101" s="167" t="s">
        <v>269</v>
      </c>
      <c r="B101" s="164">
        <v>11615.0</v>
      </c>
      <c r="C101" s="181" t="s">
        <v>270</v>
      </c>
      <c r="D101" s="191" t="s">
        <v>25</v>
      </c>
      <c r="E101" s="191">
        <v>5.0</v>
      </c>
      <c r="F101" s="159">
        <f t="shared" si="93"/>
        <v>0</v>
      </c>
      <c r="G101" s="128">
        <v>50.0</v>
      </c>
      <c r="H101" s="128">
        <f t="shared" si="94"/>
        <v>0</v>
      </c>
      <c r="I101" s="5"/>
      <c r="J101" s="129"/>
      <c r="K101" s="130"/>
      <c r="L101" s="131"/>
      <c r="M101" s="132"/>
      <c r="N101" s="133"/>
      <c r="O101" s="134"/>
      <c r="P101" s="135"/>
      <c r="Q101" s="136"/>
      <c r="R101" s="137"/>
      <c r="S101" s="138"/>
      <c r="T101" s="130"/>
      <c r="U101" s="139"/>
      <c r="V101" s="140"/>
      <c r="W101" s="5"/>
      <c r="X101" s="141"/>
      <c r="Y101" s="141"/>
      <c r="Z101" s="141"/>
      <c r="AA101" s="141">
        <f t="shared" si="114"/>
        <v>0</v>
      </c>
      <c r="AB101" s="141"/>
      <c r="AC101" s="141"/>
      <c r="AD101" s="141"/>
      <c r="AE101" s="142"/>
      <c r="AF101" s="142"/>
      <c r="AG101" s="142"/>
      <c r="AH101" s="142">
        <v>5.0</v>
      </c>
      <c r="AI101" s="142"/>
      <c r="AJ101" s="142"/>
      <c r="AK101" s="142"/>
      <c r="AL101" s="5"/>
      <c r="AM101" s="141"/>
      <c r="AN101" s="141">
        <f t="shared" ref="AN101:AO101" si="117">AZ101*$F101</f>
        <v>0</v>
      </c>
      <c r="AO101" s="141">
        <f t="shared" si="117"/>
        <v>0</v>
      </c>
      <c r="AP101" s="119"/>
      <c r="AQ101" s="141"/>
      <c r="AR101" s="141"/>
      <c r="AS101" s="141"/>
      <c r="AT101" s="141"/>
      <c r="AU101" s="141"/>
      <c r="AV101" s="141"/>
      <c r="AW101" s="141"/>
      <c r="AX101" s="5"/>
      <c r="AY101" s="119"/>
      <c r="AZ101" s="142">
        <v>1.0</v>
      </c>
      <c r="BA101" s="142">
        <v>4.0</v>
      </c>
      <c r="BB101" s="119"/>
      <c r="BC101" s="119"/>
      <c r="BD101" s="119"/>
      <c r="BE101" s="119"/>
      <c r="BF101" s="119"/>
      <c r="BG101" s="119"/>
      <c r="BH101" s="119"/>
      <c r="BI101" s="119"/>
      <c r="BJ101" s="5"/>
      <c r="BK101" s="149"/>
      <c r="BL101" s="149"/>
      <c r="BM101" s="149"/>
      <c r="BN101" s="149"/>
      <c r="BO101" s="6"/>
      <c r="BP101" s="161">
        <v>8.2</v>
      </c>
      <c r="BQ101" s="144">
        <f t="shared" si="97"/>
        <v>0</v>
      </c>
    </row>
    <row r="102" ht="19.5" customHeight="1">
      <c r="A102" s="167" t="s">
        <v>271</v>
      </c>
      <c r="B102" s="164">
        <v>11641.0</v>
      </c>
      <c r="C102" s="181" t="s">
        <v>272</v>
      </c>
      <c r="D102" s="191" t="s">
        <v>25</v>
      </c>
      <c r="E102" s="191">
        <v>5.0</v>
      </c>
      <c r="F102" s="159">
        <f t="shared" si="93"/>
        <v>0</v>
      </c>
      <c r="G102" s="128">
        <v>85.0</v>
      </c>
      <c r="H102" s="128">
        <f t="shared" si="94"/>
        <v>0</v>
      </c>
      <c r="I102" s="5"/>
      <c r="J102" s="129"/>
      <c r="K102" s="130"/>
      <c r="L102" s="131"/>
      <c r="M102" s="132"/>
      <c r="N102" s="133"/>
      <c r="O102" s="134"/>
      <c r="P102" s="135"/>
      <c r="Q102" s="136"/>
      <c r="R102" s="137"/>
      <c r="S102" s="138"/>
      <c r="T102" s="130"/>
      <c r="U102" s="139"/>
      <c r="V102" s="140"/>
      <c r="W102" s="5"/>
      <c r="X102" s="141"/>
      <c r="Y102" s="141"/>
      <c r="Z102" s="141"/>
      <c r="AA102" s="141">
        <f t="shared" si="114"/>
        <v>0</v>
      </c>
      <c r="AB102" s="141"/>
      <c r="AC102" s="141"/>
      <c r="AD102" s="141"/>
      <c r="AE102" s="142"/>
      <c r="AF102" s="142"/>
      <c r="AG102" s="142"/>
      <c r="AH102" s="142">
        <v>5.0</v>
      </c>
      <c r="AI102" s="142"/>
      <c r="AJ102" s="142"/>
      <c r="AK102" s="142"/>
      <c r="AL102" s="5"/>
      <c r="AM102" s="141"/>
      <c r="AN102" s="141"/>
      <c r="AO102" s="141"/>
      <c r="AP102" s="141">
        <f t="shared" ref="AP102:AQ102" si="118">BB102*$F102</f>
        <v>0</v>
      </c>
      <c r="AQ102" s="141">
        <f t="shared" si="118"/>
        <v>0</v>
      </c>
      <c r="AR102" s="141"/>
      <c r="AS102" s="141"/>
      <c r="AT102" s="141"/>
      <c r="AU102" s="141"/>
      <c r="AV102" s="141"/>
      <c r="AW102" s="141"/>
      <c r="AX102" s="5"/>
      <c r="AY102" s="119"/>
      <c r="AZ102" s="119"/>
      <c r="BA102" s="119"/>
      <c r="BB102" s="142">
        <v>4.0</v>
      </c>
      <c r="BC102" s="142">
        <v>1.0</v>
      </c>
      <c r="BD102" s="119"/>
      <c r="BE102" s="119"/>
      <c r="BF102" s="119"/>
      <c r="BG102" s="119"/>
      <c r="BH102" s="119"/>
      <c r="BI102" s="119"/>
      <c r="BJ102" s="5"/>
      <c r="BK102" s="149"/>
      <c r="BL102" s="149"/>
      <c r="BM102" s="149"/>
      <c r="BN102" s="149"/>
      <c r="BO102" s="6"/>
      <c r="BP102" s="162">
        <v>5.45</v>
      </c>
      <c r="BQ102" s="144">
        <f t="shared" si="97"/>
        <v>0</v>
      </c>
    </row>
    <row r="103" ht="19.5" customHeight="1">
      <c r="A103" s="167" t="s">
        <v>273</v>
      </c>
      <c r="B103" s="164">
        <v>11593.0</v>
      </c>
      <c r="C103" s="181" t="s">
        <v>274</v>
      </c>
      <c r="D103" s="191" t="s">
        <v>24</v>
      </c>
      <c r="E103" s="191">
        <v>5.0</v>
      </c>
      <c r="F103" s="159">
        <f t="shared" si="93"/>
        <v>0</v>
      </c>
      <c r="G103" s="128">
        <v>30.0</v>
      </c>
      <c r="H103" s="128">
        <f t="shared" si="94"/>
        <v>0</v>
      </c>
      <c r="I103" s="5"/>
      <c r="J103" s="129"/>
      <c r="K103" s="130"/>
      <c r="L103" s="131"/>
      <c r="M103" s="132"/>
      <c r="N103" s="133"/>
      <c r="O103" s="134"/>
      <c r="P103" s="135"/>
      <c r="Q103" s="136"/>
      <c r="R103" s="137"/>
      <c r="S103" s="138"/>
      <c r="T103" s="130"/>
      <c r="U103" s="139"/>
      <c r="V103" s="140"/>
      <c r="W103" s="5"/>
      <c r="X103" s="141"/>
      <c r="Y103" s="141"/>
      <c r="Z103" s="141">
        <f>AG103*$F103</f>
        <v>0</v>
      </c>
      <c r="AA103" s="141"/>
      <c r="AB103" s="141"/>
      <c r="AC103" s="141"/>
      <c r="AD103" s="141"/>
      <c r="AE103" s="142"/>
      <c r="AF103" s="142"/>
      <c r="AG103" s="142">
        <v>5.0</v>
      </c>
      <c r="AH103" s="142"/>
      <c r="AI103" s="142"/>
      <c r="AJ103" s="142"/>
      <c r="AK103" s="142"/>
      <c r="AL103" s="5"/>
      <c r="AM103" s="141">
        <f t="shared" ref="AM103:AN103" si="119">AY103*$F103</f>
        <v>0</v>
      </c>
      <c r="AN103" s="141">
        <f t="shared" si="119"/>
        <v>0</v>
      </c>
      <c r="AO103" s="141"/>
      <c r="AP103" s="119"/>
      <c r="AQ103" s="141"/>
      <c r="AR103" s="141"/>
      <c r="AS103" s="141"/>
      <c r="AT103" s="141"/>
      <c r="AU103" s="141"/>
      <c r="AV103" s="141"/>
      <c r="AW103" s="141"/>
      <c r="AX103" s="5"/>
      <c r="AY103" s="142">
        <v>4.0</v>
      </c>
      <c r="AZ103" s="142">
        <v>1.0</v>
      </c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5"/>
      <c r="BK103" s="149"/>
      <c r="BL103" s="149"/>
      <c r="BM103" s="149"/>
      <c r="BN103" s="149"/>
      <c r="BO103" s="6"/>
      <c r="BP103" s="161">
        <v>1.3</v>
      </c>
      <c r="BQ103" s="144">
        <f t="shared" si="97"/>
        <v>0</v>
      </c>
    </row>
    <row r="104" ht="19.5" customHeight="1">
      <c r="A104" s="167" t="s">
        <v>275</v>
      </c>
      <c r="B104" s="164">
        <v>11650.0</v>
      </c>
      <c r="C104" s="181" t="s">
        <v>276</v>
      </c>
      <c r="D104" s="136" t="s">
        <v>26</v>
      </c>
      <c r="E104" s="136">
        <v>5.0</v>
      </c>
      <c r="F104" s="159">
        <f t="shared" si="93"/>
        <v>0</v>
      </c>
      <c r="G104" s="128">
        <v>80.0</v>
      </c>
      <c r="H104" s="128">
        <f t="shared" si="94"/>
        <v>0</v>
      </c>
      <c r="I104" s="5"/>
      <c r="J104" s="129"/>
      <c r="K104" s="130"/>
      <c r="L104" s="131"/>
      <c r="M104" s="132"/>
      <c r="N104" s="133"/>
      <c r="O104" s="134"/>
      <c r="P104" s="135"/>
      <c r="Q104" s="136"/>
      <c r="R104" s="137"/>
      <c r="S104" s="138"/>
      <c r="T104" s="130"/>
      <c r="U104" s="139"/>
      <c r="V104" s="140"/>
      <c r="W104" s="5"/>
      <c r="X104" s="141"/>
      <c r="Y104" s="141"/>
      <c r="Z104" s="141"/>
      <c r="AA104" s="141"/>
      <c r="AB104" s="141">
        <f t="shared" ref="AB104:AB105" si="121">AI104*$F104</f>
        <v>0</v>
      </c>
      <c r="AC104" s="141"/>
      <c r="AD104" s="141"/>
      <c r="AE104" s="142"/>
      <c r="AF104" s="142"/>
      <c r="AG104" s="142"/>
      <c r="AH104" s="142"/>
      <c r="AI104" s="142">
        <v>5.0</v>
      </c>
      <c r="AJ104" s="142"/>
      <c r="AK104" s="142"/>
      <c r="AL104" s="5"/>
      <c r="AM104" s="141"/>
      <c r="AN104" s="141">
        <f t="shared" ref="AN104:AP104" si="120">AZ104*$F104</f>
        <v>0</v>
      </c>
      <c r="AO104" s="141">
        <f t="shared" si="120"/>
        <v>0</v>
      </c>
      <c r="AP104" s="141">
        <f t="shared" si="120"/>
        <v>0</v>
      </c>
      <c r="AQ104" s="119"/>
      <c r="AR104" s="119"/>
      <c r="AS104" s="119"/>
      <c r="AT104" s="119"/>
      <c r="AU104" s="119"/>
      <c r="AV104" s="119"/>
      <c r="AW104" s="119"/>
      <c r="AX104" s="5"/>
      <c r="AY104" s="119"/>
      <c r="AZ104" s="197">
        <v>1.0</v>
      </c>
      <c r="BA104" s="197">
        <v>3.0</v>
      </c>
      <c r="BB104" s="197">
        <v>1.0</v>
      </c>
      <c r="BC104" s="119"/>
      <c r="BD104" s="119"/>
      <c r="BE104" s="119"/>
      <c r="BF104" s="119"/>
      <c r="BG104" s="119"/>
      <c r="BH104" s="119"/>
      <c r="BI104" s="119"/>
      <c r="BJ104" s="5"/>
      <c r="BK104" s="149"/>
      <c r="BL104" s="149"/>
      <c r="BM104" s="149"/>
      <c r="BN104" s="149"/>
      <c r="BO104" s="6"/>
      <c r="BP104" s="161">
        <v>5.4</v>
      </c>
      <c r="BQ104" s="144">
        <f t="shared" si="97"/>
        <v>0</v>
      </c>
    </row>
    <row r="105" ht="19.5" customHeight="1">
      <c r="A105" s="167" t="s">
        <v>277</v>
      </c>
      <c r="B105" s="164">
        <v>11651.0</v>
      </c>
      <c r="C105" s="193" t="s">
        <v>278</v>
      </c>
      <c r="D105" s="194" t="s">
        <v>26</v>
      </c>
      <c r="E105" s="194">
        <v>5.0</v>
      </c>
      <c r="F105" s="159">
        <f t="shared" si="93"/>
        <v>0</v>
      </c>
      <c r="G105" s="128">
        <v>137.5</v>
      </c>
      <c r="H105" s="128">
        <f t="shared" si="94"/>
        <v>0</v>
      </c>
      <c r="I105" s="80"/>
      <c r="J105" s="129"/>
      <c r="K105" s="130"/>
      <c r="L105" s="131"/>
      <c r="M105" s="132"/>
      <c r="N105" s="133"/>
      <c r="O105" s="134"/>
      <c r="P105" s="135"/>
      <c r="Q105" s="136"/>
      <c r="R105" s="137"/>
      <c r="S105" s="138"/>
      <c r="T105" s="130"/>
      <c r="U105" s="139"/>
      <c r="V105" s="140"/>
      <c r="W105" s="80"/>
      <c r="X105" s="141"/>
      <c r="Y105" s="141"/>
      <c r="Z105" s="141"/>
      <c r="AA105" s="141"/>
      <c r="AB105" s="141">
        <f t="shared" si="121"/>
        <v>0</v>
      </c>
      <c r="AC105" s="141"/>
      <c r="AD105" s="141"/>
      <c r="AE105" s="142"/>
      <c r="AF105" s="142"/>
      <c r="AG105" s="142"/>
      <c r="AH105" s="142"/>
      <c r="AI105" s="142">
        <v>5.0</v>
      </c>
      <c r="AJ105" s="142"/>
      <c r="AK105" s="142"/>
      <c r="AL105" s="80"/>
      <c r="AM105" s="141"/>
      <c r="AN105" s="141"/>
      <c r="AO105" s="141"/>
      <c r="AP105" s="141"/>
      <c r="AQ105" s="141">
        <f t="shared" ref="AQ105:AR105" si="122">BC105*$F105</f>
        <v>0</v>
      </c>
      <c r="AR105" s="141">
        <f t="shared" si="122"/>
        <v>0</v>
      </c>
      <c r="AS105" s="141"/>
      <c r="AT105" s="141"/>
      <c r="AU105" s="141"/>
      <c r="AV105" s="141"/>
      <c r="AW105" s="141"/>
      <c r="AX105" s="80"/>
      <c r="AY105" s="119"/>
      <c r="AZ105" s="119"/>
      <c r="BA105" s="119"/>
      <c r="BB105" s="119"/>
      <c r="BC105" s="143">
        <v>1.0</v>
      </c>
      <c r="BD105" s="143">
        <v>4.0</v>
      </c>
      <c r="BE105" s="119"/>
      <c r="BF105" s="119"/>
      <c r="BG105" s="119"/>
      <c r="BH105" s="119"/>
      <c r="BI105" s="119"/>
      <c r="BJ105" s="5"/>
      <c r="BK105" s="149"/>
      <c r="BL105" s="149"/>
      <c r="BM105" s="149"/>
      <c r="BN105" s="149"/>
      <c r="BO105" s="6"/>
      <c r="BP105" s="162">
        <v>9.2</v>
      </c>
      <c r="BQ105" s="144">
        <f t="shared" si="97"/>
        <v>0</v>
      </c>
    </row>
    <row r="106" ht="19.5" customHeight="1">
      <c r="A106" s="167" t="s">
        <v>279</v>
      </c>
      <c r="B106" s="164">
        <v>11649.0</v>
      </c>
      <c r="C106" s="181" t="s">
        <v>280</v>
      </c>
      <c r="D106" s="126" t="s">
        <v>27</v>
      </c>
      <c r="E106" s="191">
        <v>2.0</v>
      </c>
      <c r="F106" s="159">
        <f t="shared" si="93"/>
        <v>0</v>
      </c>
      <c r="G106" s="128">
        <v>70.0</v>
      </c>
      <c r="H106" s="128">
        <f t="shared" si="94"/>
        <v>0</v>
      </c>
      <c r="I106" s="5"/>
      <c r="J106" s="129"/>
      <c r="K106" s="130"/>
      <c r="L106" s="131"/>
      <c r="M106" s="132"/>
      <c r="N106" s="133"/>
      <c r="O106" s="134"/>
      <c r="P106" s="135"/>
      <c r="Q106" s="136"/>
      <c r="R106" s="137"/>
      <c r="S106" s="138"/>
      <c r="T106" s="130"/>
      <c r="U106" s="139"/>
      <c r="V106" s="140"/>
      <c r="W106" s="5"/>
      <c r="X106" s="141"/>
      <c r="Y106" s="141"/>
      <c r="Z106" s="141"/>
      <c r="AA106" s="141"/>
      <c r="AB106" s="141"/>
      <c r="AC106" s="141">
        <f t="shared" ref="AC106:AC107" si="123">AJ106*$F106</f>
        <v>0</v>
      </c>
      <c r="AD106" s="141"/>
      <c r="AE106" s="142"/>
      <c r="AF106" s="142"/>
      <c r="AG106" s="142"/>
      <c r="AH106" s="142"/>
      <c r="AI106" s="142"/>
      <c r="AJ106" s="142">
        <v>2.0</v>
      </c>
      <c r="AK106" s="142"/>
      <c r="AL106" s="5"/>
      <c r="AM106" s="141"/>
      <c r="AN106" s="141"/>
      <c r="AO106" s="141"/>
      <c r="AP106" s="141">
        <f t="shared" ref="AP106:AP110" si="124">BB106*$F106</f>
        <v>0</v>
      </c>
      <c r="AQ106" s="141"/>
      <c r="AR106" s="141">
        <f t="shared" ref="AR106:AR107" si="125">BD106*$F106</f>
        <v>0</v>
      </c>
      <c r="AS106" s="141"/>
      <c r="AT106" s="141"/>
      <c r="AU106" s="141"/>
      <c r="AV106" s="141"/>
      <c r="AW106" s="141"/>
      <c r="AX106" s="5"/>
      <c r="AY106" s="119"/>
      <c r="AZ106" s="119"/>
      <c r="BA106" s="119"/>
      <c r="BB106" s="142">
        <v>1.0</v>
      </c>
      <c r="BC106" s="119"/>
      <c r="BD106" s="142">
        <v>1.0</v>
      </c>
      <c r="BE106" s="119"/>
      <c r="BF106" s="119"/>
      <c r="BG106" s="119"/>
      <c r="BH106" s="119"/>
      <c r="BI106" s="119"/>
      <c r="BJ106" s="5"/>
      <c r="BK106" s="149"/>
      <c r="BL106" s="149"/>
      <c r="BM106" s="149"/>
      <c r="BN106" s="149"/>
      <c r="BO106" s="6"/>
      <c r="BP106" s="162">
        <v>4.95</v>
      </c>
      <c r="BQ106" s="144">
        <f t="shared" si="97"/>
        <v>0</v>
      </c>
    </row>
    <row r="107" ht="19.5" customHeight="1">
      <c r="A107" s="167" t="s">
        <v>281</v>
      </c>
      <c r="B107" s="164">
        <v>11648.0</v>
      </c>
      <c r="C107" s="181" t="s">
        <v>282</v>
      </c>
      <c r="D107" s="126" t="s">
        <v>27</v>
      </c>
      <c r="E107" s="195">
        <v>3.0</v>
      </c>
      <c r="F107" s="159">
        <f t="shared" si="93"/>
        <v>0</v>
      </c>
      <c r="G107" s="128">
        <v>70.0</v>
      </c>
      <c r="H107" s="128">
        <f t="shared" si="94"/>
        <v>0</v>
      </c>
      <c r="I107" s="5"/>
      <c r="J107" s="129"/>
      <c r="K107" s="130"/>
      <c r="L107" s="131"/>
      <c r="M107" s="132"/>
      <c r="N107" s="133"/>
      <c r="O107" s="134"/>
      <c r="P107" s="135"/>
      <c r="Q107" s="136"/>
      <c r="R107" s="137"/>
      <c r="S107" s="138"/>
      <c r="T107" s="130"/>
      <c r="U107" s="139"/>
      <c r="V107" s="140"/>
      <c r="W107" s="5"/>
      <c r="X107" s="141"/>
      <c r="Y107" s="141"/>
      <c r="Z107" s="141"/>
      <c r="AA107" s="141"/>
      <c r="AB107" s="141"/>
      <c r="AC107" s="141">
        <f t="shared" si="123"/>
        <v>0</v>
      </c>
      <c r="AD107" s="141"/>
      <c r="AE107" s="142"/>
      <c r="AF107" s="142"/>
      <c r="AG107" s="142"/>
      <c r="AH107" s="142"/>
      <c r="AI107" s="142"/>
      <c r="AJ107" s="142">
        <v>3.0</v>
      </c>
      <c r="AK107" s="142"/>
      <c r="AL107" s="5"/>
      <c r="AM107" s="141"/>
      <c r="AN107" s="141"/>
      <c r="AO107" s="141"/>
      <c r="AP107" s="141">
        <f t="shared" si="124"/>
        <v>0</v>
      </c>
      <c r="AQ107" s="141"/>
      <c r="AR107" s="141">
        <f t="shared" si="125"/>
        <v>0</v>
      </c>
      <c r="AS107" s="141"/>
      <c r="AT107" s="141"/>
      <c r="AU107" s="141"/>
      <c r="AV107" s="141"/>
      <c r="AW107" s="141"/>
      <c r="AX107" s="5"/>
      <c r="AY107" s="119"/>
      <c r="AZ107" s="119"/>
      <c r="BA107" s="119"/>
      <c r="BB107" s="142">
        <v>2.0</v>
      </c>
      <c r="BC107" s="119"/>
      <c r="BD107" s="142">
        <v>1.0</v>
      </c>
      <c r="BE107" s="119"/>
      <c r="BF107" s="119"/>
      <c r="BG107" s="119"/>
      <c r="BH107" s="119"/>
      <c r="BI107" s="119"/>
      <c r="BJ107" s="80"/>
      <c r="BK107" s="149"/>
      <c r="BL107" s="149"/>
      <c r="BM107" s="149"/>
      <c r="BN107" s="149"/>
      <c r="BO107" s="6"/>
      <c r="BP107" s="162">
        <v>4.85</v>
      </c>
      <c r="BQ107" s="144">
        <f t="shared" si="97"/>
        <v>0</v>
      </c>
    </row>
    <row r="108" ht="19.5" customHeight="1">
      <c r="A108" s="167" t="s">
        <v>283</v>
      </c>
      <c r="B108" s="164">
        <v>15182.0</v>
      </c>
      <c r="C108" s="181" t="s">
        <v>284</v>
      </c>
      <c r="D108" s="136" t="s">
        <v>25</v>
      </c>
      <c r="E108" s="191">
        <v>5.0</v>
      </c>
      <c r="F108" s="159">
        <f t="shared" si="93"/>
        <v>0</v>
      </c>
      <c r="G108" s="128">
        <v>125.0</v>
      </c>
      <c r="H108" s="128">
        <f t="shared" si="94"/>
        <v>0</v>
      </c>
      <c r="I108" s="5"/>
      <c r="J108" s="129"/>
      <c r="K108" s="130"/>
      <c r="L108" s="131"/>
      <c r="M108" s="132"/>
      <c r="N108" s="133"/>
      <c r="O108" s="134"/>
      <c r="P108" s="198"/>
      <c r="Q108" s="136"/>
      <c r="R108" s="137"/>
      <c r="S108" s="138"/>
      <c r="T108" s="130"/>
      <c r="U108" s="139"/>
      <c r="V108" s="140"/>
      <c r="W108" s="5"/>
      <c r="X108" s="141"/>
      <c r="Y108" s="141"/>
      <c r="Z108" s="141"/>
      <c r="AA108" s="141">
        <f t="shared" ref="AA108:AA110" si="126">AH108*$F108</f>
        <v>0</v>
      </c>
      <c r="AB108" s="141"/>
      <c r="AC108" s="141"/>
      <c r="AD108" s="141"/>
      <c r="AE108" s="142"/>
      <c r="AF108" s="142"/>
      <c r="AG108" s="142"/>
      <c r="AH108" s="142">
        <v>5.0</v>
      </c>
      <c r="AI108" s="142"/>
      <c r="AJ108" s="142"/>
      <c r="AK108" s="142"/>
      <c r="AL108" s="5"/>
      <c r="AM108" s="141"/>
      <c r="AN108" s="119"/>
      <c r="AO108" s="119"/>
      <c r="AP108" s="141">
        <f t="shared" si="124"/>
        <v>0</v>
      </c>
      <c r="AQ108" s="119"/>
      <c r="AR108" s="141"/>
      <c r="AS108" s="141"/>
      <c r="AT108" s="141"/>
      <c r="AU108" s="141"/>
      <c r="AV108" s="141"/>
      <c r="AW108" s="141"/>
      <c r="AX108" s="5"/>
      <c r="AY108" s="119"/>
      <c r="AZ108" s="119"/>
      <c r="BA108" s="119"/>
      <c r="BB108" s="142">
        <v>5.0</v>
      </c>
      <c r="BC108" s="119"/>
      <c r="BD108" s="119"/>
      <c r="BE108" s="119"/>
      <c r="BF108" s="119"/>
      <c r="BG108" s="119"/>
      <c r="BH108" s="119"/>
      <c r="BI108" s="119"/>
      <c r="BJ108" s="80"/>
      <c r="BK108" s="149"/>
      <c r="BL108" s="149"/>
      <c r="BM108" s="149"/>
      <c r="BN108" s="149"/>
      <c r="BO108" s="6"/>
      <c r="BP108" s="162">
        <v>7.9</v>
      </c>
      <c r="BQ108" s="144">
        <f t="shared" si="97"/>
        <v>0</v>
      </c>
    </row>
    <row r="109" ht="19.5" customHeight="1">
      <c r="A109" s="167" t="s">
        <v>285</v>
      </c>
      <c r="B109" s="164">
        <v>15181.0</v>
      </c>
      <c r="C109" s="181" t="s">
        <v>286</v>
      </c>
      <c r="D109" s="136" t="s">
        <v>25</v>
      </c>
      <c r="E109" s="191">
        <v>5.0</v>
      </c>
      <c r="F109" s="159">
        <f t="shared" si="93"/>
        <v>0</v>
      </c>
      <c r="G109" s="128">
        <v>125.0</v>
      </c>
      <c r="H109" s="128">
        <f t="shared" si="94"/>
        <v>0</v>
      </c>
      <c r="I109" s="5"/>
      <c r="J109" s="129"/>
      <c r="K109" s="130"/>
      <c r="L109" s="131"/>
      <c r="M109" s="132"/>
      <c r="N109" s="133"/>
      <c r="O109" s="134"/>
      <c r="P109" s="198"/>
      <c r="Q109" s="136"/>
      <c r="R109" s="137"/>
      <c r="S109" s="138"/>
      <c r="T109" s="130"/>
      <c r="U109" s="139"/>
      <c r="V109" s="140"/>
      <c r="W109" s="5"/>
      <c r="X109" s="141"/>
      <c r="Y109" s="141"/>
      <c r="Z109" s="141"/>
      <c r="AA109" s="141">
        <f t="shared" si="126"/>
        <v>0</v>
      </c>
      <c r="AB109" s="141"/>
      <c r="AC109" s="141"/>
      <c r="AD109" s="141"/>
      <c r="AE109" s="142"/>
      <c r="AF109" s="142"/>
      <c r="AG109" s="142"/>
      <c r="AH109" s="142">
        <v>5.0</v>
      </c>
      <c r="AI109" s="142"/>
      <c r="AJ109" s="142"/>
      <c r="AK109" s="142"/>
      <c r="AL109" s="5"/>
      <c r="AM109" s="141"/>
      <c r="AN109" s="119"/>
      <c r="AO109" s="119"/>
      <c r="AP109" s="141">
        <f t="shared" si="124"/>
        <v>0</v>
      </c>
      <c r="AQ109" s="141">
        <f t="shared" ref="AQ109:AQ110" si="127">BC109*$F109</f>
        <v>0</v>
      </c>
      <c r="AR109" s="141"/>
      <c r="AS109" s="141"/>
      <c r="AT109" s="141"/>
      <c r="AU109" s="141"/>
      <c r="AV109" s="141"/>
      <c r="AW109" s="141"/>
      <c r="AX109" s="5"/>
      <c r="AY109" s="119"/>
      <c r="AZ109" s="119"/>
      <c r="BA109" s="119"/>
      <c r="BB109" s="142">
        <v>3.0</v>
      </c>
      <c r="BC109" s="142">
        <v>2.0</v>
      </c>
      <c r="BD109" s="119"/>
      <c r="BE109" s="119"/>
      <c r="BF109" s="119"/>
      <c r="BG109" s="119"/>
      <c r="BH109" s="119"/>
      <c r="BI109" s="119"/>
      <c r="BJ109" s="80"/>
      <c r="BK109" s="149"/>
      <c r="BL109" s="149"/>
      <c r="BM109" s="149"/>
      <c r="BN109" s="149"/>
      <c r="BO109" s="6"/>
      <c r="BP109" s="162">
        <v>7.5</v>
      </c>
      <c r="BQ109" s="144">
        <f t="shared" si="97"/>
        <v>0</v>
      </c>
    </row>
    <row r="110" ht="19.5" customHeight="1">
      <c r="A110" s="167" t="s">
        <v>287</v>
      </c>
      <c r="B110" s="164">
        <v>15184.0</v>
      </c>
      <c r="C110" s="181" t="s">
        <v>288</v>
      </c>
      <c r="D110" s="136" t="s">
        <v>25</v>
      </c>
      <c r="E110" s="191">
        <v>5.0</v>
      </c>
      <c r="F110" s="159">
        <f t="shared" si="93"/>
        <v>0</v>
      </c>
      <c r="G110" s="128">
        <v>135.0</v>
      </c>
      <c r="H110" s="128">
        <f t="shared" si="94"/>
        <v>0</v>
      </c>
      <c r="I110" s="5"/>
      <c r="J110" s="129"/>
      <c r="K110" s="130"/>
      <c r="L110" s="131"/>
      <c r="M110" s="132"/>
      <c r="N110" s="133"/>
      <c r="O110" s="134"/>
      <c r="P110" s="198"/>
      <c r="Q110" s="136"/>
      <c r="R110" s="137"/>
      <c r="S110" s="138"/>
      <c r="T110" s="130"/>
      <c r="U110" s="139"/>
      <c r="V110" s="140"/>
      <c r="W110" s="5"/>
      <c r="X110" s="141"/>
      <c r="Y110" s="141"/>
      <c r="Z110" s="141"/>
      <c r="AA110" s="141">
        <f t="shared" si="126"/>
        <v>0</v>
      </c>
      <c r="AB110" s="141"/>
      <c r="AC110" s="141"/>
      <c r="AD110" s="141"/>
      <c r="AE110" s="142"/>
      <c r="AF110" s="142"/>
      <c r="AG110" s="142"/>
      <c r="AH110" s="142">
        <v>5.0</v>
      </c>
      <c r="AI110" s="142"/>
      <c r="AJ110" s="142"/>
      <c r="AK110" s="142"/>
      <c r="AL110" s="5"/>
      <c r="AM110" s="141"/>
      <c r="AN110" s="119"/>
      <c r="AO110" s="119"/>
      <c r="AP110" s="141">
        <f t="shared" si="124"/>
        <v>0</v>
      </c>
      <c r="AQ110" s="141">
        <f t="shared" si="127"/>
        <v>0</v>
      </c>
      <c r="AR110" s="141"/>
      <c r="AS110" s="141"/>
      <c r="AT110" s="141"/>
      <c r="AU110" s="141"/>
      <c r="AV110" s="141"/>
      <c r="AW110" s="141"/>
      <c r="AX110" s="5"/>
      <c r="AY110" s="119"/>
      <c r="AZ110" s="119"/>
      <c r="BA110" s="119"/>
      <c r="BB110" s="142">
        <v>1.0</v>
      </c>
      <c r="BC110" s="142">
        <v>4.0</v>
      </c>
      <c r="BD110" s="119"/>
      <c r="BE110" s="119"/>
      <c r="BF110" s="119"/>
      <c r="BG110" s="119"/>
      <c r="BH110" s="119"/>
      <c r="BI110" s="119"/>
      <c r="BJ110" s="80"/>
      <c r="BK110" s="149"/>
      <c r="BL110" s="149"/>
      <c r="BM110" s="149"/>
      <c r="BN110" s="149"/>
      <c r="BO110" s="6"/>
      <c r="BP110" s="162">
        <v>8.5</v>
      </c>
      <c r="BQ110" s="144">
        <f t="shared" si="97"/>
        <v>0</v>
      </c>
    </row>
    <row r="111" ht="19.5" customHeight="1">
      <c r="A111" s="167" t="s">
        <v>289</v>
      </c>
      <c r="B111" s="164">
        <v>15183.0</v>
      </c>
      <c r="C111" s="181" t="s">
        <v>290</v>
      </c>
      <c r="D111" s="136" t="s">
        <v>291</v>
      </c>
      <c r="E111" s="191">
        <v>5.0</v>
      </c>
      <c r="F111" s="159">
        <f t="shared" si="93"/>
        <v>0</v>
      </c>
      <c r="G111" s="128">
        <v>80.0</v>
      </c>
      <c r="H111" s="128">
        <f t="shared" si="94"/>
        <v>0</v>
      </c>
      <c r="I111" s="5"/>
      <c r="J111" s="129"/>
      <c r="K111" s="130"/>
      <c r="L111" s="131"/>
      <c r="M111" s="132"/>
      <c r="N111" s="133"/>
      <c r="O111" s="134"/>
      <c r="P111" s="198"/>
      <c r="Q111" s="136"/>
      <c r="R111" s="137"/>
      <c r="S111" s="138"/>
      <c r="T111" s="130"/>
      <c r="U111" s="139"/>
      <c r="V111" s="140"/>
      <c r="W111" s="5"/>
      <c r="X111" s="141"/>
      <c r="Y111" s="141"/>
      <c r="Z111" s="141">
        <f t="shared" ref="Z111:AA111" si="128">AG111*$F111</f>
        <v>0</v>
      </c>
      <c r="AA111" s="141">
        <f t="shared" si="128"/>
        <v>0</v>
      </c>
      <c r="AB111" s="141"/>
      <c r="AC111" s="141"/>
      <c r="AD111" s="141"/>
      <c r="AE111" s="142"/>
      <c r="AF111" s="142"/>
      <c r="AG111" s="142">
        <v>2.0</v>
      </c>
      <c r="AH111" s="142">
        <v>3.0</v>
      </c>
      <c r="AI111" s="142"/>
      <c r="AJ111" s="142"/>
      <c r="AK111" s="142"/>
      <c r="AL111" s="5"/>
      <c r="AM111" s="141"/>
      <c r="AN111" s="119"/>
      <c r="AO111" s="141">
        <f t="shared" ref="AO111:AP111" si="129">BA111*$F111</f>
        <v>0</v>
      </c>
      <c r="AP111" s="141">
        <f t="shared" si="129"/>
        <v>0</v>
      </c>
      <c r="AQ111" s="119"/>
      <c r="AR111" s="141"/>
      <c r="AS111" s="141"/>
      <c r="AT111" s="141"/>
      <c r="AU111" s="141"/>
      <c r="AV111" s="141"/>
      <c r="AW111" s="141"/>
      <c r="AX111" s="5"/>
      <c r="AY111" s="119"/>
      <c r="AZ111" s="119"/>
      <c r="BA111" s="142">
        <v>1.0</v>
      </c>
      <c r="BB111" s="142">
        <v>4.0</v>
      </c>
      <c r="BC111" s="119"/>
      <c r="BD111" s="119"/>
      <c r="BE111" s="119"/>
      <c r="BF111" s="119"/>
      <c r="BG111" s="119"/>
      <c r="BH111" s="119"/>
      <c r="BI111" s="119"/>
      <c r="BJ111" s="80"/>
      <c r="BK111" s="149"/>
      <c r="BL111" s="149"/>
      <c r="BM111" s="149"/>
      <c r="BN111" s="149"/>
      <c r="BO111" s="6"/>
      <c r="BP111" s="162">
        <v>4.7</v>
      </c>
      <c r="BQ111" s="144">
        <f t="shared" si="97"/>
        <v>0</v>
      </c>
    </row>
    <row r="112" ht="19.5" customHeight="1">
      <c r="A112" s="167" t="s">
        <v>292</v>
      </c>
      <c r="B112" s="164">
        <v>15180.0</v>
      </c>
      <c r="C112" s="181" t="s">
        <v>293</v>
      </c>
      <c r="D112" s="136" t="s">
        <v>291</v>
      </c>
      <c r="E112" s="191">
        <v>5.0</v>
      </c>
      <c r="F112" s="159">
        <f t="shared" si="93"/>
        <v>0</v>
      </c>
      <c r="G112" s="128">
        <v>80.0</v>
      </c>
      <c r="H112" s="128">
        <f t="shared" si="94"/>
        <v>0</v>
      </c>
      <c r="I112" s="5"/>
      <c r="J112" s="129"/>
      <c r="K112" s="130"/>
      <c r="L112" s="131"/>
      <c r="M112" s="132"/>
      <c r="N112" s="133"/>
      <c r="O112" s="134"/>
      <c r="P112" s="198"/>
      <c r="Q112" s="136"/>
      <c r="R112" s="137"/>
      <c r="S112" s="138"/>
      <c r="T112" s="130"/>
      <c r="U112" s="139"/>
      <c r="V112" s="140"/>
      <c r="W112" s="5"/>
      <c r="X112" s="141"/>
      <c r="Y112" s="141"/>
      <c r="Z112" s="141">
        <f t="shared" ref="Z112:AA112" si="130">AG112*$F112</f>
        <v>0</v>
      </c>
      <c r="AA112" s="141">
        <f t="shared" si="130"/>
        <v>0</v>
      </c>
      <c r="AB112" s="141"/>
      <c r="AC112" s="141"/>
      <c r="AD112" s="141"/>
      <c r="AE112" s="142"/>
      <c r="AF112" s="142"/>
      <c r="AG112" s="142">
        <v>2.0</v>
      </c>
      <c r="AH112" s="142">
        <v>3.0</v>
      </c>
      <c r="AI112" s="142"/>
      <c r="AJ112" s="142"/>
      <c r="AK112" s="142"/>
      <c r="AL112" s="5"/>
      <c r="AM112" s="141"/>
      <c r="AN112" s="141">
        <f t="shared" ref="AN112:AP112" si="131">AZ112*$F112</f>
        <v>0</v>
      </c>
      <c r="AO112" s="141">
        <f t="shared" si="131"/>
        <v>0</v>
      </c>
      <c r="AP112" s="141">
        <f t="shared" si="131"/>
        <v>0</v>
      </c>
      <c r="AQ112" s="119"/>
      <c r="AR112" s="141"/>
      <c r="AS112" s="141"/>
      <c r="AT112" s="141"/>
      <c r="AU112" s="141"/>
      <c r="AV112" s="141"/>
      <c r="AW112" s="141"/>
      <c r="AX112" s="5"/>
      <c r="AY112" s="119"/>
      <c r="AZ112" s="142">
        <v>2.0</v>
      </c>
      <c r="BA112" s="142">
        <v>1.0</v>
      </c>
      <c r="BB112" s="142">
        <v>2.0</v>
      </c>
      <c r="BC112" s="119"/>
      <c r="BD112" s="119"/>
      <c r="BE112" s="119"/>
      <c r="BF112" s="119"/>
      <c r="BG112" s="119"/>
      <c r="BH112" s="119"/>
      <c r="BI112" s="119"/>
      <c r="BJ112" s="80"/>
      <c r="BK112" s="149"/>
      <c r="BL112" s="149"/>
      <c r="BM112" s="149"/>
      <c r="BN112" s="149"/>
      <c r="BO112" s="6"/>
      <c r="BP112" s="162">
        <v>4.5</v>
      </c>
      <c r="BQ112" s="144">
        <f t="shared" si="97"/>
        <v>0</v>
      </c>
    </row>
    <row r="113" ht="19.5" customHeight="1">
      <c r="A113" s="167" t="s">
        <v>294</v>
      </c>
      <c r="B113" s="164">
        <v>14868.0</v>
      </c>
      <c r="C113" s="181" t="s">
        <v>295</v>
      </c>
      <c r="D113" s="136" t="s">
        <v>24</v>
      </c>
      <c r="E113" s="191">
        <v>10.0</v>
      </c>
      <c r="F113" s="159">
        <f t="shared" si="93"/>
        <v>0</v>
      </c>
      <c r="G113" s="128">
        <v>50.0</v>
      </c>
      <c r="H113" s="128">
        <f t="shared" si="94"/>
        <v>0</v>
      </c>
      <c r="I113" s="5"/>
      <c r="J113" s="129"/>
      <c r="K113" s="130"/>
      <c r="L113" s="131"/>
      <c r="M113" s="132"/>
      <c r="N113" s="133"/>
      <c r="O113" s="134"/>
      <c r="P113" s="198"/>
      <c r="Q113" s="136"/>
      <c r="R113" s="137"/>
      <c r="S113" s="138"/>
      <c r="T113" s="130"/>
      <c r="U113" s="139"/>
      <c r="V113" s="140"/>
      <c r="W113" s="5"/>
      <c r="X113" s="141"/>
      <c r="Y113" s="141"/>
      <c r="Z113" s="141">
        <f>AG113*$F113</f>
        <v>0</v>
      </c>
      <c r="AA113" s="141"/>
      <c r="AB113" s="141"/>
      <c r="AC113" s="141"/>
      <c r="AD113" s="141"/>
      <c r="AE113" s="142"/>
      <c r="AF113" s="142"/>
      <c r="AG113" s="142">
        <v>10.0</v>
      </c>
      <c r="AH113" s="142"/>
      <c r="AI113" s="142"/>
      <c r="AJ113" s="142"/>
      <c r="AK113" s="142"/>
      <c r="AL113" s="5"/>
      <c r="AM113" s="141">
        <f>AY113*$F113</f>
        <v>0</v>
      </c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5"/>
      <c r="AY113" s="142">
        <v>4.0</v>
      </c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80"/>
      <c r="BK113" s="141">
        <f t="shared" ref="BK113:BK114" si="132">BM113*F113</f>
        <v>0</v>
      </c>
      <c r="BL113" s="149"/>
      <c r="BM113" s="199">
        <v>18.0</v>
      </c>
      <c r="BN113" s="149"/>
      <c r="BO113" s="6"/>
      <c r="BP113" s="162">
        <v>1.99</v>
      </c>
      <c r="BQ113" s="144">
        <f t="shared" si="97"/>
        <v>0</v>
      </c>
    </row>
    <row r="114" ht="19.5" customHeight="1">
      <c r="A114" s="167" t="s">
        <v>296</v>
      </c>
      <c r="B114" s="164">
        <v>12871.0</v>
      </c>
      <c r="C114" s="200" t="s">
        <v>297</v>
      </c>
      <c r="D114" s="136" t="s">
        <v>25</v>
      </c>
      <c r="E114" s="194">
        <v>10.0</v>
      </c>
      <c r="F114" s="159">
        <f t="shared" si="93"/>
        <v>0</v>
      </c>
      <c r="G114" s="128">
        <v>115.0</v>
      </c>
      <c r="H114" s="128">
        <f t="shared" si="94"/>
        <v>0</v>
      </c>
      <c r="I114" s="5"/>
      <c r="J114" s="129"/>
      <c r="K114" s="130"/>
      <c r="L114" s="131"/>
      <c r="M114" s="132"/>
      <c r="N114" s="133"/>
      <c r="O114" s="134"/>
      <c r="P114" s="201"/>
      <c r="Q114" s="136"/>
      <c r="R114" s="137"/>
      <c r="S114" s="138"/>
      <c r="T114" s="130"/>
      <c r="U114" s="139"/>
      <c r="V114" s="140"/>
      <c r="W114" s="5"/>
      <c r="X114" s="141"/>
      <c r="Y114" s="141"/>
      <c r="Z114" s="141"/>
      <c r="AA114" s="141">
        <f>AH114*$F114</f>
        <v>0</v>
      </c>
      <c r="AB114" s="141"/>
      <c r="AC114" s="141"/>
      <c r="AD114" s="141"/>
      <c r="AE114" s="142"/>
      <c r="AF114" s="142"/>
      <c r="AG114" s="142"/>
      <c r="AH114" s="142">
        <v>10.0</v>
      </c>
      <c r="AI114" s="142"/>
      <c r="AJ114" s="142"/>
      <c r="AK114" s="142"/>
      <c r="AL114" s="5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5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80"/>
      <c r="BK114" s="141">
        <f t="shared" si="132"/>
        <v>0</v>
      </c>
      <c r="BL114" s="149"/>
      <c r="BM114" s="199">
        <v>15.0</v>
      </c>
      <c r="BN114" s="149"/>
      <c r="BO114" s="6"/>
      <c r="BP114" s="162">
        <v>6.5</v>
      </c>
      <c r="BQ114" s="144">
        <f t="shared" si="97"/>
        <v>0</v>
      </c>
    </row>
    <row r="115" ht="19.5" customHeight="1">
      <c r="A115" s="64"/>
      <c r="B115" s="64"/>
      <c r="C115" s="40"/>
      <c r="D115" s="40"/>
      <c r="E115" s="40"/>
      <c r="F115" s="40"/>
      <c r="G115" s="40"/>
      <c r="H115" s="147">
        <f>SUM(H81:H114)</f>
        <v>0</v>
      </c>
      <c r="I115" s="5"/>
      <c r="J115" s="148">
        <f t="shared" ref="J115:V115" si="133">SUM(J81:J114)</f>
        <v>0</v>
      </c>
      <c r="K115" s="148">
        <f t="shared" si="133"/>
        <v>0</v>
      </c>
      <c r="L115" s="148">
        <f t="shared" si="133"/>
        <v>0</v>
      </c>
      <c r="M115" s="148">
        <f t="shared" si="133"/>
        <v>0</v>
      </c>
      <c r="N115" s="148">
        <f t="shared" si="133"/>
        <v>0</v>
      </c>
      <c r="O115" s="148">
        <f t="shared" si="133"/>
        <v>0</v>
      </c>
      <c r="P115" s="148">
        <f t="shared" si="133"/>
        <v>0</v>
      </c>
      <c r="Q115" s="148">
        <f t="shared" si="133"/>
        <v>0</v>
      </c>
      <c r="R115" s="148">
        <f t="shared" si="133"/>
        <v>0</v>
      </c>
      <c r="S115" s="148">
        <f t="shared" si="133"/>
        <v>0</v>
      </c>
      <c r="T115" s="148">
        <f t="shared" si="133"/>
        <v>0</v>
      </c>
      <c r="U115" s="148">
        <f t="shared" si="133"/>
        <v>0</v>
      </c>
      <c r="V115" s="148">
        <f t="shared" si="133"/>
        <v>0</v>
      </c>
      <c r="W115" s="5"/>
      <c r="X115" s="141"/>
      <c r="Y115" s="148">
        <f t="shared" ref="Y115:AC115" si="134">SUM(Y81:Y114)</f>
        <v>0</v>
      </c>
      <c r="Z115" s="148">
        <f t="shared" si="134"/>
        <v>0</v>
      </c>
      <c r="AA115" s="148">
        <f t="shared" si="134"/>
        <v>0</v>
      </c>
      <c r="AB115" s="148">
        <f t="shared" si="134"/>
        <v>0</v>
      </c>
      <c r="AC115" s="148">
        <f t="shared" si="134"/>
        <v>0</v>
      </c>
      <c r="AD115" s="141"/>
      <c r="AE115" s="40"/>
      <c r="AF115" s="40"/>
      <c r="AG115" s="40"/>
      <c r="AH115" s="40"/>
      <c r="AI115" s="40"/>
      <c r="AJ115" s="40"/>
      <c r="AK115" s="40"/>
      <c r="AL115" s="5"/>
      <c r="AM115" s="148">
        <f t="shared" ref="AM115:AV115" si="135">SUM(AM81:AM114)</f>
        <v>0</v>
      </c>
      <c r="AN115" s="148">
        <f t="shared" si="135"/>
        <v>0</v>
      </c>
      <c r="AO115" s="148">
        <f t="shared" si="135"/>
        <v>0</v>
      </c>
      <c r="AP115" s="148">
        <f t="shared" si="135"/>
        <v>0</v>
      </c>
      <c r="AQ115" s="148">
        <f t="shared" si="135"/>
        <v>0</v>
      </c>
      <c r="AR115" s="148">
        <f t="shared" si="135"/>
        <v>0</v>
      </c>
      <c r="AS115" s="148">
        <f t="shared" si="135"/>
        <v>0</v>
      </c>
      <c r="AT115" s="148">
        <f t="shared" si="135"/>
        <v>0</v>
      </c>
      <c r="AU115" s="148">
        <f t="shared" si="135"/>
        <v>0</v>
      </c>
      <c r="AV115" s="148">
        <f t="shared" si="135"/>
        <v>0</v>
      </c>
      <c r="AW115" s="141"/>
      <c r="AX115" s="5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5"/>
      <c r="BK115" s="148">
        <f>SUM(BK81:BK114)</f>
        <v>0</v>
      </c>
      <c r="BL115" s="6"/>
      <c r="BM115" s="6"/>
      <c r="BN115" s="6"/>
      <c r="BO115" s="6"/>
      <c r="BP115" s="149"/>
      <c r="BQ115" s="163">
        <f>SUM(BQ81:BQ114)</f>
        <v>0</v>
      </c>
    </row>
    <row r="116" ht="19.5" customHeight="1">
      <c r="A116" s="64"/>
      <c r="B116" s="64"/>
      <c r="C116" s="40"/>
      <c r="D116" s="40"/>
      <c r="E116" s="40"/>
      <c r="F116" s="40"/>
      <c r="G116" s="40"/>
      <c r="H116" s="40"/>
      <c r="I116" s="5"/>
      <c r="J116" s="40"/>
      <c r="K116" s="40"/>
      <c r="L116" s="40"/>
      <c r="M116" s="40"/>
      <c r="N116" s="40"/>
      <c r="O116" s="40"/>
      <c r="P116" s="117"/>
      <c r="Q116" s="40"/>
      <c r="R116" s="40"/>
      <c r="S116" s="40"/>
      <c r="T116" s="40"/>
      <c r="U116" s="40"/>
      <c r="V116" s="40"/>
      <c r="W116" s="5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5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5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5"/>
      <c r="BK116" s="6"/>
      <c r="BL116" s="6"/>
      <c r="BM116" s="6"/>
      <c r="BN116" s="6"/>
      <c r="BO116" s="6"/>
      <c r="BP116" s="6"/>
      <c r="BQ116" s="6"/>
    </row>
    <row r="117" ht="19.5" customHeight="1">
      <c r="A117" s="64"/>
      <c r="B117" s="64"/>
      <c r="C117" s="40"/>
      <c r="D117" s="40"/>
      <c r="E117" s="40"/>
      <c r="F117" s="40"/>
      <c r="G117" s="40"/>
      <c r="H117" s="40"/>
      <c r="I117" s="5"/>
      <c r="J117" s="40"/>
      <c r="K117" s="40"/>
      <c r="L117" s="40"/>
      <c r="M117" s="40"/>
      <c r="N117" s="40"/>
      <c r="O117" s="40"/>
      <c r="P117" s="117"/>
      <c r="Q117" s="40"/>
      <c r="R117" s="40"/>
      <c r="S117" s="40"/>
      <c r="T117" s="40"/>
      <c r="U117" s="40"/>
      <c r="V117" s="40"/>
      <c r="W117" s="5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5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5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5"/>
      <c r="BK117" s="6"/>
      <c r="BL117" s="6"/>
      <c r="BM117" s="6"/>
      <c r="BN117" s="6"/>
      <c r="BO117" s="6"/>
      <c r="BP117" s="6"/>
      <c r="BQ117" s="6"/>
    </row>
    <row r="118" ht="19.5" customHeight="1">
      <c r="A118" s="64"/>
      <c r="B118" s="64"/>
      <c r="C118" s="40"/>
      <c r="D118" s="40"/>
      <c r="E118" s="40"/>
      <c r="F118" s="40"/>
      <c r="G118" s="40"/>
      <c r="H118" s="40"/>
      <c r="I118" s="5"/>
      <c r="J118" s="40"/>
      <c r="K118" s="40"/>
      <c r="L118" s="40"/>
      <c r="M118" s="40"/>
      <c r="N118" s="40"/>
      <c r="O118" s="40"/>
      <c r="P118" s="117"/>
      <c r="Q118" s="40"/>
      <c r="R118" s="40"/>
      <c r="S118" s="40"/>
      <c r="T118" s="40"/>
      <c r="U118" s="40"/>
      <c r="V118" s="40"/>
      <c r="W118" s="5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5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5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5"/>
      <c r="BK118" s="6"/>
      <c r="BL118" s="6"/>
      <c r="BM118" s="6"/>
      <c r="BN118" s="6"/>
      <c r="BO118" s="6"/>
      <c r="BP118" s="6"/>
      <c r="BQ118" s="6"/>
    </row>
    <row r="119" ht="19.5" customHeight="1">
      <c r="A119" s="64"/>
      <c r="B119" s="64"/>
      <c r="C119" s="40"/>
      <c r="D119" s="40"/>
      <c r="E119" s="40"/>
      <c r="F119" s="40"/>
      <c r="G119" s="40"/>
      <c r="H119" s="40"/>
      <c r="I119" s="80"/>
      <c r="J119" s="40"/>
      <c r="K119" s="40"/>
      <c r="L119" s="40"/>
      <c r="M119" s="40"/>
      <c r="N119" s="40"/>
      <c r="O119" s="40"/>
      <c r="P119" s="117"/>
      <c r="Q119" s="40"/>
      <c r="R119" s="40"/>
      <c r="S119" s="40"/>
      <c r="T119" s="40"/>
      <c r="U119" s="40"/>
      <c r="V119" s="40"/>
      <c r="W119" s="8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80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80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5"/>
      <c r="BK119" s="6"/>
      <c r="BL119" s="6"/>
      <c r="BM119" s="6"/>
      <c r="BN119" s="6"/>
      <c r="BO119" s="6"/>
      <c r="BP119" s="6"/>
      <c r="BQ119" s="6"/>
    </row>
    <row r="120" ht="19.5" customHeight="1">
      <c r="A120" s="64"/>
      <c r="B120" s="64"/>
      <c r="C120" s="40"/>
      <c r="D120" s="40"/>
      <c r="E120" s="40"/>
      <c r="F120" s="40"/>
      <c r="G120" s="40"/>
      <c r="H120" s="40"/>
      <c r="I120" s="80"/>
      <c r="J120" s="40"/>
      <c r="K120" s="40"/>
      <c r="L120" s="40"/>
      <c r="M120" s="40"/>
      <c r="N120" s="40"/>
      <c r="O120" s="40"/>
      <c r="P120" s="117"/>
      <c r="Q120" s="40"/>
      <c r="R120" s="40"/>
      <c r="S120" s="40"/>
      <c r="T120" s="40"/>
      <c r="U120" s="40"/>
      <c r="V120" s="40"/>
      <c r="W120" s="8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80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80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5"/>
      <c r="BK120" s="6"/>
      <c r="BL120" s="6"/>
      <c r="BM120" s="6"/>
      <c r="BN120" s="6"/>
      <c r="BO120" s="6"/>
      <c r="BP120" s="6"/>
      <c r="BQ120" s="6"/>
    </row>
    <row r="121" ht="19.5" customHeight="1">
      <c r="A121" s="64"/>
      <c r="B121" s="64"/>
      <c r="C121" s="40"/>
      <c r="D121" s="40"/>
      <c r="E121" s="40"/>
      <c r="F121" s="40"/>
      <c r="G121" s="40"/>
      <c r="H121" s="40"/>
      <c r="I121" s="5"/>
      <c r="J121" s="40"/>
      <c r="K121" s="40"/>
      <c r="L121" s="40"/>
      <c r="M121" s="40"/>
      <c r="N121" s="40"/>
      <c r="O121" s="40"/>
      <c r="P121" s="117"/>
      <c r="Q121" s="40"/>
      <c r="R121" s="40"/>
      <c r="S121" s="40"/>
      <c r="T121" s="40"/>
      <c r="U121" s="40"/>
      <c r="V121" s="40"/>
      <c r="W121" s="5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5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5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5"/>
      <c r="BK121" s="6"/>
      <c r="BL121" s="6"/>
      <c r="BM121" s="6"/>
      <c r="BN121" s="6"/>
      <c r="BO121" s="6"/>
      <c r="BP121" s="6"/>
      <c r="BQ121" s="6"/>
    </row>
    <row r="122" ht="19.5" customHeight="1">
      <c r="A122" s="64"/>
      <c r="B122" s="64"/>
      <c r="C122" s="40"/>
      <c r="D122" s="40"/>
      <c r="E122" s="40"/>
      <c r="F122" s="40"/>
      <c r="G122" s="40"/>
      <c r="H122" s="40"/>
      <c r="I122" s="5"/>
      <c r="J122" s="40"/>
      <c r="K122" s="40"/>
      <c r="L122" s="40"/>
      <c r="M122" s="40"/>
      <c r="N122" s="40"/>
      <c r="O122" s="40"/>
      <c r="P122" s="117"/>
      <c r="Q122" s="40"/>
      <c r="R122" s="40"/>
      <c r="S122" s="40"/>
      <c r="T122" s="40"/>
      <c r="U122" s="40"/>
      <c r="V122" s="40"/>
      <c r="W122" s="5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5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5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5"/>
      <c r="BK122" s="6"/>
      <c r="BL122" s="6"/>
      <c r="BM122" s="6"/>
      <c r="BN122" s="6"/>
      <c r="BO122" s="6"/>
      <c r="BP122" s="6"/>
      <c r="BQ122" s="6"/>
    </row>
    <row r="123" ht="19.5" customHeight="1">
      <c r="A123" s="64"/>
      <c r="B123" s="64"/>
      <c r="C123" s="40"/>
      <c r="D123" s="40"/>
      <c r="E123" s="40"/>
      <c r="F123" s="40"/>
      <c r="G123" s="40"/>
      <c r="H123" s="40"/>
      <c r="I123" s="5"/>
      <c r="J123" s="40"/>
      <c r="K123" s="40"/>
      <c r="L123" s="40"/>
      <c r="M123" s="40"/>
      <c r="N123" s="40"/>
      <c r="O123" s="40"/>
      <c r="P123" s="117"/>
      <c r="Q123" s="40"/>
      <c r="R123" s="40"/>
      <c r="S123" s="40"/>
      <c r="T123" s="40"/>
      <c r="U123" s="40"/>
      <c r="V123" s="40"/>
      <c r="W123" s="5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5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5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80"/>
      <c r="BK123" s="6"/>
      <c r="BL123" s="6"/>
      <c r="BM123" s="6"/>
      <c r="BN123" s="6"/>
      <c r="BO123" s="6"/>
      <c r="BP123" s="6"/>
      <c r="BQ123" s="6"/>
    </row>
    <row r="124" ht="19.5" customHeight="1">
      <c r="A124" s="64"/>
      <c r="B124" s="64"/>
      <c r="C124" s="40"/>
      <c r="D124" s="40"/>
      <c r="E124" s="40"/>
      <c r="F124" s="40"/>
      <c r="G124" s="40"/>
      <c r="H124" s="40"/>
      <c r="I124" s="5"/>
      <c r="J124" s="40"/>
      <c r="K124" s="40"/>
      <c r="L124" s="40"/>
      <c r="M124" s="40"/>
      <c r="N124" s="40"/>
      <c r="O124" s="40"/>
      <c r="P124" s="117"/>
      <c r="Q124" s="40"/>
      <c r="R124" s="40"/>
      <c r="S124" s="40"/>
      <c r="T124" s="40"/>
      <c r="U124" s="40"/>
      <c r="V124" s="40"/>
      <c r="W124" s="5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5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5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80"/>
      <c r="BK124" s="6"/>
      <c r="BL124" s="6"/>
      <c r="BM124" s="6"/>
      <c r="BN124" s="6"/>
      <c r="BO124" s="6"/>
      <c r="BP124" s="6"/>
      <c r="BQ124" s="6"/>
    </row>
    <row r="125" ht="19.5" customHeight="1">
      <c r="A125" s="64"/>
      <c r="B125" s="64"/>
      <c r="C125" s="40"/>
      <c r="D125" s="40"/>
      <c r="E125" s="40"/>
      <c r="F125" s="40"/>
      <c r="G125" s="40"/>
      <c r="H125" s="40"/>
      <c r="I125" s="5"/>
      <c r="J125" s="40"/>
      <c r="K125" s="40"/>
      <c r="L125" s="40"/>
      <c r="M125" s="40"/>
      <c r="N125" s="40"/>
      <c r="O125" s="40"/>
      <c r="P125" s="117"/>
      <c r="Q125" s="40"/>
      <c r="R125" s="40"/>
      <c r="S125" s="40"/>
      <c r="T125" s="40"/>
      <c r="U125" s="40"/>
      <c r="V125" s="40"/>
      <c r="W125" s="5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5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5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5"/>
      <c r="BK125" s="6"/>
      <c r="BL125" s="6"/>
      <c r="BM125" s="6"/>
      <c r="BN125" s="6"/>
      <c r="BO125" s="6"/>
      <c r="BP125" s="6"/>
      <c r="BQ125" s="6"/>
    </row>
    <row r="126" ht="19.5" customHeight="1">
      <c r="A126" s="64"/>
      <c r="B126" s="64"/>
      <c r="C126" s="40"/>
      <c r="D126" s="40"/>
      <c r="E126" s="40"/>
      <c r="F126" s="40"/>
      <c r="G126" s="40"/>
      <c r="H126" s="40"/>
      <c r="I126" s="80"/>
      <c r="J126" s="40"/>
      <c r="K126" s="40"/>
      <c r="L126" s="40"/>
      <c r="M126" s="40"/>
      <c r="N126" s="40"/>
      <c r="O126" s="40"/>
      <c r="P126" s="117"/>
      <c r="Q126" s="40"/>
      <c r="R126" s="40"/>
      <c r="S126" s="40"/>
      <c r="T126" s="40"/>
      <c r="U126" s="40"/>
      <c r="V126" s="40"/>
      <c r="W126" s="8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80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80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5"/>
      <c r="BK126" s="6"/>
      <c r="BL126" s="6"/>
      <c r="BM126" s="6"/>
      <c r="BN126" s="6"/>
      <c r="BO126" s="6"/>
      <c r="BP126" s="6"/>
      <c r="BQ126" s="6"/>
    </row>
    <row r="127" ht="19.5" customHeight="1">
      <c r="A127" s="64"/>
      <c r="B127" s="64"/>
      <c r="C127" s="40"/>
      <c r="D127" s="40"/>
      <c r="E127" s="40"/>
      <c r="F127" s="40"/>
      <c r="G127" s="40"/>
      <c r="H127" s="40"/>
      <c r="I127" s="202"/>
      <c r="J127" s="40"/>
      <c r="K127" s="40"/>
      <c r="L127" s="40"/>
      <c r="M127" s="40"/>
      <c r="N127" s="40"/>
      <c r="O127" s="40"/>
      <c r="P127" s="117"/>
      <c r="Q127" s="40"/>
      <c r="R127" s="40"/>
      <c r="S127" s="40"/>
      <c r="T127" s="40"/>
      <c r="U127" s="40"/>
      <c r="V127" s="40"/>
      <c r="W127" s="202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202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202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5"/>
      <c r="BK127" s="6"/>
      <c r="BL127" s="6"/>
      <c r="BM127" s="6"/>
      <c r="BN127" s="6"/>
      <c r="BO127" s="6"/>
      <c r="BP127" s="6"/>
      <c r="BQ127" s="6"/>
    </row>
    <row r="128" ht="19.5" customHeight="1">
      <c r="A128" s="64"/>
      <c r="B128" s="64"/>
      <c r="C128" s="40"/>
      <c r="D128" s="40"/>
      <c r="E128" s="40"/>
      <c r="F128" s="40"/>
      <c r="G128" s="40"/>
      <c r="H128" s="40"/>
      <c r="I128" s="202"/>
      <c r="J128" s="40"/>
      <c r="K128" s="40"/>
      <c r="L128" s="40"/>
      <c r="M128" s="40"/>
      <c r="N128" s="40"/>
      <c r="O128" s="40"/>
      <c r="P128" s="117"/>
      <c r="Q128" s="40"/>
      <c r="R128" s="40"/>
      <c r="S128" s="40"/>
      <c r="T128" s="40"/>
      <c r="U128" s="40"/>
      <c r="V128" s="40"/>
      <c r="W128" s="202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202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202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5"/>
      <c r="BK128" s="6"/>
      <c r="BL128" s="6"/>
      <c r="BM128" s="6"/>
      <c r="BN128" s="6"/>
      <c r="BO128" s="6"/>
      <c r="BP128" s="6"/>
      <c r="BQ128" s="6"/>
    </row>
    <row r="129" ht="19.5" customHeight="1">
      <c r="A129" s="64"/>
      <c r="B129" s="64"/>
      <c r="C129" s="40"/>
      <c r="D129" s="40"/>
      <c r="E129" s="40"/>
      <c r="F129" s="40"/>
      <c r="G129" s="40"/>
      <c r="H129" s="40"/>
      <c r="I129" s="202"/>
      <c r="J129" s="40"/>
      <c r="K129" s="40"/>
      <c r="L129" s="40"/>
      <c r="M129" s="40"/>
      <c r="N129" s="40"/>
      <c r="O129" s="40"/>
      <c r="P129" s="117"/>
      <c r="Q129" s="40"/>
      <c r="R129" s="40"/>
      <c r="S129" s="40"/>
      <c r="T129" s="40"/>
      <c r="U129" s="40"/>
      <c r="V129" s="40"/>
      <c r="W129" s="202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202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202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5"/>
      <c r="BK129" s="6"/>
      <c r="BL129" s="6"/>
      <c r="BM129" s="6"/>
      <c r="BN129" s="6"/>
      <c r="BO129" s="6"/>
      <c r="BP129" s="6"/>
      <c r="BQ129" s="6"/>
    </row>
    <row r="130" ht="19.5" customHeight="1">
      <c r="A130" s="64"/>
      <c r="B130" s="64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117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40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5"/>
      <c r="BK130" s="6"/>
      <c r="BL130" s="6"/>
      <c r="BM130" s="6"/>
      <c r="BN130" s="6"/>
      <c r="BO130" s="6"/>
      <c r="BP130" s="6"/>
      <c r="BQ130" s="6"/>
    </row>
    <row r="131" ht="19.5" customHeight="1">
      <c r="A131" s="64"/>
      <c r="B131" s="64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117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40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5"/>
      <c r="BK131" s="6"/>
      <c r="BL131" s="6"/>
      <c r="BM131" s="6"/>
      <c r="BN131" s="6"/>
      <c r="BO131" s="6"/>
      <c r="BP131" s="6"/>
      <c r="BQ131" s="6"/>
    </row>
    <row r="132" ht="19.5" customHeight="1">
      <c r="A132" s="64"/>
      <c r="B132" s="64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117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40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5"/>
      <c r="BK132" s="6"/>
      <c r="BL132" s="6"/>
      <c r="BM132" s="6"/>
      <c r="BN132" s="6"/>
      <c r="BO132" s="6"/>
      <c r="BP132" s="6"/>
      <c r="BQ132" s="6"/>
    </row>
    <row r="133" ht="19.5" customHeight="1">
      <c r="A133" s="64"/>
      <c r="B133" s="64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117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40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5"/>
      <c r="BK133" s="6"/>
      <c r="BL133" s="6"/>
      <c r="BM133" s="6"/>
      <c r="BN133" s="6"/>
      <c r="BO133" s="6"/>
      <c r="BP133" s="6"/>
      <c r="BQ133" s="6"/>
    </row>
    <row r="134" ht="19.5" customHeight="1">
      <c r="A134" s="64"/>
      <c r="B134" s="64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117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40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5"/>
      <c r="BK134" s="6"/>
      <c r="BL134" s="6"/>
      <c r="BM134" s="6"/>
      <c r="BN134" s="6"/>
      <c r="BO134" s="6"/>
      <c r="BP134" s="6"/>
      <c r="BQ134" s="6"/>
    </row>
    <row r="135" ht="19.5" customHeight="1">
      <c r="A135" s="64"/>
      <c r="B135" s="64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117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40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5"/>
      <c r="BK135" s="6"/>
      <c r="BL135" s="6"/>
      <c r="BM135" s="6"/>
      <c r="BN135" s="6"/>
      <c r="BO135" s="6"/>
      <c r="BP135" s="6"/>
      <c r="BQ135" s="6"/>
    </row>
    <row r="136" ht="19.5" customHeight="1">
      <c r="A136" s="64"/>
      <c r="B136" s="64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117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40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5"/>
      <c r="BK136" s="6"/>
      <c r="BL136" s="6"/>
      <c r="BM136" s="6"/>
      <c r="BN136" s="6"/>
      <c r="BO136" s="6"/>
      <c r="BP136" s="6"/>
      <c r="BQ136" s="6"/>
    </row>
    <row r="137" ht="19.5" customHeight="1">
      <c r="A137" s="64"/>
      <c r="B137" s="64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117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40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80"/>
      <c r="BK137" s="6"/>
      <c r="BL137" s="6"/>
      <c r="BM137" s="6"/>
      <c r="BN137" s="6"/>
      <c r="BO137" s="6"/>
      <c r="BP137" s="6"/>
      <c r="BQ137" s="6"/>
    </row>
    <row r="138" ht="19.5" customHeight="1">
      <c r="A138" s="64"/>
      <c r="B138" s="64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117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40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202"/>
      <c r="BK138" s="6"/>
      <c r="BL138" s="6"/>
      <c r="BM138" s="6"/>
      <c r="BN138" s="6"/>
      <c r="BO138" s="6"/>
      <c r="BP138" s="6"/>
      <c r="BQ138" s="6"/>
    </row>
    <row r="139" ht="19.5" customHeight="1">
      <c r="A139" s="64"/>
      <c r="B139" s="64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117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40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202"/>
      <c r="BK139" s="6"/>
      <c r="BL139" s="6"/>
      <c r="BM139" s="6"/>
      <c r="BN139" s="6"/>
      <c r="BO139" s="6"/>
      <c r="BP139" s="6"/>
      <c r="BQ139" s="6"/>
    </row>
    <row r="140" ht="19.5" customHeight="1">
      <c r="A140" s="64"/>
      <c r="B140" s="64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117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40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202"/>
      <c r="BK140" s="6"/>
      <c r="BL140" s="6"/>
      <c r="BM140" s="6"/>
      <c r="BN140" s="6"/>
      <c r="BO140" s="6"/>
      <c r="BP140" s="6"/>
      <c r="BQ140" s="6"/>
    </row>
    <row r="141" ht="19.5" customHeight="1">
      <c r="A141" s="64"/>
      <c r="B141" s="64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117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40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0"/>
      <c r="BK141" s="6"/>
      <c r="BL141" s="6"/>
      <c r="BM141" s="6"/>
      <c r="BN141" s="6"/>
      <c r="BO141" s="6"/>
      <c r="BP141" s="6"/>
      <c r="BQ141" s="6"/>
    </row>
    <row r="142" ht="19.5" customHeight="1">
      <c r="A142" s="64"/>
      <c r="B142" s="64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117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40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0"/>
      <c r="BK142" s="6"/>
      <c r="BL142" s="6"/>
      <c r="BM142" s="6"/>
      <c r="BN142" s="6"/>
      <c r="BO142" s="6"/>
      <c r="BP142" s="6"/>
      <c r="BQ142" s="6"/>
    </row>
    <row r="143" ht="19.5" customHeight="1">
      <c r="A143" s="64"/>
      <c r="B143" s="64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117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40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0"/>
      <c r="BK143" s="6"/>
      <c r="BL143" s="6"/>
      <c r="BM143" s="6"/>
      <c r="BN143" s="6"/>
      <c r="BO143" s="6"/>
      <c r="BP143" s="6"/>
      <c r="BQ143" s="6"/>
    </row>
    <row r="144" ht="19.5" customHeight="1">
      <c r="A144" s="64"/>
      <c r="B144" s="64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117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40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0"/>
      <c r="BK144" s="6"/>
      <c r="BL144" s="6"/>
      <c r="BM144" s="6"/>
      <c r="BN144" s="6"/>
      <c r="BO144" s="6"/>
      <c r="BP144" s="6"/>
      <c r="BQ144" s="6"/>
    </row>
    <row r="145" ht="19.5" customHeight="1">
      <c r="A145" s="64"/>
      <c r="B145" s="64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117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40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0"/>
      <c r="BK145" s="6"/>
      <c r="BL145" s="6"/>
      <c r="BM145" s="6"/>
      <c r="BN145" s="6"/>
      <c r="BO145" s="6"/>
      <c r="BP145" s="6"/>
      <c r="BQ145" s="6"/>
    </row>
    <row r="146" ht="19.5" customHeight="1">
      <c r="A146" s="64"/>
      <c r="B146" s="64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117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40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0"/>
      <c r="BK146" s="6"/>
      <c r="BL146" s="6"/>
      <c r="BM146" s="6"/>
      <c r="BN146" s="6"/>
      <c r="BO146" s="6"/>
      <c r="BP146" s="6"/>
      <c r="BQ146" s="6"/>
    </row>
    <row r="147" ht="19.5" customHeight="1">
      <c r="A147" s="64"/>
      <c r="B147" s="64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117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40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0"/>
      <c r="BK147" s="6"/>
      <c r="BL147" s="6"/>
      <c r="BM147" s="6"/>
      <c r="BN147" s="6"/>
      <c r="BO147" s="6"/>
      <c r="BP147" s="6"/>
      <c r="BQ147" s="6"/>
    </row>
    <row r="148" ht="19.5" customHeight="1">
      <c r="A148" s="64"/>
      <c r="B148" s="64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117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40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0"/>
      <c r="BK148" s="6"/>
      <c r="BL148" s="6"/>
      <c r="BM148" s="6"/>
      <c r="BN148" s="6"/>
      <c r="BO148" s="6"/>
      <c r="BP148" s="6"/>
      <c r="BQ148" s="6"/>
    </row>
    <row r="149" ht="19.5" customHeight="1">
      <c r="A149" s="64"/>
      <c r="B149" s="64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117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40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0"/>
      <c r="BK149" s="6"/>
      <c r="BL149" s="6"/>
      <c r="BM149" s="6"/>
      <c r="BN149" s="6"/>
      <c r="BO149" s="6"/>
      <c r="BP149" s="6"/>
      <c r="BQ149" s="6"/>
    </row>
    <row r="150" ht="19.5" customHeight="1">
      <c r="A150" s="64"/>
      <c r="B150" s="64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117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40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0"/>
      <c r="BK150" s="6"/>
      <c r="BL150" s="6"/>
      <c r="BM150" s="6"/>
      <c r="BN150" s="6"/>
      <c r="BO150" s="6"/>
      <c r="BP150" s="6"/>
      <c r="BQ150" s="6"/>
    </row>
    <row r="151" ht="19.5" customHeight="1">
      <c r="A151" s="64"/>
      <c r="B151" s="64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117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40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0"/>
      <c r="BK151" s="6"/>
      <c r="BL151" s="6"/>
      <c r="BM151" s="6"/>
      <c r="BN151" s="6"/>
      <c r="BO151" s="6"/>
      <c r="BP151" s="6"/>
      <c r="BQ151" s="6"/>
    </row>
    <row r="152" ht="19.5" customHeight="1">
      <c r="A152" s="64"/>
      <c r="B152" s="64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117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40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0"/>
      <c r="BK152" s="6"/>
      <c r="BL152" s="6"/>
      <c r="BM152" s="6"/>
      <c r="BN152" s="6"/>
      <c r="BO152" s="6"/>
      <c r="BP152" s="6"/>
      <c r="BQ152" s="6"/>
    </row>
    <row r="153" ht="19.5" customHeight="1">
      <c r="A153" s="64"/>
      <c r="B153" s="64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117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40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40"/>
      <c r="BK153" s="6"/>
      <c r="BL153" s="6"/>
      <c r="BM153" s="6"/>
      <c r="BN153" s="6"/>
      <c r="BO153" s="6"/>
      <c r="BP153" s="6"/>
      <c r="BQ153" s="6"/>
    </row>
    <row r="154" ht="19.5" customHeight="1">
      <c r="A154" s="64"/>
      <c r="B154" s="64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117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40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40"/>
      <c r="BK154" s="6"/>
      <c r="BL154" s="6"/>
      <c r="BM154" s="6"/>
      <c r="BN154" s="6"/>
      <c r="BO154" s="6"/>
      <c r="BP154" s="6"/>
      <c r="BQ154" s="6"/>
    </row>
    <row r="155" ht="19.5" customHeight="1">
      <c r="A155" s="64"/>
      <c r="B155" s="64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117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40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40"/>
      <c r="BK155" s="6"/>
      <c r="BL155" s="6"/>
      <c r="BM155" s="6"/>
      <c r="BN155" s="6"/>
      <c r="BO155" s="6"/>
      <c r="BP155" s="6"/>
      <c r="BQ155" s="6"/>
    </row>
    <row r="156" ht="19.5" customHeight="1">
      <c r="A156" s="64"/>
      <c r="B156" s="64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117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40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40"/>
      <c r="BK156" s="6"/>
      <c r="BL156" s="6"/>
      <c r="BM156" s="6"/>
      <c r="BN156" s="6"/>
      <c r="BO156" s="6"/>
      <c r="BP156" s="6"/>
      <c r="BQ156" s="6"/>
    </row>
    <row r="157" ht="19.5" customHeight="1">
      <c r="A157" s="64"/>
      <c r="B157" s="64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117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40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40"/>
      <c r="BK157" s="6"/>
      <c r="BL157" s="6"/>
      <c r="BM157" s="6"/>
      <c r="BN157" s="6"/>
      <c r="BO157" s="6"/>
      <c r="BP157" s="6"/>
      <c r="BQ157" s="6"/>
    </row>
    <row r="158" ht="19.5" customHeight="1">
      <c r="A158" s="64"/>
      <c r="B158" s="64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117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40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40"/>
      <c r="BK158" s="6"/>
      <c r="BL158" s="6"/>
      <c r="BM158" s="6"/>
      <c r="BN158" s="6"/>
      <c r="BO158" s="6"/>
      <c r="BP158" s="6"/>
      <c r="BQ158" s="6"/>
    </row>
    <row r="159" ht="19.5" customHeight="1">
      <c r="A159" s="64"/>
      <c r="B159" s="64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117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40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40"/>
      <c r="BK159" s="6"/>
      <c r="BL159" s="6"/>
      <c r="BM159" s="6"/>
      <c r="BN159" s="6"/>
      <c r="BO159" s="6"/>
      <c r="BP159" s="6"/>
      <c r="BQ159" s="6"/>
    </row>
    <row r="160" ht="19.5" customHeight="1">
      <c r="A160" s="64"/>
      <c r="B160" s="64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117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40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40"/>
      <c r="BK160" s="6"/>
      <c r="BL160" s="6"/>
      <c r="BM160" s="6"/>
      <c r="BN160" s="6"/>
      <c r="BO160" s="6"/>
      <c r="BP160" s="6"/>
      <c r="BQ160" s="6"/>
    </row>
    <row r="161" ht="19.5" customHeight="1">
      <c r="A161" s="64"/>
      <c r="B161" s="64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117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40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40"/>
      <c r="BK161" s="6"/>
      <c r="BL161" s="6"/>
      <c r="BM161" s="6"/>
      <c r="BN161" s="6"/>
      <c r="BO161" s="6"/>
      <c r="BP161" s="6"/>
      <c r="BQ161" s="6"/>
    </row>
    <row r="162" ht="19.5" customHeight="1">
      <c r="A162" s="64"/>
      <c r="B162" s="64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117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40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40"/>
      <c r="BK162" s="6"/>
      <c r="BL162" s="6"/>
      <c r="BM162" s="6"/>
      <c r="BN162" s="6"/>
      <c r="BO162" s="6"/>
      <c r="BP162" s="6"/>
      <c r="BQ162" s="6"/>
    </row>
    <row r="163" ht="19.5" customHeight="1">
      <c r="A163" s="64"/>
      <c r="B163" s="64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117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40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40"/>
      <c r="BK163" s="6"/>
      <c r="BL163" s="6"/>
      <c r="BM163" s="6"/>
      <c r="BN163" s="6"/>
      <c r="BO163" s="6"/>
      <c r="BP163" s="6"/>
      <c r="BQ163" s="6"/>
    </row>
    <row r="164" ht="19.5" customHeight="1">
      <c r="A164" s="64"/>
      <c r="B164" s="64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117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40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40"/>
      <c r="BK164" s="6"/>
      <c r="BL164" s="6"/>
      <c r="BM164" s="6"/>
      <c r="BN164" s="6"/>
      <c r="BO164" s="6"/>
      <c r="BP164" s="6"/>
      <c r="BQ164" s="6"/>
    </row>
    <row r="165" ht="19.5" customHeight="1">
      <c r="A165" s="64"/>
      <c r="B165" s="64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117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40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40"/>
      <c r="BK165" s="6"/>
      <c r="BL165" s="6"/>
      <c r="BM165" s="6"/>
      <c r="BN165" s="6"/>
      <c r="BO165" s="6"/>
      <c r="BP165" s="6"/>
      <c r="BQ165" s="6"/>
    </row>
    <row r="166" ht="19.5" customHeight="1">
      <c r="A166" s="64"/>
      <c r="B166" s="64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117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40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0"/>
      <c r="BK166" s="6"/>
      <c r="BL166" s="6"/>
      <c r="BM166" s="6"/>
      <c r="BN166" s="6"/>
      <c r="BO166" s="6"/>
      <c r="BP166" s="6"/>
      <c r="BQ166" s="6"/>
    </row>
    <row r="167" ht="19.5" customHeight="1">
      <c r="A167" s="64"/>
      <c r="B167" s="64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117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40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0"/>
      <c r="BK167" s="6"/>
      <c r="BL167" s="6"/>
      <c r="BM167" s="6"/>
      <c r="BN167" s="6"/>
      <c r="BO167" s="6"/>
      <c r="BP167" s="6"/>
      <c r="BQ167" s="6"/>
    </row>
    <row r="168" ht="19.5" customHeight="1">
      <c r="A168" s="64"/>
      <c r="B168" s="64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117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40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0"/>
      <c r="BK168" s="6"/>
      <c r="BL168" s="6"/>
      <c r="BM168" s="6"/>
      <c r="BN168" s="6"/>
      <c r="BO168" s="6"/>
      <c r="BP168" s="6"/>
      <c r="BQ168" s="6"/>
    </row>
    <row r="169" ht="19.5" customHeight="1">
      <c r="A169" s="64"/>
      <c r="B169" s="64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117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40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0"/>
      <c r="BK169" s="6"/>
      <c r="BL169" s="6"/>
      <c r="BM169" s="6"/>
      <c r="BN169" s="6"/>
      <c r="BO169" s="6"/>
      <c r="BP169" s="6"/>
      <c r="BQ169" s="6"/>
    </row>
    <row r="170" ht="19.5" customHeight="1">
      <c r="A170" s="64"/>
      <c r="B170" s="64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117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40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0"/>
      <c r="BK170" s="6"/>
      <c r="BL170" s="6"/>
      <c r="BM170" s="6"/>
      <c r="BN170" s="6"/>
      <c r="BO170" s="6"/>
      <c r="BP170" s="6"/>
      <c r="BQ170" s="6"/>
    </row>
    <row r="171" ht="19.5" customHeight="1">
      <c r="A171" s="64"/>
      <c r="B171" s="64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117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40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0"/>
      <c r="BK171" s="6"/>
      <c r="BL171" s="6"/>
      <c r="BM171" s="6"/>
      <c r="BN171" s="6"/>
      <c r="BO171" s="6"/>
      <c r="BP171" s="6"/>
      <c r="BQ171" s="6"/>
    </row>
    <row r="172" ht="19.5" customHeight="1">
      <c r="A172" s="64"/>
      <c r="B172" s="64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117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40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0"/>
      <c r="BK172" s="6"/>
      <c r="BL172" s="6"/>
      <c r="BM172" s="6"/>
      <c r="BN172" s="6"/>
      <c r="BO172" s="6"/>
      <c r="BP172" s="6"/>
      <c r="BQ172" s="6"/>
    </row>
    <row r="173" ht="19.5" customHeight="1">
      <c r="A173" s="64"/>
      <c r="B173" s="64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117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40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0"/>
      <c r="BK173" s="6"/>
      <c r="BL173" s="6"/>
      <c r="BM173" s="6"/>
      <c r="BN173" s="6"/>
      <c r="BO173" s="6"/>
      <c r="BP173" s="6"/>
      <c r="BQ173" s="6"/>
    </row>
    <row r="174" ht="19.5" customHeight="1">
      <c r="A174" s="64"/>
      <c r="B174" s="64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117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40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0"/>
      <c r="BK174" s="6"/>
      <c r="BL174" s="6"/>
      <c r="BM174" s="6"/>
      <c r="BN174" s="6"/>
      <c r="BO174" s="6"/>
      <c r="BP174" s="6"/>
      <c r="BQ174" s="6"/>
    </row>
    <row r="175" ht="19.5" customHeight="1">
      <c r="A175" s="64"/>
      <c r="B175" s="64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117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40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0"/>
      <c r="BK175" s="6"/>
      <c r="BL175" s="6"/>
      <c r="BM175" s="6"/>
      <c r="BN175" s="6"/>
      <c r="BO175" s="6"/>
      <c r="BP175" s="6"/>
      <c r="BQ175" s="6"/>
    </row>
    <row r="176" ht="19.5" customHeight="1">
      <c r="A176" s="64"/>
      <c r="B176" s="64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117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40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0"/>
      <c r="BK176" s="6"/>
      <c r="BL176" s="6"/>
      <c r="BM176" s="6"/>
      <c r="BN176" s="6"/>
      <c r="BO176" s="6"/>
      <c r="BP176" s="6"/>
      <c r="BQ176" s="6"/>
    </row>
    <row r="177" ht="19.5" customHeight="1">
      <c r="A177" s="64"/>
      <c r="B177" s="64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117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40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0"/>
      <c r="BK177" s="6"/>
      <c r="BL177" s="6"/>
      <c r="BM177" s="6"/>
      <c r="BN177" s="6"/>
      <c r="BO177" s="6"/>
      <c r="BP177" s="6"/>
      <c r="BQ177" s="6"/>
    </row>
    <row r="178" ht="19.5" customHeight="1">
      <c r="A178" s="64"/>
      <c r="B178" s="64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117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40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0"/>
      <c r="BK178" s="6"/>
      <c r="BL178" s="6"/>
      <c r="BM178" s="6"/>
      <c r="BN178" s="6"/>
      <c r="BO178" s="6"/>
      <c r="BP178" s="6"/>
      <c r="BQ178" s="6"/>
    </row>
    <row r="179" ht="19.5" customHeight="1">
      <c r="A179" s="64"/>
      <c r="B179" s="64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117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40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0"/>
      <c r="BK179" s="6"/>
      <c r="BL179" s="6"/>
      <c r="BM179" s="6"/>
      <c r="BN179" s="6"/>
      <c r="BO179" s="6"/>
      <c r="BP179" s="6"/>
      <c r="BQ179" s="6"/>
    </row>
    <row r="180" ht="19.5" customHeight="1">
      <c r="A180" s="64"/>
      <c r="B180" s="64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117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40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0"/>
      <c r="BK180" s="6"/>
      <c r="BL180" s="6"/>
      <c r="BM180" s="6"/>
      <c r="BN180" s="6"/>
      <c r="BO180" s="6"/>
      <c r="BP180" s="6"/>
      <c r="BQ180" s="6"/>
    </row>
    <row r="181" ht="19.5" customHeight="1">
      <c r="A181" s="64"/>
      <c r="B181" s="64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117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40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0"/>
      <c r="BK181" s="6"/>
      <c r="BL181" s="6"/>
      <c r="BM181" s="6"/>
      <c r="BN181" s="6"/>
      <c r="BO181" s="6"/>
      <c r="BP181" s="6"/>
      <c r="BQ181" s="6"/>
    </row>
    <row r="182" ht="19.5" customHeight="1">
      <c r="A182" s="64"/>
      <c r="B182" s="64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117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40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0"/>
      <c r="BK182" s="6"/>
      <c r="BL182" s="6"/>
      <c r="BM182" s="6"/>
      <c r="BN182" s="6"/>
      <c r="BO182" s="6"/>
      <c r="BP182" s="6"/>
      <c r="BQ182" s="6"/>
    </row>
    <row r="183" ht="19.5" customHeight="1">
      <c r="A183" s="64"/>
      <c r="B183" s="64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117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40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0"/>
      <c r="BK183" s="6"/>
      <c r="BL183" s="6"/>
      <c r="BM183" s="6"/>
      <c r="BN183" s="6"/>
      <c r="BO183" s="6"/>
      <c r="BP183" s="6"/>
      <c r="BQ183" s="6"/>
    </row>
    <row r="184" ht="19.5" customHeight="1">
      <c r="A184" s="64"/>
      <c r="B184" s="64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117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40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0"/>
      <c r="BK184" s="6"/>
      <c r="BL184" s="6"/>
      <c r="BM184" s="6"/>
      <c r="BN184" s="6"/>
      <c r="BO184" s="6"/>
      <c r="BP184" s="6"/>
      <c r="BQ184" s="6"/>
    </row>
    <row r="185" ht="19.5" customHeight="1">
      <c r="A185" s="64"/>
      <c r="B185" s="64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117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40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0"/>
      <c r="BK185" s="6"/>
      <c r="BL185" s="6"/>
      <c r="BM185" s="6"/>
      <c r="BN185" s="6"/>
      <c r="BO185" s="6"/>
      <c r="BP185" s="6"/>
      <c r="BQ185" s="6"/>
    </row>
    <row r="186" ht="19.5" customHeight="1">
      <c r="A186" s="64"/>
      <c r="B186" s="64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117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40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0"/>
      <c r="BK186" s="6"/>
      <c r="BL186" s="6"/>
      <c r="BM186" s="6"/>
      <c r="BN186" s="6"/>
      <c r="BO186" s="6"/>
      <c r="BP186" s="6"/>
      <c r="BQ186" s="6"/>
    </row>
    <row r="187" ht="19.5" customHeight="1">
      <c r="A187" s="64"/>
      <c r="B187" s="64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117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40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0"/>
      <c r="BK187" s="6"/>
      <c r="BL187" s="6"/>
      <c r="BM187" s="6"/>
      <c r="BN187" s="6"/>
      <c r="BO187" s="6"/>
      <c r="BP187" s="6"/>
      <c r="BQ187" s="6"/>
    </row>
    <row r="188" ht="19.5" customHeight="1">
      <c r="A188" s="64"/>
      <c r="B188" s="64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117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40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0"/>
      <c r="BK188" s="6"/>
      <c r="BL188" s="6"/>
      <c r="BM188" s="6"/>
      <c r="BN188" s="6"/>
      <c r="BO188" s="6"/>
      <c r="BP188" s="6"/>
      <c r="BQ188" s="6"/>
    </row>
    <row r="189" ht="19.5" customHeight="1">
      <c r="A189" s="64"/>
      <c r="B189" s="64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117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40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0"/>
      <c r="BK189" s="6"/>
      <c r="BL189" s="6"/>
      <c r="BM189" s="6"/>
      <c r="BN189" s="6"/>
      <c r="BO189" s="6"/>
      <c r="BP189" s="6"/>
      <c r="BQ189" s="6"/>
    </row>
    <row r="190" ht="19.5" customHeight="1">
      <c r="A190" s="64"/>
      <c r="B190" s="64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117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40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0"/>
      <c r="BK190" s="6"/>
      <c r="BL190" s="6"/>
      <c r="BM190" s="6"/>
      <c r="BN190" s="6"/>
      <c r="BO190" s="6"/>
      <c r="BP190" s="6"/>
      <c r="BQ190" s="6"/>
    </row>
    <row r="191" ht="19.5" customHeight="1">
      <c r="A191" s="64"/>
      <c r="B191" s="64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117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40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0"/>
      <c r="BK191" s="6"/>
      <c r="BL191" s="6"/>
      <c r="BM191" s="6"/>
      <c r="BN191" s="6"/>
      <c r="BO191" s="6"/>
      <c r="BP191" s="6"/>
      <c r="BQ191" s="6"/>
    </row>
    <row r="192" ht="19.5" customHeight="1">
      <c r="A192" s="64"/>
      <c r="B192" s="64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117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40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0"/>
      <c r="BK192" s="6"/>
      <c r="BL192" s="6"/>
      <c r="BM192" s="6"/>
      <c r="BN192" s="6"/>
      <c r="BO192" s="6"/>
      <c r="BP192" s="6"/>
      <c r="BQ192" s="6"/>
    </row>
    <row r="193" ht="19.5" customHeight="1">
      <c r="A193" s="64"/>
      <c r="B193" s="64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117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40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0"/>
      <c r="BK193" s="6"/>
      <c r="BL193" s="6"/>
      <c r="BM193" s="6"/>
      <c r="BN193" s="6"/>
      <c r="BO193" s="6"/>
      <c r="BP193" s="6"/>
      <c r="BQ193" s="6"/>
    </row>
    <row r="194" ht="19.5" customHeight="1">
      <c r="A194" s="64"/>
      <c r="B194" s="64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117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40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0"/>
      <c r="BK194" s="6"/>
      <c r="BL194" s="6"/>
      <c r="BM194" s="6"/>
      <c r="BN194" s="6"/>
      <c r="BO194" s="6"/>
      <c r="BP194" s="6"/>
      <c r="BQ194" s="6"/>
    </row>
    <row r="195" ht="19.5" customHeight="1">
      <c r="A195" s="64"/>
      <c r="B195" s="64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117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40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40"/>
      <c r="BK195" s="6"/>
      <c r="BL195" s="6"/>
      <c r="BM195" s="6"/>
      <c r="BN195" s="6"/>
      <c r="BO195" s="6"/>
      <c r="BP195" s="6"/>
      <c r="BQ195" s="6"/>
    </row>
    <row r="196" ht="19.5" customHeight="1">
      <c r="A196" s="64"/>
      <c r="B196" s="64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117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40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40"/>
      <c r="BK196" s="6"/>
      <c r="BL196" s="6"/>
      <c r="BM196" s="6"/>
      <c r="BN196" s="6"/>
      <c r="BO196" s="6"/>
      <c r="BP196" s="6"/>
      <c r="BQ196" s="6"/>
    </row>
    <row r="197" ht="19.5" customHeight="1">
      <c r="A197" s="64"/>
      <c r="B197" s="64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117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40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40"/>
      <c r="BK197" s="6"/>
      <c r="BL197" s="6"/>
      <c r="BM197" s="6"/>
      <c r="BN197" s="6"/>
      <c r="BO197" s="6"/>
      <c r="BP197" s="6"/>
      <c r="BQ197" s="6"/>
    </row>
    <row r="198" ht="19.5" customHeight="1">
      <c r="A198" s="64"/>
      <c r="B198" s="64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117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40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40"/>
      <c r="BK198" s="6"/>
      <c r="BL198" s="6"/>
      <c r="BM198" s="6"/>
      <c r="BN198" s="6"/>
      <c r="BO198" s="6"/>
      <c r="BP198" s="6"/>
      <c r="BQ198" s="6"/>
    </row>
    <row r="199" ht="19.5" customHeight="1">
      <c r="A199" s="64"/>
      <c r="B199" s="64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117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40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40"/>
      <c r="BK199" s="6"/>
      <c r="BL199" s="6"/>
      <c r="BM199" s="6"/>
      <c r="BN199" s="6"/>
      <c r="BO199" s="6"/>
      <c r="BP199" s="6"/>
      <c r="BQ199" s="6"/>
    </row>
    <row r="200" ht="19.5" customHeight="1">
      <c r="A200" s="64"/>
      <c r="B200" s="64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117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40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40"/>
      <c r="BK200" s="6"/>
      <c r="BL200" s="6"/>
      <c r="BM200" s="6"/>
      <c r="BN200" s="6"/>
      <c r="BO200" s="6"/>
      <c r="BP200" s="6"/>
      <c r="BQ200" s="6"/>
    </row>
    <row r="201" ht="19.5" customHeight="1">
      <c r="A201" s="64"/>
      <c r="B201" s="64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117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40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40"/>
      <c r="BK201" s="6"/>
      <c r="BL201" s="6"/>
      <c r="BM201" s="6"/>
      <c r="BN201" s="6"/>
      <c r="BO201" s="6"/>
      <c r="BP201" s="6"/>
      <c r="BQ201" s="6"/>
    </row>
    <row r="202" ht="19.5" customHeight="1">
      <c r="A202" s="64"/>
      <c r="B202" s="64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117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40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40"/>
      <c r="BK202" s="6"/>
      <c r="BL202" s="6"/>
      <c r="BM202" s="6"/>
      <c r="BN202" s="6"/>
      <c r="BO202" s="6"/>
      <c r="BP202" s="6"/>
      <c r="BQ202" s="6"/>
    </row>
    <row r="203" ht="19.5" customHeight="1">
      <c r="A203" s="64"/>
      <c r="B203" s="64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117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40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40"/>
      <c r="BK203" s="6"/>
      <c r="BL203" s="6"/>
      <c r="BM203" s="6"/>
      <c r="BN203" s="6"/>
      <c r="BO203" s="6"/>
      <c r="BP203" s="6"/>
      <c r="BQ203" s="6"/>
    </row>
    <row r="204" ht="19.5" customHeight="1">
      <c r="A204" s="64"/>
      <c r="B204" s="64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117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40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40"/>
      <c r="BK204" s="6"/>
      <c r="BL204" s="6"/>
      <c r="BM204" s="6"/>
      <c r="BN204" s="6"/>
      <c r="BO204" s="6"/>
      <c r="BP204" s="6"/>
      <c r="BQ204" s="6"/>
    </row>
    <row r="205" ht="19.5" customHeight="1">
      <c r="A205" s="64"/>
      <c r="B205" s="64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117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40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40"/>
      <c r="BK205" s="6"/>
      <c r="BL205" s="6"/>
      <c r="BM205" s="6"/>
      <c r="BN205" s="6"/>
      <c r="BO205" s="6"/>
      <c r="BP205" s="6"/>
      <c r="BQ205" s="6"/>
    </row>
    <row r="206" ht="19.5" customHeight="1">
      <c r="A206" s="64"/>
      <c r="B206" s="64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117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40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40"/>
      <c r="BK206" s="6"/>
      <c r="BL206" s="6"/>
      <c r="BM206" s="6"/>
      <c r="BN206" s="6"/>
      <c r="BO206" s="6"/>
      <c r="BP206" s="6"/>
      <c r="BQ206" s="6"/>
    </row>
    <row r="207" ht="19.5" customHeight="1">
      <c r="A207" s="64"/>
      <c r="B207" s="64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117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40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40"/>
      <c r="BK207" s="6"/>
      <c r="BL207" s="6"/>
      <c r="BM207" s="6"/>
      <c r="BN207" s="6"/>
      <c r="BO207" s="6"/>
      <c r="BP207" s="6"/>
      <c r="BQ207" s="6"/>
    </row>
    <row r="208" ht="19.5" customHeight="1">
      <c r="A208" s="64"/>
      <c r="B208" s="64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117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40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40"/>
      <c r="BK208" s="6"/>
      <c r="BL208" s="6"/>
      <c r="BM208" s="6"/>
      <c r="BN208" s="6"/>
      <c r="BO208" s="6"/>
      <c r="BP208" s="6"/>
      <c r="BQ208" s="6"/>
    </row>
    <row r="209" ht="19.5" customHeight="1">
      <c r="A209" s="64"/>
      <c r="B209" s="64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117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40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40"/>
      <c r="BK209" s="6"/>
      <c r="BL209" s="6"/>
      <c r="BM209" s="6"/>
      <c r="BN209" s="6"/>
      <c r="BO209" s="6"/>
      <c r="BP209" s="6"/>
      <c r="BQ209" s="6"/>
    </row>
    <row r="210" ht="19.5" customHeight="1">
      <c r="A210" s="64"/>
      <c r="B210" s="64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117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40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40"/>
      <c r="BK210" s="6"/>
      <c r="BL210" s="6"/>
      <c r="BM210" s="6"/>
      <c r="BN210" s="6"/>
      <c r="BO210" s="6"/>
      <c r="BP210" s="6"/>
      <c r="BQ210" s="6"/>
    </row>
    <row r="211" ht="19.5" customHeight="1">
      <c r="A211" s="64"/>
      <c r="B211" s="64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117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40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40"/>
      <c r="BK211" s="6"/>
      <c r="BL211" s="6"/>
      <c r="BM211" s="6"/>
      <c r="BN211" s="6"/>
      <c r="BO211" s="6"/>
      <c r="BP211" s="6"/>
      <c r="BQ211" s="6"/>
    </row>
    <row r="212" ht="19.5" customHeight="1">
      <c r="A212" s="64"/>
      <c r="B212" s="64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117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40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40"/>
      <c r="BK212" s="6"/>
      <c r="BL212" s="6"/>
      <c r="BM212" s="6"/>
      <c r="BN212" s="6"/>
      <c r="BO212" s="6"/>
      <c r="BP212" s="6"/>
      <c r="BQ212" s="6"/>
    </row>
    <row r="213" ht="19.5" customHeight="1">
      <c r="A213" s="64"/>
      <c r="B213" s="64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117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40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40"/>
      <c r="BK213" s="6"/>
      <c r="BL213" s="6"/>
      <c r="BM213" s="6"/>
      <c r="BN213" s="6"/>
      <c r="BO213" s="6"/>
      <c r="BP213" s="6"/>
      <c r="BQ213" s="6"/>
    </row>
    <row r="214" ht="19.5" customHeight="1">
      <c r="A214" s="64"/>
      <c r="B214" s="64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117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40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40"/>
      <c r="BK214" s="6"/>
      <c r="BL214" s="6"/>
      <c r="BM214" s="6"/>
      <c r="BN214" s="6"/>
      <c r="BO214" s="6"/>
      <c r="BP214" s="6"/>
      <c r="BQ214" s="6"/>
    </row>
    <row r="215" ht="19.5" customHeight="1">
      <c r="A215" s="64"/>
      <c r="B215" s="64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117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40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40"/>
      <c r="BK215" s="6"/>
      <c r="BL215" s="6"/>
      <c r="BM215" s="6"/>
      <c r="BN215" s="6"/>
      <c r="BO215" s="6"/>
      <c r="BP215" s="6"/>
      <c r="BQ215" s="6"/>
    </row>
    <row r="216" ht="19.5" customHeight="1">
      <c r="A216" s="64"/>
      <c r="B216" s="64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117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40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40"/>
      <c r="BK216" s="6"/>
      <c r="BL216" s="6"/>
      <c r="BM216" s="6"/>
      <c r="BN216" s="6"/>
      <c r="BO216" s="6"/>
      <c r="BP216" s="6"/>
      <c r="BQ216" s="6"/>
    </row>
    <row r="217" ht="19.5" customHeight="1">
      <c r="A217" s="64"/>
      <c r="B217" s="64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117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40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40"/>
      <c r="BK217" s="6"/>
      <c r="BL217" s="6"/>
      <c r="BM217" s="6"/>
      <c r="BN217" s="6"/>
      <c r="BO217" s="6"/>
      <c r="BP217" s="6"/>
      <c r="BQ217" s="6"/>
    </row>
    <row r="218" ht="19.5" customHeight="1">
      <c r="A218" s="64"/>
      <c r="B218" s="64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117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40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40"/>
      <c r="BK218" s="6"/>
      <c r="BL218" s="6"/>
      <c r="BM218" s="6"/>
      <c r="BN218" s="6"/>
      <c r="BO218" s="6"/>
      <c r="BP218" s="6"/>
      <c r="BQ218" s="6"/>
    </row>
    <row r="219" ht="19.5" customHeight="1">
      <c r="A219" s="64"/>
      <c r="B219" s="64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117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40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40"/>
      <c r="BK219" s="6"/>
      <c r="BL219" s="6"/>
      <c r="BM219" s="6"/>
      <c r="BN219" s="6"/>
      <c r="BO219" s="6"/>
      <c r="BP219" s="6"/>
      <c r="BQ219" s="6"/>
    </row>
    <row r="220" ht="19.5" customHeight="1">
      <c r="A220" s="64"/>
      <c r="B220" s="64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117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40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40"/>
      <c r="BK220" s="6"/>
      <c r="BL220" s="6"/>
      <c r="BM220" s="6"/>
      <c r="BN220" s="6"/>
      <c r="BO220" s="6"/>
      <c r="BP220" s="6"/>
      <c r="BQ220" s="6"/>
    </row>
    <row r="221" ht="19.5" customHeight="1">
      <c r="A221" s="64"/>
      <c r="B221" s="64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117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40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40"/>
      <c r="BK221" s="6"/>
      <c r="BL221" s="6"/>
      <c r="BM221" s="6"/>
      <c r="BN221" s="6"/>
      <c r="BO221" s="6"/>
      <c r="BP221" s="6"/>
      <c r="BQ221" s="6"/>
    </row>
    <row r="222" ht="19.5" customHeight="1">
      <c r="A222" s="64"/>
      <c r="B222" s="64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117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40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40"/>
      <c r="BK222" s="6"/>
      <c r="BL222" s="6"/>
      <c r="BM222" s="6"/>
      <c r="BN222" s="6"/>
      <c r="BO222" s="6"/>
      <c r="BP222" s="6"/>
      <c r="BQ222" s="6"/>
    </row>
    <row r="223" ht="19.5" customHeight="1">
      <c r="A223" s="64"/>
      <c r="B223" s="64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117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40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40"/>
      <c r="BK223" s="6"/>
      <c r="BL223" s="6"/>
      <c r="BM223" s="6"/>
      <c r="BN223" s="6"/>
      <c r="BO223" s="6"/>
      <c r="BP223" s="6"/>
      <c r="BQ223" s="6"/>
    </row>
    <row r="224" ht="19.5" customHeight="1">
      <c r="A224" s="64"/>
      <c r="B224" s="64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117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40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40"/>
      <c r="BK224" s="6"/>
      <c r="BL224" s="6"/>
      <c r="BM224" s="6"/>
      <c r="BN224" s="6"/>
      <c r="BO224" s="6"/>
      <c r="BP224" s="6"/>
      <c r="BQ224" s="6"/>
    </row>
    <row r="225" ht="19.5" customHeight="1">
      <c r="A225" s="64"/>
      <c r="B225" s="64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117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40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40"/>
      <c r="BK225" s="6"/>
      <c r="BL225" s="6"/>
      <c r="BM225" s="6"/>
      <c r="BN225" s="6"/>
      <c r="BO225" s="6"/>
      <c r="BP225" s="6"/>
      <c r="BQ225" s="6"/>
    </row>
    <row r="226" ht="19.5" customHeight="1">
      <c r="A226" s="64"/>
      <c r="B226" s="64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117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40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40"/>
      <c r="BK226" s="6"/>
      <c r="BL226" s="6"/>
      <c r="BM226" s="6"/>
      <c r="BN226" s="6"/>
      <c r="BO226" s="6"/>
      <c r="BP226" s="6"/>
      <c r="BQ226" s="6"/>
    </row>
    <row r="227" ht="19.5" customHeight="1">
      <c r="A227" s="64"/>
      <c r="B227" s="64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117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40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40"/>
      <c r="BK227" s="6"/>
      <c r="BL227" s="6"/>
      <c r="BM227" s="6"/>
      <c r="BN227" s="6"/>
      <c r="BO227" s="6"/>
      <c r="BP227" s="6"/>
      <c r="BQ227" s="6"/>
    </row>
    <row r="228" ht="19.5" customHeight="1">
      <c r="A228" s="64"/>
      <c r="B228" s="64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117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40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40"/>
      <c r="BK228" s="6"/>
      <c r="BL228" s="6"/>
      <c r="BM228" s="6"/>
      <c r="BN228" s="6"/>
      <c r="BO228" s="6"/>
      <c r="BP228" s="6"/>
      <c r="BQ228" s="6"/>
    </row>
    <row r="229" ht="19.5" customHeight="1">
      <c r="A229" s="64"/>
      <c r="B229" s="64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117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40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40"/>
      <c r="BK229" s="6"/>
      <c r="BL229" s="6"/>
      <c r="BM229" s="6"/>
      <c r="BN229" s="6"/>
      <c r="BO229" s="6"/>
      <c r="BP229" s="6"/>
      <c r="BQ229" s="6"/>
    </row>
    <row r="230" ht="19.5" customHeight="1">
      <c r="A230" s="64"/>
      <c r="B230" s="64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117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40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40"/>
      <c r="BK230" s="6"/>
      <c r="BL230" s="6"/>
      <c r="BM230" s="6"/>
      <c r="BN230" s="6"/>
      <c r="BO230" s="6"/>
      <c r="BP230" s="6"/>
      <c r="BQ230" s="6"/>
    </row>
    <row r="231" ht="19.5" customHeight="1">
      <c r="A231" s="64"/>
      <c r="B231" s="64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117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40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40"/>
      <c r="BK231" s="6"/>
      <c r="BL231" s="6"/>
      <c r="BM231" s="6"/>
      <c r="BN231" s="6"/>
      <c r="BO231" s="6"/>
      <c r="BP231" s="6"/>
      <c r="BQ231" s="6"/>
    </row>
    <row r="232" ht="19.5" customHeight="1">
      <c r="A232" s="64"/>
      <c r="B232" s="64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117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40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40"/>
      <c r="BK232" s="6"/>
      <c r="BL232" s="6"/>
      <c r="BM232" s="6"/>
      <c r="BN232" s="6"/>
      <c r="BO232" s="6"/>
      <c r="BP232" s="6"/>
      <c r="BQ232" s="6"/>
    </row>
    <row r="233" ht="19.5" customHeight="1">
      <c r="A233" s="64"/>
      <c r="B233" s="64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117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40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40"/>
      <c r="BK233" s="6"/>
      <c r="BL233" s="6"/>
      <c r="BM233" s="6"/>
      <c r="BN233" s="6"/>
      <c r="BO233" s="6"/>
      <c r="BP233" s="6"/>
      <c r="BQ233" s="6"/>
    </row>
    <row r="234" ht="19.5" customHeight="1">
      <c r="A234" s="64"/>
      <c r="B234" s="64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117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40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40"/>
      <c r="BK234" s="6"/>
      <c r="BL234" s="6"/>
      <c r="BM234" s="6"/>
      <c r="BN234" s="6"/>
      <c r="BO234" s="6"/>
      <c r="BP234" s="6"/>
      <c r="BQ234" s="6"/>
    </row>
    <row r="235" ht="19.5" customHeight="1">
      <c r="A235" s="64"/>
      <c r="B235" s="64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117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40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40"/>
      <c r="BK235" s="6"/>
      <c r="BL235" s="6"/>
      <c r="BM235" s="6"/>
      <c r="BN235" s="6"/>
      <c r="BO235" s="6"/>
      <c r="BP235" s="6"/>
      <c r="BQ235" s="6"/>
    </row>
    <row r="236" ht="19.5" customHeight="1">
      <c r="A236" s="64"/>
      <c r="B236" s="64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117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40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40"/>
      <c r="BK236" s="6"/>
      <c r="BL236" s="6"/>
      <c r="BM236" s="6"/>
      <c r="BN236" s="6"/>
      <c r="BO236" s="6"/>
      <c r="BP236" s="6"/>
      <c r="BQ236" s="6"/>
    </row>
    <row r="237" ht="19.5" customHeight="1">
      <c r="A237" s="64"/>
      <c r="B237" s="64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117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40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40"/>
      <c r="BK237" s="6"/>
      <c r="BL237" s="6"/>
      <c r="BM237" s="6"/>
      <c r="BN237" s="6"/>
      <c r="BO237" s="6"/>
      <c r="BP237" s="6"/>
      <c r="BQ237" s="6"/>
    </row>
    <row r="238" ht="19.5" customHeight="1">
      <c r="A238" s="64"/>
      <c r="B238" s="64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117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40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40"/>
      <c r="BK238" s="6"/>
      <c r="BL238" s="6"/>
      <c r="BM238" s="6"/>
      <c r="BN238" s="6"/>
      <c r="BO238" s="6"/>
      <c r="BP238" s="6"/>
      <c r="BQ238" s="6"/>
    </row>
    <row r="239" ht="19.5" customHeight="1">
      <c r="A239" s="64"/>
      <c r="B239" s="64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117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40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40"/>
      <c r="BK239" s="6"/>
      <c r="BL239" s="6"/>
      <c r="BM239" s="6"/>
      <c r="BN239" s="6"/>
      <c r="BO239" s="6"/>
      <c r="BP239" s="6"/>
      <c r="BQ239" s="6"/>
    </row>
    <row r="240" ht="19.5" customHeight="1">
      <c r="A240" s="64"/>
      <c r="B240" s="64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117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40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40"/>
      <c r="BK240" s="6"/>
      <c r="BL240" s="6"/>
      <c r="BM240" s="6"/>
      <c r="BN240" s="6"/>
      <c r="BO240" s="6"/>
      <c r="BP240" s="6"/>
      <c r="BQ240" s="6"/>
    </row>
    <row r="241" ht="19.5" customHeight="1">
      <c r="A241" s="64"/>
      <c r="B241" s="64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117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40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40"/>
      <c r="BK241" s="6"/>
      <c r="BL241" s="6"/>
      <c r="BM241" s="6"/>
      <c r="BN241" s="6"/>
      <c r="BO241" s="6"/>
      <c r="BP241" s="6"/>
      <c r="BQ241" s="6"/>
    </row>
    <row r="242" ht="19.5" customHeight="1">
      <c r="A242" s="64"/>
      <c r="B242" s="64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117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40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40"/>
      <c r="BK242" s="6"/>
      <c r="BL242" s="6"/>
      <c r="BM242" s="6"/>
      <c r="BN242" s="6"/>
      <c r="BO242" s="6"/>
      <c r="BP242" s="6"/>
      <c r="BQ242" s="6"/>
    </row>
    <row r="243" ht="19.5" customHeight="1">
      <c r="A243" s="64"/>
      <c r="B243" s="64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117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40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40"/>
      <c r="BK243" s="6"/>
      <c r="BL243" s="6"/>
      <c r="BM243" s="6"/>
      <c r="BN243" s="6"/>
      <c r="BO243" s="6"/>
      <c r="BP243" s="6"/>
      <c r="BQ243" s="6"/>
    </row>
    <row r="244" ht="19.5" customHeight="1">
      <c r="A244" s="64"/>
      <c r="B244" s="64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117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40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40"/>
      <c r="BK244" s="6"/>
      <c r="BL244" s="6"/>
      <c r="BM244" s="6"/>
      <c r="BN244" s="6"/>
      <c r="BO244" s="6"/>
      <c r="BP244" s="6"/>
      <c r="BQ244" s="6"/>
    </row>
    <row r="245" ht="19.5" customHeight="1">
      <c r="A245" s="64"/>
      <c r="B245" s="64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117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40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40"/>
      <c r="BK245" s="6"/>
      <c r="BL245" s="6"/>
      <c r="BM245" s="6"/>
      <c r="BN245" s="6"/>
      <c r="BO245" s="6"/>
      <c r="BP245" s="6"/>
      <c r="BQ245" s="6"/>
    </row>
    <row r="246" ht="19.5" customHeight="1">
      <c r="A246" s="64"/>
      <c r="B246" s="64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117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40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40"/>
      <c r="BK246" s="6"/>
      <c r="BL246" s="6"/>
      <c r="BM246" s="6"/>
      <c r="BN246" s="6"/>
      <c r="BO246" s="6"/>
      <c r="BP246" s="6"/>
      <c r="BQ246" s="6"/>
    </row>
    <row r="247" ht="19.5" customHeight="1">
      <c r="A247" s="64"/>
      <c r="B247" s="64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117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40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40"/>
      <c r="BK247" s="6"/>
      <c r="BL247" s="6"/>
      <c r="BM247" s="6"/>
      <c r="BN247" s="6"/>
      <c r="BO247" s="6"/>
      <c r="BP247" s="6"/>
      <c r="BQ247" s="6"/>
    </row>
    <row r="248" ht="19.5" customHeight="1">
      <c r="A248" s="64"/>
      <c r="B248" s="64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117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40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40"/>
      <c r="BK248" s="6"/>
      <c r="BL248" s="6"/>
      <c r="BM248" s="6"/>
      <c r="BN248" s="6"/>
      <c r="BO248" s="6"/>
      <c r="BP248" s="6"/>
      <c r="BQ248" s="6"/>
    </row>
    <row r="249" ht="19.5" customHeight="1">
      <c r="A249" s="64"/>
      <c r="B249" s="64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117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40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40"/>
      <c r="BK249" s="6"/>
      <c r="BL249" s="6"/>
      <c r="BM249" s="6"/>
      <c r="BN249" s="6"/>
      <c r="BO249" s="6"/>
      <c r="BP249" s="6"/>
      <c r="BQ249" s="6"/>
    </row>
    <row r="250" ht="19.5" customHeight="1">
      <c r="A250" s="64"/>
      <c r="B250" s="64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117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40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40"/>
      <c r="BK250" s="6"/>
      <c r="BL250" s="6"/>
      <c r="BM250" s="6"/>
      <c r="BN250" s="6"/>
      <c r="BO250" s="6"/>
      <c r="BP250" s="6"/>
      <c r="BQ250" s="6"/>
    </row>
    <row r="251" ht="19.5" customHeight="1">
      <c r="A251" s="64"/>
      <c r="B251" s="64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117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40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40"/>
      <c r="BK251" s="6"/>
      <c r="BL251" s="6"/>
      <c r="BM251" s="6"/>
      <c r="BN251" s="6"/>
      <c r="BO251" s="6"/>
      <c r="BP251" s="6"/>
      <c r="BQ251" s="6"/>
    </row>
    <row r="252" ht="19.5" customHeight="1">
      <c r="A252" s="64"/>
      <c r="B252" s="64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117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40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40"/>
      <c r="BK252" s="6"/>
      <c r="BL252" s="6"/>
      <c r="BM252" s="6"/>
      <c r="BN252" s="6"/>
      <c r="BO252" s="6"/>
      <c r="BP252" s="6"/>
      <c r="BQ252" s="6"/>
    </row>
    <row r="253" ht="19.5" customHeight="1">
      <c r="A253" s="64"/>
      <c r="B253" s="64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117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40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40"/>
      <c r="BK253" s="6"/>
      <c r="BL253" s="6"/>
      <c r="BM253" s="6"/>
      <c r="BN253" s="6"/>
      <c r="BO253" s="6"/>
      <c r="BP253" s="6"/>
      <c r="BQ253" s="6"/>
    </row>
    <row r="254" ht="19.5" customHeight="1">
      <c r="A254" s="64"/>
      <c r="B254" s="64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117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40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40"/>
      <c r="BK254" s="6"/>
      <c r="BL254" s="6"/>
      <c r="BM254" s="6"/>
      <c r="BN254" s="6"/>
      <c r="BO254" s="6"/>
      <c r="BP254" s="6"/>
      <c r="BQ254" s="6"/>
    </row>
    <row r="255" ht="19.5" customHeight="1">
      <c r="A255" s="64"/>
      <c r="B255" s="64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117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40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40"/>
      <c r="BK255" s="6"/>
      <c r="BL255" s="6"/>
      <c r="BM255" s="6"/>
      <c r="BN255" s="6"/>
      <c r="BO255" s="6"/>
      <c r="BP255" s="6"/>
      <c r="BQ255" s="6"/>
    </row>
    <row r="256" ht="19.5" customHeight="1">
      <c r="A256" s="64"/>
      <c r="B256" s="64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117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40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40"/>
      <c r="BK256" s="6"/>
      <c r="BL256" s="6"/>
      <c r="BM256" s="6"/>
      <c r="BN256" s="6"/>
      <c r="BO256" s="6"/>
      <c r="BP256" s="6"/>
      <c r="BQ256" s="6"/>
    </row>
    <row r="257" ht="19.5" customHeight="1">
      <c r="A257" s="64"/>
      <c r="B257" s="64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117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40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40"/>
      <c r="BK257" s="6"/>
      <c r="BL257" s="6"/>
      <c r="BM257" s="6"/>
      <c r="BN257" s="6"/>
      <c r="BO257" s="6"/>
      <c r="BP257" s="6"/>
      <c r="BQ257" s="6"/>
    </row>
    <row r="258" ht="19.5" customHeight="1">
      <c r="A258" s="64"/>
      <c r="B258" s="64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117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40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40"/>
      <c r="BK258" s="6"/>
      <c r="BL258" s="6"/>
      <c r="BM258" s="6"/>
      <c r="BN258" s="6"/>
      <c r="BO258" s="6"/>
      <c r="BP258" s="6"/>
      <c r="BQ258" s="6"/>
    </row>
    <row r="259" ht="19.5" customHeight="1">
      <c r="A259" s="64"/>
      <c r="B259" s="64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117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40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40"/>
      <c r="BK259" s="6"/>
      <c r="BL259" s="6"/>
      <c r="BM259" s="6"/>
      <c r="BN259" s="6"/>
      <c r="BO259" s="6"/>
      <c r="BP259" s="6"/>
      <c r="BQ259" s="6"/>
    </row>
    <row r="260" ht="19.5" customHeight="1">
      <c r="A260" s="64"/>
      <c r="B260" s="64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117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40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40"/>
      <c r="BK260" s="6"/>
      <c r="BL260" s="6"/>
      <c r="BM260" s="6"/>
      <c r="BN260" s="6"/>
      <c r="BO260" s="6"/>
      <c r="BP260" s="6"/>
      <c r="BQ260" s="6"/>
    </row>
    <row r="261" ht="19.5" customHeight="1">
      <c r="A261" s="64"/>
      <c r="B261" s="64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117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40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40"/>
      <c r="BK261" s="6"/>
      <c r="BL261" s="6"/>
      <c r="BM261" s="6"/>
      <c r="BN261" s="6"/>
      <c r="BO261" s="6"/>
      <c r="BP261" s="6"/>
      <c r="BQ261" s="6"/>
    </row>
    <row r="262" ht="19.5" customHeight="1">
      <c r="A262" s="64"/>
      <c r="B262" s="64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117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40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40"/>
      <c r="BK262" s="6"/>
      <c r="BL262" s="6"/>
      <c r="BM262" s="6"/>
      <c r="BN262" s="6"/>
      <c r="BO262" s="6"/>
      <c r="BP262" s="6"/>
      <c r="BQ262" s="6"/>
    </row>
    <row r="263" ht="19.5" customHeight="1">
      <c r="A263" s="64"/>
      <c r="B263" s="64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117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40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40"/>
      <c r="BK263" s="6"/>
      <c r="BL263" s="6"/>
      <c r="BM263" s="6"/>
      <c r="BN263" s="6"/>
      <c r="BO263" s="6"/>
      <c r="BP263" s="6"/>
      <c r="BQ263" s="6"/>
    </row>
    <row r="264" ht="19.5" customHeight="1">
      <c r="A264" s="64"/>
      <c r="B264" s="64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117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40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40"/>
      <c r="BK264" s="6"/>
      <c r="BL264" s="6"/>
      <c r="BM264" s="6"/>
      <c r="BN264" s="6"/>
      <c r="BO264" s="6"/>
      <c r="BP264" s="6"/>
      <c r="BQ264" s="6"/>
    </row>
    <row r="265" ht="19.5" customHeight="1">
      <c r="A265" s="64"/>
      <c r="B265" s="64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117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40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40"/>
      <c r="BK265" s="6"/>
      <c r="BL265" s="6"/>
      <c r="BM265" s="6"/>
      <c r="BN265" s="6"/>
      <c r="BO265" s="6"/>
      <c r="BP265" s="6"/>
      <c r="BQ265" s="6"/>
    </row>
    <row r="266" ht="19.5" customHeight="1">
      <c r="A266" s="64"/>
      <c r="B266" s="64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117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40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40"/>
      <c r="BK266" s="6"/>
      <c r="BL266" s="6"/>
      <c r="BM266" s="6"/>
      <c r="BN266" s="6"/>
      <c r="BO266" s="6"/>
      <c r="BP266" s="6"/>
      <c r="BQ266" s="6"/>
    </row>
    <row r="267" ht="19.5" customHeight="1">
      <c r="A267" s="64"/>
      <c r="B267" s="64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117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40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40"/>
      <c r="BK267" s="6"/>
      <c r="BL267" s="6"/>
      <c r="BM267" s="6"/>
      <c r="BN267" s="6"/>
      <c r="BO267" s="6"/>
      <c r="BP267" s="6"/>
      <c r="BQ267" s="6"/>
    </row>
    <row r="268" ht="19.5" customHeight="1">
      <c r="A268" s="64"/>
      <c r="B268" s="64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117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40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40"/>
      <c r="BK268" s="6"/>
      <c r="BL268" s="6"/>
      <c r="BM268" s="6"/>
      <c r="BN268" s="6"/>
      <c r="BO268" s="6"/>
      <c r="BP268" s="6"/>
      <c r="BQ268" s="6"/>
    </row>
    <row r="269" ht="19.5" customHeight="1">
      <c r="A269" s="64"/>
      <c r="B269" s="64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117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40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40"/>
      <c r="BK269" s="6"/>
      <c r="BL269" s="6"/>
      <c r="BM269" s="6"/>
      <c r="BN269" s="6"/>
      <c r="BO269" s="6"/>
      <c r="BP269" s="6"/>
      <c r="BQ269" s="6"/>
    </row>
    <row r="270" ht="19.5" customHeight="1">
      <c r="A270" s="64"/>
      <c r="B270" s="64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117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40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40"/>
      <c r="BK270" s="6"/>
      <c r="BL270" s="6"/>
      <c r="BM270" s="6"/>
      <c r="BN270" s="6"/>
      <c r="BO270" s="6"/>
      <c r="BP270" s="6"/>
      <c r="BQ270" s="6"/>
    </row>
    <row r="271" ht="19.5" customHeight="1">
      <c r="A271" s="64"/>
      <c r="B271" s="64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117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40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40"/>
      <c r="BK271" s="6"/>
      <c r="BL271" s="6"/>
      <c r="BM271" s="6"/>
      <c r="BN271" s="6"/>
      <c r="BO271" s="6"/>
      <c r="BP271" s="6"/>
      <c r="BQ271" s="6"/>
    </row>
    <row r="272" ht="19.5" customHeight="1">
      <c r="A272" s="64"/>
      <c r="B272" s="64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117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40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40"/>
      <c r="BK272" s="6"/>
      <c r="BL272" s="6"/>
      <c r="BM272" s="6"/>
      <c r="BN272" s="6"/>
      <c r="BO272" s="6"/>
      <c r="BP272" s="6"/>
      <c r="BQ272" s="6"/>
    </row>
    <row r="273" ht="19.5" customHeight="1">
      <c r="A273" s="64"/>
      <c r="B273" s="64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117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40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40"/>
      <c r="BK273" s="6"/>
      <c r="BL273" s="6"/>
      <c r="BM273" s="6"/>
      <c r="BN273" s="6"/>
      <c r="BO273" s="6"/>
      <c r="BP273" s="6"/>
      <c r="BQ273" s="6"/>
    </row>
    <row r="274" ht="19.5" customHeight="1">
      <c r="A274" s="64"/>
      <c r="B274" s="64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117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40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40"/>
      <c r="BK274" s="6"/>
      <c r="BL274" s="6"/>
      <c r="BM274" s="6"/>
      <c r="BN274" s="6"/>
      <c r="BO274" s="6"/>
      <c r="BP274" s="6"/>
      <c r="BQ274" s="6"/>
    </row>
    <row r="275" ht="19.5" customHeight="1">
      <c r="A275" s="64"/>
      <c r="B275" s="64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117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40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40"/>
      <c r="BK275" s="6"/>
      <c r="BL275" s="6"/>
      <c r="BM275" s="6"/>
      <c r="BN275" s="6"/>
      <c r="BO275" s="6"/>
      <c r="BP275" s="6"/>
      <c r="BQ275" s="6"/>
    </row>
    <row r="276" ht="19.5" customHeight="1">
      <c r="A276" s="64"/>
      <c r="B276" s="64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117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40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40"/>
      <c r="BK276" s="6"/>
      <c r="BL276" s="6"/>
      <c r="BM276" s="6"/>
      <c r="BN276" s="6"/>
      <c r="BO276" s="6"/>
      <c r="BP276" s="6"/>
      <c r="BQ276" s="6"/>
    </row>
    <row r="277" ht="19.5" customHeight="1">
      <c r="A277" s="64"/>
      <c r="B277" s="64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117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40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40"/>
      <c r="BK277" s="6"/>
      <c r="BL277" s="6"/>
      <c r="BM277" s="6"/>
      <c r="BN277" s="6"/>
      <c r="BO277" s="6"/>
      <c r="BP277" s="6"/>
      <c r="BQ277" s="6"/>
    </row>
    <row r="278" ht="19.5" customHeight="1">
      <c r="A278" s="64"/>
      <c r="B278" s="64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117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40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40"/>
      <c r="BK278" s="6"/>
      <c r="BL278" s="6"/>
      <c r="BM278" s="6"/>
      <c r="BN278" s="6"/>
      <c r="BO278" s="6"/>
      <c r="BP278" s="6"/>
      <c r="BQ278" s="6"/>
    </row>
    <row r="279" ht="19.5" customHeight="1">
      <c r="A279" s="64"/>
      <c r="B279" s="64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117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40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40"/>
      <c r="BK279" s="6"/>
      <c r="BL279" s="6"/>
      <c r="BM279" s="6"/>
      <c r="BN279" s="6"/>
      <c r="BO279" s="6"/>
      <c r="BP279" s="6"/>
      <c r="BQ279" s="6"/>
    </row>
    <row r="280" ht="19.5" customHeight="1">
      <c r="A280" s="64"/>
      <c r="B280" s="64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117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40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40"/>
      <c r="BK280" s="6"/>
      <c r="BL280" s="6"/>
      <c r="BM280" s="6"/>
      <c r="BN280" s="6"/>
      <c r="BO280" s="6"/>
      <c r="BP280" s="6"/>
      <c r="BQ280" s="6"/>
    </row>
    <row r="281" ht="19.5" customHeight="1">
      <c r="A281" s="64"/>
      <c r="B281" s="64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117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40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40"/>
      <c r="BK281" s="6"/>
      <c r="BL281" s="6"/>
      <c r="BM281" s="6"/>
      <c r="BN281" s="6"/>
      <c r="BO281" s="6"/>
      <c r="BP281" s="6"/>
      <c r="BQ281" s="6"/>
    </row>
    <row r="282" ht="19.5" customHeight="1">
      <c r="A282" s="64"/>
      <c r="B282" s="64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117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40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40"/>
      <c r="BK282" s="6"/>
      <c r="BL282" s="6"/>
      <c r="BM282" s="6"/>
      <c r="BN282" s="6"/>
      <c r="BO282" s="6"/>
      <c r="BP282" s="6"/>
      <c r="BQ282" s="6"/>
    </row>
    <row r="283" ht="19.5" customHeight="1">
      <c r="A283" s="64"/>
      <c r="B283" s="64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117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40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40"/>
      <c r="BK283" s="6"/>
      <c r="BL283" s="6"/>
      <c r="BM283" s="6"/>
      <c r="BN283" s="6"/>
      <c r="BO283" s="6"/>
      <c r="BP283" s="6"/>
      <c r="BQ283" s="6"/>
    </row>
    <row r="284" ht="19.5" customHeight="1">
      <c r="A284" s="64"/>
      <c r="B284" s="64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117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40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40"/>
      <c r="BK284" s="6"/>
      <c r="BL284" s="6"/>
      <c r="BM284" s="6"/>
      <c r="BN284" s="6"/>
      <c r="BO284" s="6"/>
      <c r="BP284" s="6"/>
      <c r="BQ284" s="6"/>
    </row>
    <row r="285" ht="19.5" customHeight="1">
      <c r="A285" s="64"/>
      <c r="B285" s="64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117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40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40"/>
      <c r="BK285" s="6"/>
      <c r="BL285" s="6"/>
      <c r="BM285" s="6"/>
      <c r="BN285" s="6"/>
      <c r="BO285" s="6"/>
      <c r="BP285" s="6"/>
      <c r="BQ285" s="6"/>
    </row>
    <row r="286" ht="19.5" customHeight="1">
      <c r="A286" s="64"/>
      <c r="B286" s="64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117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40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40"/>
      <c r="BK286" s="6"/>
      <c r="BL286" s="6"/>
      <c r="BM286" s="6"/>
      <c r="BN286" s="6"/>
      <c r="BO286" s="6"/>
      <c r="BP286" s="6"/>
      <c r="BQ286" s="6"/>
    </row>
    <row r="287" ht="19.5" customHeight="1">
      <c r="A287" s="64"/>
      <c r="B287" s="64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117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40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40"/>
      <c r="BK287" s="6"/>
      <c r="BL287" s="6"/>
      <c r="BM287" s="6"/>
      <c r="BN287" s="6"/>
      <c r="BO287" s="6"/>
      <c r="BP287" s="6"/>
      <c r="BQ287" s="6"/>
    </row>
    <row r="288" ht="19.5" customHeight="1">
      <c r="A288" s="64"/>
      <c r="B288" s="64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117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40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40"/>
      <c r="BK288" s="6"/>
      <c r="BL288" s="6"/>
      <c r="BM288" s="6"/>
      <c r="BN288" s="6"/>
      <c r="BO288" s="6"/>
      <c r="BP288" s="6"/>
      <c r="BQ288" s="6"/>
    </row>
    <row r="289" ht="19.5" customHeight="1">
      <c r="A289" s="64"/>
      <c r="B289" s="64"/>
      <c r="C289" s="6"/>
      <c r="D289" s="6"/>
      <c r="E289" s="6"/>
      <c r="F289" s="6"/>
      <c r="G289" s="6"/>
      <c r="H289" s="6"/>
      <c r="I289" s="40"/>
      <c r="J289" s="6"/>
      <c r="K289" s="6"/>
      <c r="L289" s="6"/>
      <c r="M289" s="6"/>
      <c r="N289" s="6"/>
      <c r="O289" s="6"/>
      <c r="P289" s="38"/>
      <c r="Q289" s="6"/>
      <c r="R289" s="6"/>
      <c r="S289" s="6"/>
      <c r="T289" s="6"/>
      <c r="U289" s="6"/>
      <c r="V289" s="6"/>
      <c r="W289" s="40"/>
      <c r="X289" s="6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40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40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40"/>
      <c r="BK289" s="6"/>
      <c r="BL289" s="6"/>
      <c r="BM289" s="6"/>
      <c r="BN289" s="6"/>
      <c r="BO289" s="6"/>
      <c r="BP289" s="6"/>
      <c r="BQ289" s="6"/>
    </row>
    <row r="290" ht="19.5" customHeight="1">
      <c r="A290" s="64"/>
      <c r="B290" s="64"/>
      <c r="C290" s="6"/>
      <c r="D290" s="6"/>
      <c r="E290" s="6"/>
      <c r="F290" s="6"/>
      <c r="G290" s="6"/>
      <c r="H290" s="6"/>
      <c r="I290" s="40"/>
      <c r="J290" s="6"/>
      <c r="K290" s="6"/>
      <c r="L290" s="6"/>
      <c r="M290" s="6"/>
      <c r="N290" s="6"/>
      <c r="O290" s="6"/>
      <c r="P290" s="38"/>
      <c r="Q290" s="6"/>
      <c r="R290" s="6"/>
      <c r="S290" s="6"/>
      <c r="T290" s="6"/>
      <c r="U290" s="6"/>
      <c r="V290" s="6"/>
      <c r="W290" s="40"/>
      <c r="X290" s="6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40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40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40"/>
      <c r="BK290" s="6"/>
      <c r="BL290" s="6"/>
      <c r="BM290" s="6"/>
      <c r="BN290" s="6"/>
      <c r="BO290" s="6"/>
      <c r="BP290" s="6"/>
      <c r="BQ290" s="6"/>
    </row>
    <row r="291" ht="19.5" customHeight="1">
      <c r="A291" s="64"/>
      <c r="B291" s="64"/>
      <c r="C291" s="6"/>
      <c r="D291" s="6"/>
      <c r="E291" s="6"/>
      <c r="F291" s="6"/>
      <c r="G291" s="6"/>
      <c r="H291" s="6"/>
      <c r="I291" s="40"/>
      <c r="J291" s="6"/>
      <c r="K291" s="6"/>
      <c r="L291" s="6"/>
      <c r="M291" s="6"/>
      <c r="N291" s="6"/>
      <c r="O291" s="6"/>
      <c r="P291" s="38"/>
      <c r="Q291" s="6"/>
      <c r="R291" s="6"/>
      <c r="S291" s="6"/>
      <c r="T291" s="6"/>
      <c r="U291" s="6"/>
      <c r="V291" s="6"/>
      <c r="W291" s="40"/>
      <c r="X291" s="6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40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40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40"/>
      <c r="BK291" s="6"/>
      <c r="BL291" s="6"/>
      <c r="BM291" s="6"/>
      <c r="BN291" s="6"/>
      <c r="BO291" s="6"/>
      <c r="BP291" s="6"/>
      <c r="BQ291" s="6"/>
    </row>
    <row r="292" ht="19.5" customHeight="1">
      <c r="A292" s="64"/>
      <c r="B292" s="64"/>
      <c r="C292" s="6"/>
      <c r="D292" s="6"/>
      <c r="E292" s="6"/>
      <c r="F292" s="6"/>
      <c r="G292" s="6"/>
      <c r="H292" s="6"/>
      <c r="I292" s="40"/>
      <c r="J292" s="6"/>
      <c r="K292" s="6"/>
      <c r="L292" s="6"/>
      <c r="M292" s="6"/>
      <c r="N292" s="6"/>
      <c r="O292" s="6"/>
      <c r="P292" s="38"/>
      <c r="Q292" s="6"/>
      <c r="R292" s="6"/>
      <c r="S292" s="6"/>
      <c r="T292" s="6"/>
      <c r="U292" s="6"/>
      <c r="V292" s="6"/>
      <c r="W292" s="40"/>
      <c r="X292" s="6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40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40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40"/>
      <c r="BK292" s="6"/>
      <c r="BL292" s="6"/>
      <c r="BM292" s="6"/>
      <c r="BN292" s="6"/>
      <c r="BO292" s="6"/>
      <c r="BP292" s="6"/>
      <c r="BQ292" s="6"/>
    </row>
    <row r="293" ht="19.5" customHeight="1">
      <c r="A293" s="64"/>
      <c r="B293" s="64"/>
      <c r="C293" s="6"/>
      <c r="D293" s="6"/>
      <c r="E293" s="6"/>
      <c r="F293" s="6"/>
      <c r="G293" s="6"/>
      <c r="H293" s="6"/>
      <c r="I293" s="40"/>
      <c r="J293" s="6"/>
      <c r="K293" s="6"/>
      <c r="L293" s="6"/>
      <c r="M293" s="6"/>
      <c r="N293" s="6"/>
      <c r="O293" s="6"/>
      <c r="P293" s="38"/>
      <c r="Q293" s="6"/>
      <c r="R293" s="6"/>
      <c r="S293" s="6"/>
      <c r="T293" s="6"/>
      <c r="U293" s="6"/>
      <c r="V293" s="6"/>
      <c r="W293" s="40"/>
      <c r="X293" s="6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40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40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40"/>
      <c r="BK293" s="6"/>
      <c r="BL293" s="6"/>
      <c r="BM293" s="6"/>
      <c r="BN293" s="6"/>
      <c r="BO293" s="6"/>
      <c r="BP293" s="6"/>
      <c r="BQ293" s="6"/>
    </row>
    <row r="294" ht="19.5" customHeight="1">
      <c r="A294" s="64"/>
      <c r="B294" s="64"/>
      <c r="C294" s="6"/>
      <c r="D294" s="6"/>
      <c r="E294" s="6"/>
      <c r="F294" s="6"/>
      <c r="G294" s="6"/>
      <c r="H294" s="6"/>
      <c r="I294" s="40"/>
      <c r="J294" s="6"/>
      <c r="K294" s="6"/>
      <c r="L294" s="6"/>
      <c r="M294" s="6"/>
      <c r="N294" s="6"/>
      <c r="O294" s="6"/>
      <c r="P294" s="38"/>
      <c r="Q294" s="6"/>
      <c r="R294" s="6"/>
      <c r="S294" s="6"/>
      <c r="T294" s="6"/>
      <c r="U294" s="6"/>
      <c r="V294" s="6"/>
      <c r="W294" s="40"/>
      <c r="X294" s="6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40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40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40"/>
      <c r="BK294" s="6"/>
      <c r="BL294" s="6"/>
      <c r="BM294" s="6"/>
      <c r="BN294" s="6"/>
      <c r="BO294" s="6"/>
      <c r="BP294" s="6"/>
      <c r="BQ294" s="6"/>
    </row>
    <row r="295" ht="19.5" customHeight="1">
      <c r="A295" s="64"/>
      <c r="B295" s="64"/>
      <c r="C295" s="6"/>
      <c r="D295" s="6"/>
      <c r="E295" s="6"/>
      <c r="F295" s="6"/>
      <c r="G295" s="6"/>
      <c r="H295" s="6"/>
      <c r="I295" s="40"/>
      <c r="J295" s="6"/>
      <c r="K295" s="6"/>
      <c r="L295" s="6"/>
      <c r="M295" s="6"/>
      <c r="N295" s="6"/>
      <c r="O295" s="6"/>
      <c r="P295" s="38"/>
      <c r="Q295" s="6"/>
      <c r="R295" s="6"/>
      <c r="S295" s="6"/>
      <c r="T295" s="6"/>
      <c r="U295" s="6"/>
      <c r="V295" s="6"/>
      <c r="W295" s="40"/>
      <c r="X295" s="6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40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40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40"/>
      <c r="BK295" s="6"/>
      <c r="BL295" s="6"/>
      <c r="BM295" s="6"/>
      <c r="BN295" s="6"/>
      <c r="BO295" s="6"/>
      <c r="BP295" s="6"/>
      <c r="BQ295" s="6"/>
    </row>
    <row r="296" ht="19.5" customHeight="1">
      <c r="A296" s="64"/>
      <c r="B296" s="64"/>
      <c r="C296" s="6"/>
      <c r="D296" s="6"/>
      <c r="E296" s="6"/>
      <c r="F296" s="6"/>
      <c r="G296" s="6"/>
      <c r="H296" s="6"/>
      <c r="I296" s="40"/>
      <c r="J296" s="6"/>
      <c r="K296" s="6"/>
      <c r="L296" s="6"/>
      <c r="M296" s="6"/>
      <c r="N296" s="6"/>
      <c r="O296" s="6"/>
      <c r="P296" s="38"/>
      <c r="Q296" s="6"/>
      <c r="R296" s="6"/>
      <c r="S296" s="6"/>
      <c r="T296" s="6"/>
      <c r="U296" s="6"/>
      <c r="V296" s="6"/>
      <c r="W296" s="40"/>
      <c r="X296" s="6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40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40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40"/>
      <c r="BK296" s="6"/>
      <c r="BL296" s="6"/>
      <c r="BM296" s="6"/>
      <c r="BN296" s="6"/>
      <c r="BO296" s="6"/>
      <c r="BP296" s="6"/>
      <c r="BQ296" s="6"/>
    </row>
    <row r="297" ht="19.5" customHeight="1">
      <c r="A297" s="64"/>
      <c r="B297" s="64"/>
      <c r="C297" s="6"/>
      <c r="D297" s="6"/>
      <c r="E297" s="6"/>
      <c r="F297" s="6"/>
      <c r="G297" s="6"/>
      <c r="H297" s="6"/>
      <c r="I297" s="40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40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40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40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40"/>
      <c r="BK297" s="6"/>
      <c r="BL297" s="6"/>
      <c r="BM297" s="6"/>
      <c r="BN297" s="6"/>
      <c r="BO297" s="6"/>
      <c r="BP297" s="6"/>
      <c r="BQ297" s="6"/>
    </row>
    <row r="298" ht="19.5" customHeight="1">
      <c r="A298" s="64"/>
      <c r="B298" s="64"/>
      <c r="C298" s="6"/>
      <c r="D298" s="6"/>
      <c r="E298" s="6"/>
      <c r="F298" s="6"/>
      <c r="G298" s="6"/>
      <c r="H298" s="6"/>
      <c r="I298" s="40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40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40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40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40"/>
      <c r="BK298" s="6"/>
      <c r="BL298" s="6"/>
      <c r="BM298" s="6"/>
      <c r="BN298" s="6"/>
      <c r="BO298" s="6"/>
      <c r="BP298" s="6"/>
      <c r="BQ298" s="6"/>
    </row>
    <row r="299" ht="19.5" customHeight="1">
      <c r="A299" s="64"/>
      <c r="B299" s="64"/>
      <c r="C299" s="6"/>
      <c r="D299" s="6"/>
      <c r="E299" s="6"/>
      <c r="F299" s="6"/>
      <c r="G299" s="6"/>
      <c r="H299" s="6"/>
      <c r="I299" s="40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40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40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40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40"/>
      <c r="BK299" s="6"/>
      <c r="BL299" s="6"/>
      <c r="BM299" s="6"/>
      <c r="BN299" s="6"/>
      <c r="BO299" s="6"/>
      <c r="BP299" s="6"/>
      <c r="BQ299" s="6"/>
    </row>
    <row r="300" ht="19.5" customHeight="1">
      <c r="A300" s="64"/>
      <c r="B300" s="64"/>
      <c r="C300" s="6"/>
      <c r="D300" s="6"/>
      <c r="E300" s="6"/>
      <c r="F300" s="6"/>
      <c r="G300" s="6"/>
      <c r="H300" s="6"/>
      <c r="I300" s="40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40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40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40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40"/>
      <c r="BK300" s="6"/>
      <c r="BL300" s="6"/>
      <c r="BM300" s="6"/>
      <c r="BN300" s="6"/>
      <c r="BO300" s="6"/>
      <c r="BP300" s="6"/>
      <c r="BQ300" s="6"/>
    </row>
    <row r="301" ht="19.5" customHeight="1">
      <c r="A301" s="64"/>
      <c r="B301" s="64"/>
      <c r="C301" s="6"/>
      <c r="D301" s="6"/>
      <c r="E301" s="6"/>
      <c r="F301" s="6"/>
      <c r="G301" s="6"/>
      <c r="H301" s="6"/>
      <c r="I301" s="40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40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40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40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40"/>
      <c r="BK301" s="6"/>
      <c r="BL301" s="6"/>
      <c r="BM301" s="6"/>
      <c r="BN301" s="6"/>
      <c r="BO301" s="6"/>
      <c r="BP301" s="6"/>
      <c r="BQ301" s="6"/>
    </row>
    <row r="302" ht="19.5" customHeight="1">
      <c r="A302" s="64"/>
      <c r="B302" s="64"/>
      <c r="C302" s="6"/>
      <c r="D302" s="6"/>
      <c r="E302" s="6"/>
      <c r="F302" s="6"/>
      <c r="G302" s="6"/>
      <c r="H302" s="6"/>
      <c r="I302" s="40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40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40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40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40"/>
      <c r="BK302" s="6"/>
      <c r="BL302" s="6"/>
      <c r="BM302" s="6"/>
      <c r="BN302" s="6"/>
      <c r="BO302" s="6"/>
      <c r="BP302" s="6"/>
      <c r="BQ302" s="6"/>
    </row>
    <row r="303" ht="19.5" customHeight="1">
      <c r="A303" s="64"/>
      <c r="B303" s="64"/>
      <c r="C303" s="6"/>
      <c r="D303" s="6"/>
      <c r="E303" s="6"/>
      <c r="F303" s="6"/>
      <c r="G303" s="6"/>
      <c r="H303" s="6"/>
      <c r="I303" s="40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40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40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40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40"/>
      <c r="BK303" s="6"/>
      <c r="BL303" s="6"/>
      <c r="BM303" s="6"/>
      <c r="BN303" s="6"/>
      <c r="BO303" s="6"/>
      <c r="BP303" s="6"/>
      <c r="BQ303" s="6"/>
    </row>
    <row r="304" ht="19.5" customHeight="1">
      <c r="A304" s="64"/>
      <c r="B304" s="64"/>
      <c r="C304" s="6"/>
      <c r="D304" s="6"/>
      <c r="E304" s="6"/>
      <c r="F304" s="6"/>
      <c r="G304" s="6"/>
      <c r="H304" s="6"/>
      <c r="I304" s="4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40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40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40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40"/>
      <c r="BK304" s="6"/>
      <c r="BL304" s="6"/>
      <c r="BM304" s="6"/>
      <c r="BN304" s="6"/>
      <c r="BO304" s="6"/>
      <c r="BP304" s="6"/>
      <c r="BQ304" s="6"/>
    </row>
    <row r="305" ht="19.5" customHeight="1">
      <c r="A305" s="64"/>
      <c r="B305" s="64"/>
      <c r="C305" s="6"/>
      <c r="D305" s="6"/>
      <c r="E305" s="6"/>
      <c r="F305" s="6"/>
      <c r="G305" s="6"/>
      <c r="H305" s="6"/>
      <c r="I305" s="4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40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40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40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40"/>
      <c r="BK305" s="6"/>
      <c r="BL305" s="6"/>
      <c r="BM305" s="6"/>
      <c r="BN305" s="6"/>
      <c r="BO305" s="6"/>
      <c r="BP305" s="6"/>
      <c r="BQ305" s="6"/>
    </row>
    <row r="306" ht="19.5" customHeight="1">
      <c r="A306" s="64"/>
      <c r="B306" s="64"/>
      <c r="C306" s="6"/>
      <c r="D306" s="6"/>
      <c r="E306" s="6"/>
      <c r="F306" s="6"/>
      <c r="G306" s="6"/>
      <c r="H306" s="6"/>
      <c r="I306" s="40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40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40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40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40"/>
      <c r="BK306" s="6"/>
      <c r="BL306" s="6"/>
      <c r="BM306" s="6"/>
      <c r="BN306" s="6"/>
      <c r="BO306" s="6"/>
      <c r="BP306" s="6"/>
      <c r="BQ306" s="6"/>
    </row>
    <row r="307" ht="19.5" customHeight="1">
      <c r="A307" s="64"/>
      <c r="B307" s="64"/>
      <c r="C307" s="6"/>
      <c r="D307" s="6"/>
      <c r="E307" s="6"/>
      <c r="F307" s="6"/>
      <c r="G307" s="6"/>
      <c r="H307" s="6"/>
      <c r="I307" s="40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40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40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40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40"/>
      <c r="BK307" s="6"/>
      <c r="BL307" s="6"/>
      <c r="BM307" s="6"/>
      <c r="BN307" s="6"/>
      <c r="BO307" s="6"/>
      <c r="BP307" s="6"/>
      <c r="BQ307" s="6"/>
    </row>
    <row r="308" ht="19.5" customHeight="1">
      <c r="A308" s="64"/>
      <c r="B308" s="64"/>
      <c r="C308" s="6"/>
      <c r="D308" s="6"/>
      <c r="E308" s="6"/>
      <c r="F308" s="6"/>
      <c r="G308" s="6"/>
      <c r="H308" s="6"/>
      <c r="I308" s="40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40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40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40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40"/>
      <c r="BK308" s="6"/>
      <c r="BL308" s="6"/>
      <c r="BM308" s="6"/>
      <c r="BN308" s="6"/>
      <c r="BO308" s="6"/>
      <c r="BP308" s="6"/>
      <c r="BQ308" s="6"/>
    </row>
    <row r="309" ht="19.5" customHeight="1">
      <c r="A309" s="64"/>
      <c r="B309" s="64"/>
      <c r="C309" s="6"/>
      <c r="D309" s="6"/>
      <c r="E309" s="6"/>
      <c r="F309" s="6"/>
      <c r="G309" s="6"/>
      <c r="H309" s="6"/>
      <c r="I309" s="40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40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40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40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40"/>
      <c r="BK309" s="6"/>
      <c r="BL309" s="6"/>
      <c r="BM309" s="6"/>
      <c r="BN309" s="6"/>
      <c r="BO309" s="6"/>
      <c r="BP309" s="6"/>
      <c r="BQ309" s="6"/>
    </row>
    <row r="310" ht="19.5" customHeight="1">
      <c r="A310" s="64"/>
      <c r="B310" s="64"/>
      <c r="C310" s="6"/>
      <c r="D310" s="6"/>
      <c r="E310" s="6"/>
      <c r="F310" s="6"/>
      <c r="G310" s="6"/>
      <c r="H310" s="6"/>
      <c r="I310" s="40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40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40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40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40"/>
      <c r="BK310" s="6"/>
      <c r="BL310" s="6"/>
      <c r="BM310" s="6"/>
      <c r="BN310" s="6"/>
      <c r="BO310" s="6"/>
      <c r="BP310" s="6"/>
      <c r="BQ310" s="6"/>
    </row>
    <row r="311" ht="19.5" customHeight="1">
      <c r="A311" s="64"/>
      <c r="B311" s="64"/>
      <c r="C311" s="6"/>
      <c r="D311" s="6"/>
      <c r="E311" s="6"/>
      <c r="F311" s="6"/>
      <c r="G311" s="6"/>
      <c r="H311" s="6"/>
      <c r="I311" s="40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40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40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40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40"/>
      <c r="BK311" s="6"/>
      <c r="BL311" s="6"/>
      <c r="BM311" s="6"/>
      <c r="BN311" s="6"/>
      <c r="BO311" s="6"/>
      <c r="BP311" s="6"/>
      <c r="BQ311" s="6"/>
    </row>
    <row r="312" ht="19.5" customHeight="1">
      <c r="A312" s="64"/>
      <c r="B312" s="64"/>
      <c r="C312" s="6"/>
      <c r="D312" s="6"/>
      <c r="E312" s="6"/>
      <c r="F312" s="6"/>
      <c r="G312" s="6"/>
      <c r="H312" s="6"/>
      <c r="I312" s="40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40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40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40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40"/>
      <c r="BK312" s="6"/>
      <c r="BL312" s="6"/>
      <c r="BM312" s="6"/>
      <c r="BN312" s="6"/>
      <c r="BO312" s="6"/>
      <c r="BP312" s="6"/>
      <c r="BQ312" s="6"/>
    </row>
    <row r="313" ht="19.5" customHeight="1">
      <c r="A313" s="64"/>
      <c r="B313" s="64"/>
      <c r="C313" s="6"/>
      <c r="D313" s="6"/>
      <c r="E313" s="6"/>
      <c r="F313" s="6"/>
      <c r="G313" s="6"/>
      <c r="H313" s="6"/>
      <c r="I313" s="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5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5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40"/>
      <c r="BK313" s="6"/>
      <c r="BL313" s="6"/>
      <c r="BM313" s="6"/>
      <c r="BN313" s="6"/>
      <c r="BO313" s="6"/>
      <c r="BP313" s="6"/>
      <c r="BQ313" s="6"/>
    </row>
    <row r="314" ht="19.5" customHeight="1">
      <c r="A314" s="64"/>
      <c r="B314" s="64"/>
      <c r="C314" s="6"/>
      <c r="D314" s="6"/>
      <c r="E314" s="6"/>
      <c r="F314" s="6"/>
      <c r="G314" s="6"/>
      <c r="H314" s="6"/>
      <c r="I314" s="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5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5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40"/>
      <c r="BK314" s="6"/>
      <c r="BL314" s="6"/>
      <c r="BM314" s="6"/>
      <c r="BN314" s="6"/>
      <c r="BO314" s="6"/>
      <c r="BP314" s="6"/>
      <c r="BQ314" s="6"/>
    </row>
    <row r="315" ht="19.5" customHeight="1">
      <c r="A315" s="64"/>
      <c r="B315" s="64"/>
      <c r="C315" s="6"/>
      <c r="D315" s="6"/>
      <c r="E315" s="6"/>
      <c r="F315" s="6"/>
      <c r="G315" s="6"/>
      <c r="H315" s="6"/>
      <c r="I315" s="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5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5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40"/>
      <c r="BK315" s="6"/>
      <c r="BL315" s="6"/>
      <c r="BM315" s="6"/>
      <c r="BN315" s="6"/>
      <c r="BO315" s="6"/>
      <c r="BP315" s="6"/>
      <c r="BQ315" s="6"/>
    </row>
    <row r="316" ht="19.5" customHeight="1">
      <c r="A316" s="64"/>
      <c r="B316" s="64"/>
      <c r="C316" s="6"/>
      <c r="D316" s="6"/>
      <c r="E316" s="6"/>
      <c r="F316" s="6"/>
      <c r="G316" s="6"/>
      <c r="H316" s="6"/>
      <c r="I316" s="5"/>
      <c r="J316" s="6"/>
      <c r="K316" s="6"/>
      <c r="L316" s="6"/>
      <c r="M316" s="6"/>
      <c r="N316" s="6"/>
      <c r="O316" s="6"/>
      <c r="P316" s="38"/>
      <c r="Q316" s="6"/>
      <c r="R316" s="6"/>
      <c r="S316" s="6"/>
      <c r="T316" s="6"/>
      <c r="U316" s="6"/>
      <c r="V316" s="6"/>
      <c r="W316" s="5"/>
      <c r="X316" s="6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5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5"/>
      <c r="BK316" s="6"/>
      <c r="BL316" s="6"/>
      <c r="BM316" s="6"/>
      <c r="BN316" s="6"/>
      <c r="BO316" s="6"/>
      <c r="BP316" s="6"/>
      <c r="BQ316" s="6"/>
    </row>
    <row r="317" ht="19.5" customHeight="1">
      <c r="A317" s="64"/>
      <c r="B317" s="64"/>
      <c r="C317" s="6"/>
      <c r="D317" s="6"/>
      <c r="E317" s="6"/>
      <c r="F317" s="6"/>
      <c r="G317" s="6"/>
      <c r="H317" s="6"/>
      <c r="I317" s="5"/>
      <c r="J317" s="6"/>
      <c r="K317" s="6"/>
      <c r="L317" s="6"/>
      <c r="M317" s="6"/>
      <c r="N317" s="6"/>
      <c r="O317" s="6"/>
      <c r="P317" s="38"/>
      <c r="Q317" s="6"/>
      <c r="R317" s="6"/>
      <c r="S317" s="6"/>
      <c r="T317" s="6"/>
      <c r="U317" s="6"/>
      <c r="V317" s="6"/>
      <c r="W317" s="5"/>
      <c r="X317" s="6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5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5"/>
      <c r="BK317" s="6"/>
      <c r="BL317" s="6"/>
      <c r="BM317" s="6"/>
      <c r="BN317" s="6"/>
      <c r="BO317" s="6"/>
      <c r="BP317" s="6"/>
      <c r="BQ317" s="6"/>
    </row>
    <row r="318" ht="19.5" customHeight="1">
      <c r="A318" s="64"/>
      <c r="B318" s="64"/>
      <c r="C318" s="6"/>
      <c r="D318" s="6"/>
      <c r="E318" s="6"/>
      <c r="F318" s="6"/>
      <c r="G318" s="6"/>
      <c r="H318" s="6"/>
      <c r="I318" s="5"/>
      <c r="J318" s="6"/>
      <c r="K318" s="6"/>
      <c r="L318" s="6"/>
      <c r="M318" s="6"/>
      <c r="N318" s="6"/>
      <c r="O318" s="6"/>
      <c r="P318" s="38"/>
      <c r="Q318" s="6"/>
      <c r="R318" s="6"/>
      <c r="S318" s="6"/>
      <c r="T318" s="6"/>
      <c r="U318" s="6"/>
      <c r="V318" s="6"/>
      <c r="W318" s="5"/>
      <c r="X318" s="6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5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5"/>
      <c r="BK318" s="6"/>
      <c r="BL318" s="6"/>
      <c r="BM318" s="6"/>
      <c r="BN318" s="6"/>
      <c r="BO318" s="6"/>
      <c r="BP318" s="6"/>
      <c r="BQ318" s="6"/>
    </row>
    <row r="319" ht="19.5" customHeight="1">
      <c r="A319" s="64"/>
      <c r="B319" s="64"/>
      <c r="C319" s="6"/>
      <c r="D319" s="6"/>
      <c r="E319" s="6"/>
      <c r="F319" s="6"/>
      <c r="G319" s="6"/>
      <c r="H319" s="6"/>
      <c r="I319" s="5"/>
      <c r="J319" s="6"/>
      <c r="K319" s="6"/>
      <c r="L319" s="6"/>
      <c r="M319" s="6"/>
      <c r="N319" s="6"/>
      <c r="O319" s="6"/>
      <c r="P319" s="38"/>
      <c r="Q319" s="6"/>
      <c r="R319" s="6"/>
      <c r="S319" s="6"/>
      <c r="T319" s="6"/>
      <c r="U319" s="6"/>
      <c r="V319" s="6"/>
      <c r="W319" s="5"/>
      <c r="X319" s="6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5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5"/>
      <c r="BK319" s="6"/>
      <c r="BL319" s="6"/>
      <c r="BM319" s="6"/>
      <c r="BN319" s="6"/>
      <c r="BO319" s="6"/>
      <c r="BP319" s="6"/>
      <c r="BQ319" s="6"/>
    </row>
    <row r="320" ht="19.5" customHeight="1">
      <c r="A320" s="64"/>
      <c r="B320" s="64"/>
      <c r="C320" s="6"/>
      <c r="D320" s="6"/>
      <c r="E320" s="6"/>
      <c r="F320" s="6"/>
      <c r="G320" s="6"/>
      <c r="H320" s="6"/>
      <c r="I320" s="5"/>
      <c r="J320" s="6"/>
      <c r="K320" s="6"/>
      <c r="L320" s="6"/>
      <c r="M320" s="6"/>
      <c r="N320" s="6"/>
      <c r="O320" s="6"/>
      <c r="P320" s="38"/>
      <c r="Q320" s="6"/>
      <c r="R320" s="6"/>
      <c r="S320" s="6"/>
      <c r="T320" s="6"/>
      <c r="U320" s="6"/>
      <c r="V320" s="6"/>
      <c r="W320" s="5"/>
      <c r="X320" s="6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5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5"/>
      <c r="BK320" s="6"/>
      <c r="BL320" s="6"/>
      <c r="BM320" s="6"/>
      <c r="BN320" s="6"/>
      <c r="BO320" s="6"/>
      <c r="BP320" s="6"/>
      <c r="BQ320" s="6"/>
    </row>
    <row r="321" ht="19.5" customHeight="1">
      <c r="A321" s="64"/>
      <c r="B321" s="64"/>
      <c r="C321" s="6"/>
      <c r="D321" s="6"/>
      <c r="E321" s="6"/>
      <c r="F321" s="6"/>
      <c r="G321" s="6"/>
      <c r="H321" s="6"/>
      <c r="I321" s="5"/>
      <c r="J321" s="6"/>
      <c r="K321" s="6"/>
      <c r="L321" s="6"/>
      <c r="M321" s="6"/>
      <c r="N321" s="6"/>
      <c r="O321" s="6"/>
      <c r="P321" s="38"/>
      <c r="Q321" s="6"/>
      <c r="R321" s="6"/>
      <c r="S321" s="6"/>
      <c r="T321" s="6"/>
      <c r="U321" s="6"/>
      <c r="V321" s="6"/>
      <c r="W321" s="5"/>
      <c r="X321" s="6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5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5"/>
      <c r="BK321" s="6"/>
      <c r="BL321" s="6"/>
      <c r="BM321" s="6"/>
      <c r="BN321" s="6"/>
      <c r="BO321" s="6"/>
      <c r="BP321" s="6"/>
      <c r="BQ321" s="6"/>
    </row>
    <row r="322" ht="19.5" customHeight="1">
      <c r="A322" s="64"/>
      <c r="B322" s="64"/>
      <c r="C322" s="6"/>
      <c r="D322" s="6"/>
      <c r="E322" s="6"/>
      <c r="F322" s="6"/>
      <c r="G322" s="6"/>
      <c r="H322" s="6"/>
      <c r="I322" s="5"/>
      <c r="J322" s="6"/>
      <c r="K322" s="6"/>
      <c r="L322" s="6"/>
      <c r="M322" s="6"/>
      <c r="N322" s="6"/>
      <c r="O322" s="6"/>
      <c r="P322" s="38"/>
      <c r="Q322" s="6"/>
      <c r="R322" s="6"/>
      <c r="S322" s="6"/>
      <c r="T322" s="6"/>
      <c r="U322" s="6"/>
      <c r="V322" s="6"/>
      <c r="W322" s="5"/>
      <c r="X322" s="6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5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5"/>
      <c r="BK322" s="6"/>
      <c r="BL322" s="6"/>
      <c r="BM322" s="6"/>
      <c r="BN322" s="6"/>
      <c r="BO322" s="6"/>
      <c r="BP322" s="6"/>
      <c r="BQ322" s="6"/>
    </row>
    <row r="323" ht="19.5" customHeight="1">
      <c r="A323" s="64"/>
      <c r="B323" s="64"/>
      <c r="C323" s="6"/>
      <c r="D323" s="6"/>
      <c r="E323" s="6"/>
      <c r="F323" s="6"/>
      <c r="G323" s="6"/>
      <c r="H323" s="6"/>
      <c r="I323" s="5"/>
      <c r="J323" s="6"/>
      <c r="K323" s="6"/>
      <c r="L323" s="6"/>
      <c r="M323" s="6"/>
      <c r="N323" s="6"/>
      <c r="O323" s="6"/>
      <c r="P323" s="38"/>
      <c r="Q323" s="6"/>
      <c r="R323" s="6"/>
      <c r="S323" s="6"/>
      <c r="T323" s="6"/>
      <c r="U323" s="6"/>
      <c r="V323" s="6"/>
      <c r="W323" s="5"/>
      <c r="X323" s="6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5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5"/>
      <c r="BK323" s="6"/>
      <c r="BL323" s="6"/>
      <c r="BM323" s="6"/>
      <c r="BN323" s="6"/>
      <c r="BO323" s="6"/>
      <c r="BP323" s="6"/>
      <c r="BQ323" s="6"/>
    </row>
    <row r="324" ht="19.5" customHeight="1">
      <c r="A324" s="64"/>
      <c r="B324" s="64"/>
      <c r="C324" s="6"/>
      <c r="D324" s="6"/>
      <c r="E324" s="6"/>
      <c r="F324" s="6"/>
      <c r="G324" s="6"/>
      <c r="H324" s="6"/>
      <c r="I324" s="5"/>
      <c r="J324" s="6"/>
      <c r="K324" s="6"/>
      <c r="L324" s="6"/>
      <c r="M324" s="6"/>
      <c r="N324" s="6"/>
      <c r="O324" s="6"/>
      <c r="P324" s="38"/>
      <c r="Q324" s="6"/>
      <c r="R324" s="6"/>
      <c r="S324" s="6"/>
      <c r="T324" s="6"/>
      <c r="U324" s="6"/>
      <c r="V324" s="6"/>
      <c r="W324" s="5"/>
      <c r="X324" s="6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5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5"/>
      <c r="BK324" s="6"/>
      <c r="BL324" s="6"/>
      <c r="BM324" s="6"/>
      <c r="BN324" s="6"/>
      <c r="BO324" s="6"/>
      <c r="BP324" s="6"/>
      <c r="BQ324" s="6"/>
    </row>
    <row r="325" ht="19.5" customHeight="1">
      <c r="A325" s="64"/>
      <c r="B325" s="64"/>
      <c r="C325" s="6"/>
      <c r="D325" s="6"/>
      <c r="E325" s="6"/>
      <c r="F325" s="6"/>
      <c r="G325" s="6"/>
      <c r="H325" s="6"/>
      <c r="I325" s="5"/>
      <c r="J325" s="6"/>
      <c r="K325" s="6"/>
      <c r="L325" s="6"/>
      <c r="M325" s="6"/>
      <c r="N325" s="6"/>
      <c r="O325" s="6"/>
      <c r="P325" s="38"/>
      <c r="Q325" s="6"/>
      <c r="R325" s="6"/>
      <c r="S325" s="6"/>
      <c r="T325" s="6"/>
      <c r="U325" s="6"/>
      <c r="V325" s="6"/>
      <c r="W325" s="5"/>
      <c r="X325" s="6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5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5"/>
      <c r="BK325" s="6"/>
      <c r="BL325" s="6"/>
      <c r="BM325" s="6"/>
      <c r="BN325" s="6"/>
      <c r="BO325" s="6"/>
      <c r="BP325" s="6"/>
      <c r="BQ325" s="6"/>
    </row>
    <row r="326" ht="19.5" customHeight="1">
      <c r="A326" s="64"/>
      <c r="B326" s="64"/>
      <c r="C326" s="6"/>
      <c r="D326" s="6"/>
      <c r="E326" s="6"/>
      <c r="F326" s="6"/>
      <c r="G326" s="6"/>
      <c r="H326" s="6"/>
      <c r="I326" s="5"/>
      <c r="J326" s="6"/>
      <c r="K326" s="6"/>
      <c r="L326" s="6"/>
      <c r="M326" s="6"/>
      <c r="N326" s="6"/>
      <c r="O326" s="6"/>
      <c r="P326" s="38"/>
      <c r="Q326" s="6"/>
      <c r="R326" s="6"/>
      <c r="S326" s="6"/>
      <c r="T326" s="6"/>
      <c r="U326" s="6"/>
      <c r="V326" s="6"/>
      <c r="W326" s="5"/>
      <c r="X326" s="6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5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5"/>
      <c r="BK326" s="6"/>
      <c r="BL326" s="6"/>
      <c r="BM326" s="6"/>
      <c r="BN326" s="6"/>
      <c r="BO326" s="6"/>
      <c r="BP326" s="6"/>
      <c r="BQ326" s="6"/>
    </row>
    <row r="327" ht="19.5" customHeight="1">
      <c r="A327" s="64"/>
      <c r="B327" s="64"/>
      <c r="C327" s="6"/>
      <c r="D327" s="6"/>
      <c r="E327" s="6"/>
      <c r="F327" s="6"/>
      <c r="G327" s="6"/>
      <c r="H327" s="6"/>
      <c r="I327" s="5"/>
      <c r="J327" s="6"/>
      <c r="K327" s="6"/>
      <c r="L327" s="6"/>
      <c r="M327" s="6"/>
      <c r="N327" s="6"/>
      <c r="O327" s="6"/>
      <c r="P327" s="38"/>
      <c r="Q327" s="6"/>
      <c r="R327" s="6"/>
      <c r="S327" s="6"/>
      <c r="T327" s="6"/>
      <c r="U327" s="6"/>
      <c r="V327" s="6"/>
      <c r="W327" s="5"/>
      <c r="X327" s="6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5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5"/>
      <c r="BK327" s="6"/>
      <c r="BL327" s="6"/>
      <c r="BM327" s="6"/>
      <c r="BN327" s="6"/>
      <c r="BO327" s="6"/>
      <c r="BP327" s="6"/>
      <c r="BQ327" s="6"/>
    </row>
    <row r="328" ht="19.5" customHeight="1">
      <c r="A328" s="64"/>
      <c r="B328" s="64"/>
      <c r="C328" s="6"/>
      <c r="D328" s="6"/>
      <c r="E328" s="6"/>
      <c r="F328" s="6"/>
      <c r="G328" s="6"/>
      <c r="H328" s="6"/>
      <c r="I328" s="5"/>
      <c r="J328" s="6"/>
      <c r="K328" s="6"/>
      <c r="L328" s="6"/>
      <c r="M328" s="6"/>
      <c r="N328" s="6"/>
      <c r="O328" s="6"/>
      <c r="P328" s="38"/>
      <c r="Q328" s="6"/>
      <c r="R328" s="6"/>
      <c r="S328" s="6"/>
      <c r="T328" s="6"/>
      <c r="U328" s="6"/>
      <c r="V328" s="6"/>
      <c r="W328" s="5"/>
      <c r="X328" s="6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5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5"/>
      <c r="BK328" s="6"/>
      <c r="BL328" s="6"/>
      <c r="BM328" s="6"/>
      <c r="BN328" s="6"/>
      <c r="BO328" s="6"/>
      <c r="BP328" s="6"/>
      <c r="BQ328" s="6"/>
    </row>
    <row r="329" ht="19.5" customHeight="1">
      <c r="A329" s="64"/>
      <c r="B329" s="64"/>
      <c r="C329" s="6"/>
      <c r="D329" s="6"/>
      <c r="E329" s="6"/>
      <c r="F329" s="6"/>
      <c r="G329" s="6"/>
      <c r="H329" s="6"/>
      <c r="I329" s="5"/>
      <c r="J329" s="6"/>
      <c r="K329" s="6"/>
      <c r="L329" s="6"/>
      <c r="M329" s="6"/>
      <c r="N329" s="6"/>
      <c r="O329" s="6"/>
      <c r="P329" s="38"/>
      <c r="Q329" s="6"/>
      <c r="R329" s="6"/>
      <c r="S329" s="6"/>
      <c r="T329" s="6"/>
      <c r="U329" s="6"/>
      <c r="V329" s="6"/>
      <c r="W329" s="5"/>
      <c r="X329" s="6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5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5"/>
      <c r="BK329" s="6"/>
      <c r="BL329" s="6"/>
      <c r="BM329" s="6"/>
      <c r="BN329" s="6"/>
      <c r="BO329" s="6"/>
      <c r="BP329" s="6"/>
      <c r="BQ329" s="6"/>
    </row>
    <row r="330" ht="19.5" customHeight="1">
      <c r="A330" s="64"/>
      <c r="B330" s="64"/>
      <c r="C330" s="6"/>
      <c r="D330" s="6"/>
      <c r="E330" s="6"/>
      <c r="F330" s="6"/>
      <c r="G330" s="6"/>
      <c r="H330" s="6"/>
      <c r="I330" s="5"/>
      <c r="J330" s="6"/>
      <c r="K330" s="6"/>
      <c r="L330" s="6"/>
      <c r="M330" s="6"/>
      <c r="N330" s="6"/>
      <c r="O330" s="6"/>
      <c r="P330" s="38"/>
      <c r="Q330" s="6"/>
      <c r="R330" s="6"/>
      <c r="S330" s="6"/>
      <c r="T330" s="6"/>
      <c r="U330" s="6"/>
      <c r="V330" s="6"/>
      <c r="W330" s="5"/>
      <c r="X330" s="6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5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5"/>
      <c r="BK330" s="6"/>
      <c r="BL330" s="6"/>
      <c r="BM330" s="6"/>
      <c r="BN330" s="6"/>
      <c r="BO330" s="6"/>
      <c r="BP330" s="6"/>
      <c r="BQ330" s="6"/>
    </row>
    <row r="331" ht="19.5" customHeight="1">
      <c r="A331" s="64"/>
      <c r="B331" s="64"/>
      <c r="C331" s="6"/>
      <c r="D331" s="6"/>
      <c r="E331" s="6"/>
      <c r="F331" s="6"/>
      <c r="G331" s="6"/>
      <c r="H331" s="6"/>
      <c r="I331" s="5"/>
      <c r="J331" s="6"/>
      <c r="K331" s="6"/>
      <c r="L331" s="6"/>
      <c r="M331" s="6"/>
      <c r="N331" s="6"/>
      <c r="O331" s="6"/>
      <c r="P331" s="38"/>
      <c r="Q331" s="6"/>
      <c r="R331" s="6"/>
      <c r="S331" s="6"/>
      <c r="T331" s="6"/>
      <c r="U331" s="6"/>
      <c r="V331" s="6"/>
      <c r="W331" s="5"/>
      <c r="X331" s="6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5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5"/>
      <c r="BK331" s="6"/>
      <c r="BL331" s="6"/>
      <c r="BM331" s="6"/>
      <c r="BN331" s="6"/>
      <c r="BO331" s="6"/>
      <c r="BP331" s="6"/>
      <c r="BQ331" s="6"/>
    </row>
    <row r="332" ht="19.5" customHeight="1">
      <c r="A332" s="64"/>
      <c r="B332" s="64"/>
      <c r="C332" s="6"/>
      <c r="D332" s="6"/>
      <c r="E332" s="6"/>
      <c r="F332" s="6"/>
      <c r="G332" s="6"/>
      <c r="H332" s="6"/>
      <c r="I332" s="5"/>
      <c r="J332" s="6"/>
      <c r="K332" s="6"/>
      <c r="L332" s="6"/>
      <c r="M332" s="6"/>
      <c r="N332" s="6"/>
      <c r="O332" s="6"/>
      <c r="P332" s="38"/>
      <c r="Q332" s="6"/>
      <c r="R332" s="6"/>
      <c r="S332" s="6"/>
      <c r="T332" s="6"/>
      <c r="U332" s="6"/>
      <c r="V332" s="6"/>
      <c r="W332" s="5"/>
      <c r="X332" s="6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5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5"/>
      <c r="BK332" s="6"/>
      <c r="BL332" s="6"/>
      <c r="BM332" s="6"/>
      <c r="BN332" s="6"/>
      <c r="BO332" s="6"/>
      <c r="BP332" s="6"/>
      <c r="BQ332" s="6"/>
    </row>
    <row r="333" ht="19.5" customHeight="1">
      <c r="A333" s="64"/>
      <c r="B333" s="64"/>
      <c r="C333" s="6"/>
      <c r="D333" s="6"/>
      <c r="E333" s="6"/>
      <c r="F333" s="6"/>
      <c r="G333" s="6"/>
      <c r="H333" s="6"/>
      <c r="I333" s="5"/>
      <c r="J333" s="6"/>
      <c r="K333" s="6"/>
      <c r="L333" s="6"/>
      <c r="M333" s="6"/>
      <c r="N333" s="6"/>
      <c r="O333" s="6"/>
      <c r="P333" s="38"/>
      <c r="Q333" s="6"/>
      <c r="R333" s="6"/>
      <c r="S333" s="6"/>
      <c r="T333" s="6"/>
      <c r="U333" s="6"/>
      <c r="V333" s="6"/>
      <c r="W333" s="5"/>
      <c r="X333" s="6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5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5"/>
      <c r="BK333" s="6"/>
      <c r="BL333" s="6"/>
      <c r="BM333" s="6"/>
      <c r="BN333" s="6"/>
      <c r="BO333" s="6"/>
      <c r="BP333" s="6"/>
      <c r="BQ333" s="6"/>
    </row>
    <row r="334" ht="19.5" customHeight="1">
      <c r="A334" s="64"/>
      <c r="B334" s="64"/>
      <c r="C334" s="6"/>
      <c r="D334" s="6"/>
      <c r="E334" s="6"/>
      <c r="F334" s="6"/>
      <c r="G334" s="6"/>
      <c r="H334" s="6"/>
      <c r="I334" s="5"/>
      <c r="J334" s="6"/>
      <c r="K334" s="6"/>
      <c r="L334" s="6"/>
      <c r="M334" s="6"/>
      <c r="N334" s="6"/>
      <c r="O334" s="6"/>
      <c r="P334" s="38"/>
      <c r="Q334" s="6"/>
      <c r="R334" s="6"/>
      <c r="S334" s="6"/>
      <c r="T334" s="6"/>
      <c r="U334" s="6"/>
      <c r="V334" s="6"/>
      <c r="W334" s="5"/>
      <c r="X334" s="6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5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5"/>
      <c r="BK334" s="6"/>
      <c r="BL334" s="6"/>
      <c r="BM334" s="6"/>
      <c r="BN334" s="6"/>
      <c r="BO334" s="6"/>
      <c r="BP334" s="6"/>
      <c r="BQ334" s="6"/>
    </row>
    <row r="335" ht="19.5" customHeight="1">
      <c r="A335" s="64"/>
      <c r="B335" s="64"/>
      <c r="C335" s="6"/>
      <c r="D335" s="6"/>
      <c r="E335" s="6"/>
      <c r="F335" s="6"/>
      <c r="G335" s="6"/>
      <c r="H335" s="6"/>
      <c r="I335" s="5"/>
      <c r="J335" s="6"/>
      <c r="K335" s="6"/>
      <c r="L335" s="6"/>
      <c r="M335" s="6"/>
      <c r="N335" s="6"/>
      <c r="O335" s="6"/>
      <c r="P335" s="38"/>
      <c r="Q335" s="6"/>
      <c r="R335" s="6"/>
      <c r="S335" s="6"/>
      <c r="T335" s="6"/>
      <c r="U335" s="6"/>
      <c r="V335" s="6"/>
      <c r="W335" s="5"/>
      <c r="X335" s="6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5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5"/>
      <c r="BK335" s="6"/>
      <c r="BL335" s="6"/>
      <c r="BM335" s="6"/>
      <c r="BN335" s="6"/>
      <c r="BO335" s="6"/>
      <c r="BP335" s="6"/>
      <c r="BQ335" s="6"/>
    </row>
    <row r="336" ht="19.5" customHeight="1">
      <c r="A336" s="64"/>
      <c r="B336" s="64"/>
      <c r="C336" s="6"/>
      <c r="D336" s="6"/>
      <c r="E336" s="6"/>
      <c r="F336" s="6"/>
      <c r="G336" s="6"/>
      <c r="H336" s="6"/>
      <c r="I336" s="5"/>
      <c r="J336" s="6"/>
      <c r="K336" s="6"/>
      <c r="L336" s="6"/>
      <c r="M336" s="6"/>
      <c r="N336" s="6"/>
      <c r="O336" s="6"/>
      <c r="P336" s="38"/>
      <c r="Q336" s="6"/>
      <c r="R336" s="6"/>
      <c r="S336" s="6"/>
      <c r="T336" s="6"/>
      <c r="U336" s="6"/>
      <c r="V336" s="6"/>
      <c r="W336" s="5"/>
      <c r="X336" s="6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5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5"/>
      <c r="BK336" s="6"/>
      <c r="BL336" s="6"/>
      <c r="BM336" s="6"/>
      <c r="BN336" s="6"/>
      <c r="BO336" s="6"/>
      <c r="BP336" s="6"/>
      <c r="BQ336" s="6"/>
    </row>
    <row r="337" ht="19.5" customHeight="1">
      <c r="A337" s="64"/>
      <c r="B337" s="64"/>
      <c r="C337" s="6"/>
      <c r="D337" s="6"/>
      <c r="E337" s="6"/>
      <c r="F337" s="6"/>
      <c r="G337" s="6"/>
      <c r="H337" s="6"/>
      <c r="I337" s="5"/>
      <c r="J337" s="6"/>
      <c r="K337" s="6"/>
      <c r="L337" s="6"/>
      <c r="M337" s="6"/>
      <c r="N337" s="6"/>
      <c r="O337" s="6"/>
      <c r="P337" s="38"/>
      <c r="Q337" s="6"/>
      <c r="R337" s="6"/>
      <c r="S337" s="6"/>
      <c r="T337" s="6"/>
      <c r="U337" s="6"/>
      <c r="V337" s="6"/>
      <c r="W337" s="5"/>
      <c r="X337" s="6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5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5"/>
      <c r="BK337" s="6"/>
      <c r="BL337" s="6"/>
      <c r="BM337" s="6"/>
      <c r="BN337" s="6"/>
      <c r="BO337" s="6"/>
      <c r="BP337" s="6"/>
      <c r="BQ337" s="6"/>
    </row>
    <row r="338" ht="19.5" customHeight="1">
      <c r="A338" s="64"/>
      <c r="B338" s="64"/>
      <c r="C338" s="6"/>
      <c r="D338" s="6"/>
      <c r="E338" s="6"/>
      <c r="F338" s="6"/>
      <c r="G338" s="6"/>
      <c r="H338" s="6"/>
      <c r="I338" s="5"/>
      <c r="J338" s="6"/>
      <c r="K338" s="6"/>
      <c r="L338" s="6"/>
      <c r="M338" s="6"/>
      <c r="N338" s="6"/>
      <c r="O338" s="6"/>
      <c r="P338" s="38"/>
      <c r="Q338" s="6"/>
      <c r="R338" s="6"/>
      <c r="S338" s="6"/>
      <c r="T338" s="6"/>
      <c r="U338" s="6"/>
      <c r="V338" s="6"/>
      <c r="W338" s="5"/>
      <c r="X338" s="6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5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5"/>
      <c r="BK338" s="6"/>
      <c r="BL338" s="6"/>
      <c r="BM338" s="6"/>
      <c r="BN338" s="6"/>
      <c r="BO338" s="6"/>
      <c r="BP338" s="6"/>
      <c r="BQ338" s="6"/>
    </row>
    <row r="339" ht="19.5" customHeight="1">
      <c r="A339" s="64"/>
      <c r="B339" s="64"/>
      <c r="C339" s="6"/>
      <c r="D339" s="6"/>
      <c r="E339" s="6"/>
      <c r="F339" s="6"/>
      <c r="G339" s="6"/>
      <c r="H339" s="6"/>
      <c r="I339" s="5"/>
      <c r="J339" s="6"/>
      <c r="K339" s="6"/>
      <c r="L339" s="6"/>
      <c r="M339" s="6"/>
      <c r="N339" s="6"/>
      <c r="O339" s="6"/>
      <c r="P339" s="38"/>
      <c r="Q339" s="6"/>
      <c r="R339" s="6"/>
      <c r="S339" s="6"/>
      <c r="T339" s="6"/>
      <c r="U339" s="6"/>
      <c r="V339" s="6"/>
      <c r="W339" s="5"/>
      <c r="X339" s="6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5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5"/>
      <c r="BK339" s="6"/>
      <c r="BL339" s="6"/>
      <c r="BM339" s="6"/>
      <c r="BN339" s="6"/>
      <c r="BO339" s="6"/>
      <c r="BP339" s="6"/>
      <c r="BQ339" s="6"/>
    </row>
    <row r="340" ht="19.5" customHeight="1">
      <c r="A340" s="64"/>
      <c r="B340" s="64"/>
      <c r="C340" s="6"/>
      <c r="D340" s="6"/>
      <c r="E340" s="6"/>
      <c r="F340" s="6"/>
      <c r="G340" s="6"/>
      <c r="H340" s="6"/>
      <c r="I340" s="5"/>
      <c r="J340" s="6"/>
      <c r="K340" s="6"/>
      <c r="L340" s="6"/>
      <c r="M340" s="6"/>
      <c r="N340" s="6"/>
      <c r="O340" s="6"/>
      <c r="P340" s="38"/>
      <c r="Q340" s="6"/>
      <c r="R340" s="6"/>
      <c r="S340" s="6"/>
      <c r="T340" s="6"/>
      <c r="U340" s="6"/>
      <c r="V340" s="6"/>
      <c r="W340" s="5"/>
      <c r="X340" s="6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5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5"/>
      <c r="BK340" s="6"/>
      <c r="BL340" s="6"/>
      <c r="BM340" s="6"/>
      <c r="BN340" s="6"/>
      <c r="BO340" s="6"/>
      <c r="BP340" s="6"/>
      <c r="BQ340" s="6"/>
    </row>
    <row r="341" ht="19.5" customHeight="1">
      <c r="A341" s="64"/>
      <c r="B341" s="64"/>
      <c r="C341" s="6"/>
      <c r="D341" s="6"/>
      <c r="E341" s="6"/>
      <c r="F341" s="6"/>
      <c r="G341" s="6"/>
      <c r="H341" s="6"/>
      <c r="I341" s="5"/>
      <c r="J341" s="6"/>
      <c r="K341" s="6"/>
      <c r="L341" s="6"/>
      <c r="M341" s="6"/>
      <c r="N341" s="6"/>
      <c r="O341" s="6"/>
      <c r="P341" s="38"/>
      <c r="Q341" s="6"/>
      <c r="R341" s="6"/>
      <c r="S341" s="6"/>
      <c r="T341" s="6"/>
      <c r="U341" s="6"/>
      <c r="V341" s="6"/>
      <c r="W341" s="5"/>
      <c r="X341" s="6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5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5"/>
      <c r="BK341" s="6"/>
      <c r="BL341" s="6"/>
      <c r="BM341" s="6"/>
      <c r="BN341" s="6"/>
      <c r="BO341" s="6"/>
      <c r="BP341" s="6"/>
      <c r="BQ341" s="6"/>
    </row>
    <row r="342" ht="19.5" customHeight="1">
      <c r="A342" s="64"/>
      <c r="B342" s="64"/>
      <c r="C342" s="6"/>
      <c r="D342" s="6"/>
      <c r="E342" s="6"/>
      <c r="F342" s="6"/>
      <c r="G342" s="6"/>
      <c r="H342" s="6"/>
      <c r="I342" s="5"/>
      <c r="J342" s="6"/>
      <c r="K342" s="6"/>
      <c r="L342" s="6"/>
      <c r="M342" s="6"/>
      <c r="N342" s="6"/>
      <c r="O342" s="6"/>
      <c r="P342" s="38"/>
      <c r="Q342" s="6"/>
      <c r="R342" s="6"/>
      <c r="S342" s="6"/>
      <c r="T342" s="6"/>
      <c r="U342" s="6"/>
      <c r="V342" s="6"/>
      <c r="W342" s="5"/>
      <c r="X342" s="6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5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5"/>
      <c r="BK342" s="6"/>
      <c r="BL342" s="6"/>
      <c r="BM342" s="6"/>
      <c r="BN342" s="6"/>
      <c r="BO342" s="6"/>
      <c r="BP342" s="6"/>
      <c r="BQ342" s="6"/>
    </row>
    <row r="343" ht="19.5" customHeight="1">
      <c r="A343" s="64"/>
      <c r="B343" s="64"/>
      <c r="C343" s="6"/>
      <c r="D343" s="6"/>
      <c r="E343" s="6"/>
      <c r="F343" s="6"/>
      <c r="G343" s="6"/>
      <c r="H343" s="6"/>
      <c r="I343" s="5"/>
      <c r="J343" s="6"/>
      <c r="K343" s="6"/>
      <c r="L343" s="6"/>
      <c r="M343" s="6"/>
      <c r="N343" s="6"/>
      <c r="O343" s="6"/>
      <c r="P343" s="38"/>
      <c r="Q343" s="6"/>
      <c r="R343" s="6"/>
      <c r="S343" s="6"/>
      <c r="T343" s="6"/>
      <c r="U343" s="6"/>
      <c r="V343" s="6"/>
      <c r="W343" s="5"/>
      <c r="X343" s="6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5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5"/>
      <c r="BK343" s="6"/>
      <c r="BL343" s="6"/>
      <c r="BM343" s="6"/>
      <c r="BN343" s="6"/>
      <c r="BO343" s="6"/>
      <c r="BP343" s="6"/>
      <c r="BQ343" s="6"/>
    </row>
    <row r="344" ht="19.5" customHeight="1">
      <c r="A344" s="64"/>
      <c r="B344" s="64"/>
      <c r="C344" s="6"/>
      <c r="D344" s="6"/>
      <c r="E344" s="6"/>
      <c r="F344" s="6"/>
      <c r="G344" s="6"/>
      <c r="H344" s="6"/>
      <c r="I344" s="5"/>
      <c r="J344" s="6"/>
      <c r="K344" s="6"/>
      <c r="L344" s="6"/>
      <c r="M344" s="6"/>
      <c r="N344" s="6"/>
      <c r="O344" s="6"/>
      <c r="P344" s="38"/>
      <c r="Q344" s="6"/>
      <c r="R344" s="6"/>
      <c r="S344" s="6"/>
      <c r="T344" s="6"/>
      <c r="U344" s="6"/>
      <c r="V344" s="6"/>
      <c r="W344" s="5"/>
      <c r="X344" s="6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5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5"/>
      <c r="BK344" s="6"/>
      <c r="BL344" s="6"/>
      <c r="BM344" s="6"/>
      <c r="BN344" s="6"/>
      <c r="BO344" s="6"/>
      <c r="BP344" s="6"/>
      <c r="BQ344" s="6"/>
    </row>
    <row r="345" ht="19.5" customHeight="1">
      <c r="A345" s="64"/>
      <c r="B345" s="64"/>
      <c r="C345" s="6"/>
      <c r="D345" s="6"/>
      <c r="E345" s="6"/>
      <c r="F345" s="6"/>
      <c r="G345" s="6"/>
      <c r="H345" s="6"/>
      <c r="I345" s="5"/>
      <c r="J345" s="6"/>
      <c r="K345" s="6"/>
      <c r="L345" s="6"/>
      <c r="M345" s="6"/>
      <c r="N345" s="6"/>
      <c r="O345" s="6"/>
      <c r="P345" s="38"/>
      <c r="Q345" s="6"/>
      <c r="R345" s="6"/>
      <c r="S345" s="6"/>
      <c r="T345" s="6"/>
      <c r="U345" s="6"/>
      <c r="V345" s="6"/>
      <c r="W345" s="5"/>
      <c r="X345" s="6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5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5"/>
      <c r="BK345" s="6"/>
      <c r="BL345" s="6"/>
      <c r="BM345" s="6"/>
      <c r="BN345" s="6"/>
      <c r="BO345" s="6"/>
      <c r="BP345" s="6"/>
      <c r="BQ345" s="6"/>
    </row>
    <row r="346" ht="19.5" customHeight="1">
      <c r="A346" s="64"/>
      <c r="B346" s="64"/>
      <c r="C346" s="6"/>
      <c r="D346" s="6"/>
      <c r="E346" s="6"/>
      <c r="F346" s="6"/>
      <c r="G346" s="6"/>
      <c r="H346" s="6"/>
      <c r="I346" s="5"/>
      <c r="J346" s="6"/>
      <c r="K346" s="6"/>
      <c r="L346" s="6"/>
      <c r="M346" s="6"/>
      <c r="N346" s="6"/>
      <c r="O346" s="6"/>
      <c r="P346" s="38"/>
      <c r="Q346" s="6"/>
      <c r="R346" s="6"/>
      <c r="S346" s="6"/>
      <c r="T346" s="6"/>
      <c r="U346" s="6"/>
      <c r="V346" s="6"/>
      <c r="W346" s="5"/>
      <c r="X346" s="6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5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5"/>
      <c r="BK346" s="6"/>
      <c r="BL346" s="6"/>
      <c r="BM346" s="6"/>
      <c r="BN346" s="6"/>
      <c r="BO346" s="6"/>
      <c r="BP346" s="6"/>
      <c r="BQ346" s="6"/>
    </row>
    <row r="347" ht="19.5" customHeight="1">
      <c r="A347" s="64"/>
      <c r="B347" s="64"/>
      <c r="C347" s="6"/>
      <c r="D347" s="6"/>
      <c r="E347" s="6"/>
      <c r="F347" s="6"/>
      <c r="G347" s="6"/>
      <c r="H347" s="6"/>
      <c r="I347" s="5"/>
      <c r="J347" s="6"/>
      <c r="K347" s="6"/>
      <c r="L347" s="6"/>
      <c r="M347" s="6"/>
      <c r="N347" s="6"/>
      <c r="O347" s="6"/>
      <c r="P347" s="38"/>
      <c r="Q347" s="6"/>
      <c r="R347" s="6"/>
      <c r="S347" s="6"/>
      <c r="T347" s="6"/>
      <c r="U347" s="6"/>
      <c r="V347" s="6"/>
      <c r="W347" s="5"/>
      <c r="X347" s="6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5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5"/>
      <c r="BK347" s="6"/>
      <c r="BL347" s="6"/>
      <c r="BM347" s="6"/>
      <c r="BN347" s="6"/>
      <c r="BO347" s="6"/>
      <c r="BP347" s="6"/>
      <c r="BQ347" s="6"/>
    </row>
    <row r="348" ht="19.5" customHeight="1">
      <c r="A348" s="64"/>
      <c r="B348" s="64"/>
      <c r="C348" s="6"/>
      <c r="D348" s="6"/>
      <c r="E348" s="6"/>
      <c r="F348" s="6"/>
      <c r="G348" s="6"/>
      <c r="H348" s="6"/>
      <c r="I348" s="5"/>
      <c r="J348" s="6"/>
      <c r="K348" s="6"/>
      <c r="L348" s="6"/>
      <c r="M348" s="6"/>
      <c r="N348" s="6"/>
      <c r="O348" s="6"/>
      <c r="P348" s="38"/>
      <c r="Q348" s="6"/>
      <c r="R348" s="6"/>
      <c r="S348" s="6"/>
      <c r="T348" s="6"/>
      <c r="U348" s="6"/>
      <c r="V348" s="6"/>
      <c r="W348" s="5"/>
      <c r="X348" s="6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5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5"/>
      <c r="BK348" s="6"/>
      <c r="BL348" s="6"/>
      <c r="BM348" s="6"/>
      <c r="BN348" s="6"/>
      <c r="BO348" s="6"/>
      <c r="BP348" s="6"/>
      <c r="BQ348" s="6"/>
    </row>
    <row r="349" ht="19.5" customHeight="1">
      <c r="A349" s="64"/>
      <c r="B349" s="64"/>
      <c r="C349" s="6"/>
      <c r="D349" s="6"/>
      <c r="E349" s="6"/>
      <c r="F349" s="6"/>
      <c r="G349" s="6"/>
      <c r="H349" s="6"/>
      <c r="I349" s="5"/>
      <c r="J349" s="6"/>
      <c r="K349" s="6"/>
      <c r="L349" s="6"/>
      <c r="M349" s="6"/>
      <c r="N349" s="6"/>
      <c r="O349" s="6"/>
      <c r="P349" s="38"/>
      <c r="Q349" s="6"/>
      <c r="R349" s="6"/>
      <c r="S349" s="6"/>
      <c r="T349" s="6"/>
      <c r="U349" s="6"/>
      <c r="V349" s="6"/>
      <c r="W349" s="5"/>
      <c r="X349" s="6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5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5"/>
      <c r="BK349" s="6"/>
      <c r="BL349" s="6"/>
      <c r="BM349" s="6"/>
      <c r="BN349" s="6"/>
      <c r="BO349" s="6"/>
      <c r="BP349" s="6"/>
      <c r="BQ349" s="6"/>
    </row>
    <row r="350" ht="19.5" customHeight="1">
      <c r="A350" s="64"/>
      <c r="B350" s="64"/>
      <c r="C350" s="6"/>
      <c r="D350" s="6"/>
      <c r="E350" s="6"/>
      <c r="F350" s="6"/>
      <c r="G350" s="6"/>
      <c r="H350" s="6"/>
      <c r="I350" s="5"/>
      <c r="J350" s="6"/>
      <c r="K350" s="6"/>
      <c r="L350" s="6"/>
      <c r="M350" s="6"/>
      <c r="N350" s="6"/>
      <c r="O350" s="6"/>
      <c r="P350" s="38"/>
      <c r="Q350" s="6"/>
      <c r="R350" s="6"/>
      <c r="S350" s="6"/>
      <c r="T350" s="6"/>
      <c r="U350" s="6"/>
      <c r="V350" s="6"/>
      <c r="W350" s="5"/>
      <c r="X350" s="6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5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5"/>
      <c r="BK350" s="6"/>
      <c r="BL350" s="6"/>
      <c r="BM350" s="6"/>
      <c r="BN350" s="6"/>
      <c r="BO350" s="6"/>
      <c r="BP350" s="6"/>
      <c r="BQ350" s="6"/>
    </row>
    <row r="351" ht="19.5" customHeight="1">
      <c r="A351" s="64"/>
      <c r="B351" s="64"/>
      <c r="C351" s="6"/>
      <c r="D351" s="6"/>
      <c r="E351" s="6"/>
      <c r="F351" s="6"/>
      <c r="G351" s="6"/>
      <c r="H351" s="6"/>
      <c r="I351" s="5"/>
      <c r="J351" s="6"/>
      <c r="K351" s="6"/>
      <c r="L351" s="6"/>
      <c r="M351" s="6"/>
      <c r="N351" s="6"/>
      <c r="O351" s="6"/>
      <c r="P351" s="38"/>
      <c r="Q351" s="6"/>
      <c r="R351" s="6"/>
      <c r="S351" s="6"/>
      <c r="T351" s="6"/>
      <c r="U351" s="6"/>
      <c r="V351" s="6"/>
      <c r="W351" s="5"/>
      <c r="X351" s="6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5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5"/>
      <c r="BK351" s="6"/>
      <c r="BL351" s="6"/>
      <c r="BM351" s="6"/>
      <c r="BN351" s="6"/>
      <c r="BO351" s="6"/>
      <c r="BP351" s="6"/>
      <c r="BQ351" s="6"/>
    </row>
    <row r="352" ht="19.5" customHeight="1">
      <c r="A352" s="64"/>
      <c r="B352" s="64"/>
      <c r="C352" s="6"/>
      <c r="D352" s="6"/>
      <c r="E352" s="6"/>
      <c r="F352" s="6"/>
      <c r="G352" s="6"/>
      <c r="H352" s="6"/>
      <c r="I352" s="5"/>
      <c r="J352" s="6"/>
      <c r="K352" s="6"/>
      <c r="L352" s="6"/>
      <c r="M352" s="6"/>
      <c r="N352" s="6"/>
      <c r="O352" s="6"/>
      <c r="P352" s="38"/>
      <c r="Q352" s="6"/>
      <c r="R352" s="6"/>
      <c r="S352" s="6"/>
      <c r="T352" s="6"/>
      <c r="U352" s="6"/>
      <c r="V352" s="6"/>
      <c r="W352" s="5"/>
      <c r="X352" s="6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5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5"/>
      <c r="BK352" s="6"/>
      <c r="BL352" s="6"/>
      <c r="BM352" s="6"/>
      <c r="BN352" s="6"/>
      <c r="BO352" s="6"/>
      <c r="BP352" s="6"/>
      <c r="BQ352" s="6"/>
    </row>
    <row r="353" ht="19.5" customHeight="1">
      <c r="A353" s="64"/>
      <c r="B353" s="64"/>
      <c r="C353" s="6"/>
      <c r="D353" s="6"/>
      <c r="E353" s="6"/>
      <c r="F353" s="6"/>
      <c r="G353" s="6"/>
      <c r="H353" s="6"/>
      <c r="I353" s="5"/>
      <c r="J353" s="6"/>
      <c r="K353" s="6"/>
      <c r="L353" s="6"/>
      <c r="M353" s="6"/>
      <c r="N353" s="6"/>
      <c r="O353" s="6"/>
      <c r="P353" s="38"/>
      <c r="Q353" s="6"/>
      <c r="R353" s="6"/>
      <c r="S353" s="6"/>
      <c r="T353" s="6"/>
      <c r="U353" s="6"/>
      <c r="V353" s="6"/>
      <c r="W353" s="5"/>
      <c r="X353" s="6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5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5"/>
      <c r="BK353" s="6"/>
      <c r="BL353" s="6"/>
      <c r="BM353" s="6"/>
      <c r="BN353" s="6"/>
      <c r="BO353" s="6"/>
      <c r="BP353" s="6"/>
      <c r="BQ353" s="6"/>
    </row>
    <row r="354" ht="19.5" customHeight="1">
      <c r="A354" s="64"/>
      <c r="B354" s="64"/>
      <c r="C354" s="6"/>
      <c r="D354" s="6"/>
      <c r="E354" s="6"/>
      <c r="F354" s="6"/>
      <c r="G354" s="6"/>
      <c r="H354" s="6"/>
      <c r="I354" s="5"/>
      <c r="J354" s="6"/>
      <c r="K354" s="6"/>
      <c r="L354" s="6"/>
      <c r="M354" s="6"/>
      <c r="N354" s="6"/>
      <c r="O354" s="6"/>
      <c r="P354" s="38"/>
      <c r="Q354" s="6"/>
      <c r="R354" s="6"/>
      <c r="S354" s="6"/>
      <c r="T354" s="6"/>
      <c r="U354" s="6"/>
      <c r="V354" s="6"/>
      <c r="W354" s="5"/>
      <c r="X354" s="6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5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5"/>
      <c r="BK354" s="6"/>
      <c r="BL354" s="6"/>
      <c r="BM354" s="6"/>
      <c r="BN354" s="6"/>
      <c r="BO354" s="6"/>
      <c r="BP354" s="6"/>
      <c r="BQ354" s="6"/>
    </row>
    <row r="355" ht="19.5" customHeight="1">
      <c r="A355" s="64"/>
      <c r="B355" s="64"/>
      <c r="C355" s="6"/>
      <c r="D355" s="6"/>
      <c r="E355" s="6"/>
      <c r="F355" s="6"/>
      <c r="G355" s="6"/>
      <c r="H355" s="6"/>
      <c r="I355" s="5"/>
      <c r="J355" s="6"/>
      <c r="K355" s="6"/>
      <c r="L355" s="6"/>
      <c r="M355" s="6"/>
      <c r="N355" s="6"/>
      <c r="O355" s="6"/>
      <c r="P355" s="38"/>
      <c r="Q355" s="6"/>
      <c r="R355" s="6"/>
      <c r="S355" s="6"/>
      <c r="T355" s="6"/>
      <c r="U355" s="6"/>
      <c r="V355" s="6"/>
      <c r="W355" s="5"/>
      <c r="X355" s="6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5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5"/>
      <c r="BK355" s="6"/>
      <c r="BL355" s="6"/>
      <c r="BM355" s="6"/>
      <c r="BN355" s="6"/>
      <c r="BO355" s="6"/>
      <c r="BP355" s="6"/>
      <c r="BQ355" s="6"/>
    </row>
    <row r="356" ht="19.5" customHeight="1">
      <c r="A356" s="64"/>
      <c r="B356" s="64"/>
      <c r="C356" s="6"/>
      <c r="D356" s="6"/>
      <c r="E356" s="6"/>
      <c r="F356" s="6"/>
      <c r="G356" s="6"/>
      <c r="H356" s="6"/>
      <c r="I356" s="5"/>
      <c r="J356" s="6"/>
      <c r="K356" s="6"/>
      <c r="L356" s="6"/>
      <c r="M356" s="6"/>
      <c r="N356" s="6"/>
      <c r="O356" s="6"/>
      <c r="P356" s="38"/>
      <c r="Q356" s="6"/>
      <c r="R356" s="6"/>
      <c r="S356" s="6"/>
      <c r="T356" s="6"/>
      <c r="U356" s="6"/>
      <c r="V356" s="6"/>
      <c r="W356" s="5"/>
      <c r="X356" s="6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5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5"/>
      <c r="BK356" s="6"/>
      <c r="BL356" s="6"/>
      <c r="BM356" s="6"/>
      <c r="BN356" s="6"/>
      <c r="BO356" s="6"/>
      <c r="BP356" s="6"/>
      <c r="BQ356" s="6"/>
    </row>
    <row r="357" ht="19.5" customHeight="1">
      <c r="A357" s="64"/>
      <c r="B357" s="64"/>
      <c r="C357" s="6"/>
      <c r="D357" s="6"/>
      <c r="E357" s="6"/>
      <c r="F357" s="6"/>
      <c r="G357" s="6"/>
      <c r="H357" s="6"/>
      <c r="I357" s="5"/>
      <c r="J357" s="6"/>
      <c r="K357" s="6"/>
      <c r="L357" s="6"/>
      <c r="M357" s="6"/>
      <c r="N357" s="6"/>
      <c r="O357" s="6"/>
      <c r="P357" s="38"/>
      <c r="Q357" s="6"/>
      <c r="R357" s="6"/>
      <c r="S357" s="6"/>
      <c r="T357" s="6"/>
      <c r="U357" s="6"/>
      <c r="V357" s="6"/>
      <c r="W357" s="5"/>
      <c r="X357" s="6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5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5"/>
      <c r="BK357" s="6"/>
      <c r="BL357" s="6"/>
      <c r="BM357" s="6"/>
      <c r="BN357" s="6"/>
      <c r="BO357" s="6"/>
      <c r="BP357" s="6"/>
      <c r="BQ357" s="6"/>
    </row>
    <row r="358" ht="19.5" customHeight="1">
      <c r="A358" s="64"/>
      <c r="B358" s="64"/>
      <c r="C358" s="6"/>
      <c r="D358" s="6"/>
      <c r="E358" s="6"/>
      <c r="F358" s="6"/>
      <c r="G358" s="6"/>
      <c r="H358" s="6"/>
      <c r="I358" s="5"/>
      <c r="J358" s="6"/>
      <c r="K358" s="6"/>
      <c r="L358" s="6"/>
      <c r="M358" s="6"/>
      <c r="N358" s="6"/>
      <c r="O358" s="6"/>
      <c r="P358" s="38"/>
      <c r="Q358" s="6"/>
      <c r="R358" s="6"/>
      <c r="S358" s="6"/>
      <c r="T358" s="6"/>
      <c r="U358" s="6"/>
      <c r="V358" s="6"/>
      <c r="W358" s="5"/>
      <c r="X358" s="6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5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5"/>
      <c r="BK358" s="6"/>
      <c r="BL358" s="6"/>
      <c r="BM358" s="6"/>
      <c r="BN358" s="6"/>
      <c r="BO358" s="6"/>
      <c r="BP358" s="6"/>
      <c r="BQ358" s="6"/>
    </row>
    <row r="359" ht="19.5" customHeight="1">
      <c r="A359" s="64"/>
      <c r="B359" s="64"/>
      <c r="C359" s="6"/>
      <c r="D359" s="6"/>
      <c r="E359" s="6"/>
      <c r="F359" s="6"/>
      <c r="G359" s="6"/>
      <c r="H359" s="6"/>
      <c r="I359" s="5"/>
      <c r="J359" s="6"/>
      <c r="K359" s="6"/>
      <c r="L359" s="6"/>
      <c r="M359" s="6"/>
      <c r="N359" s="6"/>
      <c r="O359" s="6"/>
      <c r="P359" s="38"/>
      <c r="Q359" s="6"/>
      <c r="R359" s="6"/>
      <c r="S359" s="6"/>
      <c r="T359" s="6"/>
      <c r="U359" s="6"/>
      <c r="V359" s="6"/>
      <c r="W359" s="5"/>
      <c r="X359" s="6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5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5"/>
      <c r="BK359" s="6"/>
      <c r="BL359" s="6"/>
      <c r="BM359" s="6"/>
      <c r="BN359" s="6"/>
      <c r="BO359" s="6"/>
      <c r="BP359" s="6"/>
      <c r="BQ359" s="6"/>
    </row>
    <row r="360" ht="19.5" customHeight="1">
      <c r="A360" s="64"/>
      <c r="B360" s="64"/>
      <c r="C360" s="6"/>
      <c r="D360" s="6"/>
      <c r="E360" s="6"/>
      <c r="F360" s="6"/>
      <c r="G360" s="6"/>
      <c r="H360" s="6"/>
      <c r="I360" s="5"/>
      <c r="J360" s="6"/>
      <c r="K360" s="6"/>
      <c r="L360" s="6"/>
      <c r="M360" s="6"/>
      <c r="N360" s="6"/>
      <c r="O360" s="6"/>
      <c r="P360" s="38"/>
      <c r="Q360" s="6"/>
      <c r="R360" s="6"/>
      <c r="S360" s="6"/>
      <c r="T360" s="6"/>
      <c r="U360" s="6"/>
      <c r="V360" s="6"/>
      <c r="W360" s="5"/>
      <c r="X360" s="6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5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5"/>
      <c r="BK360" s="6"/>
      <c r="BL360" s="6"/>
      <c r="BM360" s="6"/>
      <c r="BN360" s="6"/>
      <c r="BO360" s="6"/>
      <c r="BP360" s="6"/>
      <c r="BQ360" s="6"/>
    </row>
    <row r="361" ht="19.5" customHeight="1">
      <c r="A361" s="64"/>
      <c r="B361" s="64"/>
      <c r="C361" s="6"/>
      <c r="D361" s="6"/>
      <c r="E361" s="6"/>
      <c r="F361" s="6"/>
      <c r="G361" s="6"/>
      <c r="H361" s="6"/>
      <c r="I361" s="5"/>
      <c r="J361" s="6"/>
      <c r="K361" s="6"/>
      <c r="L361" s="6"/>
      <c r="M361" s="6"/>
      <c r="N361" s="6"/>
      <c r="O361" s="6"/>
      <c r="P361" s="38"/>
      <c r="Q361" s="6"/>
      <c r="R361" s="6"/>
      <c r="S361" s="6"/>
      <c r="T361" s="6"/>
      <c r="U361" s="6"/>
      <c r="V361" s="6"/>
      <c r="W361" s="5"/>
      <c r="X361" s="6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5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5"/>
      <c r="BK361" s="6"/>
      <c r="BL361" s="6"/>
      <c r="BM361" s="6"/>
      <c r="BN361" s="6"/>
      <c r="BO361" s="6"/>
      <c r="BP361" s="6"/>
      <c r="BQ361" s="6"/>
    </row>
    <row r="362" ht="19.5" customHeight="1">
      <c r="A362" s="64"/>
      <c r="B362" s="64"/>
      <c r="C362" s="6"/>
      <c r="D362" s="6"/>
      <c r="E362" s="6"/>
      <c r="F362" s="6"/>
      <c r="G362" s="6"/>
      <c r="H362" s="6"/>
      <c r="I362" s="5"/>
      <c r="J362" s="6"/>
      <c r="K362" s="6"/>
      <c r="L362" s="6"/>
      <c r="M362" s="6"/>
      <c r="N362" s="6"/>
      <c r="O362" s="6"/>
      <c r="P362" s="38"/>
      <c r="Q362" s="6"/>
      <c r="R362" s="6"/>
      <c r="S362" s="6"/>
      <c r="T362" s="6"/>
      <c r="U362" s="6"/>
      <c r="V362" s="6"/>
      <c r="W362" s="5"/>
      <c r="X362" s="6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5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5"/>
      <c r="BK362" s="6"/>
      <c r="BL362" s="6"/>
      <c r="BM362" s="6"/>
      <c r="BN362" s="6"/>
      <c r="BO362" s="6"/>
      <c r="BP362" s="6"/>
      <c r="BQ362" s="6"/>
    </row>
    <row r="363" ht="19.5" customHeight="1">
      <c r="A363" s="64"/>
      <c r="B363" s="64"/>
      <c r="C363" s="6"/>
      <c r="D363" s="6"/>
      <c r="E363" s="6"/>
      <c r="F363" s="6"/>
      <c r="G363" s="6"/>
      <c r="H363" s="6"/>
      <c r="I363" s="5"/>
      <c r="J363" s="6"/>
      <c r="K363" s="6"/>
      <c r="L363" s="6"/>
      <c r="M363" s="6"/>
      <c r="N363" s="6"/>
      <c r="O363" s="6"/>
      <c r="P363" s="38"/>
      <c r="Q363" s="6"/>
      <c r="R363" s="6"/>
      <c r="S363" s="6"/>
      <c r="T363" s="6"/>
      <c r="U363" s="6"/>
      <c r="V363" s="6"/>
      <c r="W363" s="5"/>
      <c r="X363" s="6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5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5"/>
      <c r="BK363" s="6"/>
      <c r="BL363" s="6"/>
      <c r="BM363" s="6"/>
      <c r="BN363" s="6"/>
      <c r="BO363" s="6"/>
      <c r="BP363" s="6"/>
      <c r="BQ363" s="6"/>
    </row>
    <row r="364" ht="19.5" customHeight="1">
      <c r="A364" s="64"/>
      <c r="B364" s="64"/>
      <c r="C364" s="6"/>
      <c r="D364" s="6"/>
      <c r="E364" s="6"/>
      <c r="F364" s="6"/>
      <c r="G364" s="6"/>
      <c r="H364" s="6"/>
      <c r="I364" s="5"/>
      <c r="J364" s="6"/>
      <c r="K364" s="6"/>
      <c r="L364" s="6"/>
      <c r="M364" s="6"/>
      <c r="N364" s="6"/>
      <c r="O364" s="6"/>
      <c r="P364" s="38"/>
      <c r="Q364" s="6"/>
      <c r="R364" s="6"/>
      <c r="S364" s="6"/>
      <c r="T364" s="6"/>
      <c r="U364" s="6"/>
      <c r="V364" s="6"/>
      <c r="W364" s="5"/>
      <c r="X364" s="6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5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5"/>
      <c r="BK364" s="6"/>
      <c r="BL364" s="6"/>
      <c r="BM364" s="6"/>
      <c r="BN364" s="6"/>
      <c r="BO364" s="6"/>
      <c r="BP364" s="6"/>
      <c r="BQ364" s="6"/>
    </row>
    <row r="365" ht="19.5" customHeight="1">
      <c r="A365" s="64"/>
      <c r="B365" s="64"/>
      <c r="C365" s="6"/>
      <c r="D365" s="6"/>
      <c r="E365" s="6"/>
      <c r="F365" s="6"/>
      <c r="G365" s="6"/>
      <c r="H365" s="6"/>
      <c r="I365" s="5"/>
      <c r="J365" s="6"/>
      <c r="K365" s="6"/>
      <c r="L365" s="6"/>
      <c r="M365" s="6"/>
      <c r="N365" s="6"/>
      <c r="O365" s="6"/>
      <c r="P365" s="38"/>
      <c r="Q365" s="6"/>
      <c r="R365" s="6"/>
      <c r="S365" s="6"/>
      <c r="T365" s="6"/>
      <c r="U365" s="6"/>
      <c r="V365" s="6"/>
      <c r="W365" s="5"/>
      <c r="X365" s="6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5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5"/>
      <c r="BK365" s="6"/>
      <c r="BL365" s="6"/>
      <c r="BM365" s="6"/>
      <c r="BN365" s="6"/>
      <c r="BO365" s="6"/>
      <c r="BP365" s="6"/>
      <c r="BQ365" s="6"/>
    </row>
    <row r="366" ht="19.5" customHeight="1">
      <c r="A366" s="64"/>
      <c r="B366" s="64"/>
      <c r="C366" s="6"/>
      <c r="D366" s="6"/>
      <c r="E366" s="6"/>
      <c r="F366" s="6"/>
      <c r="G366" s="6"/>
      <c r="H366" s="6"/>
      <c r="I366" s="5"/>
      <c r="J366" s="6"/>
      <c r="K366" s="6"/>
      <c r="L366" s="6"/>
      <c r="M366" s="6"/>
      <c r="N366" s="6"/>
      <c r="O366" s="6"/>
      <c r="P366" s="38"/>
      <c r="Q366" s="6"/>
      <c r="R366" s="6"/>
      <c r="S366" s="6"/>
      <c r="T366" s="6"/>
      <c r="U366" s="6"/>
      <c r="V366" s="6"/>
      <c r="W366" s="5"/>
      <c r="X366" s="6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5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5"/>
      <c r="BK366" s="6"/>
      <c r="BL366" s="6"/>
      <c r="BM366" s="6"/>
      <c r="BN366" s="6"/>
      <c r="BO366" s="6"/>
      <c r="BP366" s="6"/>
      <c r="BQ366" s="6"/>
    </row>
    <row r="367" ht="19.5" customHeight="1">
      <c r="A367" s="64"/>
      <c r="B367" s="64"/>
      <c r="C367" s="6"/>
      <c r="D367" s="6"/>
      <c r="E367" s="6"/>
      <c r="F367" s="6"/>
      <c r="G367" s="6"/>
      <c r="H367" s="6"/>
      <c r="I367" s="5"/>
      <c r="J367" s="6"/>
      <c r="K367" s="6"/>
      <c r="L367" s="6"/>
      <c r="M367" s="6"/>
      <c r="N367" s="6"/>
      <c r="O367" s="6"/>
      <c r="P367" s="38"/>
      <c r="Q367" s="6"/>
      <c r="R367" s="6"/>
      <c r="S367" s="6"/>
      <c r="T367" s="6"/>
      <c r="U367" s="6"/>
      <c r="V367" s="6"/>
      <c r="W367" s="5"/>
      <c r="X367" s="6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5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5"/>
      <c r="BK367" s="6"/>
      <c r="BL367" s="6"/>
      <c r="BM367" s="6"/>
      <c r="BN367" s="6"/>
      <c r="BO367" s="6"/>
      <c r="BP367" s="6"/>
      <c r="BQ367" s="6"/>
    </row>
    <row r="368" ht="19.5" customHeight="1">
      <c r="A368" s="64"/>
      <c r="B368" s="64"/>
      <c r="C368" s="6"/>
      <c r="D368" s="6"/>
      <c r="E368" s="6"/>
      <c r="F368" s="6"/>
      <c r="G368" s="6"/>
      <c r="H368" s="6"/>
      <c r="I368" s="5"/>
      <c r="J368" s="6"/>
      <c r="K368" s="6"/>
      <c r="L368" s="6"/>
      <c r="M368" s="6"/>
      <c r="N368" s="6"/>
      <c r="O368" s="6"/>
      <c r="P368" s="38"/>
      <c r="Q368" s="6"/>
      <c r="R368" s="6"/>
      <c r="S368" s="6"/>
      <c r="T368" s="6"/>
      <c r="U368" s="6"/>
      <c r="V368" s="6"/>
      <c r="W368" s="5"/>
      <c r="X368" s="6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5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5"/>
      <c r="BK368" s="6"/>
      <c r="BL368" s="6"/>
      <c r="BM368" s="6"/>
      <c r="BN368" s="6"/>
      <c r="BO368" s="6"/>
      <c r="BP368" s="6"/>
      <c r="BQ368" s="6"/>
    </row>
    <row r="369" ht="19.5" customHeight="1">
      <c r="A369" s="64"/>
      <c r="B369" s="64"/>
      <c r="C369" s="6"/>
      <c r="D369" s="6"/>
      <c r="E369" s="6"/>
      <c r="F369" s="6"/>
      <c r="G369" s="6"/>
      <c r="H369" s="6"/>
      <c r="I369" s="5"/>
      <c r="J369" s="6"/>
      <c r="K369" s="6"/>
      <c r="L369" s="6"/>
      <c r="M369" s="6"/>
      <c r="N369" s="6"/>
      <c r="O369" s="6"/>
      <c r="P369" s="38"/>
      <c r="Q369" s="6"/>
      <c r="R369" s="6"/>
      <c r="S369" s="6"/>
      <c r="T369" s="6"/>
      <c r="U369" s="6"/>
      <c r="V369" s="6"/>
      <c r="W369" s="5"/>
      <c r="X369" s="6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5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5"/>
      <c r="BK369" s="6"/>
      <c r="BL369" s="6"/>
      <c r="BM369" s="6"/>
      <c r="BN369" s="6"/>
      <c r="BO369" s="6"/>
      <c r="BP369" s="6"/>
      <c r="BQ369" s="6"/>
    </row>
    <row r="370" ht="19.5" customHeight="1">
      <c r="A370" s="64"/>
      <c r="B370" s="64"/>
      <c r="C370" s="6"/>
      <c r="D370" s="6"/>
      <c r="E370" s="6"/>
      <c r="F370" s="6"/>
      <c r="G370" s="6"/>
      <c r="H370" s="6"/>
      <c r="I370" s="5"/>
      <c r="J370" s="6"/>
      <c r="K370" s="6"/>
      <c r="L370" s="6"/>
      <c r="M370" s="6"/>
      <c r="N370" s="6"/>
      <c r="O370" s="6"/>
      <c r="P370" s="38"/>
      <c r="Q370" s="6"/>
      <c r="R370" s="6"/>
      <c r="S370" s="6"/>
      <c r="T370" s="6"/>
      <c r="U370" s="6"/>
      <c r="V370" s="6"/>
      <c r="W370" s="5"/>
      <c r="X370" s="6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5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5"/>
      <c r="BK370" s="6"/>
      <c r="BL370" s="6"/>
      <c r="BM370" s="6"/>
      <c r="BN370" s="6"/>
      <c r="BO370" s="6"/>
      <c r="BP370" s="6"/>
      <c r="BQ370" s="6"/>
    </row>
    <row r="371" ht="19.5" customHeight="1">
      <c r="A371" s="64"/>
      <c r="B371" s="64"/>
      <c r="C371" s="6"/>
      <c r="D371" s="6"/>
      <c r="E371" s="6"/>
      <c r="F371" s="6"/>
      <c r="G371" s="6"/>
      <c r="H371" s="6"/>
      <c r="I371" s="5"/>
      <c r="J371" s="6"/>
      <c r="K371" s="6"/>
      <c r="L371" s="6"/>
      <c r="M371" s="6"/>
      <c r="N371" s="6"/>
      <c r="O371" s="6"/>
      <c r="P371" s="38"/>
      <c r="Q371" s="6"/>
      <c r="R371" s="6"/>
      <c r="S371" s="6"/>
      <c r="T371" s="6"/>
      <c r="U371" s="6"/>
      <c r="V371" s="6"/>
      <c r="W371" s="5"/>
      <c r="X371" s="6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5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5"/>
      <c r="BK371" s="6"/>
      <c r="BL371" s="6"/>
      <c r="BM371" s="6"/>
      <c r="BN371" s="6"/>
      <c r="BO371" s="6"/>
      <c r="BP371" s="6"/>
      <c r="BQ371" s="6"/>
    </row>
    <row r="372" ht="19.5" customHeight="1">
      <c r="A372" s="64"/>
      <c r="B372" s="64"/>
      <c r="C372" s="6"/>
      <c r="D372" s="6"/>
      <c r="E372" s="6"/>
      <c r="F372" s="6"/>
      <c r="G372" s="6"/>
      <c r="H372" s="6"/>
      <c r="I372" s="5"/>
      <c r="J372" s="6"/>
      <c r="K372" s="6"/>
      <c r="L372" s="6"/>
      <c r="M372" s="6"/>
      <c r="N372" s="6"/>
      <c r="O372" s="6"/>
      <c r="P372" s="38"/>
      <c r="Q372" s="6"/>
      <c r="R372" s="6"/>
      <c r="S372" s="6"/>
      <c r="T372" s="6"/>
      <c r="U372" s="6"/>
      <c r="V372" s="6"/>
      <c r="W372" s="5"/>
      <c r="X372" s="6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5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5"/>
      <c r="BK372" s="6"/>
      <c r="BL372" s="6"/>
      <c r="BM372" s="6"/>
      <c r="BN372" s="6"/>
      <c r="BO372" s="6"/>
      <c r="BP372" s="6"/>
      <c r="BQ372" s="6"/>
    </row>
    <row r="373" ht="19.5" customHeight="1">
      <c r="A373" s="64"/>
      <c r="B373" s="64"/>
      <c r="C373" s="6"/>
      <c r="D373" s="6"/>
      <c r="E373" s="6"/>
      <c r="F373" s="6"/>
      <c r="G373" s="6"/>
      <c r="H373" s="6"/>
      <c r="I373" s="5"/>
      <c r="J373" s="6"/>
      <c r="K373" s="6"/>
      <c r="L373" s="6"/>
      <c r="M373" s="6"/>
      <c r="N373" s="6"/>
      <c r="O373" s="6"/>
      <c r="P373" s="38"/>
      <c r="Q373" s="6"/>
      <c r="R373" s="6"/>
      <c r="S373" s="6"/>
      <c r="T373" s="6"/>
      <c r="U373" s="6"/>
      <c r="V373" s="6"/>
      <c r="W373" s="5"/>
      <c r="X373" s="6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5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5"/>
      <c r="BK373" s="6"/>
      <c r="BL373" s="6"/>
      <c r="BM373" s="6"/>
      <c r="BN373" s="6"/>
      <c r="BO373" s="6"/>
      <c r="BP373" s="6"/>
      <c r="BQ373" s="6"/>
    </row>
    <row r="374" ht="19.5" customHeight="1">
      <c r="A374" s="64"/>
      <c r="B374" s="64"/>
      <c r="C374" s="6"/>
      <c r="D374" s="6"/>
      <c r="E374" s="6"/>
      <c r="F374" s="6"/>
      <c r="G374" s="6"/>
      <c r="H374" s="6"/>
      <c r="I374" s="5"/>
      <c r="J374" s="6"/>
      <c r="K374" s="6"/>
      <c r="L374" s="6"/>
      <c r="M374" s="6"/>
      <c r="N374" s="6"/>
      <c r="O374" s="6"/>
      <c r="P374" s="38"/>
      <c r="Q374" s="6"/>
      <c r="R374" s="6"/>
      <c r="S374" s="6"/>
      <c r="T374" s="6"/>
      <c r="U374" s="6"/>
      <c r="V374" s="6"/>
      <c r="W374" s="5"/>
      <c r="X374" s="6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5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5"/>
      <c r="BK374" s="6"/>
      <c r="BL374" s="6"/>
      <c r="BM374" s="6"/>
      <c r="BN374" s="6"/>
      <c r="BO374" s="6"/>
      <c r="BP374" s="6"/>
      <c r="BQ374" s="6"/>
    </row>
    <row r="375" ht="19.5" customHeight="1">
      <c r="A375" s="64"/>
      <c r="B375" s="64"/>
      <c r="C375" s="6"/>
      <c r="D375" s="6"/>
      <c r="E375" s="6"/>
      <c r="F375" s="6"/>
      <c r="G375" s="6"/>
      <c r="H375" s="6"/>
      <c r="I375" s="5"/>
      <c r="J375" s="6"/>
      <c r="K375" s="6"/>
      <c r="L375" s="6"/>
      <c r="M375" s="6"/>
      <c r="N375" s="6"/>
      <c r="O375" s="6"/>
      <c r="P375" s="38"/>
      <c r="Q375" s="6"/>
      <c r="R375" s="6"/>
      <c r="S375" s="6"/>
      <c r="T375" s="6"/>
      <c r="U375" s="6"/>
      <c r="V375" s="6"/>
      <c r="W375" s="5"/>
      <c r="X375" s="6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5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5"/>
      <c r="BK375" s="6"/>
      <c r="BL375" s="6"/>
      <c r="BM375" s="6"/>
      <c r="BN375" s="6"/>
      <c r="BO375" s="6"/>
      <c r="BP375" s="6"/>
      <c r="BQ375" s="6"/>
    </row>
    <row r="376" ht="19.5" customHeight="1">
      <c r="A376" s="64"/>
      <c r="B376" s="64"/>
      <c r="C376" s="6"/>
      <c r="D376" s="6"/>
      <c r="E376" s="6"/>
      <c r="F376" s="6"/>
      <c r="G376" s="6"/>
      <c r="H376" s="6"/>
      <c r="I376" s="5"/>
      <c r="J376" s="6"/>
      <c r="K376" s="6"/>
      <c r="L376" s="6"/>
      <c r="M376" s="6"/>
      <c r="N376" s="6"/>
      <c r="O376" s="6"/>
      <c r="P376" s="38"/>
      <c r="Q376" s="6"/>
      <c r="R376" s="6"/>
      <c r="S376" s="6"/>
      <c r="T376" s="6"/>
      <c r="U376" s="6"/>
      <c r="V376" s="6"/>
      <c r="W376" s="5"/>
      <c r="X376" s="6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5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5"/>
      <c r="BK376" s="6"/>
      <c r="BL376" s="6"/>
      <c r="BM376" s="6"/>
      <c r="BN376" s="6"/>
      <c r="BO376" s="6"/>
      <c r="BP376" s="6"/>
      <c r="BQ376" s="6"/>
    </row>
    <row r="377" ht="19.5" customHeight="1">
      <c r="A377" s="64"/>
      <c r="B377" s="64"/>
      <c r="C377" s="6"/>
      <c r="D377" s="6"/>
      <c r="E377" s="6"/>
      <c r="F377" s="6"/>
      <c r="G377" s="6"/>
      <c r="H377" s="6"/>
      <c r="I377" s="5"/>
      <c r="J377" s="6"/>
      <c r="K377" s="6"/>
      <c r="L377" s="6"/>
      <c r="M377" s="6"/>
      <c r="N377" s="6"/>
      <c r="O377" s="6"/>
      <c r="P377" s="38"/>
      <c r="Q377" s="6"/>
      <c r="R377" s="6"/>
      <c r="S377" s="6"/>
      <c r="T377" s="6"/>
      <c r="U377" s="6"/>
      <c r="V377" s="6"/>
      <c r="W377" s="5"/>
      <c r="X377" s="6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5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5"/>
      <c r="BK377" s="6"/>
      <c r="BL377" s="6"/>
      <c r="BM377" s="6"/>
      <c r="BN377" s="6"/>
      <c r="BO377" s="6"/>
      <c r="BP377" s="6"/>
      <c r="BQ377" s="6"/>
    </row>
    <row r="378" ht="19.5" customHeight="1">
      <c r="A378" s="64"/>
      <c r="B378" s="64"/>
      <c r="C378" s="6"/>
      <c r="D378" s="6"/>
      <c r="E378" s="6"/>
      <c r="F378" s="6"/>
      <c r="G378" s="6"/>
      <c r="H378" s="6"/>
      <c r="I378" s="5"/>
      <c r="J378" s="6"/>
      <c r="K378" s="6"/>
      <c r="L378" s="6"/>
      <c r="M378" s="6"/>
      <c r="N378" s="6"/>
      <c r="O378" s="6"/>
      <c r="P378" s="38"/>
      <c r="Q378" s="6"/>
      <c r="R378" s="6"/>
      <c r="S378" s="6"/>
      <c r="T378" s="6"/>
      <c r="U378" s="6"/>
      <c r="V378" s="6"/>
      <c r="W378" s="5"/>
      <c r="X378" s="6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5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5"/>
      <c r="BK378" s="6"/>
      <c r="BL378" s="6"/>
      <c r="BM378" s="6"/>
      <c r="BN378" s="6"/>
      <c r="BO378" s="6"/>
      <c r="BP378" s="6"/>
      <c r="BQ378" s="6"/>
    </row>
    <row r="379" ht="19.5" customHeight="1">
      <c r="A379" s="64"/>
      <c r="B379" s="64"/>
      <c r="C379" s="6"/>
      <c r="D379" s="6"/>
      <c r="E379" s="6"/>
      <c r="F379" s="6"/>
      <c r="G379" s="6"/>
      <c r="H379" s="6"/>
      <c r="I379" s="5"/>
      <c r="J379" s="6"/>
      <c r="K379" s="6"/>
      <c r="L379" s="6"/>
      <c r="M379" s="6"/>
      <c r="N379" s="6"/>
      <c r="O379" s="6"/>
      <c r="P379" s="38"/>
      <c r="Q379" s="6"/>
      <c r="R379" s="6"/>
      <c r="S379" s="6"/>
      <c r="T379" s="6"/>
      <c r="U379" s="6"/>
      <c r="V379" s="6"/>
      <c r="W379" s="5"/>
      <c r="X379" s="6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5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5"/>
      <c r="BK379" s="6"/>
      <c r="BL379" s="6"/>
      <c r="BM379" s="6"/>
      <c r="BN379" s="6"/>
      <c r="BO379" s="6"/>
      <c r="BP379" s="6"/>
      <c r="BQ379" s="6"/>
    </row>
    <row r="380" ht="19.5" customHeight="1">
      <c r="A380" s="64"/>
      <c r="B380" s="64"/>
      <c r="C380" s="6"/>
      <c r="D380" s="6"/>
      <c r="E380" s="6"/>
      <c r="F380" s="6"/>
      <c r="G380" s="6"/>
      <c r="H380" s="6"/>
      <c r="I380" s="5"/>
      <c r="J380" s="6"/>
      <c r="K380" s="6"/>
      <c r="L380" s="6"/>
      <c r="M380" s="6"/>
      <c r="N380" s="6"/>
      <c r="O380" s="6"/>
      <c r="P380" s="38"/>
      <c r="Q380" s="6"/>
      <c r="R380" s="6"/>
      <c r="S380" s="6"/>
      <c r="T380" s="6"/>
      <c r="U380" s="6"/>
      <c r="V380" s="6"/>
      <c r="W380" s="5"/>
      <c r="X380" s="6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5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5"/>
      <c r="BK380" s="6"/>
      <c r="BL380" s="6"/>
      <c r="BM380" s="6"/>
      <c r="BN380" s="6"/>
      <c r="BO380" s="6"/>
      <c r="BP380" s="6"/>
      <c r="BQ380" s="6"/>
    </row>
    <row r="381" ht="19.5" customHeight="1">
      <c r="A381" s="64"/>
      <c r="B381" s="64"/>
      <c r="C381" s="6"/>
      <c r="D381" s="6"/>
      <c r="E381" s="6"/>
      <c r="F381" s="6"/>
      <c r="G381" s="6"/>
      <c r="H381" s="6"/>
      <c r="I381" s="5"/>
      <c r="J381" s="6"/>
      <c r="K381" s="6"/>
      <c r="L381" s="6"/>
      <c r="M381" s="6"/>
      <c r="N381" s="6"/>
      <c r="O381" s="6"/>
      <c r="P381" s="38"/>
      <c r="Q381" s="6"/>
      <c r="R381" s="6"/>
      <c r="S381" s="6"/>
      <c r="T381" s="6"/>
      <c r="U381" s="6"/>
      <c r="V381" s="6"/>
      <c r="W381" s="5"/>
      <c r="X381" s="6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5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5"/>
      <c r="BK381" s="6"/>
      <c r="BL381" s="6"/>
      <c r="BM381" s="6"/>
      <c r="BN381" s="6"/>
      <c r="BO381" s="6"/>
      <c r="BP381" s="6"/>
      <c r="BQ381" s="6"/>
    </row>
    <row r="382" ht="19.5" customHeight="1">
      <c r="A382" s="64"/>
      <c r="B382" s="64"/>
      <c r="C382" s="6"/>
      <c r="D382" s="6"/>
      <c r="E382" s="6"/>
      <c r="F382" s="6"/>
      <c r="G382" s="6"/>
      <c r="H382" s="6"/>
      <c r="I382" s="5"/>
      <c r="J382" s="6"/>
      <c r="K382" s="6"/>
      <c r="L382" s="6"/>
      <c r="M382" s="6"/>
      <c r="N382" s="6"/>
      <c r="O382" s="6"/>
      <c r="P382" s="38"/>
      <c r="Q382" s="6"/>
      <c r="R382" s="6"/>
      <c r="S382" s="6"/>
      <c r="T382" s="6"/>
      <c r="U382" s="6"/>
      <c r="V382" s="6"/>
      <c r="W382" s="5"/>
      <c r="X382" s="6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5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5"/>
      <c r="BK382" s="6"/>
      <c r="BL382" s="6"/>
      <c r="BM382" s="6"/>
      <c r="BN382" s="6"/>
      <c r="BO382" s="6"/>
      <c r="BP382" s="6"/>
      <c r="BQ382" s="6"/>
    </row>
    <row r="383" ht="19.5" customHeight="1">
      <c r="A383" s="64"/>
      <c r="B383" s="64"/>
      <c r="C383" s="6"/>
      <c r="D383" s="6"/>
      <c r="E383" s="6"/>
      <c r="F383" s="6"/>
      <c r="G383" s="6"/>
      <c r="H383" s="6"/>
      <c r="I383" s="5"/>
      <c r="J383" s="6"/>
      <c r="K383" s="6"/>
      <c r="L383" s="6"/>
      <c r="M383" s="6"/>
      <c r="N383" s="6"/>
      <c r="O383" s="6"/>
      <c r="P383" s="38"/>
      <c r="Q383" s="6"/>
      <c r="R383" s="6"/>
      <c r="S383" s="6"/>
      <c r="T383" s="6"/>
      <c r="U383" s="6"/>
      <c r="V383" s="6"/>
      <c r="W383" s="5"/>
      <c r="X383" s="6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5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5"/>
      <c r="BK383" s="6"/>
      <c r="BL383" s="6"/>
      <c r="BM383" s="6"/>
      <c r="BN383" s="6"/>
      <c r="BO383" s="6"/>
      <c r="BP383" s="6"/>
      <c r="BQ383" s="6"/>
    </row>
    <row r="384" ht="19.5" customHeight="1">
      <c r="A384" s="64"/>
      <c r="B384" s="64"/>
      <c r="C384" s="6"/>
      <c r="D384" s="6"/>
      <c r="E384" s="6"/>
      <c r="F384" s="6"/>
      <c r="G384" s="6"/>
      <c r="H384" s="6"/>
      <c r="I384" s="5"/>
      <c r="J384" s="6"/>
      <c r="K384" s="6"/>
      <c r="L384" s="6"/>
      <c r="M384" s="6"/>
      <c r="N384" s="6"/>
      <c r="O384" s="6"/>
      <c r="P384" s="38"/>
      <c r="Q384" s="6"/>
      <c r="R384" s="6"/>
      <c r="S384" s="6"/>
      <c r="T384" s="6"/>
      <c r="U384" s="6"/>
      <c r="V384" s="6"/>
      <c r="W384" s="5"/>
      <c r="X384" s="6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5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5"/>
      <c r="BK384" s="6"/>
      <c r="BL384" s="6"/>
      <c r="BM384" s="6"/>
      <c r="BN384" s="6"/>
      <c r="BO384" s="6"/>
      <c r="BP384" s="6"/>
      <c r="BQ384" s="6"/>
    </row>
    <row r="385" ht="19.5" customHeight="1">
      <c r="A385" s="64"/>
      <c r="B385" s="64"/>
      <c r="C385" s="6"/>
      <c r="D385" s="6"/>
      <c r="E385" s="6"/>
      <c r="F385" s="6"/>
      <c r="G385" s="6"/>
      <c r="H385" s="6"/>
      <c r="I385" s="5"/>
      <c r="J385" s="6"/>
      <c r="K385" s="6"/>
      <c r="L385" s="6"/>
      <c r="M385" s="6"/>
      <c r="N385" s="6"/>
      <c r="O385" s="6"/>
      <c r="P385" s="38"/>
      <c r="Q385" s="6"/>
      <c r="R385" s="6"/>
      <c r="S385" s="6"/>
      <c r="T385" s="6"/>
      <c r="U385" s="6"/>
      <c r="V385" s="6"/>
      <c r="W385" s="5"/>
      <c r="X385" s="6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5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5"/>
      <c r="BK385" s="6"/>
      <c r="BL385" s="6"/>
      <c r="BM385" s="6"/>
      <c r="BN385" s="6"/>
      <c r="BO385" s="6"/>
      <c r="BP385" s="6"/>
      <c r="BQ385" s="6"/>
    </row>
    <row r="386" ht="19.5" customHeight="1">
      <c r="A386" s="64"/>
      <c r="B386" s="64"/>
      <c r="C386" s="6"/>
      <c r="D386" s="6"/>
      <c r="E386" s="6"/>
      <c r="F386" s="6"/>
      <c r="G386" s="6"/>
      <c r="H386" s="6"/>
      <c r="I386" s="5"/>
      <c r="J386" s="6"/>
      <c r="K386" s="6"/>
      <c r="L386" s="6"/>
      <c r="M386" s="6"/>
      <c r="N386" s="6"/>
      <c r="O386" s="6"/>
      <c r="P386" s="38"/>
      <c r="Q386" s="6"/>
      <c r="R386" s="6"/>
      <c r="S386" s="6"/>
      <c r="T386" s="6"/>
      <c r="U386" s="6"/>
      <c r="V386" s="6"/>
      <c r="W386" s="5"/>
      <c r="X386" s="6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5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5"/>
      <c r="BK386" s="6"/>
      <c r="BL386" s="6"/>
      <c r="BM386" s="6"/>
      <c r="BN386" s="6"/>
      <c r="BO386" s="6"/>
      <c r="BP386" s="6"/>
      <c r="BQ386" s="6"/>
    </row>
    <row r="387" ht="19.5" customHeight="1">
      <c r="A387" s="64"/>
      <c r="B387" s="64"/>
      <c r="C387" s="6"/>
      <c r="D387" s="6"/>
      <c r="E387" s="6"/>
      <c r="F387" s="6"/>
      <c r="G387" s="6"/>
      <c r="H387" s="6"/>
      <c r="I387" s="5"/>
      <c r="J387" s="6"/>
      <c r="K387" s="6"/>
      <c r="L387" s="6"/>
      <c r="M387" s="6"/>
      <c r="N387" s="6"/>
      <c r="O387" s="6"/>
      <c r="P387" s="38"/>
      <c r="Q387" s="6"/>
      <c r="R387" s="6"/>
      <c r="S387" s="6"/>
      <c r="T387" s="6"/>
      <c r="U387" s="6"/>
      <c r="V387" s="6"/>
      <c r="W387" s="5"/>
      <c r="X387" s="6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5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5"/>
      <c r="BK387" s="6"/>
      <c r="BL387" s="6"/>
      <c r="BM387" s="6"/>
      <c r="BN387" s="6"/>
      <c r="BO387" s="6"/>
      <c r="BP387" s="6"/>
      <c r="BQ387" s="6"/>
    </row>
    <row r="388" ht="19.5" customHeight="1">
      <c r="A388" s="64"/>
      <c r="B388" s="64"/>
      <c r="C388" s="6"/>
      <c r="D388" s="6"/>
      <c r="E388" s="6"/>
      <c r="F388" s="6"/>
      <c r="G388" s="6"/>
      <c r="H388" s="6"/>
      <c r="I388" s="5"/>
      <c r="J388" s="6"/>
      <c r="K388" s="6"/>
      <c r="L388" s="6"/>
      <c r="M388" s="6"/>
      <c r="N388" s="6"/>
      <c r="O388" s="6"/>
      <c r="P388" s="38"/>
      <c r="Q388" s="6"/>
      <c r="R388" s="6"/>
      <c r="S388" s="6"/>
      <c r="T388" s="6"/>
      <c r="U388" s="6"/>
      <c r="V388" s="6"/>
      <c r="W388" s="5"/>
      <c r="X388" s="6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5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5"/>
      <c r="BK388" s="6"/>
      <c r="BL388" s="6"/>
      <c r="BM388" s="6"/>
      <c r="BN388" s="6"/>
      <c r="BO388" s="6"/>
      <c r="BP388" s="6"/>
      <c r="BQ388" s="6"/>
    </row>
    <row r="389" ht="19.5" customHeight="1">
      <c r="A389" s="64"/>
      <c r="B389" s="64"/>
      <c r="C389" s="6"/>
      <c r="D389" s="6"/>
      <c r="E389" s="6"/>
      <c r="F389" s="6"/>
      <c r="G389" s="6"/>
      <c r="H389" s="6"/>
      <c r="I389" s="5"/>
      <c r="J389" s="6"/>
      <c r="K389" s="6"/>
      <c r="L389" s="6"/>
      <c r="M389" s="6"/>
      <c r="N389" s="6"/>
      <c r="O389" s="6"/>
      <c r="P389" s="38"/>
      <c r="Q389" s="6"/>
      <c r="R389" s="6"/>
      <c r="S389" s="6"/>
      <c r="T389" s="6"/>
      <c r="U389" s="6"/>
      <c r="V389" s="6"/>
      <c r="W389" s="5"/>
      <c r="X389" s="6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5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5"/>
      <c r="BK389" s="6"/>
      <c r="BL389" s="6"/>
      <c r="BM389" s="6"/>
      <c r="BN389" s="6"/>
      <c r="BO389" s="6"/>
      <c r="BP389" s="6"/>
      <c r="BQ389" s="6"/>
    </row>
    <row r="390" ht="19.5" customHeight="1">
      <c r="A390" s="64"/>
      <c r="B390" s="64"/>
      <c r="C390" s="6"/>
      <c r="D390" s="6"/>
      <c r="E390" s="6"/>
      <c r="F390" s="6"/>
      <c r="G390" s="6"/>
      <c r="H390" s="6"/>
      <c r="I390" s="5"/>
      <c r="J390" s="6"/>
      <c r="K390" s="6"/>
      <c r="L390" s="6"/>
      <c r="M390" s="6"/>
      <c r="N390" s="6"/>
      <c r="O390" s="6"/>
      <c r="P390" s="38"/>
      <c r="Q390" s="6"/>
      <c r="R390" s="6"/>
      <c r="S390" s="6"/>
      <c r="T390" s="6"/>
      <c r="U390" s="6"/>
      <c r="V390" s="6"/>
      <c r="W390" s="5"/>
      <c r="X390" s="6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5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5"/>
      <c r="BK390" s="6"/>
      <c r="BL390" s="6"/>
      <c r="BM390" s="6"/>
      <c r="BN390" s="6"/>
      <c r="BO390" s="6"/>
      <c r="BP390" s="6"/>
      <c r="BQ390" s="6"/>
    </row>
    <row r="391" ht="19.5" customHeight="1">
      <c r="A391" s="64"/>
      <c r="B391" s="64"/>
      <c r="C391" s="6"/>
      <c r="D391" s="6"/>
      <c r="E391" s="6"/>
      <c r="F391" s="6"/>
      <c r="G391" s="6"/>
      <c r="H391" s="6"/>
      <c r="I391" s="5"/>
      <c r="J391" s="6"/>
      <c r="K391" s="6"/>
      <c r="L391" s="6"/>
      <c r="M391" s="6"/>
      <c r="N391" s="6"/>
      <c r="O391" s="6"/>
      <c r="P391" s="38"/>
      <c r="Q391" s="6"/>
      <c r="R391" s="6"/>
      <c r="S391" s="6"/>
      <c r="T391" s="6"/>
      <c r="U391" s="6"/>
      <c r="V391" s="6"/>
      <c r="W391" s="5"/>
      <c r="X391" s="6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5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5"/>
      <c r="BK391" s="6"/>
      <c r="BL391" s="6"/>
      <c r="BM391" s="6"/>
      <c r="BN391" s="6"/>
      <c r="BO391" s="6"/>
      <c r="BP391" s="6"/>
      <c r="BQ391" s="6"/>
    </row>
    <row r="392" ht="19.5" customHeight="1">
      <c r="A392" s="64"/>
      <c r="B392" s="64"/>
      <c r="C392" s="6"/>
      <c r="D392" s="6"/>
      <c r="E392" s="6"/>
      <c r="F392" s="6"/>
      <c r="G392" s="6"/>
      <c r="H392" s="6"/>
      <c r="I392" s="5"/>
      <c r="J392" s="6"/>
      <c r="K392" s="6"/>
      <c r="L392" s="6"/>
      <c r="M392" s="6"/>
      <c r="N392" s="6"/>
      <c r="O392" s="6"/>
      <c r="P392" s="38"/>
      <c r="Q392" s="6"/>
      <c r="R392" s="6"/>
      <c r="S392" s="6"/>
      <c r="T392" s="6"/>
      <c r="U392" s="6"/>
      <c r="V392" s="6"/>
      <c r="W392" s="5"/>
      <c r="X392" s="6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5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5"/>
      <c r="BK392" s="6"/>
      <c r="BL392" s="6"/>
      <c r="BM392" s="6"/>
      <c r="BN392" s="6"/>
      <c r="BO392" s="6"/>
      <c r="BP392" s="6"/>
      <c r="BQ392" s="6"/>
    </row>
    <row r="393" ht="19.5" customHeight="1">
      <c r="A393" s="64"/>
      <c r="B393" s="64"/>
      <c r="C393" s="6"/>
      <c r="D393" s="6"/>
      <c r="E393" s="6"/>
      <c r="F393" s="6"/>
      <c r="G393" s="6"/>
      <c r="H393" s="6"/>
      <c r="I393" s="5"/>
      <c r="J393" s="6"/>
      <c r="K393" s="6"/>
      <c r="L393" s="6"/>
      <c r="M393" s="6"/>
      <c r="N393" s="6"/>
      <c r="O393" s="6"/>
      <c r="P393" s="38"/>
      <c r="Q393" s="6"/>
      <c r="R393" s="6"/>
      <c r="S393" s="6"/>
      <c r="T393" s="6"/>
      <c r="U393" s="6"/>
      <c r="V393" s="6"/>
      <c r="W393" s="5"/>
      <c r="X393" s="6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5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5"/>
      <c r="BK393" s="6"/>
      <c r="BL393" s="6"/>
      <c r="BM393" s="6"/>
      <c r="BN393" s="6"/>
      <c r="BO393" s="6"/>
      <c r="BP393" s="6"/>
      <c r="BQ393" s="6"/>
    </row>
    <row r="394" ht="19.5" customHeight="1">
      <c r="A394" s="64"/>
      <c r="B394" s="64"/>
      <c r="C394" s="6"/>
      <c r="D394" s="6"/>
      <c r="E394" s="6"/>
      <c r="F394" s="6"/>
      <c r="G394" s="6"/>
      <c r="H394" s="6"/>
      <c r="I394" s="5"/>
      <c r="J394" s="6"/>
      <c r="K394" s="6"/>
      <c r="L394" s="6"/>
      <c r="M394" s="6"/>
      <c r="N394" s="6"/>
      <c r="O394" s="6"/>
      <c r="P394" s="38"/>
      <c r="Q394" s="6"/>
      <c r="R394" s="6"/>
      <c r="S394" s="6"/>
      <c r="T394" s="6"/>
      <c r="U394" s="6"/>
      <c r="V394" s="6"/>
      <c r="W394" s="5"/>
      <c r="X394" s="6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5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5"/>
      <c r="BK394" s="6"/>
      <c r="BL394" s="6"/>
      <c r="BM394" s="6"/>
      <c r="BN394" s="6"/>
      <c r="BO394" s="6"/>
      <c r="BP394" s="6"/>
      <c r="BQ394" s="6"/>
    </row>
    <row r="395" ht="19.5" customHeight="1">
      <c r="A395" s="64"/>
      <c r="B395" s="64"/>
      <c r="C395" s="6"/>
      <c r="D395" s="6"/>
      <c r="E395" s="6"/>
      <c r="F395" s="6"/>
      <c r="G395" s="6"/>
      <c r="H395" s="6"/>
      <c r="I395" s="5"/>
      <c r="J395" s="6"/>
      <c r="K395" s="6"/>
      <c r="L395" s="6"/>
      <c r="M395" s="6"/>
      <c r="N395" s="6"/>
      <c r="O395" s="6"/>
      <c r="P395" s="38"/>
      <c r="Q395" s="6"/>
      <c r="R395" s="6"/>
      <c r="S395" s="6"/>
      <c r="T395" s="6"/>
      <c r="U395" s="6"/>
      <c r="V395" s="6"/>
      <c r="W395" s="5"/>
      <c r="X395" s="6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5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5"/>
      <c r="BK395" s="6"/>
      <c r="BL395" s="6"/>
      <c r="BM395" s="6"/>
      <c r="BN395" s="6"/>
      <c r="BO395" s="6"/>
      <c r="BP395" s="6"/>
      <c r="BQ395" s="6"/>
    </row>
    <row r="396" ht="19.5" customHeight="1">
      <c r="A396" s="64"/>
      <c r="B396" s="64"/>
      <c r="C396" s="6"/>
      <c r="D396" s="6"/>
      <c r="E396" s="6"/>
      <c r="F396" s="6"/>
      <c r="G396" s="6"/>
      <c r="H396" s="6"/>
      <c r="I396" s="5"/>
      <c r="J396" s="6"/>
      <c r="K396" s="6"/>
      <c r="L396" s="6"/>
      <c r="M396" s="6"/>
      <c r="N396" s="6"/>
      <c r="O396" s="6"/>
      <c r="P396" s="38"/>
      <c r="Q396" s="6"/>
      <c r="R396" s="6"/>
      <c r="S396" s="6"/>
      <c r="T396" s="6"/>
      <c r="U396" s="6"/>
      <c r="V396" s="6"/>
      <c r="W396" s="5"/>
      <c r="X396" s="6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5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5"/>
      <c r="BK396" s="6"/>
      <c r="BL396" s="6"/>
      <c r="BM396" s="6"/>
      <c r="BN396" s="6"/>
      <c r="BO396" s="6"/>
      <c r="BP396" s="6"/>
      <c r="BQ396" s="6"/>
    </row>
    <row r="397" ht="19.5" customHeight="1">
      <c r="A397" s="64"/>
      <c r="B397" s="64"/>
      <c r="C397" s="6"/>
      <c r="D397" s="6"/>
      <c r="E397" s="6"/>
      <c r="F397" s="6"/>
      <c r="G397" s="6"/>
      <c r="H397" s="6"/>
      <c r="I397" s="5"/>
      <c r="J397" s="6"/>
      <c r="K397" s="6"/>
      <c r="L397" s="6"/>
      <c r="M397" s="6"/>
      <c r="N397" s="6"/>
      <c r="O397" s="6"/>
      <c r="P397" s="38"/>
      <c r="Q397" s="6"/>
      <c r="R397" s="6"/>
      <c r="S397" s="6"/>
      <c r="T397" s="6"/>
      <c r="U397" s="6"/>
      <c r="V397" s="6"/>
      <c r="W397" s="5"/>
      <c r="X397" s="6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5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5"/>
      <c r="BK397" s="6"/>
      <c r="BL397" s="6"/>
      <c r="BM397" s="6"/>
      <c r="BN397" s="6"/>
      <c r="BO397" s="6"/>
      <c r="BP397" s="6"/>
      <c r="BQ397" s="6"/>
    </row>
    <row r="398" ht="19.5" customHeight="1">
      <c r="A398" s="64"/>
      <c r="B398" s="64"/>
      <c r="C398" s="6"/>
      <c r="D398" s="6"/>
      <c r="E398" s="6"/>
      <c r="F398" s="6"/>
      <c r="G398" s="6"/>
      <c r="H398" s="6"/>
      <c r="I398" s="5"/>
      <c r="J398" s="6"/>
      <c r="K398" s="6"/>
      <c r="L398" s="6"/>
      <c r="M398" s="6"/>
      <c r="N398" s="6"/>
      <c r="O398" s="6"/>
      <c r="P398" s="38"/>
      <c r="Q398" s="6"/>
      <c r="R398" s="6"/>
      <c r="S398" s="6"/>
      <c r="T398" s="6"/>
      <c r="U398" s="6"/>
      <c r="V398" s="6"/>
      <c r="W398" s="5"/>
      <c r="X398" s="6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5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5"/>
      <c r="BK398" s="6"/>
      <c r="BL398" s="6"/>
      <c r="BM398" s="6"/>
      <c r="BN398" s="6"/>
      <c r="BO398" s="6"/>
      <c r="BP398" s="6"/>
      <c r="BQ398" s="6"/>
    </row>
    <row r="399" ht="19.5" customHeight="1">
      <c r="A399" s="64"/>
      <c r="B399" s="64"/>
      <c r="C399" s="6"/>
      <c r="D399" s="6"/>
      <c r="E399" s="6"/>
      <c r="F399" s="6"/>
      <c r="G399" s="6"/>
      <c r="H399" s="6"/>
      <c r="I399" s="5"/>
      <c r="J399" s="6"/>
      <c r="K399" s="6"/>
      <c r="L399" s="6"/>
      <c r="M399" s="6"/>
      <c r="N399" s="6"/>
      <c r="O399" s="6"/>
      <c r="P399" s="38"/>
      <c r="Q399" s="6"/>
      <c r="R399" s="6"/>
      <c r="S399" s="6"/>
      <c r="T399" s="6"/>
      <c r="U399" s="6"/>
      <c r="V399" s="6"/>
      <c r="W399" s="5"/>
      <c r="X399" s="6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5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5"/>
      <c r="BK399" s="6"/>
      <c r="BL399" s="6"/>
      <c r="BM399" s="6"/>
      <c r="BN399" s="6"/>
      <c r="BO399" s="6"/>
      <c r="BP399" s="6"/>
      <c r="BQ399" s="6"/>
    </row>
    <row r="400" ht="19.5" customHeight="1">
      <c r="A400" s="64"/>
      <c r="B400" s="64"/>
      <c r="C400" s="6"/>
      <c r="D400" s="6"/>
      <c r="E400" s="6"/>
      <c r="F400" s="6"/>
      <c r="G400" s="6"/>
      <c r="H400" s="6"/>
      <c r="I400" s="5"/>
      <c r="J400" s="6"/>
      <c r="K400" s="6"/>
      <c r="L400" s="6"/>
      <c r="M400" s="6"/>
      <c r="N400" s="6"/>
      <c r="O400" s="6"/>
      <c r="P400" s="38"/>
      <c r="Q400" s="6"/>
      <c r="R400" s="6"/>
      <c r="S400" s="6"/>
      <c r="T400" s="6"/>
      <c r="U400" s="6"/>
      <c r="V400" s="6"/>
      <c r="W400" s="5"/>
      <c r="X400" s="6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5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5"/>
      <c r="BK400" s="6"/>
      <c r="BL400" s="6"/>
      <c r="BM400" s="6"/>
      <c r="BN400" s="6"/>
      <c r="BO400" s="6"/>
      <c r="BP400" s="6"/>
      <c r="BQ400" s="6"/>
    </row>
    <row r="401" ht="19.5" customHeight="1">
      <c r="A401" s="64"/>
      <c r="B401" s="64"/>
      <c r="C401" s="6"/>
      <c r="D401" s="6"/>
      <c r="E401" s="6"/>
      <c r="F401" s="6"/>
      <c r="G401" s="6"/>
      <c r="H401" s="6"/>
      <c r="I401" s="5"/>
      <c r="J401" s="6"/>
      <c r="K401" s="6"/>
      <c r="L401" s="6"/>
      <c r="M401" s="6"/>
      <c r="N401" s="6"/>
      <c r="O401" s="6"/>
      <c r="P401" s="38"/>
      <c r="Q401" s="6"/>
      <c r="R401" s="6"/>
      <c r="S401" s="6"/>
      <c r="T401" s="6"/>
      <c r="U401" s="6"/>
      <c r="V401" s="6"/>
      <c r="W401" s="5"/>
      <c r="X401" s="6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5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5"/>
      <c r="BK401" s="6"/>
      <c r="BL401" s="6"/>
      <c r="BM401" s="6"/>
      <c r="BN401" s="6"/>
      <c r="BO401" s="6"/>
      <c r="BP401" s="6"/>
      <c r="BQ401" s="6"/>
    </row>
    <row r="402" ht="19.5" customHeight="1">
      <c r="A402" s="64"/>
      <c r="B402" s="64"/>
      <c r="C402" s="6"/>
      <c r="D402" s="6"/>
      <c r="E402" s="6"/>
      <c r="F402" s="6"/>
      <c r="G402" s="6"/>
      <c r="H402" s="6"/>
      <c r="I402" s="5"/>
      <c r="J402" s="6"/>
      <c r="K402" s="6"/>
      <c r="L402" s="6"/>
      <c r="M402" s="6"/>
      <c r="N402" s="6"/>
      <c r="O402" s="6"/>
      <c r="P402" s="38"/>
      <c r="Q402" s="6"/>
      <c r="R402" s="6"/>
      <c r="S402" s="6"/>
      <c r="T402" s="6"/>
      <c r="U402" s="6"/>
      <c r="V402" s="6"/>
      <c r="W402" s="5"/>
      <c r="X402" s="6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5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5"/>
      <c r="BK402" s="6"/>
      <c r="BL402" s="6"/>
      <c r="BM402" s="6"/>
      <c r="BN402" s="6"/>
      <c r="BO402" s="6"/>
      <c r="BP402" s="6"/>
      <c r="BQ402" s="6"/>
    </row>
    <row r="403" ht="19.5" customHeight="1">
      <c r="A403" s="64"/>
      <c r="B403" s="64"/>
      <c r="C403" s="6"/>
      <c r="D403" s="6"/>
      <c r="E403" s="6"/>
      <c r="F403" s="6"/>
      <c r="G403" s="6"/>
      <c r="H403" s="6"/>
      <c r="I403" s="5"/>
      <c r="J403" s="6"/>
      <c r="K403" s="6"/>
      <c r="L403" s="6"/>
      <c r="M403" s="6"/>
      <c r="N403" s="6"/>
      <c r="O403" s="6"/>
      <c r="P403" s="38"/>
      <c r="Q403" s="6"/>
      <c r="R403" s="6"/>
      <c r="S403" s="6"/>
      <c r="T403" s="6"/>
      <c r="U403" s="6"/>
      <c r="V403" s="6"/>
      <c r="W403" s="5"/>
      <c r="X403" s="6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5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5"/>
      <c r="BK403" s="6"/>
      <c r="BL403" s="6"/>
      <c r="BM403" s="6"/>
      <c r="BN403" s="6"/>
      <c r="BO403" s="6"/>
      <c r="BP403" s="6"/>
      <c r="BQ403" s="6"/>
    </row>
    <row r="404" ht="19.5" customHeight="1">
      <c r="A404" s="64"/>
      <c r="B404" s="64"/>
      <c r="C404" s="6"/>
      <c r="D404" s="6"/>
      <c r="E404" s="6"/>
      <c r="F404" s="6"/>
      <c r="G404" s="6"/>
      <c r="H404" s="6"/>
      <c r="I404" s="5"/>
      <c r="J404" s="6"/>
      <c r="K404" s="6"/>
      <c r="L404" s="6"/>
      <c r="M404" s="6"/>
      <c r="N404" s="6"/>
      <c r="O404" s="6"/>
      <c r="P404" s="38"/>
      <c r="Q404" s="6"/>
      <c r="R404" s="6"/>
      <c r="S404" s="6"/>
      <c r="T404" s="6"/>
      <c r="U404" s="6"/>
      <c r="V404" s="6"/>
      <c r="W404" s="5"/>
      <c r="X404" s="6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5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5"/>
      <c r="BK404" s="6"/>
      <c r="BL404" s="6"/>
      <c r="BM404" s="6"/>
      <c r="BN404" s="6"/>
      <c r="BO404" s="6"/>
      <c r="BP404" s="6"/>
      <c r="BQ404" s="6"/>
    </row>
    <row r="405" ht="19.5" customHeight="1">
      <c r="A405" s="64"/>
      <c r="B405" s="64"/>
      <c r="C405" s="6"/>
      <c r="D405" s="6"/>
      <c r="E405" s="6"/>
      <c r="F405" s="6"/>
      <c r="G405" s="6"/>
      <c r="H405" s="6"/>
      <c r="I405" s="5"/>
      <c r="J405" s="6"/>
      <c r="K405" s="6"/>
      <c r="L405" s="6"/>
      <c r="M405" s="6"/>
      <c r="N405" s="6"/>
      <c r="O405" s="6"/>
      <c r="P405" s="38"/>
      <c r="Q405" s="6"/>
      <c r="R405" s="6"/>
      <c r="S405" s="6"/>
      <c r="T405" s="6"/>
      <c r="U405" s="6"/>
      <c r="V405" s="6"/>
      <c r="W405" s="5"/>
      <c r="X405" s="6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5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5"/>
      <c r="BK405" s="6"/>
      <c r="BL405" s="6"/>
      <c r="BM405" s="6"/>
      <c r="BN405" s="6"/>
      <c r="BO405" s="6"/>
      <c r="BP405" s="6"/>
      <c r="BQ405" s="6"/>
    </row>
    <row r="406" ht="19.5" customHeight="1">
      <c r="A406" s="64"/>
      <c r="B406" s="64"/>
      <c r="C406" s="6"/>
      <c r="D406" s="6"/>
      <c r="E406" s="6"/>
      <c r="F406" s="6"/>
      <c r="G406" s="6"/>
      <c r="H406" s="6"/>
      <c r="I406" s="5"/>
      <c r="J406" s="6"/>
      <c r="K406" s="6"/>
      <c r="L406" s="6"/>
      <c r="M406" s="6"/>
      <c r="N406" s="6"/>
      <c r="O406" s="6"/>
      <c r="P406" s="38"/>
      <c r="Q406" s="6"/>
      <c r="R406" s="6"/>
      <c r="S406" s="6"/>
      <c r="T406" s="6"/>
      <c r="U406" s="6"/>
      <c r="V406" s="6"/>
      <c r="W406" s="5"/>
      <c r="X406" s="6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5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5"/>
      <c r="BK406" s="6"/>
      <c r="BL406" s="6"/>
      <c r="BM406" s="6"/>
      <c r="BN406" s="6"/>
      <c r="BO406" s="6"/>
      <c r="BP406" s="6"/>
      <c r="BQ406" s="6"/>
    </row>
    <row r="407" ht="19.5" customHeight="1">
      <c r="A407" s="64"/>
      <c r="B407" s="64"/>
      <c r="C407" s="6"/>
      <c r="D407" s="6"/>
      <c r="E407" s="6"/>
      <c r="F407" s="6"/>
      <c r="G407" s="6"/>
      <c r="H407" s="6"/>
      <c r="I407" s="5"/>
      <c r="J407" s="6"/>
      <c r="K407" s="6"/>
      <c r="L407" s="6"/>
      <c r="M407" s="6"/>
      <c r="N407" s="6"/>
      <c r="O407" s="6"/>
      <c r="P407" s="38"/>
      <c r="Q407" s="6"/>
      <c r="R407" s="6"/>
      <c r="S407" s="6"/>
      <c r="T407" s="6"/>
      <c r="U407" s="6"/>
      <c r="V407" s="6"/>
      <c r="W407" s="5"/>
      <c r="X407" s="6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5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5"/>
      <c r="BK407" s="6"/>
      <c r="BL407" s="6"/>
      <c r="BM407" s="6"/>
      <c r="BN407" s="6"/>
      <c r="BO407" s="6"/>
      <c r="BP407" s="6"/>
      <c r="BQ407" s="6"/>
    </row>
    <row r="408" ht="19.5" customHeight="1">
      <c r="A408" s="64"/>
      <c r="B408" s="64"/>
      <c r="C408" s="6"/>
      <c r="D408" s="6"/>
      <c r="E408" s="6"/>
      <c r="F408" s="6"/>
      <c r="G408" s="6"/>
      <c r="H408" s="6"/>
      <c r="I408" s="5"/>
      <c r="J408" s="6"/>
      <c r="K408" s="6"/>
      <c r="L408" s="6"/>
      <c r="M408" s="6"/>
      <c r="N408" s="6"/>
      <c r="O408" s="6"/>
      <c r="P408" s="38"/>
      <c r="Q408" s="6"/>
      <c r="R408" s="6"/>
      <c r="S408" s="6"/>
      <c r="T408" s="6"/>
      <c r="U408" s="6"/>
      <c r="V408" s="6"/>
      <c r="W408" s="5"/>
      <c r="X408" s="6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5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5"/>
      <c r="BK408" s="6"/>
      <c r="BL408" s="6"/>
      <c r="BM408" s="6"/>
      <c r="BN408" s="6"/>
      <c r="BO408" s="6"/>
      <c r="BP408" s="6"/>
      <c r="BQ408" s="6"/>
    </row>
    <row r="409" ht="19.5" customHeight="1">
      <c r="A409" s="64"/>
      <c r="B409" s="64"/>
      <c r="C409" s="6"/>
      <c r="D409" s="6"/>
      <c r="E409" s="6"/>
      <c r="F409" s="6"/>
      <c r="G409" s="6"/>
      <c r="H409" s="6"/>
      <c r="I409" s="5"/>
      <c r="J409" s="6"/>
      <c r="K409" s="6"/>
      <c r="L409" s="6"/>
      <c r="M409" s="6"/>
      <c r="N409" s="6"/>
      <c r="O409" s="6"/>
      <c r="P409" s="38"/>
      <c r="Q409" s="6"/>
      <c r="R409" s="6"/>
      <c r="S409" s="6"/>
      <c r="T409" s="6"/>
      <c r="U409" s="6"/>
      <c r="V409" s="6"/>
      <c r="W409" s="5"/>
      <c r="X409" s="6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5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5"/>
      <c r="BK409" s="6"/>
      <c r="BL409" s="6"/>
      <c r="BM409" s="6"/>
      <c r="BN409" s="6"/>
      <c r="BO409" s="6"/>
      <c r="BP409" s="6"/>
      <c r="BQ409" s="6"/>
    </row>
    <row r="410" ht="19.5" customHeight="1">
      <c r="A410" s="64"/>
      <c r="B410" s="64"/>
      <c r="C410" s="6"/>
      <c r="D410" s="6"/>
      <c r="E410" s="6"/>
      <c r="F410" s="6"/>
      <c r="G410" s="6"/>
      <c r="H410" s="6"/>
      <c r="I410" s="5"/>
      <c r="J410" s="6"/>
      <c r="K410" s="6"/>
      <c r="L410" s="6"/>
      <c r="M410" s="6"/>
      <c r="N410" s="6"/>
      <c r="O410" s="6"/>
      <c r="P410" s="38"/>
      <c r="Q410" s="6"/>
      <c r="R410" s="6"/>
      <c r="S410" s="6"/>
      <c r="T410" s="6"/>
      <c r="U410" s="6"/>
      <c r="V410" s="6"/>
      <c r="W410" s="5"/>
      <c r="X410" s="6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5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5"/>
      <c r="BK410" s="6"/>
      <c r="BL410" s="6"/>
      <c r="BM410" s="6"/>
      <c r="BN410" s="6"/>
      <c r="BO410" s="6"/>
      <c r="BP410" s="6"/>
      <c r="BQ410" s="6"/>
    </row>
    <row r="411" ht="19.5" customHeight="1">
      <c r="A411" s="64"/>
      <c r="B411" s="64"/>
      <c r="C411" s="6"/>
      <c r="D411" s="6"/>
      <c r="E411" s="6"/>
      <c r="F411" s="6"/>
      <c r="G411" s="6"/>
      <c r="H411" s="6"/>
      <c r="I411" s="5"/>
      <c r="J411" s="6"/>
      <c r="K411" s="6"/>
      <c r="L411" s="6"/>
      <c r="M411" s="6"/>
      <c r="N411" s="6"/>
      <c r="O411" s="6"/>
      <c r="P411" s="38"/>
      <c r="Q411" s="6"/>
      <c r="R411" s="6"/>
      <c r="S411" s="6"/>
      <c r="T411" s="6"/>
      <c r="U411" s="6"/>
      <c r="V411" s="6"/>
      <c r="W411" s="5"/>
      <c r="X411" s="6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5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5"/>
      <c r="BK411" s="6"/>
      <c r="BL411" s="6"/>
      <c r="BM411" s="6"/>
      <c r="BN411" s="6"/>
      <c r="BO411" s="6"/>
      <c r="BP411" s="6"/>
      <c r="BQ411" s="6"/>
    </row>
    <row r="412" ht="19.5" customHeight="1">
      <c r="A412" s="64"/>
      <c r="B412" s="64"/>
      <c r="C412" s="6"/>
      <c r="D412" s="6"/>
      <c r="E412" s="6"/>
      <c r="F412" s="6"/>
      <c r="G412" s="6"/>
      <c r="H412" s="6"/>
      <c r="I412" s="5"/>
      <c r="J412" s="6"/>
      <c r="K412" s="6"/>
      <c r="L412" s="6"/>
      <c r="M412" s="6"/>
      <c r="N412" s="6"/>
      <c r="O412" s="6"/>
      <c r="P412" s="38"/>
      <c r="Q412" s="6"/>
      <c r="R412" s="6"/>
      <c r="S412" s="6"/>
      <c r="T412" s="6"/>
      <c r="U412" s="6"/>
      <c r="V412" s="6"/>
      <c r="W412" s="5"/>
      <c r="X412" s="6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5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5"/>
      <c r="BK412" s="6"/>
      <c r="BL412" s="6"/>
      <c r="BM412" s="6"/>
      <c r="BN412" s="6"/>
      <c r="BO412" s="6"/>
      <c r="BP412" s="6"/>
      <c r="BQ412" s="6"/>
    </row>
    <row r="413" ht="19.5" customHeight="1">
      <c r="A413" s="64"/>
      <c r="B413" s="64"/>
      <c r="C413" s="6"/>
      <c r="D413" s="6"/>
      <c r="E413" s="6"/>
      <c r="F413" s="6"/>
      <c r="G413" s="6"/>
      <c r="H413" s="6"/>
      <c r="I413" s="5"/>
      <c r="J413" s="6"/>
      <c r="K413" s="6"/>
      <c r="L413" s="6"/>
      <c r="M413" s="6"/>
      <c r="N413" s="6"/>
      <c r="O413" s="6"/>
      <c r="P413" s="38"/>
      <c r="Q413" s="6"/>
      <c r="R413" s="6"/>
      <c r="S413" s="6"/>
      <c r="T413" s="6"/>
      <c r="U413" s="6"/>
      <c r="V413" s="6"/>
      <c r="W413" s="5"/>
      <c r="X413" s="6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5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5"/>
      <c r="BK413" s="6"/>
      <c r="BL413" s="6"/>
      <c r="BM413" s="6"/>
      <c r="BN413" s="6"/>
      <c r="BO413" s="6"/>
      <c r="BP413" s="6"/>
      <c r="BQ413" s="6"/>
    </row>
    <row r="414" ht="19.5" customHeight="1">
      <c r="A414" s="64"/>
      <c r="B414" s="64"/>
      <c r="C414" s="6"/>
      <c r="D414" s="6"/>
      <c r="E414" s="6"/>
      <c r="F414" s="6"/>
      <c r="G414" s="6"/>
      <c r="H414" s="6"/>
      <c r="I414" s="5"/>
      <c r="J414" s="6"/>
      <c r="K414" s="6"/>
      <c r="L414" s="6"/>
      <c r="M414" s="6"/>
      <c r="N414" s="6"/>
      <c r="O414" s="6"/>
      <c r="P414" s="38"/>
      <c r="Q414" s="6"/>
      <c r="R414" s="6"/>
      <c r="S414" s="6"/>
      <c r="T414" s="6"/>
      <c r="U414" s="6"/>
      <c r="V414" s="6"/>
      <c r="W414" s="5"/>
      <c r="X414" s="6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5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5"/>
      <c r="BK414" s="6"/>
      <c r="BL414" s="6"/>
      <c r="BM414" s="6"/>
      <c r="BN414" s="6"/>
      <c r="BO414" s="6"/>
      <c r="BP414" s="6"/>
      <c r="BQ414" s="6"/>
    </row>
    <row r="415" ht="19.5" customHeight="1">
      <c r="A415" s="64"/>
      <c r="B415" s="64"/>
      <c r="C415" s="6"/>
      <c r="D415" s="6"/>
      <c r="E415" s="6"/>
      <c r="F415" s="6"/>
      <c r="G415" s="6"/>
      <c r="H415" s="6"/>
      <c r="I415" s="5"/>
      <c r="J415" s="6"/>
      <c r="K415" s="6"/>
      <c r="L415" s="6"/>
      <c r="M415" s="6"/>
      <c r="N415" s="6"/>
      <c r="O415" s="6"/>
      <c r="P415" s="38"/>
      <c r="Q415" s="6"/>
      <c r="R415" s="6"/>
      <c r="S415" s="6"/>
      <c r="T415" s="6"/>
      <c r="U415" s="6"/>
      <c r="V415" s="6"/>
      <c r="W415" s="5"/>
      <c r="X415" s="6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5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5"/>
      <c r="BK415" s="6"/>
      <c r="BL415" s="6"/>
      <c r="BM415" s="6"/>
      <c r="BN415" s="6"/>
      <c r="BO415" s="6"/>
      <c r="BP415" s="6"/>
      <c r="BQ415" s="6"/>
    </row>
    <row r="416" ht="19.5" customHeight="1">
      <c r="A416" s="64"/>
      <c r="B416" s="64"/>
      <c r="C416" s="6"/>
      <c r="D416" s="6"/>
      <c r="E416" s="6"/>
      <c r="F416" s="6"/>
      <c r="G416" s="6"/>
      <c r="H416" s="6"/>
      <c r="I416" s="5"/>
      <c r="J416" s="6"/>
      <c r="K416" s="6"/>
      <c r="L416" s="6"/>
      <c r="M416" s="6"/>
      <c r="N416" s="6"/>
      <c r="O416" s="6"/>
      <c r="P416" s="38"/>
      <c r="Q416" s="6"/>
      <c r="R416" s="6"/>
      <c r="S416" s="6"/>
      <c r="T416" s="6"/>
      <c r="U416" s="6"/>
      <c r="V416" s="6"/>
      <c r="W416" s="5"/>
      <c r="X416" s="6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5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5"/>
      <c r="BK416" s="6"/>
      <c r="BL416" s="6"/>
      <c r="BM416" s="6"/>
      <c r="BN416" s="6"/>
      <c r="BO416" s="6"/>
      <c r="BP416" s="6"/>
      <c r="BQ416" s="6"/>
    </row>
    <row r="417" ht="19.5" customHeight="1">
      <c r="A417" s="64"/>
      <c r="B417" s="64"/>
      <c r="C417" s="6"/>
      <c r="D417" s="6"/>
      <c r="E417" s="6"/>
      <c r="F417" s="6"/>
      <c r="G417" s="6"/>
      <c r="H417" s="6"/>
      <c r="I417" s="5"/>
      <c r="J417" s="6"/>
      <c r="K417" s="6"/>
      <c r="L417" s="6"/>
      <c r="M417" s="6"/>
      <c r="N417" s="6"/>
      <c r="O417" s="6"/>
      <c r="P417" s="38"/>
      <c r="Q417" s="6"/>
      <c r="R417" s="6"/>
      <c r="S417" s="6"/>
      <c r="T417" s="6"/>
      <c r="U417" s="6"/>
      <c r="V417" s="6"/>
      <c r="W417" s="5"/>
      <c r="X417" s="6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5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5"/>
      <c r="BK417" s="6"/>
      <c r="BL417" s="6"/>
      <c r="BM417" s="6"/>
      <c r="BN417" s="6"/>
      <c r="BO417" s="6"/>
      <c r="BP417" s="6"/>
      <c r="BQ417" s="6"/>
    </row>
    <row r="418" ht="19.5" customHeight="1">
      <c r="A418" s="64"/>
      <c r="B418" s="64"/>
      <c r="C418" s="6"/>
      <c r="D418" s="6"/>
      <c r="E418" s="6"/>
      <c r="F418" s="6"/>
      <c r="G418" s="6"/>
      <c r="H418" s="6"/>
      <c r="I418" s="5"/>
      <c r="J418" s="6"/>
      <c r="K418" s="6"/>
      <c r="L418" s="6"/>
      <c r="M418" s="6"/>
      <c r="N418" s="6"/>
      <c r="O418" s="6"/>
      <c r="P418" s="38"/>
      <c r="Q418" s="6"/>
      <c r="R418" s="6"/>
      <c r="S418" s="6"/>
      <c r="T418" s="6"/>
      <c r="U418" s="6"/>
      <c r="V418" s="6"/>
      <c r="W418" s="5"/>
      <c r="X418" s="6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5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5"/>
      <c r="BK418" s="6"/>
      <c r="BL418" s="6"/>
      <c r="BM418" s="6"/>
      <c r="BN418" s="6"/>
      <c r="BO418" s="6"/>
      <c r="BP418" s="6"/>
      <c r="BQ418" s="6"/>
    </row>
    <row r="419" ht="19.5" customHeight="1">
      <c r="A419" s="64"/>
      <c r="B419" s="64"/>
      <c r="C419" s="6"/>
      <c r="D419" s="6"/>
      <c r="E419" s="6"/>
      <c r="F419" s="6"/>
      <c r="G419" s="6"/>
      <c r="H419" s="6"/>
      <c r="I419" s="5"/>
      <c r="J419" s="6"/>
      <c r="K419" s="6"/>
      <c r="L419" s="6"/>
      <c r="M419" s="6"/>
      <c r="N419" s="6"/>
      <c r="O419" s="6"/>
      <c r="P419" s="38"/>
      <c r="Q419" s="6"/>
      <c r="R419" s="6"/>
      <c r="S419" s="6"/>
      <c r="T419" s="6"/>
      <c r="U419" s="6"/>
      <c r="V419" s="6"/>
      <c r="W419" s="5"/>
      <c r="X419" s="6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5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5"/>
      <c r="BK419" s="6"/>
      <c r="BL419" s="6"/>
      <c r="BM419" s="6"/>
      <c r="BN419" s="6"/>
      <c r="BO419" s="6"/>
      <c r="BP419" s="6"/>
      <c r="BQ419" s="6"/>
    </row>
    <row r="420" ht="19.5" customHeight="1">
      <c r="A420" s="64"/>
      <c r="B420" s="64"/>
      <c r="C420" s="6"/>
      <c r="D420" s="6"/>
      <c r="E420" s="6"/>
      <c r="F420" s="6"/>
      <c r="G420" s="6"/>
      <c r="H420" s="6"/>
      <c r="I420" s="5"/>
      <c r="J420" s="6"/>
      <c r="K420" s="6"/>
      <c r="L420" s="6"/>
      <c r="M420" s="6"/>
      <c r="N420" s="6"/>
      <c r="O420" s="6"/>
      <c r="P420" s="38"/>
      <c r="Q420" s="6"/>
      <c r="R420" s="6"/>
      <c r="S420" s="6"/>
      <c r="T420" s="6"/>
      <c r="U420" s="6"/>
      <c r="V420" s="6"/>
      <c r="W420" s="5"/>
      <c r="X420" s="6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5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5"/>
      <c r="BK420" s="6"/>
      <c r="BL420" s="6"/>
      <c r="BM420" s="6"/>
      <c r="BN420" s="6"/>
      <c r="BO420" s="6"/>
      <c r="BP420" s="6"/>
      <c r="BQ420" s="6"/>
    </row>
    <row r="421" ht="19.5" customHeight="1">
      <c r="A421" s="64"/>
      <c r="B421" s="64"/>
      <c r="C421" s="6"/>
      <c r="D421" s="6"/>
      <c r="E421" s="6"/>
      <c r="F421" s="6"/>
      <c r="G421" s="6"/>
      <c r="H421" s="6"/>
      <c r="I421" s="5"/>
      <c r="J421" s="6"/>
      <c r="K421" s="6"/>
      <c r="L421" s="6"/>
      <c r="M421" s="6"/>
      <c r="N421" s="6"/>
      <c r="O421" s="6"/>
      <c r="P421" s="38"/>
      <c r="Q421" s="6"/>
      <c r="R421" s="6"/>
      <c r="S421" s="6"/>
      <c r="T421" s="6"/>
      <c r="U421" s="6"/>
      <c r="V421" s="6"/>
      <c r="W421" s="5"/>
      <c r="X421" s="6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5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5"/>
      <c r="BK421" s="6"/>
      <c r="BL421" s="6"/>
      <c r="BM421" s="6"/>
      <c r="BN421" s="6"/>
      <c r="BO421" s="6"/>
      <c r="BP421" s="6"/>
      <c r="BQ421" s="6"/>
    </row>
    <row r="422" ht="19.5" customHeight="1">
      <c r="A422" s="64"/>
      <c r="B422" s="64"/>
      <c r="C422" s="6"/>
      <c r="D422" s="6"/>
      <c r="E422" s="6"/>
      <c r="F422" s="6"/>
      <c r="G422" s="6"/>
      <c r="H422" s="6"/>
      <c r="I422" s="5"/>
      <c r="J422" s="6"/>
      <c r="K422" s="6"/>
      <c r="L422" s="6"/>
      <c r="M422" s="6"/>
      <c r="N422" s="6"/>
      <c r="O422" s="6"/>
      <c r="P422" s="38"/>
      <c r="Q422" s="6"/>
      <c r="R422" s="6"/>
      <c r="S422" s="6"/>
      <c r="T422" s="6"/>
      <c r="U422" s="6"/>
      <c r="V422" s="6"/>
      <c r="W422" s="5"/>
      <c r="X422" s="6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5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5"/>
      <c r="BK422" s="6"/>
      <c r="BL422" s="6"/>
      <c r="BM422" s="6"/>
      <c r="BN422" s="6"/>
      <c r="BO422" s="6"/>
      <c r="BP422" s="6"/>
      <c r="BQ422" s="6"/>
    </row>
    <row r="423" ht="19.5" customHeight="1">
      <c r="A423" s="64"/>
      <c r="B423" s="64"/>
      <c r="C423" s="6"/>
      <c r="D423" s="6"/>
      <c r="E423" s="6"/>
      <c r="F423" s="6"/>
      <c r="G423" s="6"/>
      <c r="H423" s="6"/>
      <c r="I423" s="5"/>
      <c r="J423" s="6"/>
      <c r="K423" s="6"/>
      <c r="L423" s="6"/>
      <c r="M423" s="6"/>
      <c r="N423" s="6"/>
      <c r="O423" s="6"/>
      <c r="P423" s="38"/>
      <c r="Q423" s="6"/>
      <c r="R423" s="6"/>
      <c r="S423" s="6"/>
      <c r="T423" s="6"/>
      <c r="U423" s="6"/>
      <c r="V423" s="6"/>
      <c r="W423" s="5"/>
      <c r="X423" s="6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5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5"/>
      <c r="BK423" s="6"/>
      <c r="BL423" s="6"/>
      <c r="BM423" s="6"/>
      <c r="BN423" s="6"/>
      <c r="BO423" s="6"/>
      <c r="BP423" s="6"/>
      <c r="BQ423" s="6"/>
    </row>
    <row r="424" ht="19.5" customHeight="1">
      <c r="A424" s="64"/>
      <c r="B424" s="64"/>
      <c r="C424" s="6"/>
      <c r="D424" s="6"/>
      <c r="E424" s="6"/>
      <c r="F424" s="6"/>
      <c r="G424" s="6"/>
      <c r="H424" s="6"/>
      <c r="I424" s="5"/>
      <c r="J424" s="6"/>
      <c r="K424" s="6"/>
      <c r="L424" s="6"/>
      <c r="M424" s="6"/>
      <c r="N424" s="6"/>
      <c r="O424" s="6"/>
      <c r="P424" s="38"/>
      <c r="Q424" s="6"/>
      <c r="R424" s="6"/>
      <c r="S424" s="6"/>
      <c r="T424" s="6"/>
      <c r="U424" s="6"/>
      <c r="V424" s="6"/>
      <c r="W424" s="5"/>
      <c r="X424" s="6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5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5"/>
      <c r="BK424" s="6"/>
      <c r="BL424" s="6"/>
      <c r="BM424" s="6"/>
      <c r="BN424" s="6"/>
      <c r="BO424" s="6"/>
      <c r="BP424" s="6"/>
      <c r="BQ424" s="6"/>
    </row>
    <row r="425" ht="19.5" customHeight="1">
      <c r="A425" s="64"/>
      <c r="B425" s="64"/>
      <c r="C425" s="6"/>
      <c r="D425" s="6"/>
      <c r="E425" s="6"/>
      <c r="F425" s="6"/>
      <c r="G425" s="6"/>
      <c r="H425" s="6"/>
      <c r="I425" s="5"/>
      <c r="J425" s="6"/>
      <c r="K425" s="6"/>
      <c r="L425" s="6"/>
      <c r="M425" s="6"/>
      <c r="N425" s="6"/>
      <c r="O425" s="6"/>
      <c r="P425" s="38"/>
      <c r="Q425" s="6"/>
      <c r="R425" s="6"/>
      <c r="S425" s="6"/>
      <c r="T425" s="6"/>
      <c r="U425" s="6"/>
      <c r="V425" s="6"/>
      <c r="W425" s="5"/>
      <c r="X425" s="6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5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5"/>
      <c r="BK425" s="6"/>
      <c r="BL425" s="6"/>
      <c r="BM425" s="6"/>
      <c r="BN425" s="6"/>
      <c r="BO425" s="6"/>
      <c r="BP425" s="6"/>
      <c r="BQ425" s="6"/>
    </row>
    <row r="426" ht="19.5" customHeight="1">
      <c r="A426" s="64"/>
      <c r="B426" s="64"/>
      <c r="C426" s="6"/>
      <c r="D426" s="6"/>
      <c r="E426" s="6"/>
      <c r="F426" s="6"/>
      <c r="G426" s="6"/>
      <c r="H426" s="6"/>
      <c r="I426" s="5"/>
      <c r="J426" s="6"/>
      <c r="K426" s="6"/>
      <c r="L426" s="6"/>
      <c r="M426" s="6"/>
      <c r="N426" s="6"/>
      <c r="O426" s="6"/>
      <c r="P426" s="38"/>
      <c r="Q426" s="6"/>
      <c r="R426" s="6"/>
      <c r="S426" s="6"/>
      <c r="T426" s="6"/>
      <c r="U426" s="6"/>
      <c r="V426" s="6"/>
      <c r="W426" s="5"/>
      <c r="X426" s="6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5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5"/>
      <c r="BK426" s="6"/>
      <c r="BL426" s="6"/>
      <c r="BM426" s="6"/>
      <c r="BN426" s="6"/>
      <c r="BO426" s="6"/>
      <c r="BP426" s="6"/>
      <c r="BQ426" s="6"/>
    </row>
    <row r="427" ht="19.5" customHeight="1">
      <c r="A427" s="64"/>
      <c r="B427" s="64"/>
      <c r="C427" s="6"/>
      <c r="D427" s="6"/>
      <c r="E427" s="6"/>
      <c r="F427" s="6"/>
      <c r="G427" s="6"/>
      <c r="H427" s="6"/>
      <c r="I427" s="5"/>
      <c r="J427" s="6"/>
      <c r="K427" s="6"/>
      <c r="L427" s="6"/>
      <c r="M427" s="6"/>
      <c r="N427" s="6"/>
      <c r="O427" s="6"/>
      <c r="P427" s="38"/>
      <c r="Q427" s="6"/>
      <c r="R427" s="6"/>
      <c r="S427" s="6"/>
      <c r="T427" s="6"/>
      <c r="U427" s="6"/>
      <c r="V427" s="6"/>
      <c r="W427" s="5"/>
      <c r="X427" s="6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5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5"/>
      <c r="BK427" s="6"/>
      <c r="BL427" s="6"/>
      <c r="BM427" s="6"/>
      <c r="BN427" s="6"/>
      <c r="BO427" s="6"/>
      <c r="BP427" s="6"/>
      <c r="BQ427" s="6"/>
    </row>
    <row r="428" ht="19.5" customHeight="1">
      <c r="A428" s="64"/>
      <c r="B428" s="64"/>
      <c r="C428" s="6"/>
      <c r="D428" s="6"/>
      <c r="E428" s="6"/>
      <c r="F428" s="6"/>
      <c r="G428" s="6"/>
      <c r="H428" s="6"/>
      <c r="I428" s="5"/>
      <c r="J428" s="6"/>
      <c r="K428" s="6"/>
      <c r="L428" s="6"/>
      <c r="M428" s="6"/>
      <c r="N428" s="6"/>
      <c r="O428" s="6"/>
      <c r="P428" s="38"/>
      <c r="Q428" s="6"/>
      <c r="R428" s="6"/>
      <c r="S428" s="6"/>
      <c r="T428" s="6"/>
      <c r="U428" s="6"/>
      <c r="V428" s="6"/>
      <c r="W428" s="5"/>
      <c r="X428" s="6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5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5"/>
      <c r="BK428" s="6"/>
      <c r="BL428" s="6"/>
      <c r="BM428" s="6"/>
      <c r="BN428" s="6"/>
      <c r="BO428" s="6"/>
      <c r="BP428" s="6"/>
      <c r="BQ428" s="6"/>
    </row>
    <row r="429" ht="19.5" customHeight="1">
      <c r="A429" s="64"/>
      <c r="B429" s="64"/>
      <c r="C429" s="6"/>
      <c r="D429" s="6"/>
      <c r="E429" s="6"/>
      <c r="F429" s="6"/>
      <c r="G429" s="6"/>
      <c r="H429" s="6"/>
      <c r="I429" s="5"/>
      <c r="J429" s="6"/>
      <c r="K429" s="6"/>
      <c r="L429" s="6"/>
      <c r="M429" s="6"/>
      <c r="N429" s="6"/>
      <c r="O429" s="6"/>
      <c r="P429" s="38"/>
      <c r="Q429" s="6"/>
      <c r="R429" s="6"/>
      <c r="S429" s="6"/>
      <c r="T429" s="6"/>
      <c r="U429" s="6"/>
      <c r="V429" s="6"/>
      <c r="W429" s="5"/>
      <c r="X429" s="6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5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5"/>
      <c r="BK429" s="6"/>
      <c r="BL429" s="6"/>
      <c r="BM429" s="6"/>
      <c r="BN429" s="6"/>
      <c r="BO429" s="6"/>
      <c r="BP429" s="6"/>
      <c r="BQ429" s="6"/>
    </row>
    <row r="430" ht="19.5" customHeight="1">
      <c r="A430" s="64"/>
      <c r="B430" s="64"/>
      <c r="C430" s="6"/>
      <c r="D430" s="6"/>
      <c r="E430" s="6"/>
      <c r="F430" s="6"/>
      <c r="G430" s="6"/>
      <c r="H430" s="6"/>
      <c r="I430" s="5"/>
      <c r="J430" s="6"/>
      <c r="K430" s="6"/>
      <c r="L430" s="6"/>
      <c r="M430" s="6"/>
      <c r="N430" s="6"/>
      <c r="O430" s="6"/>
      <c r="P430" s="38"/>
      <c r="Q430" s="6"/>
      <c r="R430" s="6"/>
      <c r="S430" s="6"/>
      <c r="T430" s="6"/>
      <c r="U430" s="6"/>
      <c r="V430" s="6"/>
      <c r="W430" s="5"/>
      <c r="X430" s="6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5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5"/>
      <c r="BK430" s="6"/>
      <c r="BL430" s="6"/>
      <c r="BM430" s="6"/>
      <c r="BN430" s="6"/>
      <c r="BO430" s="6"/>
      <c r="BP430" s="6"/>
      <c r="BQ430" s="6"/>
    </row>
    <row r="431" ht="19.5" customHeight="1">
      <c r="A431" s="64"/>
      <c r="B431" s="64"/>
      <c r="C431" s="6"/>
      <c r="D431" s="6"/>
      <c r="E431" s="6"/>
      <c r="F431" s="6"/>
      <c r="G431" s="6"/>
      <c r="H431" s="6"/>
      <c r="I431" s="5"/>
      <c r="J431" s="6"/>
      <c r="K431" s="6"/>
      <c r="L431" s="6"/>
      <c r="M431" s="6"/>
      <c r="N431" s="6"/>
      <c r="O431" s="6"/>
      <c r="P431" s="38"/>
      <c r="Q431" s="6"/>
      <c r="R431" s="6"/>
      <c r="S431" s="6"/>
      <c r="T431" s="6"/>
      <c r="U431" s="6"/>
      <c r="V431" s="6"/>
      <c r="W431" s="5"/>
      <c r="X431" s="6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5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5"/>
      <c r="BK431" s="6"/>
      <c r="BL431" s="6"/>
      <c r="BM431" s="6"/>
      <c r="BN431" s="6"/>
      <c r="BO431" s="6"/>
      <c r="BP431" s="6"/>
      <c r="BQ431" s="6"/>
    </row>
    <row r="432" ht="19.5" customHeight="1">
      <c r="A432" s="64"/>
      <c r="B432" s="64"/>
      <c r="C432" s="6"/>
      <c r="D432" s="6"/>
      <c r="E432" s="6"/>
      <c r="F432" s="6"/>
      <c r="G432" s="6"/>
      <c r="H432" s="6"/>
      <c r="I432" s="5"/>
      <c r="J432" s="6"/>
      <c r="K432" s="6"/>
      <c r="L432" s="6"/>
      <c r="M432" s="6"/>
      <c r="N432" s="6"/>
      <c r="O432" s="6"/>
      <c r="P432" s="38"/>
      <c r="Q432" s="6"/>
      <c r="R432" s="6"/>
      <c r="S432" s="6"/>
      <c r="T432" s="6"/>
      <c r="U432" s="6"/>
      <c r="V432" s="6"/>
      <c r="W432" s="5"/>
      <c r="X432" s="6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5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5"/>
      <c r="BK432" s="6"/>
      <c r="BL432" s="6"/>
      <c r="BM432" s="6"/>
      <c r="BN432" s="6"/>
      <c r="BO432" s="6"/>
      <c r="BP432" s="6"/>
      <c r="BQ432" s="6"/>
    </row>
    <row r="433" ht="19.5" customHeight="1">
      <c r="A433" s="64"/>
      <c r="B433" s="64"/>
      <c r="C433" s="6"/>
      <c r="D433" s="6"/>
      <c r="E433" s="6"/>
      <c r="F433" s="6"/>
      <c r="G433" s="6"/>
      <c r="H433" s="6"/>
      <c r="I433" s="5"/>
      <c r="J433" s="6"/>
      <c r="K433" s="6"/>
      <c r="L433" s="6"/>
      <c r="M433" s="6"/>
      <c r="N433" s="6"/>
      <c r="O433" s="6"/>
      <c r="P433" s="38"/>
      <c r="Q433" s="6"/>
      <c r="R433" s="6"/>
      <c r="S433" s="6"/>
      <c r="T433" s="6"/>
      <c r="U433" s="6"/>
      <c r="V433" s="6"/>
      <c r="W433" s="5"/>
      <c r="X433" s="6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5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5"/>
      <c r="BK433" s="6"/>
      <c r="BL433" s="6"/>
      <c r="BM433" s="6"/>
      <c r="BN433" s="6"/>
      <c r="BO433" s="6"/>
      <c r="BP433" s="6"/>
      <c r="BQ433" s="6"/>
    </row>
    <row r="434" ht="19.5" customHeight="1">
      <c r="A434" s="64"/>
      <c r="B434" s="64"/>
      <c r="C434" s="6"/>
      <c r="D434" s="6"/>
      <c r="E434" s="6"/>
      <c r="F434" s="6"/>
      <c r="G434" s="6"/>
      <c r="H434" s="6"/>
      <c r="I434" s="5"/>
      <c r="J434" s="6"/>
      <c r="K434" s="6"/>
      <c r="L434" s="6"/>
      <c r="M434" s="6"/>
      <c r="N434" s="6"/>
      <c r="O434" s="6"/>
      <c r="P434" s="38"/>
      <c r="Q434" s="6"/>
      <c r="R434" s="6"/>
      <c r="S434" s="6"/>
      <c r="T434" s="6"/>
      <c r="U434" s="6"/>
      <c r="V434" s="6"/>
      <c r="W434" s="5"/>
      <c r="X434" s="6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5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5"/>
      <c r="BK434" s="6"/>
      <c r="BL434" s="6"/>
      <c r="BM434" s="6"/>
      <c r="BN434" s="6"/>
      <c r="BO434" s="6"/>
      <c r="BP434" s="6"/>
      <c r="BQ434" s="6"/>
    </row>
    <row r="435" ht="19.5" customHeight="1">
      <c r="A435" s="64"/>
      <c r="B435" s="64"/>
      <c r="C435" s="6"/>
      <c r="D435" s="6"/>
      <c r="E435" s="6"/>
      <c r="F435" s="6"/>
      <c r="G435" s="6"/>
      <c r="H435" s="6"/>
      <c r="I435" s="5"/>
      <c r="J435" s="6"/>
      <c r="K435" s="6"/>
      <c r="L435" s="6"/>
      <c r="M435" s="6"/>
      <c r="N435" s="6"/>
      <c r="O435" s="6"/>
      <c r="P435" s="38"/>
      <c r="Q435" s="6"/>
      <c r="R435" s="6"/>
      <c r="S435" s="6"/>
      <c r="T435" s="6"/>
      <c r="U435" s="6"/>
      <c r="V435" s="6"/>
      <c r="W435" s="5"/>
      <c r="X435" s="6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5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5"/>
      <c r="BK435" s="6"/>
      <c r="BL435" s="6"/>
      <c r="BM435" s="6"/>
      <c r="BN435" s="6"/>
      <c r="BO435" s="6"/>
      <c r="BP435" s="6"/>
      <c r="BQ435" s="6"/>
    </row>
    <row r="436" ht="19.5" customHeight="1">
      <c r="A436" s="64"/>
      <c r="B436" s="64"/>
      <c r="C436" s="6"/>
      <c r="D436" s="6"/>
      <c r="E436" s="6"/>
      <c r="F436" s="6"/>
      <c r="G436" s="6"/>
      <c r="H436" s="6"/>
      <c r="I436" s="5"/>
      <c r="J436" s="6"/>
      <c r="K436" s="6"/>
      <c r="L436" s="6"/>
      <c r="M436" s="6"/>
      <c r="N436" s="6"/>
      <c r="O436" s="6"/>
      <c r="P436" s="38"/>
      <c r="Q436" s="6"/>
      <c r="R436" s="6"/>
      <c r="S436" s="6"/>
      <c r="T436" s="6"/>
      <c r="U436" s="6"/>
      <c r="V436" s="6"/>
      <c r="W436" s="5"/>
      <c r="X436" s="6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5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5"/>
      <c r="BK436" s="6"/>
      <c r="BL436" s="6"/>
      <c r="BM436" s="6"/>
      <c r="BN436" s="6"/>
      <c r="BO436" s="6"/>
      <c r="BP436" s="6"/>
      <c r="BQ436" s="6"/>
    </row>
    <row r="437" ht="19.5" customHeight="1">
      <c r="A437" s="64"/>
      <c r="B437" s="64"/>
      <c r="C437" s="6"/>
      <c r="D437" s="6"/>
      <c r="E437" s="6"/>
      <c r="F437" s="6"/>
      <c r="G437" s="6"/>
      <c r="H437" s="6"/>
      <c r="I437" s="5"/>
      <c r="J437" s="6"/>
      <c r="K437" s="6"/>
      <c r="L437" s="6"/>
      <c r="M437" s="6"/>
      <c r="N437" s="6"/>
      <c r="O437" s="6"/>
      <c r="P437" s="38"/>
      <c r="Q437" s="6"/>
      <c r="R437" s="6"/>
      <c r="S437" s="6"/>
      <c r="T437" s="6"/>
      <c r="U437" s="6"/>
      <c r="V437" s="6"/>
      <c r="W437" s="5"/>
      <c r="X437" s="6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5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5"/>
      <c r="BK437" s="6"/>
      <c r="BL437" s="6"/>
      <c r="BM437" s="6"/>
      <c r="BN437" s="6"/>
      <c r="BO437" s="6"/>
      <c r="BP437" s="6"/>
      <c r="BQ437" s="6"/>
    </row>
    <row r="438" ht="19.5" customHeight="1">
      <c r="A438" s="64"/>
      <c r="B438" s="64"/>
      <c r="C438" s="6"/>
      <c r="D438" s="6"/>
      <c r="E438" s="6"/>
      <c r="F438" s="6"/>
      <c r="G438" s="6"/>
      <c r="H438" s="6"/>
      <c r="I438" s="5"/>
      <c r="J438" s="6"/>
      <c r="K438" s="6"/>
      <c r="L438" s="6"/>
      <c r="M438" s="6"/>
      <c r="N438" s="6"/>
      <c r="O438" s="6"/>
      <c r="P438" s="38"/>
      <c r="Q438" s="6"/>
      <c r="R438" s="6"/>
      <c r="S438" s="6"/>
      <c r="T438" s="6"/>
      <c r="U438" s="6"/>
      <c r="V438" s="6"/>
      <c r="W438" s="5"/>
      <c r="X438" s="6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5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5"/>
      <c r="BK438" s="6"/>
      <c r="BL438" s="6"/>
      <c r="BM438" s="6"/>
      <c r="BN438" s="6"/>
      <c r="BO438" s="6"/>
      <c r="BP438" s="6"/>
      <c r="BQ438" s="6"/>
    </row>
    <row r="439" ht="19.5" customHeight="1">
      <c r="A439" s="64"/>
      <c r="B439" s="64"/>
      <c r="C439" s="6"/>
      <c r="D439" s="6"/>
      <c r="E439" s="6"/>
      <c r="F439" s="6"/>
      <c r="G439" s="6"/>
      <c r="H439" s="6"/>
      <c r="I439" s="5"/>
      <c r="J439" s="6"/>
      <c r="K439" s="6"/>
      <c r="L439" s="6"/>
      <c r="M439" s="6"/>
      <c r="N439" s="6"/>
      <c r="O439" s="6"/>
      <c r="P439" s="38"/>
      <c r="Q439" s="6"/>
      <c r="R439" s="6"/>
      <c r="S439" s="6"/>
      <c r="T439" s="6"/>
      <c r="U439" s="6"/>
      <c r="V439" s="6"/>
      <c r="W439" s="5"/>
      <c r="X439" s="6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5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5"/>
      <c r="BK439" s="6"/>
      <c r="BL439" s="6"/>
      <c r="BM439" s="6"/>
      <c r="BN439" s="6"/>
      <c r="BO439" s="6"/>
      <c r="BP439" s="6"/>
      <c r="BQ439" s="6"/>
    </row>
    <row r="440" ht="19.5" customHeight="1">
      <c r="A440" s="64"/>
      <c r="B440" s="64"/>
      <c r="C440" s="6"/>
      <c r="D440" s="6"/>
      <c r="E440" s="6"/>
      <c r="F440" s="6"/>
      <c r="G440" s="6"/>
      <c r="H440" s="6"/>
      <c r="I440" s="5"/>
      <c r="J440" s="6"/>
      <c r="K440" s="6"/>
      <c r="L440" s="6"/>
      <c r="M440" s="6"/>
      <c r="N440" s="6"/>
      <c r="O440" s="6"/>
      <c r="P440" s="38"/>
      <c r="Q440" s="6"/>
      <c r="R440" s="6"/>
      <c r="S440" s="6"/>
      <c r="T440" s="6"/>
      <c r="U440" s="6"/>
      <c r="V440" s="6"/>
      <c r="W440" s="5"/>
      <c r="X440" s="6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5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5"/>
      <c r="BK440" s="6"/>
      <c r="BL440" s="6"/>
      <c r="BM440" s="6"/>
      <c r="BN440" s="6"/>
      <c r="BO440" s="6"/>
      <c r="BP440" s="6"/>
      <c r="BQ440" s="6"/>
    </row>
    <row r="441" ht="19.5" customHeight="1">
      <c r="A441" s="64"/>
      <c r="B441" s="64"/>
      <c r="C441" s="6"/>
      <c r="D441" s="6"/>
      <c r="E441" s="6"/>
      <c r="F441" s="6"/>
      <c r="G441" s="6"/>
      <c r="H441" s="6"/>
      <c r="I441" s="5"/>
      <c r="J441" s="6"/>
      <c r="K441" s="6"/>
      <c r="L441" s="6"/>
      <c r="M441" s="6"/>
      <c r="N441" s="6"/>
      <c r="O441" s="6"/>
      <c r="P441" s="38"/>
      <c r="Q441" s="6"/>
      <c r="R441" s="6"/>
      <c r="S441" s="6"/>
      <c r="T441" s="6"/>
      <c r="U441" s="6"/>
      <c r="V441" s="6"/>
      <c r="W441" s="5"/>
      <c r="X441" s="6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5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5"/>
      <c r="BK441" s="6"/>
      <c r="BL441" s="6"/>
      <c r="BM441" s="6"/>
      <c r="BN441" s="6"/>
      <c r="BO441" s="6"/>
      <c r="BP441" s="6"/>
      <c r="BQ441" s="6"/>
    </row>
    <row r="442" ht="19.5" customHeight="1">
      <c r="A442" s="64"/>
      <c r="B442" s="64"/>
      <c r="C442" s="6"/>
      <c r="D442" s="6"/>
      <c r="E442" s="6"/>
      <c r="F442" s="6"/>
      <c r="G442" s="6"/>
      <c r="H442" s="6"/>
      <c r="I442" s="5"/>
      <c r="J442" s="6"/>
      <c r="K442" s="6"/>
      <c r="L442" s="6"/>
      <c r="M442" s="6"/>
      <c r="N442" s="6"/>
      <c r="O442" s="6"/>
      <c r="P442" s="38"/>
      <c r="Q442" s="6"/>
      <c r="R442" s="6"/>
      <c r="S442" s="6"/>
      <c r="T442" s="6"/>
      <c r="U442" s="6"/>
      <c r="V442" s="6"/>
      <c r="W442" s="5"/>
      <c r="X442" s="6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5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5"/>
      <c r="BK442" s="6"/>
      <c r="BL442" s="6"/>
      <c r="BM442" s="6"/>
      <c r="BN442" s="6"/>
      <c r="BO442" s="6"/>
      <c r="BP442" s="6"/>
      <c r="BQ442" s="6"/>
    </row>
    <row r="443" ht="19.5" customHeight="1">
      <c r="A443" s="64"/>
      <c r="B443" s="64"/>
      <c r="C443" s="6"/>
      <c r="D443" s="6"/>
      <c r="E443" s="6"/>
      <c r="F443" s="6"/>
      <c r="G443" s="6"/>
      <c r="H443" s="6"/>
      <c r="I443" s="5"/>
      <c r="J443" s="6"/>
      <c r="K443" s="6"/>
      <c r="L443" s="6"/>
      <c r="M443" s="6"/>
      <c r="N443" s="6"/>
      <c r="O443" s="6"/>
      <c r="P443" s="38"/>
      <c r="Q443" s="6"/>
      <c r="R443" s="6"/>
      <c r="S443" s="6"/>
      <c r="T443" s="6"/>
      <c r="U443" s="6"/>
      <c r="V443" s="6"/>
      <c r="W443" s="5"/>
      <c r="X443" s="6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5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5"/>
      <c r="BK443" s="6"/>
      <c r="BL443" s="6"/>
      <c r="BM443" s="6"/>
      <c r="BN443" s="6"/>
      <c r="BO443" s="6"/>
      <c r="BP443" s="6"/>
      <c r="BQ443" s="6"/>
    </row>
    <row r="444" ht="19.5" customHeight="1">
      <c r="A444" s="64"/>
      <c r="B444" s="64"/>
      <c r="C444" s="6"/>
      <c r="D444" s="6"/>
      <c r="E444" s="6"/>
      <c r="F444" s="6"/>
      <c r="G444" s="6"/>
      <c r="H444" s="6"/>
      <c r="I444" s="5"/>
      <c r="J444" s="6"/>
      <c r="K444" s="6"/>
      <c r="L444" s="6"/>
      <c r="M444" s="6"/>
      <c r="N444" s="6"/>
      <c r="O444" s="6"/>
      <c r="P444" s="38"/>
      <c r="Q444" s="6"/>
      <c r="R444" s="6"/>
      <c r="S444" s="6"/>
      <c r="T444" s="6"/>
      <c r="U444" s="6"/>
      <c r="V444" s="6"/>
      <c r="W444" s="5"/>
      <c r="X444" s="6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5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5"/>
      <c r="BK444" s="6"/>
      <c r="BL444" s="6"/>
      <c r="BM444" s="6"/>
      <c r="BN444" s="6"/>
      <c r="BO444" s="6"/>
      <c r="BP444" s="6"/>
      <c r="BQ444" s="6"/>
    </row>
    <row r="445" ht="19.5" customHeight="1">
      <c r="A445" s="64"/>
      <c r="B445" s="64"/>
      <c r="C445" s="6"/>
      <c r="D445" s="6"/>
      <c r="E445" s="6"/>
      <c r="F445" s="6"/>
      <c r="G445" s="6"/>
      <c r="H445" s="6"/>
      <c r="I445" s="5"/>
      <c r="J445" s="6"/>
      <c r="K445" s="6"/>
      <c r="L445" s="6"/>
      <c r="M445" s="6"/>
      <c r="N445" s="6"/>
      <c r="O445" s="6"/>
      <c r="P445" s="38"/>
      <c r="Q445" s="6"/>
      <c r="R445" s="6"/>
      <c r="S445" s="6"/>
      <c r="T445" s="6"/>
      <c r="U445" s="6"/>
      <c r="V445" s="6"/>
      <c r="W445" s="5"/>
      <c r="X445" s="6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5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5"/>
      <c r="BK445" s="6"/>
      <c r="BL445" s="6"/>
      <c r="BM445" s="6"/>
      <c r="BN445" s="6"/>
      <c r="BO445" s="6"/>
      <c r="BP445" s="6"/>
      <c r="BQ445" s="6"/>
    </row>
    <row r="446" ht="19.5" customHeight="1">
      <c r="A446" s="64"/>
      <c r="B446" s="64"/>
      <c r="C446" s="6"/>
      <c r="D446" s="6"/>
      <c r="E446" s="6"/>
      <c r="F446" s="6"/>
      <c r="G446" s="6"/>
      <c r="H446" s="6"/>
      <c r="I446" s="5"/>
      <c r="J446" s="6"/>
      <c r="K446" s="6"/>
      <c r="L446" s="6"/>
      <c r="M446" s="6"/>
      <c r="N446" s="6"/>
      <c r="O446" s="6"/>
      <c r="P446" s="38"/>
      <c r="Q446" s="6"/>
      <c r="R446" s="6"/>
      <c r="S446" s="6"/>
      <c r="T446" s="6"/>
      <c r="U446" s="6"/>
      <c r="V446" s="6"/>
      <c r="W446" s="5"/>
      <c r="X446" s="6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5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5"/>
      <c r="BK446" s="6"/>
      <c r="BL446" s="6"/>
      <c r="BM446" s="6"/>
      <c r="BN446" s="6"/>
      <c r="BO446" s="6"/>
      <c r="BP446" s="6"/>
      <c r="BQ446" s="6"/>
    </row>
    <row r="447" ht="19.5" customHeight="1">
      <c r="A447" s="64"/>
      <c r="B447" s="64"/>
      <c r="C447" s="6"/>
      <c r="D447" s="6"/>
      <c r="E447" s="6"/>
      <c r="F447" s="6"/>
      <c r="G447" s="6"/>
      <c r="H447" s="6"/>
      <c r="I447" s="5"/>
      <c r="J447" s="6"/>
      <c r="K447" s="6"/>
      <c r="L447" s="6"/>
      <c r="M447" s="6"/>
      <c r="N447" s="6"/>
      <c r="O447" s="6"/>
      <c r="P447" s="38"/>
      <c r="Q447" s="6"/>
      <c r="R447" s="6"/>
      <c r="S447" s="6"/>
      <c r="T447" s="6"/>
      <c r="U447" s="6"/>
      <c r="V447" s="6"/>
      <c r="W447" s="5"/>
      <c r="X447" s="6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5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5"/>
      <c r="BK447" s="6"/>
      <c r="BL447" s="6"/>
      <c r="BM447" s="6"/>
      <c r="BN447" s="6"/>
      <c r="BO447" s="6"/>
      <c r="BP447" s="6"/>
      <c r="BQ447" s="6"/>
    </row>
    <row r="448" ht="19.5" customHeight="1">
      <c r="A448" s="64"/>
      <c r="B448" s="64"/>
      <c r="C448" s="6"/>
      <c r="D448" s="6"/>
      <c r="E448" s="6"/>
      <c r="F448" s="6"/>
      <c r="G448" s="6"/>
      <c r="H448" s="6"/>
      <c r="I448" s="5"/>
      <c r="J448" s="6"/>
      <c r="K448" s="6"/>
      <c r="L448" s="6"/>
      <c r="M448" s="6"/>
      <c r="N448" s="6"/>
      <c r="O448" s="6"/>
      <c r="P448" s="38"/>
      <c r="Q448" s="6"/>
      <c r="R448" s="6"/>
      <c r="S448" s="6"/>
      <c r="T448" s="6"/>
      <c r="U448" s="6"/>
      <c r="V448" s="6"/>
      <c r="W448" s="5"/>
      <c r="X448" s="6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5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5"/>
      <c r="BK448" s="6"/>
      <c r="BL448" s="6"/>
      <c r="BM448" s="6"/>
      <c r="BN448" s="6"/>
      <c r="BO448" s="6"/>
      <c r="BP448" s="6"/>
      <c r="BQ448" s="6"/>
    </row>
    <row r="449" ht="19.5" customHeight="1">
      <c r="A449" s="64"/>
      <c r="B449" s="64"/>
      <c r="C449" s="6"/>
      <c r="D449" s="6"/>
      <c r="E449" s="6"/>
      <c r="F449" s="6"/>
      <c r="G449" s="6"/>
      <c r="H449" s="6"/>
      <c r="I449" s="5"/>
      <c r="J449" s="6"/>
      <c r="K449" s="6"/>
      <c r="L449" s="6"/>
      <c r="M449" s="6"/>
      <c r="N449" s="6"/>
      <c r="O449" s="6"/>
      <c r="P449" s="38"/>
      <c r="Q449" s="6"/>
      <c r="R449" s="6"/>
      <c r="S449" s="6"/>
      <c r="T449" s="6"/>
      <c r="U449" s="6"/>
      <c r="V449" s="6"/>
      <c r="W449" s="5"/>
      <c r="X449" s="6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5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5"/>
      <c r="BK449" s="6"/>
      <c r="BL449" s="6"/>
      <c r="BM449" s="6"/>
      <c r="BN449" s="6"/>
      <c r="BO449" s="6"/>
      <c r="BP449" s="6"/>
      <c r="BQ449" s="6"/>
    </row>
    <row r="450" ht="19.5" customHeight="1">
      <c r="A450" s="64"/>
      <c r="B450" s="64"/>
      <c r="C450" s="6"/>
      <c r="D450" s="6"/>
      <c r="E450" s="6"/>
      <c r="F450" s="6"/>
      <c r="G450" s="6"/>
      <c r="H450" s="6"/>
      <c r="I450" s="5"/>
      <c r="J450" s="6"/>
      <c r="K450" s="6"/>
      <c r="L450" s="6"/>
      <c r="M450" s="6"/>
      <c r="N450" s="6"/>
      <c r="O450" s="6"/>
      <c r="P450" s="38"/>
      <c r="Q450" s="6"/>
      <c r="R450" s="6"/>
      <c r="S450" s="6"/>
      <c r="T450" s="6"/>
      <c r="U450" s="6"/>
      <c r="V450" s="6"/>
      <c r="W450" s="5"/>
      <c r="X450" s="6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5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5"/>
      <c r="BK450" s="6"/>
      <c r="BL450" s="6"/>
      <c r="BM450" s="6"/>
      <c r="BN450" s="6"/>
      <c r="BO450" s="6"/>
      <c r="BP450" s="6"/>
      <c r="BQ450" s="6"/>
    </row>
    <row r="451" ht="19.5" customHeight="1">
      <c r="A451" s="64"/>
      <c r="B451" s="64"/>
      <c r="C451" s="6"/>
      <c r="D451" s="6"/>
      <c r="E451" s="6"/>
      <c r="F451" s="6"/>
      <c r="G451" s="6"/>
      <c r="H451" s="6"/>
      <c r="I451" s="5"/>
      <c r="J451" s="6"/>
      <c r="K451" s="6"/>
      <c r="L451" s="6"/>
      <c r="M451" s="6"/>
      <c r="N451" s="6"/>
      <c r="O451" s="6"/>
      <c r="P451" s="38"/>
      <c r="Q451" s="6"/>
      <c r="R451" s="6"/>
      <c r="S451" s="6"/>
      <c r="T451" s="6"/>
      <c r="U451" s="6"/>
      <c r="V451" s="6"/>
      <c r="W451" s="5"/>
      <c r="X451" s="6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5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5"/>
      <c r="BK451" s="6"/>
      <c r="BL451" s="6"/>
      <c r="BM451" s="6"/>
      <c r="BN451" s="6"/>
      <c r="BO451" s="6"/>
      <c r="BP451" s="6"/>
      <c r="BQ451" s="6"/>
    </row>
    <row r="452" ht="19.5" customHeight="1">
      <c r="A452" s="64"/>
      <c r="B452" s="64"/>
      <c r="C452" s="6"/>
      <c r="D452" s="6"/>
      <c r="E452" s="6"/>
      <c r="F452" s="6"/>
      <c r="G452" s="6"/>
      <c r="H452" s="6"/>
      <c r="I452" s="5"/>
      <c r="J452" s="6"/>
      <c r="K452" s="6"/>
      <c r="L452" s="6"/>
      <c r="M452" s="6"/>
      <c r="N452" s="6"/>
      <c r="O452" s="6"/>
      <c r="P452" s="38"/>
      <c r="Q452" s="6"/>
      <c r="R452" s="6"/>
      <c r="S452" s="6"/>
      <c r="T452" s="6"/>
      <c r="U452" s="6"/>
      <c r="V452" s="6"/>
      <c r="W452" s="5"/>
      <c r="X452" s="6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5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5"/>
      <c r="BK452" s="6"/>
      <c r="BL452" s="6"/>
      <c r="BM452" s="6"/>
      <c r="BN452" s="6"/>
      <c r="BO452" s="6"/>
      <c r="BP452" s="6"/>
      <c r="BQ452" s="6"/>
    </row>
    <row r="453" ht="19.5" customHeight="1">
      <c r="A453" s="64"/>
      <c r="B453" s="64"/>
      <c r="C453" s="6"/>
      <c r="D453" s="6"/>
      <c r="E453" s="6"/>
      <c r="F453" s="6"/>
      <c r="G453" s="6"/>
      <c r="H453" s="6"/>
      <c r="I453" s="5"/>
      <c r="J453" s="6"/>
      <c r="K453" s="6"/>
      <c r="L453" s="6"/>
      <c r="M453" s="6"/>
      <c r="N453" s="6"/>
      <c r="O453" s="6"/>
      <c r="P453" s="38"/>
      <c r="Q453" s="6"/>
      <c r="R453" s="6"/>
      <c r="S453" s="6"/>
      <c r="T453" s="6"/>
      <c r="U453" s="6"/>
      <c r="V453" s="6"/>
      <c r="W453" s="5"/>
      <c r="X453" s="6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5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5"/>
      <c r="BK453" s="6"/>
      <c r="BL453" s="6"/>
      <c r="BM453" s="6"/>
      <c r="BN453" s="6"/>
      <c r="BO453" s="6"/>
      <c r="BP453" s="6"/>
      <c r="BQ453" s="6"/>
    </row>
    <row r="454" ht="19.5" customHeight="1">
      <c r="A454" s="64"/>
      <c r="B454" s="64"/>
      <c r="C454" s="6"/>
      <c r="D454" s="6"/>
      <c r="E454" s="6"/>
      <c r="F454" s="6"/>
      <c r="G454" s="6"/>
      <c r="H454" s="6"/>
      <c r="I454" s="5"/>
      <c r="J454" s="6"/>
      <c r="K454" s="6"/>
      <c r="L454" s="6"/>
      <c r="M454" s="6"/>
      <c r="N454" s="6"/>
      <c r="O454" s="6"/>
      <c r="P454" s="38"/>
      <c r="Q454" s="6"/>
      <c r="R454" s="6"/>
      <c r="S454" s="6"/>
      <c r="T454" s="6"/>
      <c r="U454" s="6"/>
      <c r="V454" s="6"/>
      <c r="W454" s="5"/>
      <c r="X454" s="6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5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5"/>
      <c r="BK454" s="6"/>
      <c r="BL454" s="6"/>
      <c r="BM454" s="6"/>
      <c r="BN454" s="6"/>
      <c r="BO454" s="6"/>
      <c r="BP454" s="6"/>
      <c r="BQ454" s="6"/>
    </row>
    <row r="455" ht="19.5" customHeight="1">
      <c r="A455" s="64"/>
      <c r="B455" s="64"/>
      <c r="C455" s="6"/>
      <c r="D455" s="6"/>
      <c r="E455" s="6"/>
      <c r="F455" s="6"/>
      <c r="G455" s="6"/>
      <c r="H455" s="6"/>
      <c r="I455" s="5"/>
      <c r="J455" s="6"/>
      <c r="K455" s="6"/>
      <c r="L455" s="6"/>
      <c r="M455" s="6"/>
      <c r="N455" s="6"/>
      <c r="O455" s="6"/>
      <c r="P455" s="38"/>
      <c r="Q455" s="6"/>
      <c r="R455" s="6"/>
      <c r="S455" s="6"/>
      <c r="T455" s="6"/>
      <c r="U455" s="6"/>
      <c r="V455" s="6"/>
      <c r="W455" s="5"/>
      <c r="X455" s="6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5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5"/>
      <c r="BK455" s="6"/>
      <c r="BL455" s="6"/>
      <c r="BM455" s="6"/>
      <c r="BN455" s="6"/>
      <c r="BO455" s="6"/>
      <c r="BP455" s="6"/>
      <c r="BQ455" s="6"/>
    </row>
    <row r="456" ht="19.5" customHeight="1">
      <c r="A456" s="64"/>
      <c r="B456" s="64"/>
      <c r="C456" s="6"/>
      <c r="D456" s="6"/>
      <c r="E456" s="6"/>
      <c r="F456" s="6"/>
      <c r="G456" s="6"/>
      <c r="H456" s="6"/>
      <c r="I456" s="5"/>
      <c r="J456" s="6"/>
      <c r="K456" s="6"/>
      <c r="L456" s="6"/>
      <c r="M456" s="6"/>
      <c r="N456" s="6"/>
      <c r="O456" s="6"/>
      <c r="P456" s="38"/>
      <c r="Q456" s="6"/>
      <c r="R456" s="6"/>
      <c r="S456" s="6"/>
      <c r="T456" s="6"/>
      <c r="U456" s="6"/>
      <c r="V456" s="6"/>
      <c r="W456" s="5"/>
      <c r="X456" s="6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5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5"/>
      <c r="BK456" s="6"/>
      <c r="BL456" s="6"/>
      <c r="BM456" s="6"/>
      <c r="BN456" s="6"/>
      <c r="BO456" s="6"/>
      <c r="BP456" s="6"/>
      <c r="BQ456" s="6"/>
    </row>
    <row r="457" ht="19.5" customHeight="1">
      <c r="A457" s="64"/>
      <c r="B457" s="64"/>
      <c r="C457" s="6"/>
      <c r="D457" s="6"/>
      <c r="E457" s="6"/>
      <c r="F457" s="6"/>
      <c r="G457" s="6"/>
      <c r="H457" s="6"/>
      <c r="I457" s="5"/>
      <c r="J457" s="6"/>
      <c r="K457" s="6"/>
      <c r="L457" s="6"/>
      <c r="M457" s="6"/>
      <c r="N457" s="6"/>
      <c r="O457" s="6"/>
      <c r="P457" s="38"/>
      <c r="Q457" s="6"/>
      <c r="R457" s="6"/>
      <c r="S457" s="6"/>
      <c r="T457" s="6"/>
      <c r="U457" s="6"/>
      <c r="V457" s="6"/>
      <c r="W457" s="5"/>
      <c r="X457" s="6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5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5"/>
      <c r="BK457" s="6"/>
      <c r="BL457" s="6"/>
      <c r="BM457" s="6"/>
      <c r="BN457" s="6"/>
      <c r="BO457" s="6"/>
      <c r="BP457" s="6"/>
      <c r="BQ457" s="6"/>
    </row>
    <row r="458" ht="19.5" customHeight="1">
      <c r="A458" s="64"/>
      <c r="B458" s="64"/>
      <c r="C458" s="6"/>
      <c r="D458" s="6"/>
      <c r="E458" s="6"/>
      <c r="F458" s="6"/>
      <c r="G458" s="6"/>
      <c r="H458" s="6"/>
      <c r="I458" s="5"/>
      <c r="J458" s="6"/>
      <c r="K458" s="6"/>
      <c r="L458" s="6"/>
      <c r="M458" s="6"/>
      <c r="N458" s="6"/>
      <c r="O458" s="6"/>
      <c r="P458" s="38"/>
      <c r="Q458" s="6"/>
      <c r="R458" s="6"/>
      <c r="S458" s="6"/>
      <c r="T458" s="6"/>
      <c r="U458" s="6"/>
      <c r="V458" s="6"/>
      <c r="W458" s="5"/>
      <c r="X458" s="6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5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5"/>
      <c r="BK458" s="6"/>
      <c r="BL458" s="6"/>
      <c r="BM458" s="6"/>
      <c r="BN458" s="6"/>
      <c r="BO458" s="6"/>
      <c r="BP458" s="6"/>
      <c r="BQ458" s="6"/>
    </row>
    <row r="459" ht="19.5" customHeight="1">
      <c r="A459" s="64"/>
      <c r="B459" s="64"/>
      <c r="C459" s="6"/>
      <c r="D459" s="6"/>
      <c r="E459" s="6"/>
      <c r="F459" s="6"/>
      <c r="G459" s="6"/>
      <c r="H459" s="6"/>
      <c r="I459" s="5"/>
      <c r="J459" s="6"/>
      <c r="K459" s="6"/>
      <c r="L459" s="6"/>
      <c r="M459" s="6"/>
      <c r="N459" s="6"/>
      <c r="O459" s="6"/>
      <c r="P459" s="38"/>
      <c r="Q459" s="6"/>
      <c r="R459" s="6"/>
      <c r="S459" s="6"/>
      <c r="T459" s="6"/>
      <c r="U459" s="6"/>
      <c r="V459" s="6"/>
      <c r="W459" s="5"/>
      <c r="X459" s="6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5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5"/>
      <c r="BK459" s="6"/>
      <c r="BL459" s="6"/>
      <c r="BM459" s="6"/>
      <c r="BN459" s="6"/>
      <c r="BO459" s="6"/>
      <c r="BP459" s="6"/>
      <c r="BQ459" s="6"/>
    </row>
    <row r="460" ht="19.5" customHeight="1">
      <c r="A460" s="64"/>
      <c r="B460" s="64"/>
      <c r="C460" s="6"/>
      <c r="D460" s="6"/>
      <c r="E460" s="6"/>
      <c r="F460" s="6"/>
      <c r="G460" s="6"/>
      <c r="H460" s="6"/>
      <c r="I460" s="5"/>
      <c r="J460" s="6"/>
      <c r="K460" s="6"/>
      <c r="L460" s="6"/>
      <c r="M460" s="6"/>
      <c r="N460" s="6"/>
      <c r="O460" s="6"/>
      <c r="P460" s="38"/>
      <c r="Q460" s="6"/>
      <c r="R460" s="6"/>
      <c r="S460" s="6"/>
      <c r="T460" s="6"/>
      <c r="U460" s="6"/>
      <c r="V460" s="6"/>
      <c r="W460" s="5"/>
      <c r="X460" s="6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5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5"/>
      <c r="BK460" s="6"/>
      <c r="BL460" s="6"/>
      <c r="BM460" s="6"/>
      <c r="BN460" s="6"/>
      <c r="BO460" s="6"/>
      <c r="BP460" s="6"/>
      <c r="BQ460" s="6"/>
    </row>
    <row r="461" ht="19.5" customHeight="1">
      <c r="A461" s="64"/>
      <c r="B461" s="64"/>
      <c r="C461" s="6"/>
      <c r="D461" s="6"/>
      <c r="E461" s="6"/>
      <c r="F461" s="6"/>
      <c r="G461" s="6"/>
      <c r="H461" s="6"/>
      <c r="I461" s="5"/>
      <c r="J461" s="6"/>
      <c r="K461" s="6"/>
      <c r="L461" s="6"/>
      <c r="M461" s="6"/>
      <c r="N461" s="6"/>
      <c r="O461" s="6"/>
      <c r="P461" s="38"/>
      <c r="Q461" s="6"/>
      <c r="R461" s="6"/>
      <c r="S461" s="6"/>
      <c r="T461" s="6"/>
      <c r="U461" s="6"/>
      <c r="V461" s="6"/>
      <c r="W461" s="5"/>
      <c r="X461" s="6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5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5"/>
      <c r="BK461" s="6"/>
      <c r="BL461" s="6"/>
      <c r="BM461" s="6"/>
      <c r="BN461" s="6"/>
      <c r="BO461" s="6"/>
      <c r="BP461" s="6"/>
      <c r="BQ461" s="6"/>
    </row>
    <row r="462" ht="19.5" customHeight="1">
      <c r="A462" s="64"/>
      <c r="B462" s="64"/>
      <c r="C462" s="6"/>
      <c r="D462" s="6"/>
      <c r="E462" s="6"/>
      <c r="F462" s="6"/>
      <c r="G462" s="6"/>
      <c r="H462" s="6"/>
      <c r="I462" s="5"/>
      <c r="J462" s="6"/>
      <c r="K462" s="6"/>
      <c r="L462" s="6"/>
      <c r="M462" s="6"/>
      <c r="N462" s="6"/>
      <c r="O462" s="6"/>
      <c r="P462" s="38"/>
      <c r="Q462" s="6"/>
      <c r="R462" s="6"/>
      <c r="S462" s="6"/>
      <c r="T462" s="6"/>
      <c r="U462" s="6"/>
      <c r="V462" s="6"/>
      <c r="W462" s="5"/>
      <c r="X462" s="6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5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5"/>
      <c r="BK462" s="6"/>
      <c r="BL462" s="6"/>
      <c r="BM462" s="6"/>
      <c r="BN462" s="6"/>
      <c r="BO462" s="6"/>
      <c r="BP462" s="6"/>
      <c r="BQ462" s="6"/>
    </row>
    <row r="463" ht="19.5" customHeight="1">
      <c r="A463" s="64"/>
      <c r="B463" s="64"/>
      <c r="C463" s="6"/>
      <c r="D463" s="6"/>
      <c r="E463" s="6"/>
      <c r="F463" s="6"/>
      <c r="G463" s="6"/>
      <c r="H463" s="6"/>
      <c r="I463" s="5"/>
      <c r="J463" s="6"/>
      <c r="K463" s="6"/>
      <c r="L463" s="6"/>
      <c r="M463" s="6"/>
      <c r="N463" s="6"/>
      <c r="O463" s="6"/>
      <c r="P463" s="38"/>
      <c r="Q463" s="6"/>
      <c r="R463" s="6"/>
      <c r="S463" s="6"/>
      <c r="T463" s="6"/>
      <c r="U463" s="6"/>
      <c r="V463" s="6"/>
      <c r="W463" s="5"/>
      <c r="X463" s="6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5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5"/>
      <c r="BK463" s="6"/>
      <c r="BL463" s="6"/>
      <c r="BM463" s="6"/>
      <c r="BN463" s="6"/>
      <c r="BO463" s="6"/>
      <c r="BP463" s="6"/>
      <c r="BQ463" s="6"/>
    </row>
    <row r="464" ht="19.5" customHeight="1">
      <c r="A464" s="64"/>
      <c r="B464" s="64"/>
      <c r="C464" s="6"/>
      <c r="D464" s="6"/>
      <c r="E464" s="6"/>
      <c r="F464" s="6"/>
      <c r="G464" s="6"/>
      <c r="H464" s="6"/>
      <c r="I464" s="5"/>
      <c r="J464" s="6"/>
      <c r="K464" s="6"/>
      <c r="L464" s="6"/>
      <c r="M464" s="6"/>
      <c r="N464" s="6"/>
      <c r="O464" s="6"/>
      <c r="P464" s="38"/>
      <c r="Q464" s="6"/>
      <c r="R464" s="6"/>
      <c r="S464" s="6"/>
      <c r="T464" s="6"/>
      <c r="U464" s="6"/>
      <c r="V464" s="6"/>
      <c r="W464" s="5"/>
      <c r="X464" s="6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5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5"/>
      <c r="BK464" s="6"/>
      <c r="BL464" s="6"/>
      <c r="BM464" s="6"/>
      <c r="BN464" s="6"/>
      <c r="BO464" s="6"/>
      <c r="BP464" s="6"/>
      <c r="BQ464" s="6"/>
    </row>
    <row r="465" ht="19.5" customHeight="1">
      <c r="A465" s="64"/>
      <c r="B465" s="64"/>
      <c r="C465" s="6"/>
      <c r="D465" s="6"/>
      <c r="E465" s="6"/>
      <c r="F465" s="6"/>
      <c r="G465" s="6"/>
      <c r="H465" s="6"/>
      <c r="I465" s="5"/>
      <c r="J465" s="6"/>
      <c r="K465" s="6"/>
      <c r="L465" s="6"/>
      <c r="M465" s="6"/>
      <c r="N465" s="6"/>
      <c r="O465" s="6"/>
      <c r="P465" s="38"/>
      <c r="Q465" s="6"/>
      <c r="R465" s="6"/>
      <c r="S465" s="6"/>
      <c r="T465" s="6"/>
      <c r="U465" s="6"/>
      <c r="V465" s="6"/>
      <c r="W465" s="5"/>
      <c r="X465" s="6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5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5"/>
      <c r="BK465" s="6"/>
      <c r="BL465" s="6"/>
      <c r="BM465" s="6"/>
      <c r="BN465" s="6"/>
      <c r="BO465" s="6"/>
      <c r="BP465" s="6"/>
      <c r="BQ465" s="6"/>
    </row>
    <row r="466" ht="19.5" customHeight="1">
      <c r="A466" s="64"/>
      <c r="B466" s="64"/>
      <c r="C466" s="6"/>
      <c r="D466" s="6"/>
      <c r="E466" s="6"/>
      <c r="F466" s="6"/>
      <c r="G466" s="6"/>
      <c r="H466" s="6"/>
      <c r="I466" s="5"/>
      <c r="J466" s="6"/>
      <c r="K466" s="6"/>
      <c r="L466" s="6"/>
      <c r="M466" s="6"/>
      <c r="N466" s="6"/>
      <c r="O466" s="6"/>
      <c r="P466" s="38"/>
      <c r="Q466" s="6"/>
      <c r="R466" s="6"/>
      <c r="S466" s="6"/>
      <c r="T466" s="6"/>
      <c r="U466" s="6"/>
      <c r="V466" s="6"/>
      <c r="W466" s="5"/>
      <c r="X466" s="6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5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5"/>
      <c r="BK466" s="6"/>
      <c r="BL466" s="6"/>
      <c r="BM466" s="6"/>
      <c r="BN466" s="6"/>
      <c r="BO466" s="6"/>
      <c r="BP466" s="6"/>
      <c r="BQ466" s="6"/>
    </row>
    <row r="467" ht="19.5" customHeight="1">
      <c r="A467" s="64"/>
      <c r="B467" s="64"/>
      <c r="C467" s="6"/>
      <c r="D467" s="6"/>
      <c r="E467" s="6"/>
      <c r="F467" s="6"/>
      <c r="G467" s="6"/>
      <c r="H467" s="6"/>
      <c r="I467" s="5"/>
      <c r="J467" s="6"/>
      <c r="K467" s="6"/>
      <c r="L467" s="6"/>
      <c r="M467" s="6"/>
      <c r="N467" s="6"/>
      <c r="O467" s="6"/>
      <c r="P467" s="38"/>
      <c r="Q467" s="6"/>
      <c r="R467" s="6"/>
      <c r="S467" s="6"/>
      <c r="T467" s="6"/>
      <c r="U467" s="6"/>
      <c r="V467" s="6"/>
      <c r="W467" s="5"/>
      <c r="X467" s="6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5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5"/>
      <c r="BK467" s="6"/>
      <c r="BL467" s="6"/>
      <c r="BM467" s="6"/>
      <c r="BN467" s="6"/>
      <c r="BO467" s="6"/>
      <c r="BP467" s="6"/>
      <c r="BQ467" s="6"/>
    </row>
    <row r="468" ht="19.5" customHeight="1">
      <c r="A468" s="64"/>
      <c r="B468" s="64"/>
      <c r="C468" s="6"/>
      <c r="D468" s="6"/>
      <c r="E468" s="6"/>
      <c r="F468" s="6"/>
      <c r="G468" s="6"/>
      <c r="H468" s="6"/>
      <c r="I468" s="5"/>
      <c r="J468" s="6"/>
      <c r="K468" s="6"/>
      <c r="L468" s="6"/>
      <c r="M468" s="6"/>
      <c r="N468" s="6"/>
      <c r="O468" s="6"/>
      <c r="P468" s="38"/>
      <c r="Q468" s="6"/>
      <c r="R468" s="6"/>
      <c r="S468" s="6"/>
      <c r="T468" s="6"/>
      <c r="U468" s="6"/>
      <c r="V468" s="6"/>
      <c r="W468" s="5"/>
      <c r="X468" s="6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5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5"/>
      <c r="BK468" s="6"/>
      <c r="BL468" s="6"/>
      <c r="BM468" s="6"/>
      <c r="BN468" s="6"/>
      <c r="BO468" s="6"/>
      <c r="BP468" s="6"/>
      <c r="BQ468" s="6"/>
    </row>
    <row r="469" ht="19.5" customHeight="1">
      <c r="A469" s="64"/>
      <c r="B469" s="64"/>
      <c r="C469" s="6"/>
      <c r="D469" s="6"/>
      <c r="E469" s="6"/>
      <c r="F469" s="6"/>
      <c r="G469" s="6"/>
      <c r="H469" s="6"/>
      <c r="I469" s="5"/>
      <c r="J469" s="6"/>
      <c r="K469" s="6"/>
      <c r="L469" s="6"/>
      <c r="M469" s="6"/>
      <c r="N469" s="6"/>
      <c r="O469" s="6"/>
      <c r="P469" s="38"/>
      <c r="Q469" s="6"/>
      <c r="R469" s="6"/>
      <c r="S469" s="6"/>
      <c r="T469" s="6"/>
      <c r="U469" s="6"/>
      <c r="V469" s="6"/>
      <c r="W469" s="5"/>
      <c r="X469" s="6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5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5"/>
      <c r="BK469" s="6"/>
      <c r="BL469" s="6"/>
      <c r="BM469" s="6"/>
      <c r="BN469" s="6"/>
      <c r="BO469" s="6"/>
      <c r="BP469" s="6"/>
      <c r="BQ469" s="6"/>
    </row>
    <row r="470" ht="19.5" customHeight="1">
      <c r="A470" s="64"/>
      <c r="B470" s="64"/>
      <c r="C470" s="6"/>
      <c r="D470" s="6"/>
      <c r="E470" s="6"/>
      <c r="F470" s="6"/>
      <c r="G470" s="6"/>
      <c r="H470" s="6"/>
      <c r="I470" s="5"/>
      <c r="J470" s="6"/>
      <c r="K470" s="6"/>
      <c r="L470" s="6"/>
      <c r="M470" s="6"/>
      <c r="N470" s="6"/>
      <c r="O470" s="6"/>
      <c r="P470" s="38"/>
      <c r="Q470" s="6"/>
      <c r="R470" s="6"/>
      <c r="S470" s="6"/>
      <c r="T470" s="6"/>
      <c r="U470" s="6"/>
      <c r="V470" s="6"/>
      <c r="W470" s="5"/>
      <c r="X470" s="6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5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5"/>
      <c r="BK470" s="6"/>
      <c r="BL470" s="6"/>
      <c r="BM470" s="6"/>
      <c r="BN470" s="6"/>
      <c r="BO470" s="6"/>
      <c r="BP470" s="6"/>
      <c r="BQ470" s="6"/>
    </row>
    <row r="471" ht="19.5" customHeight="1">
      <c r="A471" s="64"/>
      <c r="B471" s="64"/>
      <c r="C471" s="6"/>
      <c r="D471" s="6"/>
      <c r="E471" s="6"/>
      <c r="F471" s="6"/>
      <c r="G471" s="6"/>
      <c r="H471" s="6"/>
      <c r="I471" s="5"/>
      <c r="J471" s="6"/>
      <c r="K471" s="6"/>
      <c r="L471" s="6"/>
      <c r="M471" s="6"/>
      <c r="N471" s="6"/>
      <c r="O471" s="6"/>
      <c r="P471" s="38"/>
      <c r="Q471" s="6"/>
      <c r="R471" s="6"/>
      <c r="S471" s="6"/>
      <c r="T471" s="6"/>
      <c r="U471" s="6"/>
      <c r="V471" s="6"/>
      <c r="W471" s="5"/>
      <c r="X471" s="6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5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5"/>
      <c r="BK471" s="6"/>
      <c r="BL471" s="6"/>
      <c r="BM471" s="6"/>
      <c r="BN471" s="6"/>
      <c r="BO471" s="6"/>
      <c r="BP471" s="6"/>
      <c r="BQ471" s="6"/>
    </row>
    <row r="472" ht="19.5" customHeight="1">
      <c r="A472" s="64"/>
      <c r="B472" s="64"/>
      <c r="C472" s="6"/>
      <c r="D472" s="6"/>
      <c r="E472" s="6"/>
      <c r="F472" s="6"/>
      <c r="G472" s="6"/>
      <c r="H472" s="6"/>
      <c r="I472" s="5"/>
      <c r="J472" s="6"/>
      <c r="K472" s="6"/>
      <c r="L472" s="6"/>
      <c r="M472" s="6"/>
      <c r="N472" s="6"/>
      <c r="O472" s="6"/>
      <c r="P472" s="38"/>
      <c r="Q472" s="6"/>
      <c r="R472" s="6"/>
      <c r="S472" s="6"/>
      <c r="T472" s="6"/>
      <c r="U472" s="6"/>
      <c r="V472" s="6"/>
      <c r="W472" s="5"/>
      <c r="X472" s="6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5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5"/>
      <c r="BK472" s="6"/>
      <c r="BL472" s="6"/>
      <c r="BM472" s="6"/>
      <c r="BN472" s="6"/>
      <c r="BO472" s="6"/>
      <c r="BP472" s="6"/>
      <c r="BQ472" s="6"/>
    </row>
    <row r="473" ht="19.5" customHeight="1">
      <c r="A473" s="64"/>
      <c r="B473" s="64"/>
      <c r="C473" s="6"/>
      <c r="D473" s="6"/>
      <c r="E473" s="6"/>
      <c r="F473" s="6"/>
      <c r="G473" s="6"/>
      <c r="H473" s="6"/>
      <c r="I473" s="5"/>
      <c r="J473" s="6"/>
      <c r="K473" s="6"/>
      <c r="L473" s="6"/>
      <c r="M473" s="6"/>
      <c r="N473" s="6"/>
      <c r="O473" s="6"/>
      <c r="P473" s="38"/>
      <c r="Q473" s="6"/>
      <c r="R473" s="6"/>
      <c r="S473" s="6"/>
      <c r="T473" s="6"/>
      <c r="U473" s="6"/>
      <c r="V473" s="6"/>
      <c r="W473" s="5"/>
      <c r="X473" s="6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5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5"/>
      <c r="BK473" s="6"/>
      <c r="BL473" s="6"/>
      <c r="BM473" s="6"/>
      <c r="BN473" s="6"/>
      <c r="BO473" s="6"/>
      <c r="BP473" s="6"/>
      <c r="BQ473" s="6"/>
    </row>
    <row r="474" ht="19.5" customHeight="1">
      <c r="A474" s="64"/>
      <c r="B474" s="64"/>
      <c r="C474" s="6"/>
      <c r="D474" s="6"/>
      <c r="E474" s="6"/>
      <c r="F474" s="6"/>
      <c r="G474" s="6"/>
      <c r="H474" s="6"/>
      <c r="I474" s="5"/>
      <c r="J474" s="6"/>
      <c r="K474" s="6"/>
      <c r="L474" s="6"/>
      <c r="M474" s="6"/>
      <c r="N474" s="6"/>
      <c r="O474" s="6"/>
      <c r="P474" s="38"/>
      <c r="Q474" s="6"/>
      <c r="R474" s="6"/>
      <c r="S474" s="6"/>
      <c r="T474" s="6"/>
      <c r="U474" s="6"/>
      <c r="V474" s="6"/>
      <c r="W474" s="5"/>
      <c r="X474" s="6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5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5"/>
      <c r="BK474" s="6"/>
      <c r="BL474" s="6"/>
      <c r="BM474" s="6"/>
      <c r="BN474" s="6"/>
      <c r="BO474" s="6"/>
      <c r="BP474" s="6"/>
      <c r="BQ474" s="6"/>
    </row>
    <row r="475" ht="19.5" customHeight="1">
      <c r="A475" s="64"/>
      <c r="B475" s="64"/>
      <c r="C475" s="6"/>
      <c r="D475" s="6"/>
      <c r="E475" s="6"/>
      <c r="F475" s="6"/>
      <c r="G475" s="6"/>
      <c r="H475" s="6"/>
      <c r="I475" s="5"/>
      <c r="J475" s="6"/>
      <c r="K475" s="6"/>
      <c r="L475" s="6"/>
      <c r="M475" s="6"/>
      <c r="N475" s="6"/>
      <c r="O475" s="6"/>
      <c r="P475" s="38"/>
      <c r="Q475" s="6"/>
      <c r="R475" s="6"/>
      <c r="S475" s="6"/>
      <c r="T475" s="6"/>
      <c r="U475" s="6"/>
      <c r="V475" s="6"/>
      <c r="W475" s="5"/>
      <c r="X475" s="6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5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5"/>
      <c r="BK475" s="6"/>
      <c r="BL475" s="6"/>
      <c r="BM475" s="6"/>
      <c r="BN475" s="6"/>
      <c r="BO475" s="6"/>
      <c r="BP475" s="6"/>
      <c r="BQ475" s="6"/>
    </row>
    <row r="476" ht="19.5" customHeight="1">
      <c r="A476" s="64"/>
      <c r="B476" s="64"/>
      <c r="C476" s="6"/>
      <c r="D476" s="6"/>
      <c r="E476" s="6"/>
      <c r="F476" s="6"/>
      <c r="G476" s="6"/>
      <c r="H476" s="6"/>
      <c r="I476" s="5"/>
      <c r="J476" s="6"/>
      <c r="K476" s="6"/>
      <c r="L476" s="6"/>
      <c r="M476" s="6"/>
      <c r="N476" s="6"/>
      <c r="O476" s="6"/>
      <c r="P476" s="38"/>
      <c r="Q476" s="6"/>
      <c r="R476" s="6"/>
      <c r="S476" s="6"/>
      <c r="T476" s="6"/>
      <c r="U476" s="6"/>
      <c r="V476" s="6"/>
      <c r="W476" s="5"/>
      <c r="X476" s="6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5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5"/>
      <c r="BK476" s="6"/>
      <c r="BL476" s="6"/>
      <c r="BM476" s="6"/>
      <c r="BN476" s="6"/>
      <c r="BO476" s="6"/>
      <c r="BP476" s="6"/>
      <c r="BQ476" s="6"/>
    </row>
    <row r="477" ht="19.5" customHeight="1">
      <c r="A477" s="64"/>
      <c r="B477" s="64"/>
      <c r="C477" s="6"/>
      <c r="D477" s="6"/>
      <c r="E477" s="6"/>
      <c r="F477" s="6"/>
      <c r="G477" s="6"/>
      <c r="H477" s="6"/>
      <c r="I477" s="5"/>
      <c r="J477" s="6"/>
      <c r="K477" s="6"/>
      <c r="L477" s="6"/>
      <c r="M477" s="6"/>
      <c r="N477" s="6"/>
      <c r="O477" s="6"/>
      <c r="P477" s="38"/>
      <c r="Q477" s="6"/>
      <c r="R477" s="6"/>
      <c r="S477" s="6"/>
      <c r="T477" s="6"/>
      <c r="U477" s="6"/>
      <c r="V477" s="6"/>
      <c r="W477" s="5"/>
      <c r="X477" s="6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5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5"/>
      <c r="BK477" s="6"/>
      <c r="BL477" s="6"/>
      <c r="BM477" s="6"/>
      <c r="BN477" s="6"/>
      <c r="BO477" s="6"/>
      <c r="BP477" s="6"/>
      <c r="BQ477" s="6"/>
    </row>
    <row r="478" ht="19.5" customHeight="1">
      <c r="A478" s="64"/>
      <c r="B478" s="64"/>
      <c r="C478" s="6"/>
      <c r="D478" s="6"/>
      <c r="E478" s="6"/>
      <c r="F478" s="6"/>
      <c r="G478" s="6"/>
      <c r="H478" s="6"/>
      <c r="I478" s="5"/>
      <c r="J478" s="6"/>
      <c r="K478" s="6"/>
      <c r="L478" s="6"/>
      <c r="M478" s="6"/>
      <c r="N478" s="6"/>
      <c r="O478" s="6"/>
      <c r="P478" s="38"/>
      <c r="Q478" s="6"/>
      <c r="R478" s="6"/>
      <c r="S478" s="6"/>
      <c r="T478" s="6"/>
      <c r="U478" s="6"/>
      <c r="V478" s="6"/>
      <c r="W478" s="5"/>
      <c r="X478" s="6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5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5"/>
      <c r="BK478" s="6"/>
      <c r="BL478" s="6"/>
      <c r="BM478" s="6"/>
      <c r="BN478" s="6"/>
      <c r="BO478" s="6"/>
      <c r="BP478" s="6"/>
      <c r="BQ478" s="6"/>
    </row>
    <row r="479" ht="19.5" customHeight="1">
      <c r="A479" s="64"/>
      <c r="B479" s="64"/>
      <c r="C479" s="6"/>
      <c r="D479" s="6"/>
      <c r="E479" s="6"/>
      <c r="F479" s="6"/>
      <c r="G479" s="6"/>
      <c r="H479" s="6"/>
      <c r="I479" s="5"/>
      <c r="J479" s="6"/>
      <c r="K479" s="6"/>
      <c r="L479" s="6"/>
      <c r="M479" s="6"/>
      <c r="N479" s="6"/>
      <c r="O479" s="6"/>
      <c r="P479" s="38"/>
      <c r="Q479" s="6"/>
      <c r="R479" s="6"/>
      <c r="S479" s="6"/>
      <c r="T479" s="6"/>
      <c r="U479" s="6"/>
      <c r="V479" s="6"/>
      <c r="W479" s="5"/>
      <c r="X479" s="6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5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5"/>
      <c r="BK479" s="6"/>
      <c r="BL479" s="6"/>
      <c r="BM479" s="6"/>
      <c r="BN479" s="6"/>
      <c r="BO479" s="6"/>
      <c r="BP479" s="6"/>
      <c r="BQ479" s="6"/>
    </row>
    <row r="480" ht="19.5" customHeight="1">
      <c r="A480" s="64"/>
      <c r="B480" s="64"/>
      <c r="C480" s="6"/>
      <c r="D480" s="6"/>
      <c r="E480" s="6"/>
      <c r="F480" s="6"/>
      <c r="G480" s="6"/>
      <c r="H480" s="6"/>
      <c r="I480" s="5"/>
      <c r="J480" s="6"/>
      <c r="K480" s="6"/>
      <c r="L480" s="6"/>
      <c r="M480" s="6"/>
      <c r="N480" s="6"/>
      <c r="O480" s="6"/>
      <c r="P480" s="38"/>
      <c r="Q480" s="6"/>
      <c r="R480" s="6"/>
      <c r="S480" s="6"/>
      <c r="T480" s="6"/>
      <c r="U480" s="6"/>
      <c r="V480" s="6"/>
      <c r="W480" s="5"/>
      <c r="X480" s="6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5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5"/>
      <c r="BK480" s="6"/>
      <c r="BL480" s="6"/>
      <c r="BM480" s="6"/>
      <c r="BN480" s="6"/>
      <c r="BO480" s="6"/>
      <c r="BP480" s="6"/>
      <c r="BQ480" s="6"/>
    </row>
    <row r="481" ht="19.5" customHeight="1">
      <c r="A481" s="64"/>
      <c r="B481" s="64"/>
      <c r="C481" s="6"/>
      <c r="D481" s="6"/>
      <c r="E481" s="6"/>
      <c r="F481" s="6"/>
      <c r="G481" s="6"/>
      <c r="H481" s="6"/>
      <c r="I481" s="5"/>
      <c r="J481" s="6"/>
      <c r="K481" s="6"/>
      <c r="L481" s="6"/>
      <c r="M481" s="6"/>
      <c r="N481" s="6"/>
      <c r="O481" s="6"/>
      <c r="P481" s="38"/>
      <c r="Q481" s="6"/>
      <c r="R481" s="6"/>
      <c r="S481" s="6"/>
      <c r="T481" s="6"/>
      <c r="U481" s="6"/>
      <c r="V481" s="6"/>
      <c r="W481" s="5"/>
      <c r="X481" s="6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5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5"/>
      <c r="BK481" s="6"/>
      <c r="BL481" s="6"/>
      <c r="BM481" s="6"/>
      <c r="BN481" s="6"/>
      <c r="BO481" s="6"/>
      <c r="BP481" s="6"/>
      <c r="BQ481" s="6"/>
    </row>
    <row r="482" ht="19.5" customHeight="1">
      <c r="A482" s="64"/>
      <c r="B482" s="64"/>
      <c r="C482" s="6"/>
      <c r="D482" s="6"/>
      <c r="E482" s="6"/>
      <c r="F482" s="6"/>
      <c r="G482" s="6"/>
      <c r="H482" s="6"/>
      <c r="I482" s="5"/>
      <c r="J482" s="6"/>
      <c r="K482" s="6"/>
      <c r="L482" s="6"/>
      <c r="M482" s="6"/>
      <c r="N482" s="6"/>
      <c r="O482" s="6"/>
      <c r="P482" s="38"/>
      <c r="Q482" s="6"/>
      <c r="R482" s="6"/>
      <c r="S482" s="6"/>
      <c r="T482" s="6"/>
      <c r="U482" s="6"/>
      <c r="V482" s="6"/>
      <c r="W482" s="5"/>
      <c r="X482" s="6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5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5"/>
      <c r="BK482" s="6"/>
      <c r="BL482" s="6"/>
      <c r="BM482" s="6"/>
      <c r="BN482" s="6"/>
      <c r="BO482" s="6"/>
      <c r="BP482" s="6"/>
      <c r="BQ482" s="6"/>
    </row>
    <row r="483" ht="19.5" customHeight="1">
      <c r="A483" s="64"/>
      <c r="B483" s="64"/>
      <c r="C483" s="6"/>
      <c r="D483" s="6"/>
      <c r="E483" s="6"/>
      <c r="F483" s="6"/>
      <c r="G483" s="6"/>
      <c r="H483" s="6"/>
      <c r="I483" s="5"/>
      <c r="J483" s="6"/>
      <c r="K483" s="6"/>
      <c r="L483" s="6"/>
      <c r="M483" s="6"/>
      <c r="N483" s="6"/>
      <c r="O483" s="6"/>
      <c r="P483" s="38"/>
      <c r="Q483" s="6"/>
      <c r="R483" s="6"/>
      <c r="S483" s="6"/>
      <c r="T483" s="6"/>
      <c r="U483" s="6"/>
      <c r="V483" s="6"/>
      <c r="W483" s="5"/>
      <c r="X483" s="6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5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5"/>
      <c r="BK483" s="6"/>
      <c r="BL483" s="6"/>
      <c r="BM483" s="6"/>
      <c r="BN483" s="6"/>
      <c r="BO483" s="6"/>
      <c r="BP483" s="6"/>
      <c r="BQ483" s="6"/>
    </row>
    <row r="484" ht="19.5" customHeight="1">
      <c r="A484" s="64"/>
      <c r="B484" s="64"/>
      <c r="C484" s="6"/>
      <c r="D484" s="6"/>
      <c r="E484" s="6"/>
      <c r="F484" s="6"/>
      <c r="G484" s="6"/>
      <c r="H484" s="6"/>
      <c r="I484" s="5"/>
      <c r="J484" s="6"/>
      <c r="K484" s="6"/>
      <c r="L484" s="6"/>
      <c r="M484" s="6"/>
      <c r="N484" s="6"/>
      <c r="O484" s="6"/>
      <c r="P484" s="38"/>
      <c r="Q484" s="6"/>
      <c r="R484" s="6"/>
      <c r="S484" s="6"/>
      <c r="T484" s="6"/>
      <c r="U484" s="6"/>
      <c r="V484" s="6"/>
      <c r="W484" s="5"/>
      <c r="X484" s="6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5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5"/>
      <c r="BK484" s="6"/>
      <c r="BL484" s="6"/>
      <c r="BM484" s="6"/>
      <c r="BN484" s="6"/>
      <c r="BO484" s="6"/>
      <c r="BP484" s="6"/>
      <c r="BQ484" s="6"/>
    </row>
    <row r="485" ht="19.5" customHeight="1">
      <c r="A485" s="64"/>
      <c r="B485" s="64"/>
      <c r="C485" s="6"/>
      <c r="D485" s="6"/>
      <c r="E485" s="6"/>
      <c r="F485" s="6"/>
      <c r="G485" s="6"/>
      <c r="H485" s="6"/>
      <c r="I485" s="5"/>
      <c r="J485" s="6"/>
      <c r="K485" s="6"/>
      <c r="L485" s="6"/>
      <c r="M485" s="6"/>
      <c r="N485" s="6"/>
      <c r="O485" s="6"/>
      <c r="P485" s="38"/>
      <c r="Q485" s="6"/>
      <c r="R485" s="6"/>
      <c r="S485" s="6"/>
      <c r="T485" s="6"/>
      <c r="U485" s="6"/>
      <c r="V485" s="6"/>
      <c r="W485" s="5"/>
      <c r="X485" s="6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5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5"/>
      <c r="BK485" s="6"/>
      <c r="BL485" s="6"/>
      <c r="BM485" s="6"/>
      <c r="BN485" s="6"/>
      <c r="BO485" s="6"/>
      <c r="BP485" s="6"/>
      <c r="BQ485" s="6"/>
    </row>
    <row r="486" ht="19.5" customHeight="1">
      <c r="A486" s="64"/>
      <c r="B486" s="64"/>
      <c r="C486" s="6"/>
      <c r="D486" s="6"/>
      <c r="E486" s="6"/>
      <c r="F486" s="6"/>
      <c r="G486" s="6"/>
      <c r="H486" s="6"/>
      <c r="I486" s="5"/>
      <c r="J486" s="6"/>
      <c r="K486" s="6"/>
      <c r="L486" s="6"/>
      <c r="M486" s="6"/>
      <c r="N486" s="6"/>
      <c r="O486" s="6"/>
      <c r="P486" s="38"/>
      <c r="Q486" s="6"/>
      <c r="R486" s="6"/>
      <c r="S486" s="6"/>
      <c r="T486" s="6"/>
      <c r="U486" s="6"/>
      <c r="V486" s="6"/>
      <c r="W486" s="5"/>
      <c r="X486" s="6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5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5"/>
      <c r="BK486" s="6"/>
      <c r="BL486" s="6"/>
      <c r="BM486" s="6"/>
      <c r="BN486" s="6"/>
      <c r="BO486" s="6"/>
      <c r="BP486" s="6"/>
      <c r="BQ486" s="6"/>
    </row>
    <row r="487" ht="19.5" customHeight="1">
      <c r="A487" s="64"/>
      <c r="B487" s="64"/>
      <c r="C487" s="6"/>
      <c r="D487" s="6"/>
      <c r="E487" s="6"/>
      <c r="F487" s="6"/>
      <c r="G487" s="6"/>
      <c r="H487" s="6"/>
      <c r="I487" s="5"/>
      <c r="J487" s="6"/>
      <c r="K487" s="6"/>
      <c r="L487" s="6"/>
      <c r="M487" s="6"/>
      <c r="N487" s="6"/>
      <c r="O487" s="6"/>
      <c r="P487" s="38"/>
      <c r="Q487" s="6"/>
      <c r="R487" s="6"/>
      <c r="S487" s="6"/>
      <c r="T487" s="6"/>
      <c r="U487" s="6"/>
      <c r="V487" s="6"/>
      <c r="W487" s="5"/>
      <c r="X487" s="6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5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5"/>
      <c r="BK487" s="6"/>
      <c r="BL487" s="6"/>
      <c r="BM487" s="6"/>
      <c r="BN487" s="6"/>
      <c r="BO487" s="6"/>
      <c r="BP487" s="6"/>
      <c r="BQ487" s="6"/>
    </row>
    <row r="488" ht="19.5" customHeight="1">
      <c r="A488" s="64"/>
      <c r="B488" s="64"/>
      <c r="C488" s="6"/>
      <c r="D488" s="6"/>
      <c r="E488" s="6"/>
      <c r="F488" s="6"/>
      <c r="G488" s="6"/>
      <c r="H488" s="6"/>
      <c r="I488" s="5"/>
      <c r="J488" s="6"/>
      <c r="K488" s="6"/>
      <c r="L488" s="6"/>
      <c r="M488" s="6"/>
      <c r="N488" s="6"/>
      <c r="O488" s="6"/>
      <c r="P488" s="38"/>
      <c r="Q488" s="6"/>
      <c r="R488" s="6"/>
      <c r="S488" s="6"/>
      <c r="T488" s="6"/>
      <c r="U488" s="6"/>
      <c r="V488" s="6"/>
      <c r="W488" s="5"/>
      <c r="X488" s="6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5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5"/>
      <c r="BK488" s="6"/>
      <c r="BL488" s="6"/>
      <c r="BM488" s="6"/>
      <c r="BN488" s="6"/>
      <c r="BO488" s="6"/>
      <c r="BP488" s="6"/>
      <c r="BQ488" s="6"/>
    </row>
    <row r="489" ht="19.5" customHeight="1">
      <c r="A489" s="64"/>
      <c r="B489" s="64"/>
      <c r="C489" s="6"/>
      <c r="D489" s="6"/>
      <c r="E489" s="6"/>
      <c r="F489" s="6"/>
      <c r="G489" s="6"/>
      <c r="H489" s="6"/>
      <c r="I489" s="5"/>
      <c r="J489" s="6"/>
      <c r="K489" s="6"/>
      <c r="L489" s="6"/>
      <c r="M489" s="6"/>
      <c r="N489" s="6"/>
      <c r="O489" s="6"/>
      <c r="P489" s="38"/>
      <c r="Q489" s="6"/>
      <c r="R489" s="6"/>
      <c r="S489" s="6"/>
      <c r="T489" s="6"/>
      <c r="U489" s="6"/>
      <c r="V489" s="6"/>
      <c r="W489" s="5"/>
      <c r="X489" s="6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5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5"/>
      <c r="BK489" s="6"/>
      <c r="BL489" s="6"/>
      <c r="BM489" s="6"/>
      <c r="BN489" s="6"/>
      <c r="BO489" s="6"/>
      <c r="BP489" s="6"/>
      <c r="BQ489" s="6"/>
    </row>
    <row r="490" ht="19.5" customHeight="1">
      <c r="A490" s="64"/>
      <c r="B490" s="64"/>
      <c r="C490" s="6"/>
      <c r="D490" s="6"/>
      <c r="E490" s="6"/>
      <c r="F490" s="6"/>
      <c r="G490" s="6"/>
      <c r="H490" s="6"/>
      <c r="I490" s="5"/>
      <c r="J490" s="6"/>
      <c r="K490" s="6"/>
      <c r="L490" s="6"/>
      <c r="M490" s="6"/>
      <c r="N490" s="6"/>
      <c r="O490" s="6"/>
      <c r="P490" s="38"/>
      <c r="Q490" s="6"/>
      <c r="R490" s="6"/>
      <c r="S490" s="6"/>
      <c r="T490" s="6"/>
      <c r="U490" s="6"/>
      <c r="V490" s="6"/>
      <c r="W490" s="5"/>
      <c r="X490" s="6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5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5"/>
      <c r="BK490" s="6"/>
      <c r="BL490" s="6"/>
      <c r="BM490" s="6"/>
      <c r="BN490" s="6"/>
      <c r="BO490" s="6"/>
      <c r="BP490" s="6"/>
      <c r="BQ490" s="6"/>
    </row>
    <row r="491" ht="19.5" customHeight="1">
      <c r="A491" s="64"/>
      <c r="B491" s="64"/>
      <c r="C491" s="6"/>
      <c r="D491" s="6"/>
      <c r="E491" s="6"/>
      <c r="F491" s="6"/>
      <c r="G491" s="6"/>
      <c r="H491" s="6"/>
      <c r="I491" s="5"/>
      <c r="J491" s="6"/>
      <c r="K491" s="6"/>
      <c r="L491" s="6"/>
      <c r="M491" s="6"/>
      <c r="N491" s="6"/>
      <c r="O491" s="6"/>
      <c r="P491" s="38"/>
      <c r="Q491" s="6"/>
      <c r="R491" s="6"/>
      <c r="S491" s="6"/>
      <c r="T491" s="6"/>
      <c r="U491" s="6"/>
      <c r="V491" s="6"/>
      <c r="W491" s="5"/>
      <c r="X491" s="6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5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5"/>
      <c r="BK491" s="6"/>
      <c r="BL491" s="6"/>
      <c r="BM491" s="6"/>
      <c r="BN491" s="6"/>
      <c r="BO491" s="6"/>
      <c r="BP491" s="6"/>
      <c r="BQ491" s="6"/>
    </row>
    <row r="492" ht="19.5" customHeight="1">
      <c r="A492" s="64"/>
      <c r="B492" s="64"/>
      <c r="C492" s="6"/>
      <c r="D492" s="6"/>
      <c r="E492" s="6"/>
      <c r="F492" s="6"/>
      <c r="G492" s="6"/>
      <c r="H492" s="6"/>
      <c r="I492" s="5"/>
      <c r="J492" s="6"/>
      <c r="K492" s="6"/>
      <c r="L492" s="6"/>
      <c r="M492" s="6"/>
      <c r="N492" s="6"/>
      <c r="O492" s="6"/>
      <c r="P492" s="38"/>
      <c r="Q492" s="6"/>
      <c r="R492" s="6"/>
      <c r="S492" s="6"/>
      <c r="T492" s="6"/>
      <c r="U492" s="6"/>
      <c r="V492" s="6"/>
      <c r="W492" s="5"/>
      <c r="X492" s="6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5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5"/>
      <c r="BK492" s="6"/>
      <c r="BL492" s="6"/>
      <c r="BM492" s="6"/>
      <c r="BN492" s="6"/>
      <c r="BO492" s="6"/>
      <c r="BP492" s="6"/>
      <c r="BQ492" s="6"/>
    </row>
    <row r="493" ht="19.5" customHeight="1">
      <c r="A493" s="64"/>
      <c r="B493" s="64"/>
      <c r="C493" s="6"/>
      <c r="D493" s="6"/>
      <c r="E493" s="6"/>
      <c r="F493" s="6"/>
      <c r="G493" s="6"/>
      <c r="H493" s="6"/>
      <c r="I493" s="5"/>
      <c r="J493" s="6"/>
      <c r="K493" s="6"/>
      <c r="L493" s="6"/>
      <c r="M493" s="6"/>
      <c r="N493" s="6"/>
      <c r="O493" s="6"/>
      <c r="P493" s="38"/>
      <c r="Q493" s="6"/>
      <c r="R493" s="6"/>
      <c r="S493" s="6"/>
      <c r="T493" s="6"/>
      <c r="U493" s="6"/>
      <c r="V493" s="6"/>
      <c r="W493" s="5"/>
      <c r="X493" s="6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5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5"/>
      <c r="BK493" s="6"/>
      <c r="BL493" s="6"/>
      <c r="BM493" s="6"/>
      <c r="BN493" s="6"/>
      <c r="BO493" s="6"/>
      <c r="BP493" s="6"/>
      <c r="BQ493" s="6"/>
    </row>
    <row r="494" ht="19.5" customHeight="1">
      <c r="A494" s="64"/>
      <c r="B494" s="64"/>
      <c r="C494" s="6"/>
      <c r="D494" s="6"/>
      <c r="E494" s="6"/>
      <c r="F494" s="6"/>
      <c r="G494" s="6"/>
      <c r="H494" s="6"/>
      <c r="I494" s="5"/>
      <c r="J494" s="6"/>
      <c r="K494" s="6"/>
      <c r="L494" s="6"/>
      <c r="M494" s="6"/>
      <c r="N494" s="6"/>
      <c r="O494" s="6"/>
      <c r="P494" s="38"/>
      <c r="Q494" s="6"/>
      <c r="R494" s="6"/>
      <c r="S494" s="6"/>
      <c r="T494" s="6"/>
      <c r="U494" s="6"/>
      <c r="V494" s="6"/>
      <c r="W494" s="5"/>
      <c r="X494" s="6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5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5"/>
      <c r="BK494" s="6"/>
      <c r="BL494" s="6"/>
      <c r="BM494" s="6"/>
      <c r="BN494" s="6"/>
      <c r="BO494" s="6"/>
      <c r="BP494" s="6"/>
      <c r="BQ494" s="6"/>
    </row>
    <row r="495" ht="19.5" customHeight="1">
      <c r="A495" s="64"/>
      <c r="B495" s="64"/>
      <c r="C495" s="6"/>
      <c r="D495" s="6"/>
      <c r="E495" s="6"/>
      <c r="F495" s="6"/>
      <c r="G495" s="6"/>
      <c r="H495" s="6"/>
      <c r="I495" s="5"/>
      <c r="J495" s="6"/>
      <c r="K495" s="6"/>
      <c r="L495" s="6"/>
      <c r="M495" s="6"/>
      <c r="N495" s="6"/>
      <c r="O495" s="6"/>
      <c r="P495" s="38"/>
      <c r="Q495" s="6"/>
      <c r="R495" s="6"/>
      <c r="S495" s="6"/>
      <c r="T495" s="6"/>
      <c r="U495" s="6"/>
      <c r="V495" s="6"/>
      <c r="W495" s="5"/>
      <c r="X495" s="6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5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5"/>
      <c r="BK495" s="6"/>
      <c r="BL495" s="6"/>
      <c r="BM495" s="6"/>
      <c r="BN495" s="6"/>
      <c r="BO495" s="6"/>
      <c r="BP495" s="6"/>
      <c r="BQ495" s="6"/>
    </row>
    <row r="496" ht="19.5" customHeight="1">
      <c r="A496" s="64"/>
      <c r="B496" s="64"/>
      <c r="C496" s="6"/>
      <c r="D496" s="6"/>
      <c r="E496" s="6"/>
      <c r="F496" s="6"/>
      <c r="G496" s="6"/>
      <c r="H496" s="6"/>
      <c r="I496" s="5"/>
      <c r="J496" s="6"/>
      <c r="K496" s="6"/>
      <c r="L496" s="6"/>
      <c r="M496" s="6"/>
      <c r="N496" s="6"/>
      <c r="O496" s="6"/>
      <c r="P496" s="38"/>
      <c r="Q496" s="6"/>
      <c r="R496" s="6"/>
      <c r="S496" s="6"/>
      <c r="T496" s="6"/>
      <c r="U496" s="6"/>
      <c r="V496" s="6"/>
      <c r="W496" s="5"/>
      <c r="X496" s="6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5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5"/>
      <c r="BK496" s="6"/>
      <c r="BL496" s="6"/>
      <c r="BM496" s="6"/>
      <c r="BN496" s="6"/>
      <c r="BO496" s="6"/>
      <c r="BP496" s="6"/>
      <c r="BQ496" s="6"/>
    </row>
    <row r="497" ht="19.5" customHeight="1">
      <c r="A497" s="64"/>
      <c r="B497" s="64"/>
      <c r="C497" s="6"/>
      <c r="D497" s="6"/>
      <c r="E497" s="6"/>
      <c r="F497" s="6"/>
      <c r="G497" s="6"/>
      <c r="H497" s="6"/>
      <c r="I497" s="5"/>
      <c r="J497" s="6"/>
      <c r="K497" s="6"/>
      <c r="L497" s="6"/>
      <c r="M497" s="6"/>
      <c r="N497" s="6"/>
      <c r="O497" s="6"/>
      <c r="P497" s="38"/>
      <c r="Q497" s="6"/>
      <c r="R497" s="6"/>
      <c r="S497" s="6"/>
      <c r="T497" s="6"/>
      <c r="U497" s="6"/>
      <c r="V497" s="6"/>
      <c r="W497" s="5"/>
      <c r="X497" s="6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5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5"/>
      <c r="BK497" s="6"/>
      <c r="BL497" s="6"/>
      <c r="BM497" s="6"/>
      <c r="BN497" s="6"/>
      <c r="BO497" s="6"/>
      <c r="BP497" s="6"/>
      <c r="BQ497" s="6"/>
    </row>
    <row r="498" ht="19.5" customHeight="1">
      <c r="A498" s="64"/>
      <c r="B498" s="64"/>
      <c r="C498" s="6"/>
      <c r="D498" s="6"/>
      <c r="E498" s="6"/>
      <c r="F498" s="6"/>
      <c r="G498" s="6"/>
      <c r="H498" s="6"/>
      <c r="I498" s="5"/>
      <c r="J498" s="6"/>
      <c r="K498" s="6"/>
      <c r="L498" s="6"/>
      <c r="M498" s="6"/>
      <c r="N498" s="6"/>
      <c r="O498" s="6"/>
      <c r="P498" s="38"/>
      <c r="Q498" s="6"/>
      <c r="R498" s="6"/>
      <c r="S498" s="6"/>
      <c r="T498" s="6"/>
      <c r="U498" s="6"/>
      <c r="V498" s="6"/>
      <c r="W498" s="5"/>
      <c r="X498" s="6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5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5"/>
      <c r="BK498" s="6"/>
      <c r="BL498" s="6"/>
      <c r="BM498" s="6"/>
      <c r="BN498" s="6"/>
      <c r="BO498" s="6"/>
      <c r="BP498" s="6"/>
      <c r="BQ498" s="6"/>
    </row>
    <row r="499" ht="19.5" customHeight="1">
      <c r="A499" s="64"/>
      <c r="B499" s="64"/>
      <c r="C499" s="6"/>
      <c r="D499" s="6"/>
      <c r="E499" s="6"/>
      <c r="F499" s="6"/>
      <c r="G499" s="6"/>
      <c r="H499" s="6"/>
      <c r="I499" s="5"/>
      <c r="J499" s="6"/>
      <c r="K499" s="6"/>
      <c r="L499" s="6"/>
      <c r="M499" s="6"/>
      <c r="N499" s="6"/>
      <c r="O499" s="6"/>
      <c r="P499" s="38"/>
      <c r="Q499" s="6"/>
      <c r="R499" s="6"/>
      <c r="S499" s="6"/>
      <c r="T499" s="6"/>
      <c r="U499" s="6"/>
      <c r="V499" s="6"/>
      <c r="W499" s="5"/>
      <c r="X499" s="6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5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5"/>
      <c r="BK499" s="6"/>
      <c r="BL499" s="6"/>
      <c r="BM499" s="6"/>
      <c r="BN499" s="6"/>
      <c r="BO499" s="6"/>
      <c r="BP499" s="6"/>
      <c r="BQ499" s="6"/>
    </row>
    <row r="500" ht="19.5" customHeight="1">
      <c r="A500" s="64"/>
      <c r="B500" s="64"/>
      <c r="C500" s="6"/>
      <c r="D500" s="6"/>
      <c r="E500" s="6"/>
      <c r="F500" s="6"/>
      <c r="G500" s="6"/>
      <c r="H500" s="6"/>
      <c r="I500" s="5"/>
      <c r="J500" s="6"/>
      <c r="K500" s="6"/>
      <c r="L500" s="6"/>
      <c r="M500" s="6"/>
      <c r="N500" s="6"/>
      <c r="O500" s="6"/>
      <c r="P500" s="38"/>
      <c r="Q500" s="6"/>
      <c r="R500" s="6"/>
      <c r="S500" s="6"/>
      <c r="T500" s="6"/>
      <c r="U500" s="6"/>
      <c r="V500" s="6"/>
      <c r="W500" s="5"/>
      <c r="X500" s="6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5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5"/>
      <c r="BK500" s="6"/>
      <c r="BL500" s="6"/>
      <c r="BM500" s="6"/>
      <c r="BN500" s="6"/>
      <c r="BO500" s="6"/>
      <c r="BP500" s="6"/>
      <c r="BQ500" s="6"/>
    </row>
    <row r="501" ht="19.5" customHeight="1">
      <c r="A501" s="64"/>
      <c r="B501" s="64"/>
      <c r="C501" s="6"/>
      <c r="D501" s="6"/>
      <c r="E501" s="6"/>
      <c r="F501" s="6"/>
      <c r="G501" s="6"/>
      <c r="H501" s="6"/>
      <c r="I501" s="5"/>
      <c r="J501" s="6"/>
      <c r="K501" s="6"/>
      <c r="L501" s="6"/>
      <c r="M501" s="6"/>
      <c r="N501" s="6"/>
      <c r="O501" s="6"/>
      <c r="P501" s="38"/>
      <c r="Q501" s="6"/>
      <c r="R501" s="6"/>
      <c r="S501" s="6"/>
      <c r="T501" s="6"/>
      <c r="U501" s="6"/>
      <c r="V501" s="6"/>
      <c r="W501" s="5"/>
      <c r="X501" s="6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5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5"/>
      <c r="BK501" s="6"/>
      <c r="BL501" s="6"/>
      <c r="BM501" s="6"/>
      <c r="BN501" s="6"/>
      <c r="BO501" s="6"/>
      <c r="BP501" s="6"/>
      <c r="BQ501" s="6"/>
    </row>
    <row r="502" ht="19.5" customHeight="1">
      <c r="A502" s="64"/>
      <c r="B502" s="64"/>
      <c r="C502" s="6"/>
      <c r="D502" s="6"/>
      <c r="E502" s="6"/>
      <c r="F502" s="6"/>
      <c r="G502" s="6"/>
      <c r="H502" s="6"/>
      <c r="I502" s="5"/>
      <c r="J502" s="6"/>
      <c r="K502" s="6"/>
      <c r="L502" s="6"/>
      <c r="M502" s="6"/>
      <c r="N502" s="6"/>
      <c r="O502" s="6"/>
      <c r="P502" s="38"/>
      <c r="Q502" s="6"/>
      <c r="R502" s="6"/>
      <c r="S502" s="6"/>
      <c r="T502" s="6"/>
      <c r="U502" s="6"/>
      <c r="V502" s="6"/>
      <c r="W502" s="5"/>
      <c r="X502" s="6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5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5"/>
      <c r="BK502" s="6"/>
      <c r="BL502" s="6"/>
      <c r="BM502" s="6"/>
      <c r="BN502" s="6"/>
      <c r="BO502" s="6"/>
      <c r="BP502" s="6"/>
      <c r="BQ502" s="6"/>
    </row>
    <row r="503" ht="19.5" customHeight="1">
      <c r="A503" s="64"/>
      <c r="B503" s="64"/>
      <c r="C503" s="6"/>
      <c r="D503" s="6"/>
      <c r="E503" s="6"/>
      <c r="F503" s="6"/>
      <c r="G503" s="6"/>
      <c r="H503" s="6"/>
      <c r="I503" s="5"/>
      <c r="J503" s="6"/>
      <c r="K503" s="6"/>
      <c r="L503" s="6"/>
      <c r="M503" s="6"/>
      <c r="N503" s="6"/>
      <c r="O503" s="6"/>
      <c r="P503" s="38"/>
      <c r="Q503" s="6"/>
      <c r="R503" s="6"/>
      <c r="S503" s="6"/>
      <c r="T503" s="6"/>
      <c r="U503" s="6"/>
      <c r="V503" s="6"/>
      <c r="W503" s="5"/>
      <c r="X503" s="6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5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5"/>
      <c r="BK503" s="6"/>
      <c r="BL503" s="6"/>
      <c r="BM503" s="6"/>
      <c r="BN503" s="6"/>
      <c r="BO503" s="6"/>
      <c r="BP503" s="6"/>
      <c r="BQ503" s="6"/>
    </row>
    <row r="504" ht="19.5" customHeight="1">
      <c r="A504" s="64"/>
      <c r="B504" s="64"/>
      <c r="C504" s="6"/>
      <c r="D504" s="6"/>
      <c r="E504" s="6"/>
      <c r="F504" s="6"/>
      <c r="G504" s="6"/>
      <c r="H504" s="6"/>
      <c r="I504" s="5"/>
      <c r="J504" s="6"/>
      <c r="K504" s="6"/>
      <c r="L504" s="6"/>
      <c r="M504" s="6"/>
      <c r="N504" s="6"/>
      <c r="O504" s="6"/>
      <c r="P504" s="38"/>
      <c r="Q504" s="6"/>
      <c r="R504" s="6"/>
      <c r="S504" s="6"/>
      <c r="T504" s="6"/>
      <c r="U504" s="6"/>
      <c r="V504" s="6"/>
      <c r="W504" s="5"/>
      <c r="X504" s="6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5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5"/>
      <c r="BK504" s="6"/>
      <c r="BL504" s="6"/>
      <c r="BM504" s="6"/>
      <c r="BN504" s="6"/>
      <c r="BO504" s="6"/>
      <c r="BP504" s="6"/>
      <c r="BQ504" s="6"/>
    </row>
    <row r="505" ht="19.5" customHeight="1">
      <c r="A505" s="64"/>
      <c r="B505" s="64"/>
      <c r="C505" s="6"/>
      <c r="D505" s="6"/>
      <c r="E505" s="6"/>
      <c r="F505" s="6"/>
      <c r="G505" s="6"/>
      <c r="H505" s="6"/>
      <c r="I505" s="5"/>
      <c r="J505" s="6"/>
      <c r="K505" s="6"/>
      <c r="L505" s="6"/>
      <c r="M505" s="6"/>
      <c r="N505" s="6"/>
      <c r="O505" s="6"/>
      <c r="P505" s="38"/>
      <c r="Q505" s="6"/>
      <c r="R505" s="6"/>
      <c r="S505" s="6"/>
      <c r="T505" s="6"/>
      <c r="U505" s="6"/>
      <c r="V505" s="6"/>
      <c r="W505" s="5"/>
      <c r="X505" s="6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5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5"/>
      <c r="BK505" s="6"/>
      <c r="BL505" s="6"/>
      <c r="BM505" s="6"/>
      <c r="BN505" s="6"/>
      <c r="BO505" s="6"/>
      <c r="BP505" s="6"/>
      <c r="BQ505" s="6"/>
    </row>
    <row r="506" ht="19.5" customHeight="1">
      <c r="A506" s="64"/>
      <c r="B506" s="64"/>
      <c r="C506" s="6"/>
      <c r="D506" s="6"/>
      <c r="E506" s="6"/>
      <c r="F506" s="6"/>
      <c r="G506" s="6"/>
      <c r="H506" s="6"/>
      <c r="I506" s="5"/>
      <c r="J506" s="6"/>
      <c r="K506" s="6"/>
      <c r="L506" s="6"/>
      <c r="M506" s="6"/>
      <c r="N506" s="6"/>
      <c r="O506" s="6"/>
      <c r="P506" s="38"/>
      <c r="Q506" s="6"/>
      <c r="R506" s="6"/>
      <c r="S506" s="6"/>
      <c r="T506" s="6"/>
      <c r="U506" s="6"/>
      <c r="V506" s="6"/>
      <c r="W506" s="5"/>
      <c r="X506" s="6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5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5"/>
      <c r="BK506" s="6"/>
      <c r="BL506" s="6"/>
      <c r="BM506" s="6"/>
      <c r="BN506" s="6"/>
      <c r="BO506" s="6"/>
      <c r="BP506" s="6"/>
      <c r="BQ506" s="6"/>
    </row>
    <row r="507" ht="19.5" customHeight="1">
      <c r="A507" s="64"/>
      <c r="B507" s="64"/>
      <c r="C507" s="6"/>
      <c r="D507" s="6"/>
      <c r="E507" s="6"/>
      <c r="F507" s="6"/>
      <c r="G507" s="6"/>
      <c r="H507" s="6"/>
      <c r="I507" s="5"/>
      <c r="J507" s="6"/>
      <c r="K507" s="6"/>
      <c r="L507" s="6"/>
      <c r="M507" s="6"/>
      <c r="N507" s="6"/>
      <c r="O507" s="6"/>
      <c r="P507" s="38"/>
      <c r="Q507" s="6"/>
      <c r="R507" s="6"/>
      <c r="S507" s="6"/>
      <c r="T507" s="6"/>
      <c r="U507" s="6"/>
      <c r="V507" s="6"/>
      <c r="W507" s="5"/>
      <c r="X507" s="6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5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5"/>
      <c r="BK507" s="6"/>
      <c r="BL507" s="6"/>
      <c r="BM507" s="6"/>
      <c r="BN507" s="6"/>
      <c r="BO507" s="6"/>
      <c r="BP507" s="6"/>
      <c r="BQ507" s="6"/>
    </row>
    <row r="508" ht="19.5" customHeight="1">
      <c r="A508" s="64"/>
      <c r="B508" s="64"/>
      <c r="C508" s="6"/>
      <c r="D508" s="6"/>
      <c r="E508" s="6"/>
      <c r="F508" s="6"/>
      <c r="G508" s="6"/>
      <c r="H508" s="6"/>
      <c r="I508" s="5"/>
      <c r="J508" s="6"/>
      <c r="K508" s="6"/>
      <c r="L508" s="6"/>
      <c r="M508" s="6"/>
      <c r="N508" s="6"/>
      <c r="O508" s="6"/>
      <c r="P508" s="38"/>
      <c r="Q508" s="6"/>
      <c r="R508" s="6"/>
      <c r="S508" s="6"/>
      <c r="T508" s="6"/>
      <c r="U508" s="6"/>
      <c r="V508" s="6"/>
      <c r="W508" s="5"/>
      <c r="X508" s="6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5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5"/>
      <c r="BK508" s="6"/>
      <c r="BL508" s="6"/>
      <c r="BM508" s="6"/>
      <c r="BN508" s="6"/>
      <c r="BO508" s="6"/>
      <c r="BP508" s="6"/>
      <c r="BQ508" s="6"/>
    </row>
    <row r="509" ht="19.5" customHeight="1">
      <c r="A509" s="64"/>
      <c r="B509" s="64"/>
      <c r="C509" s="6"/>
      <c r="D509" s="6"/>
      <c r="E509" s="6"/>
      <c r="F509" s="6"/>
      <c r="G509" s="6"/>
      <c r="H509" s="6"/>
      <c r="I509" s="5"/>
      <c r="J509" s="6"/>
      <c r="K509" s="6"/>
      <c r="L509" s="6"/>
      <c r="M509" s="6"/>
      <c r="N509" s="6"/>
      <c r="O509" s="6"/>
      <c r="P509" s="38"/>
      <c r="Q509" s="6"/>
      <c r="R509" s="6"/>
      <c r="S509" s="6"/>
      <c r="T509" s="6"/>
      <c r="U509" s="6"/>
      <c r="V509" s="6"/>
      <c r="W509" s="5"/>
      <c r="X509" s="6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5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5"/>
      <c r="BK509" s="6"/>
      <c r="BL509" s="6"/>
      <c r="BM509" s="6"/>
      <c r="BN509" s="6"/>
      <c r="BO509" s="6"/>
      <c r="BP509" s="6"/>
      <c r="BQ509" s="6"/>
    </row>
    <row r="510" ht="19.5" customHeight="1">
      <c r="A510" s="64"/>
      <c r="B510" s="64"/>
      <c r="C510" s="6"/>
      <c r="D510" s="6"/>
      <c r="E510" s="6"/>
      <c r="F510" s="6"/>
      <c r="G510" s="6"/>
      <c r="H510" s="6"/>
      <c r="I510" s="5"/>
      <c r="J510" s="6"/>
      <c r="K510" s="6"/>
      <c r="L510" s="6"/>
      <c r="M510" s="6"/>
      <c r="N510" s="6"/>
      <c r="O510" s="6"/>
      <c r="P510" s="38"/>
      <c r="Q510" s="6"/>
      <c r="R510" s="6"/>
      <c r="S510" s="6"/>
      <c r="T510" s="6"/>
      <c r="U510" s="6"/>
      <c r="V510" s="6"/>
      <c r="W510" s="5"/>
      <c r="X510" s="6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5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5"/>
      <c r="BK510" s="6"/>
      <c r="BL510" s="6"/>
      <c r="BM510" s="6"/>
      <c r="BN510" s="6"/>
      <c r="BO510" s="6"/>
      <c r="BP510" s="6"/>
      <c r="BQ510" s="6"/>
    </row>
    <row r="511" ht="19.5" customHeight="1">
      <c r="A511" s="64"/>
      <c r="B511" s="64"/>
      <c r="C511" s="6"/>
      <c r="D511" s="6"/>
      <c r="E511" s="6"/>
      <c r="F511" s="6"/>
      <c r="G511" s="6"/>
      <c r="H511" s="6"/>
      <c r="I511" s="5"/>
      <c r="J511" s="6"/>
      <c r="K511" s="6"/>
      <c r="L511" s="6"/>
      <c r="M511" s="6"/>
      <c r="N511" s="6"/>
      <c r="O511" s="6"/>
      <c r="P511" s="38"/>
      <c r="Q511" s="6"/>
      <c r="R511" s="6"/>
      <c r="S511" s="6"/>
      <c r="T511" s="6"/>
      <c r="U511" s="6"/>
      <c r="V511" s="6"/>
      <c r="W511" s="5"/>
      <c r="X511" s="6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5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5"/>
      <c r="BK511" s="6"/>
      <c r="BL511" s="6"/>
      <c r="BM511" s="6"/>
      <c r="BN511" s="6"/>
      <c r="BO511" s="6"/>
      <c r="BP511" s="6"/>
      <c r="BQ511" s="6"/>
    </row>
    <row r="512" ht="19.5" customHeight="1">
      <c r="A512" s="64"/>
      <c r="B512" s="64"/>
      <c r="C512" s="6"/>
      <c r="D512" s="6"/>
      <c r="E512" s="6"/>
      <c r="F512" s="6"/>
      <c r="G512" s="6"/>
      <c r="H512" s="6"/>
      <c r="I512" s="5"/>
      <c r="J512" s="6"/>
      <c r="K512" s="6"/>
      <c r="L512" s="6"/>
      <c r="M512" s="6"/>
      <c r="N512" s="6"/>
      <c r="O512" s="6"/>
      <c r="P512" s="38"/>
      <c r="Q512" s="6"/>
      <c r="R512" s="6"/>
      <c r="S512" s="6"/>
      <c r="T512" s="6"/>
      <c r="U512" s="6"/>
      <c r="V512" s="6"/>
      <c r="W512" s="5"/>
      <c r="X512" s="6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5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5"/>
      <c r="BK512" s="6"/>
      <c r="BL512" s="6"/>
      <c r="BM512" s="6"/>
      <c r="BN512" s="6"/>
      <c r="BO512" s="6"/>
      <c r="BP512" s="6"/>
      <c r="BQ512" s="6"/>
    </row>
    <row r="513" ht="19.5" customHeight="1">
      <c r="A513" s="64"/>
      <c r="B513" s="64"/>
      <c r="C513" s="6"/>
      <c r="D513" s="6"/>
      <c r="E513" s="6"/>
      <c r="F513" s="6"/>
      <c r="G513" s="6"/>
      <c r="H513" s="6"/>
      <c r="I513" s="5"/>
      <c r="J513" s="6"/>
      <c r="K513" s="6"/>
      <c r="L513" s="6"/>
      <c r="M513" s="6"/>
      <c r="N513" s="6"/>
      <c r="O513" s="6"/>
      <c r="P513" s="38"/>
      <c r="Q513" s="6"/>
      <c r="R513" s="6"/>
      <c r="S513" s="6"/>
      <c r="T513" s="6"/>
      <c r="U513" s="6"/>
      <c r="V513" s="6"/>
      <c r="W513" s="5"/>
      <c r="X513" s="6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5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5"/>
      <c r="BK513" s="6"/>
      <c r="BL513" s="6"/>
      <c r="BM513" s="6"/>
      <c r="BN513" s="6"/>
      <c r="BO513" s="6"/>
      <c r="BP513" s="6"/>
      <c r="BQ513" s="6"/>
    </row>
    <row r="514" ht="19.5" customHeight="1">
      <c r="A514" s="64"/>
      <c r="B514" s="64"/>
      <c r="C514" s="6"/>
      <c r="D514" s="6"/>
      <c r="E514" s="6"/>
      <c r="F514" s="6"/>
      <c r="G514" s="6"/>
      <c r="H514" s="6"/>
      <c r="I514" s="5"/>
      <c r="J514" s="6"/>
      <c r="K514" s="6"/>
      <c r="L514" s="6"/>
      <c r="M514" s="6"/>
      <c r="N514" s="6"/>
      <c r="O514" s="6"/>
      <c r="P514" s="38"/>
      <c r="Q514" s="6"/>
      <c r="R514" s="6"/>
      <c r="S514" s="6"/>
      <c r="T514" s="6"/>
      <c r="U514" s="6"/>
      <c r="V514" s="6"/>
      <c r="W514" s="5"/>
      <c r="X514" s="6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5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5"/>
      <c r="BK514" s="6"/>
      <c r="BL514" s="6"/>
      <c r="BM514" s="6"/>
      <c r="BN514" s="6"/>
      <c r="BO514" s="6"/>
      <c r="BP514" s="6"/>
      <c r="BQ514" s="6"/>
    </row>
    <row r="515" ht="19.5" customHeight="1">
      <c r="A515" s="64"/>
      <c r="B515" s="64"/>
      <c r="C515" s="6"/>
      <c r="D515" s="6"/>
      <c r="E515" s="6"/>
      <c r="F515" s="6"/>
      <c r="G515" s="6"/>
      <c r="H515" s="6"/>
      <c r="I515" s="5"/>
      <c r="J515" s="6"/>
      <c r="K515" s="6"/>
      <c r="L515" s="6"/>
      <c r="M515" s="6"/>
      <c r="N515" s="6"/>
      <c r="O515" s="6"/>
      <c r="P515" s="38"/>
      <c r="Q515" s="6"/>
      <c r="R515" s="6"/>
      <c r="S515" s="6"/>
      <c r="T515" s="6"/>
      <c r="U515" s="6"/>
      <c r="V515" s="6"/>
      <c r="W515" s="5"/>
      <c r="X515" s="6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5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5"/>
      <c r="BK515" s="6"/>
      <c r="BL515" s="6"/>
      <c r="BM515" s="6"/>
      <c r="BN515" s="6"/>
      <c r="BO515" s="6"/>
      <c r="BP515" s="6"/>
      <c r="BQ515" s="6"/>
    </row>
    <row r="516" ht="19.5" customHeight="1">
      <c r="A516" s="64"/>
      <c r="B516" s="64"/>
      <c r="C516" s="6"/>
      <c r="D516" s="6"/>
      <c r="E516" s="6"/>
      <c r="F516" s="6"/>
      <c r="G516" s="6"/>
      <c r="H516" s="6"/>
      <c r="I516" s="5"/>
      <c r="J516" s="6"/>
      <c r="K516" s="6"/>
      <c r="L516" s="6"/>
      <c r="M516" s="6"/>
      <c r="N516" s="6"/>
      <c r="O516" s="6"/>
      <c r="P516" s="38"/>
      <c r="Q516" s="6"/>
      <c r="R516" s="6"/>
      <c r="S516" s="6"/>
      <c r="T516" s="6"/>
      <c r="U516" s="6"/>
      <c r="V516" s="6"/>
      <c r="W516" s="5"/>
      <c r="X516" s="6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5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5"/>
      <c r="BK516" s="6"/>
      <c r="BL516" s="6"/>
      <c r="BM516" s="6"/>
      <c r="BN516" s="6"/>
      <c r="BO516" s="6"/>
      <c r="BP516" s="6"/>
      <c r="BQ516" s="6"/>
    </row>
    <row r="517" ht="19.5" customHeight="1">
      <c r="A517" s="64"/>
      <c r="B517" s="64"/>
      <c r="C517" s="6"/>
      <c r="D517" s="6"/>
      <c r="E517" s="6"/>
      <c r="F517" s="6"/>
      <c r="G517" s="6"/>
      <c r="H517" s="6"/>
      <c r="I517" s="5"/>
      <c r="J517" s="6"/>
      <c r="K517" s="6"/>
      <c r="L517" s="6"/>
      <c r="M517" s="6"/>
      <c r="N517" s="6"/>
      <c r="O517" s="6"/>
      <c r="P517" s="38"/>
      <c r="Q517" s="6"/>
      <c r="R517" s="6"/>
      <c r="S517" s="6"/>
      <c r="T517" s="6"/>
      <c r="U517" s="6"/>
      <c r="V517" s="6"/>
      <c r="W517" s="5"/>
      <c r="X517" s="6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5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5"/>
      <c r="BK517" s="6"/>
      <c r="BL517" s="6"/>
      <c r="BM517" s="6"/>
      <c r="BN517" s="6"/>
      <c r="BO517" s="6"/>
      <c r="BP517" s="6"/>
      <c r="BQ517" s="6"/>
    </row>
    <row r="518" ht="19.5" customHeight="1">
      <c r="A518" s="64"/>
      <c r="B518" s="64"/>
      <c r="C518" s="6"/>
      <c r="D518" s="6"/>
      <c r="E518" s="6"/>
      <c r="F518" s="6"/>
      <c r="G518" s="6"/>
      <c r="H518" s="6"/>
      <c r="I518" s="5"/>
      <c r="J518" s="6"/>
      <c r="K518" s="6"/>
      <c r="L518" s="6"/>
      <c r="M518" s="6"/>
      <c r="N518" s="6"/>
      <c r="O518" s="6"/>
      <c r="P518" s="38"/>
      <c r="Q518" s="6"/>
      <c r="R518" s="6"/>
      <c r="S518" s="6"/>
      <c r="T518" s="6"/>
      <c r="U518" s="6"/>
      <c r="V518" s="6"/>
      <c r="W518" s="5"/>
      <c r="X518" s="6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5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5"/>
      <c r="BK518" s="6"/>
      <c r="BL518" s="6"/>
      <c r="BM518" s="6"/>
      <c r="BN518" s="6"/>
      <c r="BO518" s="6"/>
      <c r="BP518" s="6"/>
      <c r="BQ518" s="6"/>
    </row>
    <row r="519" ht="19.5" customHeight="1">
      <c r="A519" s="64"/>
      <c r="B519" s="64"/>
      <c r="C519" s="6"/>
      <c r="D519" s="6"/>
      <c r="E519" s="6"/>
      <c r="F519" s="6"/>
      <c r="G519" s="6"/>
      <c r="H519" s="6"/>
      <c r="I519" s="5"/>
      <c r="J519" s="6"/>
      <c r="K519" s="6"/>
      <c r="L519" s="6"/>
      <c r="M519" s="6"/>
      <c r="N519" s="6"/>
      <c r="O519" s="6"/>
      <c r="P519" s="38"/>
      <c r="Q519" s="6"/>
      <c r="R519" s="6"/>
      <c r="S519" s="6"/>
      <c r="T519" s="6"/>
      <c r="U519" s="6"/>
      <c r="V519" s="6"/>
      <c r="W519" s="5"/>
      <c r="X519" s="6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5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5"/>
      <c r="BK519" s="6"/>
      <c r="BL519" s="6"/>
      <c r="BM519" s="6"/>
      <c r="BN519" s="6"/>
      <c r="BO519" s="6"/>
      <c r="BP519" s="6"/>
      <c r="BQ519" s="6"/>
    </row>
    <row r="520" ht="19.5" customHeight="1">
      <c r="A520" s="64"/>
      <c r="B520" s="64"/>
      <c r="C520" s="6"/>
      <c r="D520" s="6"/>
      <c r="E520" s="6"/>
      <c r="F520" s="6"/>
      <c r="G520" s="6"/>
      <c r="H520" s="6"/>
      <c r="I520" s="5"/>
      <c r="J520" s="6"/>
      <c r="K520" s="6"/>
      <c r="L520" s="6"/>
      <c r="M520" s="6"/>
      <c r="N520" s="6"/>
      <c r="O520" s="6"/>
      <c r="P520" s="38"/>
      <c r="Q520" s="6"/>
      <c r="R520" s="6"/>
      <c r="S520" s="6"/>
      <c r="T520" s="6"/>
      <c r="U520" s="6"/>
      <c r="V520" s="6"/>
      <c r="W520" s="5"/>
      <c r="X520" s="6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5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5"/>
      <c r="BK520" s="6"/>
      <c r="BL520" s="6"/>
      <c r="BM520" s="6"/>
      <c r="BN520" s="6"/>
      <c r="BO520" s="6"/>
      <c r="BP520" s="6"/>
      <c r="BQ520" s="6"/>
    </row>
    <row r="521" ht="19.5" customHeight="1">
      <c r="A521" s="64"/>
      <c r="B521" s="64"/>
      <c r="C521" s="6"/>
      <c r="D521" s="6"/>
      <c r="E521" s="6"/>
      <c r="F521" s="6"/>
      <c r="G521" s="6"/>
      <c r="H521" s="6"/>
      <c r="I521" s="5"/>
      <c r="J521" s="6"/>
      <c r="K521" s="6"/>
      <c r="L521" s="6"/>
      <c r="M521" s="6"/>
      <c r="N521" s="6"/>
      <c r="O521" s="6"/>
      <c r="P521" s="38"/>
      <c r="Q521" s="6"/>
      <c r="R521" s="6"/>
      <c r="S521" s="6"/>
      <c r="T521" s="6"/>
      <c r="U521" s="6"/>
      <c r="V521" s="6"/>
      <c r="W521" s="5"/>
      <c r="X521" s="6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5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5"/>
      <c r="BK521" s="6"/>
      <c r="BL521" s="6"/>
      <c r="BM521" s="6"/>
      <c r="BN521" s="6"/>
      <c r="BO521" s="6"/>
      <c r="BP521" s="6"/>
      <c r="BQ521" s="6"/>
    </row>
    <row r="522" ht="19.5" customHeight="1">
      <c r="A522" s="64"/>
      <c r="B522" s="64"/>
      <c r="C522" s="6"/>
      <c r="D522" s="6"/>
      <c r="E522" s="6"/>
      <c r="F522" s="6"/>
      <c r="G522" s="6"/>
      <c r="H522" s="6"/>
      <c r="I522" s="5"/>
      <c r="J522" s="6"/>
      <c r="K522" s="6"/>
      <c r="L522" s="6"/>
      <c r="M522" s="6"/>
      <c r="N522" s="6"/>
      <c r="O522" s="6"/>
      <c r="P522" s="38"/>
      <c r="Q522" s="6"/>
      <c r="R522" s="6"/>
      <c r="S522" s="6"/>
      <c r="T522" s="6"/>
      <c r="U522" s="6"/>
      <c r="V522" s="6"/>
      <c r="W522" s="5"/>
      <c r="X522" s="6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5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5"/>
      <c r="BK522" s="6"/>
      <c r="BL522" s="6"/>
      <c r="BM522" s="6"/>
      <c r="BN522" s="6"/>
      <c r="BO522" s="6"/>
      <c r="BP522" s="6"/>
      <c r="BQ522" s="6"/>
    </row>
    <row r="523" ht="19.5" customHeight="1">
      <c r="A523" s="64"/>
      <c r="B523" s="64"/>
      <c r="C523" s="6"/>
      <c r="D523" s="6"/>
      <c r="E523" s="6"/>
      <c r="F523" s="6"/>
      <c r="G523" s="6"/>
      <c r="H523" s="6"/>
      <c r="I523" s="5"/>
      <c r="J523" s="6"/>
      <c r="K523" s="6"/>
      <c r="L523" s="6"/>
      <c r="M523" s="6"/>
      <c r="N523" s="6"/>
      <c r="O523" s="6"/>
      <c r="P523" s="38"/>
      <c r="Q523" s="6"/>
      <c r="R523" s="6"/>
      <c r="S523" s="6"/>
      <c r="T523" s="6"/>
      <c r="U523" s="6"/>
      <c r="V523" s="6"/>
      <c r="W523" s="5"/>
      <c r="X523" s="6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5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5"/>
      <c r="BK523" s="6"/>
      <c r="BL523" s="6"/>
      <c r="BM523" s="6"/>
      <c r="BN523" s="6"/>
      <c r="BO523" s="6"/>
      <c r="BP523" s="6"/>
      <c r="BQ523" s="6"/>
    </row>
    <row r="524" ht="19.5" customHeight="1">
      <c r="A524" s="64"/>
      <c r="B524" s="64"/>
      <c r="C524" s="6"/>
      <c r="D524" s="6"/>
      <c r="E524" s="6"/>
      <c r="F524" s="6"/>
      <c r="G524" s="6"/>
      <c r="H524" s="6"/>
      <c r="I524" s="5"/>
      <c r="J524" s="6"/>
      <c r="K524" s="6"/>
      <c r="L524" s="6"/>
      <c r="M524" s="6"/>
      <c r="N524" s="6"/>
      <c r="O524" s="6"/>
      <c r="P524" s="38"/>
      <c r="Q524" s="6"/>
      <c r="R524" s="6"/>
      <c r="S524" s="6"/>
      <c r="T524" s="6"/>
      <c r="U524" s="6"/>
      <c r="V524" s="6"/>
      <c r="W524" s="5"/>
      <c r="X524" s="6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5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5"/>
      <c r="BK524" s="6"/>
      <c r="BL524" s="6"/>
      <c r="BM524" s="6"/>
      <c r="BN524" s="6"/>
      <c r="BO524" s="6"/>
      <c r="BP524" s="6"/>
      <c r="BQ524" s="6"/>
    </row>
    <row r="525" ht="19.5" customHeight="1">
      <c r="A525" s="64"/>
      <c r="B525" s="64"/>
      <c r="C525" s="6"/>
      <c r="D525" s="6"/>
      <c r="E525" s="6"/>
      <c r="F525" s="6"/>
      <c r="G525" s="6"/>
      <c r="H525" s="6"/>
      <c r="I525" s="5"/>
      <c r="J525" s="6"/>
      <c r="K525" s="6"/>
      <c r="L525" s="6"/>
      <c r="M525" s="6"/>
      <c r="N525" s="6"/>
      <c r="O525" s="6"/>
      <c r="P525" s="38"/>
      <c r="Q525" s="6"/>
      <c r="R525" s="6"/>
      <c r="S525" s="6"/>
      <c r="T525" s="6"/>
      <c r="U525" s="6"/>
      <c r="V525" s="6"/>
      <c r="W525" s="5"/>
      <c r="X525" s="6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5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5"/>
      <c r="BK525" s="6"/>
      <c r="BL525" s="6"/>
      <c r="BM525" s="6"/>
      <c r="BN525" s="6"/>
      <c r="BO525" s="6"/>
      <c r="BP525" s="6"/>
      <c r="BQ525" s="6"/>
    </row>
    <row r="526" ht="19.5" customHeight="1">
      <c r="A526" s="64"/>
      <c r="B526" s="64"/>
      <c r="C526" s="6"/>
      <c r="D526" s="6"/>
      <c r="E526" s="6"/>
      <c r="F526" s="6"/>
      <c r="G526" s="6"/>
      <c r="H526" s="6"/>
      <c r="I526" s="5"/>
      <c r="J526" s="6"/>
      <c r="K526" s="6"/>
      <c r="L526" s="6"/>
      <c r="M526" s="6"/>
      <c r="N526" s="6"/>
      <c r="O526" s="6"/>
      <c r="P526" s="38"/>
      <c r="Q526" s="6"/>
      <c r="R526" s="6"/>
      <c r="S526" s="6"/>
      <c r="T526" s="6"/>
      <c r="U526" s="6"/>
      <c r="V526" s="6"/>
      <c r="W526" s="5"/>
      <c r="X526" s="6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5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5"/>
      <c r="BK526" s="6"/>
      <c r="BL526" s="6"/>
      <c r="BM526" s="6"/>
      <c r="BN526" s="6"/>
      <c r="BO526" s="6"/>
      <c r="BP526" s="6"/>
      <c r="BQ526" s="6"/>
    </row>
    <row r="527" ht="19.5" customHeight="1">
      <c r="A527" s="64"/>
      <c r="B527" s="64"/>
      <c r="C527" s="6"/>
      <c r="D527" s="6"/>
      <c r="E527" s="6"/>
      <c r="F527" s="6"/>
      <c r="G527" s="6"/>
      <c r="H527" s="6"/>
      <c r="I527" s="5"/>
      <c r="J527" s="6"/>
      <c r="K527" s="6"/>
      <c r="L527" s="6"/>
      <c r="M527" s="6"/>
      <c r="N527" s="6"/>
      <c r="O527" s="6"/>
      <c r="P527" s="38"/>
      <c r="Q527" s="6"/>
      <c r="R527" s="6"/>
      <c r="S527" s="6"/>
      <c r="T527" s="6"/>
      <c r="U527" s="6"/>
      <c r="V527" s="6"/>
      <c r="W527" s="5"/>
      <c r="X527" s="6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5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5"/>
      <c r="BK527" s="6"/>
      <c r="BL527" s="6"/>
      <c r="BM527" s="6"/>
      <c r="BN527" s="6"/>
      <c r="BO527" s="6"/>
      <c r="BP527" s="6"/>
      <c r="BQ527" s="6"/>
    </row>
    <row r="528" ht="19.5" customHeight="1">
      <c r="A528" s="64"/>
      <c r="B528" s="64"/>
      <c r="C528" s="6"/>
      <c r="D528" s="6"/>
      <c r="E528" s="6"/>
      <c r="F528" s="6"/>
      <c r="G528" s="6"/>
      <c r="H528" s="6"/>
      <c r="I528" s="5"/>
      <c r="J528" s="6"/>
      <c r="K528" s="6"/>
      <c r="L528" s="6"/>
      <c r="M528" s="6"/>
      <c r="N528" s="6"/>
      <c r="O528" s="6"/>
      <c r="P528" s="38"/>
      <c r="Q528" s="6"/>
      <c r="R528" s="6"/>
      <c r="S528" s="6"/>
      <c r="T528" s="6"/>
      <c r="U528" s="6"/>
      <c r="V528" s="6"/>
      <c r="W528" s="5"/>
      <c r="X528" s="6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5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5"/>
      <c r="BK528" s="6"/>
      <c r="BL528" s="6"/>
      <c r="BM528" s="6"/>
      <c r="BN528" s="6"/>
      <c r="BO528" s="6"/>
      <c r="BP528" s="6"/>
      <c r="BQ528" s="6"/>
    </row>
    <row r="529" ht="19.5" customHeight="1">
      <c r="A529" s="64"/>
      <c r="B529" s="64"/>
      <c r="C529" s="6"/>
      <c r="D529" s="6"/>
      <c r="E529" s="6"/>
      <c r="F529" s="6"/>
      <c r="G529" s="6"/>
      <c r="H529" s="6"/>
      <c r="I529" s="5"/>
      <c r="J529" s="6"/>
      <c r="K529" s="6"/>
      <c r="L529" s="6"/>
      <c r="M529" s="6"/>
      <c r="N529" s="6"/>
      <c r="O529" s="6"/>
      <c r="P529" s="38"/>
      <c r="Q529" s="6"/>
      <c r="R529" s="6"/>
      <c r="S529" s="6"/>
      <c r="T529" s="6"/>
      <c r="U529" s="6"/>
      <c r="V529" s="6"/>
      <c r="W529" s="5"/>
      <c r="X529" s="6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5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5"/>
      <c r="BK529" s="6"/>
      <c r="BL529" s="6"/>
      <c r="BM529" s="6"/>
      <c r="BN529" s="6"/>
      <c r="BO529" s="6"/>
      <c r="BP529" s="6"/>
      <c r="BQ529" s="6"/>
    </row>
    <row r="530" ht="19.5" customHeight="1">
      <c r="A530" s="64"/>
      <c r="B530" s="64"/>
      <c r="C530" s="6"/>
      <c r="D530" s="6"/>
      <c r="E530" s="6"/>
      <c r="F530" s="6"/>
      <c r="G530" s="6"/>
      <c r="H530" s="6"/>
      <c r="I530" s="5"/>
      <c r="J530" s="6"/>
      <c r="K530" s="6"/>
      <c r="L530" s="6"/>
      <c r="M530" s="6"/>
      <c r="N530" s="6"/>
      <c r="O530" s="6"/>
      <c r="P530" s="38"/>
      <c r="Q530" s="6"/>
      <c r="R530" s="6"/>
      <c r="S530" s="6"/>
      <c r="T530" s="6"/>
      <c r="U530" s="6"/>
      <c r="V530" s="6"/>
      <c r="W530" s="5"/>
      <c r="X530" s="6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5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5"/>
      <c r="BK530" s="6"/>
      <c r="BL530" s="6"/>
      <c r="BM530" s="6"/>
      <c r="BN530" s="6"/>
      <c r="BO530" s="6"/>
      <c r="BP530" s="6"/>
      <c r="BQ530" s="6"/>
    </row>
    <row r="531" ht="19.5" customHeight="1">
      <c r="A531" s="64"/>
      <c r="B531" s="64"/>
      <c r="C531" s="6"/>
      <c r="D531" s="6"/>
      <c r="E531" s="6"/>
      <c r="F531" s="6"/>
      <c r="G531" s="6"/>
      <c r="H531" s="6"/>
      <c r="I531" s="5"/>
      <c r="J531" s="6"/>
      <c r="K531" s="6"/>
      <c r="L531" s="6"/>
      <c r="M531" s="6"/>
      <c r="N531" s="6"/>
      <c r="O531" s="6"/>
      <c r="P531" s="38"/>
      <c r="Q531" s="6"/>
      <c r="R531" s="6"/>
      <c r="S531" s="6"/>
      <c r="T531" s="6"/>
      <c r="U531" s="6"/>
      <c r="V531" s="6"/>
      <c r="W531" s="5"/>
      <c r="X531" s="6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5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5"/>
      <c r="BK531" s="6"/>
      <c r="BL531" s="6"/>
      <c r="BM531" s="6"/>
      <c r="BN531" s="6"/>
      <c r="BO531" s="6"/>
      <c r="BP531" s="6"/>
      <c r="BQ531" s="6"/>
    </row>
    <row r="532" ht="19.5" customHeight="1">
      <c r="A532" s="64"/>
      <c r="B532" s="64"/>
      <c r="C532" s="6"/>
      <c r="D532" s="6"/>
      <c r="E532" s="6"/>
      <c r="F532" s="6"/>
      <c r="G532" s="6"/>
      <c r="H532" s="6"/>
      <c r="I532" s="5"/>
      <c r="J532" s="6"/>
      <c r="K532" s="6"/>
      <c r="L532" s="6"/>
      <c r="M532" s="6"/>
      <c r="N532" s="6"/>
      <c r="O532" s="6"/>
      <c r="P532" s="38"/>
      <c r="Q532" s="6"/>
      <c r="R532" s="6"/>
      <c r="S532" s="6"/>
      <c r="T532" s="6"/>
      <c r="U532" s="6"/>
      <c r="V532" s="6"/>
      <c r="W532" s="5"/>
      <c r="X532" s="6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5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5"/>
      <c r="BK532" s="6"/>
      <c r="BL532" s="6"/>
      <c r="BM532" s="6"/>
      <c r="BN532" s="6"/>
      <c r="BO532" s="6"/>
      <c r="BP532" s="6"/>
      <c r="BQ532" s="6"/>
    </row>
    <row r="533" ht="19.5" customHeight="1">
      <c r="A533" s="64"/>
      <c r="B533" s="64"/>
      <c r="C533" s="6"/>
      <c r="D533" s="6"/>
      <c r="E533" s="6"/>
      <c r="F533" s="6"/>
      <c r="G533" s="6"/>
      <c r="H533" s="6"/>
      <c r="I533" s="5"/>
      <c r="J533" s="6"/>
      <c r="K533" s="6"/>
      <c r="L533" s="6"/>
      <c r="M533" s="6"/>
      <c r="N533" s="6"/>
      <c r="O533" s="6"/>
      <c r="P533" s="38"/>
      <c r="Q533" s="6"/>
      <c r="R533" s="6"/>
      <c r="S533" s="6"/>
      <c r="T533" s="6"/>
      <c r="U533" s="6"/>
      <c r="V533" s="6"/>
      <c r="W533" s="5"/>
      <c r="X533" s="6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5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5"/>
      <c r="BK533" s="6"/>
      <c r="BL533" s="6"/>
      <c r="BM533" s="6"/>
      <c r="BN533" s="6"/>
      <c r="BO533" s="6"/>
      <c r="BP533" s="6"/>
      <c r="BQ533" s="6"/>
    </row>
    <row r="534" ht="19.5" customHeight="1">
      <c r="A534" s="64"/>
      <c r="B534" s="64"/>
      <c r="C534" s="6"/>
      <c r="D534" s="6"/>
      <c r="E534" s="6"/>
      <c r="F534" s="6"/>
      <c r="G534" s="6"/>
      <c r="H534" s="6"/>
      <c r="I534" s="5"/>
      <c r="J534" s="6"/>
      <c r="K534" s="6"/>
      <c r="L534" s="6"/>
      <c r="M534" s="6"/>
      <c r="N534" s="6"/>
      <c r="O534" s="6"/>
      <c r="P534" s="38"/>
      <c r="Q534" s="6"/>
      <c r="R534" s="6"/>
      <c r="S534" s="6"/>
      <c r="T534" s="6"/>
      <c r="U534" s="6"/>
      <c r="V534" s="6"/>
      <c r="W534" s="5"/>
      <c r="X534" s="6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5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5"/>
      <c r="BK534" s="6"/>
      <c r="BL534" s="6"/>
      <c r="BM534" s="6"/>
      <c r="BN534" s="6"/>
      <c r="BO534" s="6"/>
      <c r="BP534" s="6"/>
      <c r="BQ534" s="6"/>
    </row>
    <row r="535" ht="19.5" customHeight="1">
      <c r="A535" s="64"/>
      <c r="B535" s="64"/>
      <c r="C535" s="6"/>
      <c r="D535" s="6"/>
      <c r="E535" s="6"/>
      <c r="F535" s="6"/>
      <c r="G535" s="6"/>
      <c r="H535" s="6"/>
      <c r="I535" s="5"/>
      <c r="J535" s="6"/>
      <c r="K535" s="6"/>
      <c r="L535" s="6"/>
      <c r="M535" s="6"/>
      <c r="N535" s="6"/>
      <c r="O535" s="6"/>
      <c r="P535" s="38"/>
      <c r="Q535" s="6"/>
      <c r="R535" s="6"/>
      <c r="S535" s="6"/>
      <c r="T535" s="6"/>
      <c r="U535" s="6"/>
      <c r="V535" s="6"/>
      <c r="W535" s="5"/>
      <c r="X535" s="6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5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5"/>
      <c r="BK535" s="6"/>
      <c r="BL535" s="6"/>
      <c r="BM535" s="6"/>
      <c r="BN535" s="6"/>
      <c r="BO535" s="6"/>
      <c r="BP535" s="6"/>
      <c r="BQ535" s="6"/>
    </row>
    <row r="536" ht="19.5" customHeight="1">
      <c r="A536" s="64"/>
      <c r="B536" s="64"/>
      <c r="C536" s="6"/>
      <c r="D536" s="6"/>
      <c r="E536" s="6"/>
      <c r="F536" s="6"/>
      <c r="G536" s="6"/>
      <c r="H536" s="6"/>
      <c r="I536" s="5"/>
      <c r="J536" s="6"/>
      <c r="K536" s="6"/>
      <c r="L536" s="6"/>
      <c r="M536" s="6"/>
      <c r="N536" s="6"/>
      <c r="O536" s="6"/>
      <c r="P536" s="38"/>
      <c r="Q536" s="6"/>
      <c r="R536" s="6"/>
      <c r="S536" s="6"/>
      <c r="T536" s="6"/>
      <c r="U536" s="6"/>
      <c r="V536" s="6"/>
      <c r="W536" s="5"/>
      <c r="X536" s="6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5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5"/>
      <c r="BK536" s="6"/>
      <c r="BL536" s="6"/>
      <c r="BM536" s="6"/>
      <c r="BN536" s="6"/>
      <c r="BO536" s="6"/>
      <c r="BP536" s="6"/>
      <c r="BQ536" s="6"/>
    </row>
    <row r="537" ht="19.5" customHeight="1">
      <c r="A537" s="64"/>
      <c r="B537" s="64"/>
      <c r="C537" s="6"/>
      <c r="D537" s="6"/>
      <c r="E537" s="6"/>
      <c r="F537" s="6"/>
      <c r="G537" s="6"/>
      <c r="H537" s="6"/>
      <c r="I537" s="5"/>
      <c r="J537" s="6"/>
      <c r="K537" s="6"/>
      <c r="L537" s="6"/>
      <c r="M537" s="6"/>
      <c r="N537" s="6"/>
      <c r="O537" s="6"/>
      <c r="P537" s="38"/>
      <c r="Q537" s="6"/>
      <c r="R537" s="6"/>
      <c r="S537" s="6"/>
      <c r="T537" s="6"/>
      <c r="U537" s="6"/>
      <c r="V537" s="6"/>
      <c r="W537" s="5"/>
      <c r="X537" s="6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5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5"/>
      <c r="BK537" s="6"/>
      <c r="BL537" s="6"/>
      <c r="BM537" s="6"/>
      <c r="BN537" s="6"/>
      <c r="BO537" s="6"/>
      <c r="BP537" s="6"/>
      <c r="BQ537" s="6"/>
    </row>
    <row r="538" ht="19.5" customHeight="1">
      <c r="A538" s="64"/>
      <c r="B538" s="64"/>
      <c r="C538" s="6"/>
      <c r="D538" s="6"/>
      <c r="E538" s="6"/>
      <c r="F538" s="6"/>
      <c r="G538" s="6"/>
      <c r="H538" s="6"/>
      <c r="I538" s="5"/>
      <c r="J538" s="6"/>
      <c r="K538" s="6"/>
      <c r="L538" s="6"/>
      <c r="M538" s="6"/>
      <c r="N538" s="6"/>
      <c r="O538" s="6"/>
      <c r="P538" s="38"/>
      <c r="Q538" s="6"/>
      <c r="R538" s="6"/>
      <c r="S538" s="6"/>
      <c r="T538" s="6"/>
      <c r="U538" s="6"/>
      <c r="V538" s="6"/>
      <c r="W538" s="5"/>
      <c r="X538" s="6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5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5"/>
      <c r="BK538" s="6"/>
      <c r="BL538" s="6"/>
      <c r="BM538" s="6"/>
      <c r="BN538" s="6"/>
      <c r="BO538" s="6"/>
      <c r="BP538" s="6"/>
      <c r="BQ538" s="6"/>
    </row>
    <row r="539" ht="19.5" customHeight="1">
      <c r="A539" s="64"/>
      <c r="B539" s="64"/>
      <c r="C539" s="6"/>
      <c r="D539" s="6"/>
      <c r="E539" s="6"/>
      <c r="F539" s="6"/>
      <c r="G539" s="6"/>
      <c r="H539" s="6"/>
      <c r="I539" s="5"/>
      <c r="J539" s="6"/>
      <c r="K539" s="6"/>
      <c r="L539" s="6"/>
      <c r="M539" s="6"/>
      <c r="N539" s="6"/>
      <c r="O539" s="6"/>
      <c r="P539" s="38"/>
      <c r="Q539" s="6"/>
      <c r="R539" s="6"/>
      <c r="S539" s="6"/>
      <c r="T539" s="6"/>
      <c r="U539" s="6"/>
      <c r="V539" s="6"/>
      <c r="W539" s="5"/>
      <c r="X539" s="6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5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5"/>
      <c r="BK539" s="6"/>
      <c r="BL539" s="6"/>
      <c r="BM539" s="6"/>
      <c r="BN539" s="6"/>
      <c r="BO539" s="6"/>
      <c r="BP539" s="6"/>
      <c r="BQ539" s="6"/>
    </row>
    <row r="540" ht="19.5" customHeight="1">
      <c r="A540" s="64"/>
      <c r="B540" s="64"/>
      <c r="C540" s="6"/>
      <c r="D540" s="6"/>
      <c r="E540" s="6"/>
      <c r="F540" s="6"/>
      <c r="G540" s="6"/>
      <c r="H540" s="6"/>
      <c r="I540" s="5"/>
      <c r="J540" s="6"/>
      <c r="K540" s="6"/>
      <c r="L540" s="6"/>
      <c r="M540" s="6"/>
      <c r="N540" s="6"/>
      <c r="O540" s="6"/>
      <c r="P540" s="38"/>
      <c r="Q540" s="6"/>
      <c r="R540" s="6"/>
      <c r="S540" s="6"/>
      <c r="T540" s="6"/>
      <c r="U540" s="6"/>
      <c r="V540" s="6"/>
      <c r="W540" s="5"/>
      <c r="X540" s="6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5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5"/>
      <c r="BK540" s="6"/>
      <c r="BL540" s="6"/>
      <c r="BM540" s="6"/>
      <c r="BN540" s="6"/>
      <c r="BO540" s="6"/>
      <c r="BP540" s="6"/>
      <c r="BQ540" s="6"/>
    </row>
    <row r="541" ht="19.5" customHeight="1">
      <c r="A541" s="64"/>
      <c r="B541" s="64"/>
      <c r="C541" s="6"/>
      <c r="D541" s="6"/>
      <c r="E541" s="6"/>
      <c r="F541" s="6"/>
      <c r="G541" s="6"/>
      <c r="H541" s="6"/>
      <c r="I541" s="5"/>
      <c r="J541" s="6"/>
      <c r="K541" s="6"/>
      <c r="L541" s="6"/>
      <c r="M541" s="6"/>
      <c r="N541" s="6"/>
      <c r="O541" s="6"/>
      <c r="P541" s="38"/>
      <c r="Q541" s="6"/>
      <c r="R541" s="6"/>
      <c r="S541" s="6"/>
      <c r="T541" s="6"/>
      <c r="U541" s="6"/>
      <c r="V541" s="6"/>
      <c r="W541" s="5"/>
      <c r="X541" s="6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5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5"/>
      <c r="BK541" s="6"/>
      <c r="BL541" s="6"/>
      <c r="BM541" s="6"/>
      <c r="BN541" s="6"/>
      <c r="BO541" s="6"/>
      <c r="BP541" s="6"/>
      <c r="BQ541" s="6"/>
    </row>
    <row r="542" ht="19.5" customHeight="1">
      <c r="A542" s="64"/>
      <c r="B542" s="64"/>
      <c r="C542" s="6"/>
      <c r="D542" s="6"/>
      <c r="E542" s="6"/>
      <c r="F542" s="6"/>
      <c r="G542" s="6"/>
      <c r="H542" s="6"/>
      <c r="I542" s="5"/>
      <c r="J542" s="6"/>
      <c r="K542" s="6"/>
      <c r="L542" s="6"/>
      <c r="M542" s="6"/>
      <c r="N542" s="6"/>
      <c r="O542" s="6"/>
      <c r="P542" s="38"/>
      <c r="Q542" s="6"/>
      <c r="R542" s="6"/>
      <c r="S542" s="6"/>
      <c r="T542" s="6"/>
      <c r="U542" s="6"/>
      <c r="V542" s="6"/>
      <c r="W542" s="5"/>
      <c r="X542" s="6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5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5"/>
      <c r="BK542" s="6"/>
      <c r="BL542" s="6"/>
      <c r="BM542" s="6"/>
      <c r="BN542" s="6"/>
      <c r="BO542" s="6"/>
      <c r="BP542" s="6"/>
      <c r="BQ542" s="6"/>
    </row>
    <row r="543" ht="19.5" customHeight="1">
      <c r="A543" s="64"/>
      <c r="B543" s="64"/>
      <c r="C543" s="6"/>
      <c r="D543" s="6"/>
      <c r="E543" s="6"/>
      <c r="F543" s="6"/>
      <c r="G543" s="6"/>
      <c r="H543" s="6"/>
      <c r="I543" s="5"/>
      <c r="J543" s="6"/>
      <c r="K543" s="6"/>
      <c r="L543" s="6"/>
      <c r="M543" s="6"/>
      <c r="N543" s="6"/>
      <c r="O543" s="6"/>
      <c r="P543" s="38"/>
      <c r="Q543" s="6"/>
      <c r="R543" s="6"/>
      <c r="S543" s="6"/>
      <c r="T543" s="6"/>
      <c r="U543" s="6"/>
      <c r="V543" s="6"/>
      <c r="W543" s="5"/>
      <c r="X543" s="6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5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5"/>
      <c r="BK543" s="6"/>
      <c r="BL543" s="6"/>
      <c r="BM543" s="6"/>
      <c r="BN543" s="6"/>
      <c r="BO543" s="6"/>
      <c r="BP543" s="6"/>
      <c r="BQ543" s="6"/>
    </row>
    <row r="544" ht="19.5" customHeight="1">
      <c r="A544" s="64"/>
      <c r="B544" s="64"/>
      <c r="C544" s="6"/>
      <c r="D544" s="6"/>
      <c r="E544" s="6"/>
      <c r="F544" s="6"/>
      <c r="G544" s="6"/>
      <c r="H544" s="6"/>
      <c r="I544" s="5"/>
      <c r="J544" s="6"/>
      <c r="K544" s="6"/>
      <c r="L544" s="6"/>
      <c r="M544" s="6"/>
      <c r="N544" s="6"/>
      <c r="O544" s="6"/>
      <c r="P544" s="38"/>
      <c r="Q544" s="6"/>
      <c r="R544" s="6"/>
      <c r="S544" s="6"/>
      <c r="T544" s="6"/>
      <c r="U544" s="6"/>
      <c r="V544" s="6"/>
      <c r="W544" s="5"/>
      <c r="X544" s="6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5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5"/>
      <c r="BK544" s="6"/>
      <c r="BL544" s="6"/>
      <c r="BM544" s="6"/>
      <c r="BN544" s="6"/>
      <c r="BO544" s="6"/>
      <c r="BP544" s="6"/>
      <c r="BQ544" s="6"/>
    </row>
    <row r="545" ht="19.5" customHeight="1">
      <c r="A545" s="64"/>
      <c r="B545" s="64"/>
      <c r="C545" s="6"/>
      <c r="D545" s="6"/>
      <c r="E545" s="6"/>
      <c r="F545" s="6"/>
      <c r="G545" s="6"/>
      <c r="H545" s="6"/>
      <c r="I545" s="5"/>
      <c r="J545" s="6"/>
      <c r="K545" s="6"/>
      <c r="L545" s="6"/>
      <c r="M545" s="6"/>
      <c r="N545" s="6"/>
      <c r="O545" s="6"/>
      <c r="P545" s="38"/>
      <c r="Q545" s="6"/>
      <c r="R545" s="6"/>
      <c r="S545" s="6"/>
      <c r="T545" s="6"/>
      <c r="U545" s="6"/>
      <c r="V545" s="6"/>
      <c r="W545" s="5"/>
      <c r="X545" s="6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5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5"/>
      <c r="BK545" s="6"/>
      <c r="BL545" s="6"/>
      <c r="BM545" s="6"/>
      <c r="BN545" s="6"/>
      <c r="BO545" s="6"/>
      <c r="BP545" s="6"/>
      <c r="BQ545" s="6"/>
    </row>
    <row r="546" ht="19.5" customHeight="1">
      <c r="A546" s="64"/>
      <c r="B546" s="64"/>
      <c r="C546" s="6"/>
      <c r="D546" s="6"/>
      <c r="E546" s="6"/>
      <c r="F546" s="6"/>
      <c r="G546" s="6"/>
      <c r="H546" s="6"/>
      <c r="I546" s="5"/>
      <c r="J546" s="6"/>
      <c r="K546" s="6"/>
      <c r="L546" s="6"/>
      <c r="M546" s="6"/>
      <c r="N546" s="6"/>
      <c r="O546" s="6"/>
      <c r="P546" s="38"/>
      <c r="Q546" s="6"/>
      <c r="R546" s="6"/>
      <c r="S546" s="6"/>
      <c r="T546" s="6"/>
      <c r="U546" s="6"/>
      <c r="V546" s="6"/>
      <c r="W546" s="5"/>
      <c r="X546" s="6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5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5"/>
      <c r="BK546" s="6"/>
      <c r="BL546" s="6"/>
      <c r="BM546" s="6"/>
      <c r="BN546" s="6"/>
      <c r="BO546" s="6"/>
      <c r="BP546" s="6"/>
      <c r="BQ546" s="6"/>
    </row>
    <row r="547" ht="19.5" customHeight="1">
      <c r="A547" s="64"/>
      <c r="B547" s="64"/>
      <c r="C547" s="6"/>
      <c r="D547" s="6"/>
      <c r="E547" s="6"/>
      <c r="F547" s="6"/>
      <c r="G547" s="6"/>
      <c r="H547" s="6"/>
      <c r="I547" s="5"/>
      <c r="J547" s="6"/>
      <c r="K547" s="6"/>
      <c r="L547" s="6"/>
      <c r="M547" s="6"/>
      <c r="N547" s="6"/>
      <c r="O547" s="6"/>
      <c r="P547" s="38"/>
      <c r="Q547" s="6"/>
      <c r="R547" s="6"/>
      <c r="S547" s="6"/>
      <c r="T547" s="6"/>
      <c r="U547" s="6"/>
      <c r="V547" s="6"/>
      <c r="W547" s="5"/>
      <c r="X547" s="6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5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5"/>
      <c r="BK547" s="6"/>
      <c r="BL547" s="6"/>
      <c r="BM547" s="6"/>
      <c r="BN547" s="6"/>
      <c r="BO547" s="6"/>
      <c r="BP547" s="6"/>
      <c r="BQ547" s="6"/>
    </row>
    <row r="548" ht="19.5" customHeight="1">
      <c r="A548" s="64"/>
      <c r="B548" s="64"/>
      <c r="C548" s="6"/>
      <c r="D548" s="6"/>
      <c r="E548" s="6"/>
      <c r="F548" s="6"/>
      <c r="G548" s="6"/>
      <c r="H548" s="6"/>
      <c r="I548" s="5"/>
      <c r="J548" s="6"/>
      <c r="K548" s="6"/>
      <c r="L548" s="6"/>
      <c r="M548" s="6"/>
      <c r="N548" s="6"/>
      <c r="O548" s="6"/>
      <c r="P548" s="38"/>
      <c r="Q548" s="6"/>
      <c r="R548" s="6"/>
      <c r="S548" s="6"/>
      <c r="T548" s="6"/>
      <c r="U548" s="6"/>
      <c r="V548" s="6"/>
      <c r="W548" s="5"/>
      <c r="X548" s="6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5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5"/>
      <c r="BK548" s="6"/>
      <c r="BL548" s="6"/>
      <c r="BM548" s="6"/>
      <c r="BN548" s="6"/>
      <c r="BO548" s="6"/>
      <c r="BP548" s="6"/>
      <c r="BQ548" s="6"/>
    </row>
    <row r="549" ht="19.5" customHeight="1">
      <c r="A549" s="64"/>
      <c r="B549" s="64"/>
      <c r="C549" s="6"/>
      <c r="D549" s="6"/>
      <c r="E549" s="6"/>
      <c r="F549" s="6"/>
      <c r="G549" s="6"/>
      <c r="H549" s="6"/>
      <c r="I549" s="5"/>
      <c r="J549" s="6"/>
      <c r="K549" s="6"/>
      <c r="L549" s="6"/>
      <c r="M549" s="6"/>
      <c r="N549" s="6"/>
      <c r="O549" s="6"/>
      <c r="P549" s="38"/>
      <c r="Q549" s="6"/>
      <c r="R549" s="6"/>
      <c r="S549" s="6"/>
      <c r="T549" s="6"/>
      <c r="U549" s="6"/>
      <c r="V549" s="6"/>
      <c r="W549" s="5"/>
      <c r="X549" s="6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5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5"/>
      <c r="BK549" s="6"/>
      <c r="BL549" s="6"/>
      <c r="BM549" s="6"/>
      <c r="BN549" s="6"/>
      <c r="BO549" s="6"/>
      <c r="BP549" s="6"/>
      <c r="BQ549" s="6"/>
    </row>
    <row r="550" ht="19.5" customHeight="1">
      <c r="A550" s="64"/>
      <c r="B550" s="64"/>
      <c r="C550" s="6"/>
      <c r="D550" s="6"/>
      <c r="E550" s="6"/>
      <c r="F550" s="6"/>
      <c r="G550" s="6"/>
      <c r="H550" s="6"/>
      <c r="I550" s="5"/>
      <c r="J550" s="6"/>
      <c r="K550" s="6"/>
      <c r="L550" s="6"/>
      <c r="M550" s="6"/>
      <c r="N550" s="6"/>
      <c r="O550" s="6"/>
      <c r="P550" s="38"/>
      <c r="Q550" s="6"/>
      <c r="R550" s="6"/>
      <c r="S550" s="6"/>
      <c r="T550" s="6"/>
      <c r="U550" s="6"/>
      <c r="V550" s="6"/>
      <c r="W550" s="5"/>
      <c r="X550" s="6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5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5"/>
      <c r="BK550" s="6"/>
      <c r="BL550" s="6"/>
      <c r="BM550" s="6"/>
      <c r="BN550" s="6"/>
      <c r="BO550" s="6"/>
      <c r="BP550" s="6"/>
      <c r="BQ550" s="6"/>
    </row>
    <row r="551" ht="19.5" customHeight="1">
      <c r="A551" s="64"/>
      <c r="B551" s="64"/>
      <c r="C551" s="6"/>
      <c r="D551" s="6"/>
      <c r="E551" s="6"/>
      <c r="F551" s="6"/>
      <c r="G551" s="6"/>
      <c r="H551" s="6"/>
      <c r="I551" s="5"/>
      <c r="J551" s="6"/>
      <c r="K551" s="6"/>
      <c r="L551" s="6"/>
      <c r="M551" s="6"/>
      <c r="N551" s="6"/>
      <c r="O551" s="6"/>
      <c r="P551" s="38"/>
      <c r="Q551" s="6"/>
      <c r="R551" s="6"/>
      <c r="S551" s="6"/>
      <c r="T551" s="6"/>
      <c r="U551" s="6"/>
      <c r="V551" s="6"/>
      <c r="W551" s="5"/>
      <c r="X551" s="6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5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5"/>
      <c r="BK551" s="6"/>
      <c r="BL551" s="6"/>
      <c r="BM551" s="6"/>
      <c r="BN551" s="6"/>
      <c r="BO551" s="6"/>
      <c r="BP551" s="6"/>
      <c r="BQ551" s="6"/>
    </row>
    <row r="552" ht="19.5" customHeight="1">
      <c r="A552" s="64"/>
      <c r="B552" s="64"/>
      <c r="C552" s="6"/>
      <c r="D552" s="6"/>
      <c r="E552" s="6"/>
      <c r="F552" s="6"/>
      <c r="G552" s="6"/>
      <c r="H552" s="6"/>
      <c r="I552" s="5"/>
      <c r="J552" s="6"/>
      <c r="K552" s="6"/>
      <c r="L552" s="6"/>
      <c r="M552" s="6"/>
      <c r="N552" s="6"/>
      <c r="O552" s="6"/>
      <c r="P552" s="38"/>
      <c r="Q552" s="6"/>
      <c r="R552" s="6"/>
      <c r="S552" s="6"/>
      <c r="T552" s="6"/>
      <c r="U552" s="6"/>
      <c r="V552" s="6"/>
      <c r="W552" s="5"/>
      <c r="X552" s="6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5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5"/>
      <c r="BK552" s="6"/>
      <c r="BL552" s="6"/>
      <c r="BM552" s="6"/>
      <c r="BN552" s="6"/>
      <c r="BO552" s="6"/>
      <c r="BP552" s="6"/>
      <c r="BQ552" s="6"/>
    </row>
    <row r="553" ht="19.5" customHeight="1">
      <c r="A553" s="64"/>
      <c r="B553" s="64"/>
      <c r="C553" s="6"/>
      <c r="D553" s="6"/>
      <c r="E553" s="6"/>
      <c r="F553" s="6"/>
      <c r="G553" s="6"/>
      <c r="H553" s="6"/>
      <c r="I553" s="5"/>
      <c r="J553" s="6"/>
      <c r="K553" s="6"/>
      <c r="L553" s="6"/>
      <c r="M553" s="6"/>
      <c r="N553" s="6"/>
      <c r="O553" s="6"/>
      <c r="P553" s="38"/>
      <c r="Q553" s="6"/>
      <c r="R553" s="6"/>
      <c r="S553" s="6"/>
      <c r="T553" s="6"/>
      <c r="U553" s="6"/>
      <c r="V553" s="6"/>
      <c r="W553" s="5"/>
      <c r="X553" s="6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5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5"/>
      <c r="BK553" s="6"/>
      <c r="BL553" s="6"/>
      <c r="BM553" s="6"/>
      <c r="BN553" s="6"/>
      <c r="BO553" s="6"/>
      <c r="BP553" s="6"/>
      <c r="BQ553" s="6"/>
    </row>
    <row r="554" ht="19.5" customHeight="1">
      <c r="A554" s="64"/>
      <c r="B554" s="64"/>
      <c r="C554" s="6"/>
      <c r="D554" s="6"/>
      <c r="E554" s="6"/>
      <c r="F554" s="6"/>
      <c r="G554" s="6"/>
      <c r="H554" s="6"/>
      <c r="I554" s="5"/>
      <c r="J554" s="6"/>
      <c r="K554" s="6"/>
      <c r="L554" s="6"/>
      <c r="M554" s="6"/>
      <c r="N554" s="6"/>
      <c r="O554" s="6"/>
      <c r="P554" s="38"/>
      <c r="Q554" s="6"/>
      <c r="R554" s="6"/>
      <c r="S554" s="6"/>
      <c r="T554" s="6"/>
      <c r="U554" s="6"/>
      <c r="V554" s="6"/>
      <c r="W554" s="5"/>
      <c r="X554" s="6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5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5"/>
      <c r="BK554" s="6"/>
      <c r="BL554" s="6"/>
      <c r="BM554" s="6"/>
      <c r="BN554" s="6"/>
      <c r="BO554" s="6"/>
      <c r="BP554" s="6"/>
      <c r="BQ554" s="6"/>
    </row>
    <row r="555" ht="19.5" customHeight="1">
      <c r="A555" s="64"/>
      <c r="B555" s="64"/>
      <c r="C555" s="6"/>
      <c r="D555" s="6"/>
      <c r="E555" s="6"/>
      <c r="F555" s="6"/>
      <c r="G555" s="6"/>
      <c r="H555" s="6"/>
      <c r="I555" s="5"/>
      <c r="J555" s="6"/>
      <c r="K555" s="6"/>
      <c r="L555" s="6"/>
      <c r="M555" s="6"/>
      <c r="N555" s="6"/>
      <c r="O555" s="6"/>
      <c r="P555" s="38"/>
      <c r="Q555" s="6"/>
      <c r="R555" s="6"/>
      <c r="S555" s="6"/>
      <c r="T555" s="6"/>
      <c r="U555" s="6"/>
      <c r="V555" s="6"/>
      <c r="W555" s="5"/>
      <c r="X555" s="6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5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5"/>
      <c r="BK555" s="6"/>
      <c r="BL555" s="6"/>
      <c r="BM555" s="6"/>
      <c r="BN555" s="6"/>
      <c r="BO555" s="6"/>
      <c r="BP555" s="6"/>
      <c r="BQ555" s="6"/>
    </row>
    <row r="556" ht="19.5" customHeight="1">
      <c r="A556" s="64"/>
      <c r="B556" s="64"/>
      <c r="C556" s="6"/>
      <c r="D556" s="6"/>
      <c r="E556" s="6"/>
      <c r="F556" s="6"/>
      <c r="G556" s="6"/>
      <c r="H556" s="6"/>
      <c r="I556" s="5"/>
      <c r="J556" s="6"/>
      <c r="K556" s="6"/>
      <c r="L556" s="6"/>
      <c r="M556" s="6"/>
      <c r="N556" s="6"/>
      <c r="O556" s="6"/>
      <c r="P556" s="38"/>
      <c r="Q556" s="6"/>
      <c r="R556" s="6"/>
      <c r="S556" s="6"/>
      <c r="T556" s="6"/>
      <c r="U556" s="6"/>
      <c r="V556" s="6"/>
      <c r="W556" s="5"/>
      <c r="X556" s="6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5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5"/>
      <c r="BK556" s="6"/>
      <c r="BL556" s="6"/>
      <c r="BM556" s="6"/>
      <c r="BN556" s="6"/>
      <c r="BO556" s="6"/>
      <c r="BP556" s="6"/>
      <c r="BQ556" s="6"/>
    </row>
    <row r="557" ht="19.5" customHeight="1">
      <c r="A557" s="64"/>
      <c r="B557" s="64"/>
      <c r="C557" s="6"/>
      <c r="D557" s="6"/>
      <c r="E557" s="6"/>
      <c r="F557" s="6"/>
      <c r="G557" s="6"/>
      <c r="H557" s="6"/>
      <c r="I557" s="5"/>
      <c r="J557" s="6"/>
      <c r="K557" s="6"/>
      <c r="L557" s="6"/>
      <c r="M557" s="6"/>
      <c r="N557" s="6"/>
      <c r="O557" s="6"/>
      <c r="P557" s="38"/>
      <c r="Q557" s="6"/>
      <c r="R557" s="6"/>
      <c r="S557" s="6"/>
      <c r="T557" s="6"/>
      <c r="U557" s="6"/>
      <c r="V557" s="6"/>
      <c r="W557" s="5"/>
      <c r="X557" s="6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5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5"/>
      <c r="BK557" s="6"/>
      <c r="BL557" s="6"/>
      <c r="BM557" s="6"/>
      <c r="BN557" s="6"/>
      <c r="BO557" s="6"/>
      <c r="BP557" s="6"/>
      <c r="BQ557" s="6"/>
    </row>
    <row r="558" ht="19.5" customHeight="1">
      <c r="A558" s="64"/>
      <c r="B558" s="64"/>
      <c r="C558" s="6"/>
      <c r="D558" s="6"/>
      <c r="E558" s="6"/>
      <c r="F558" s="6"/>
      <c r="G558" s="6"/>
      <c r="H558" s="6"/>
      <c r="I558" s="5"/>
      <c r="J558" s="6"/>
      <c r="K558" s="6"/>
      <c r="L558" s="6"/>
      <c r="M558" s="6"/>
      <c r="N558" s="6"/>
      <c r="O558" s="6"/>
      <c r="P558" s="38"/>
      <c r="Q558" s="6"/>
      <c r="R558" s="6"/>
      <c r="S558" s="6"/>
      <c r="T558" s="6"/>
      <c r="U558" s="6"/>
      <c r="V558" s="6"/>
      <c r="W558" s="5"/>
      <c r="X558" s="6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5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5"/>
      <c r="BK558" s="6"/>
      <c r="BL558" s="6"/>
      <c r="BM558" s="6"/>
      <c r="BN558" s="6"/>
      <c r="BO558" s="6"/>
      <c r="BP558" s="6"/>
      <c r="BQ558" s="6"/>
    </row>
    <row r="559" ht="19.5" customHeight="1">
      <c r="A559" s="64"/>
      <c r="B559" s="64"/>
      <c r="C559" s="6"/>
      <c r="D559" s="6"/>
      <c r="E559" s="6"/>
      <c r="F559" s="6"/>
      <c r="G559" s="6"/>
      <c r="H559" s="6"/>
      <c r="I559" s="5"/>
      <c r="J559" s="6"/>
      <c r="K559" s="6"/>
      <c r="L559" s="6"/>
      <c r="M559" s="6"/>
      <c r="N559" s="6"/>
      <c r="O559" s="6"/>
      <c r="P559" s="38"/>
      <c r="Q559" s="6"/>
      <c r="R559" s="6"/>
      <c r="S559" s="6"/>
      <c r="T559" s="6"/>
      <c r="U559" s="6"/>
      <c r="V559" s="6"/>
      <c r="W559" s="5"/>
      <c r="X559" s="6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5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5"/>
      <c r="BK559" s="6"/>
      <c r="BL559" s="6"/>
      <c r="BM559" s="6"/>
      <c r="BN559" s="6"/>
      <c r="BO559" s="6"/>
      <c r="BP559" s="6"/>
      <c r="BQ559" s="6"/>
    </row>
    <row r="560" ht="19.5" customHeight="1">
      <c r="A560" s="64"/>
      <c r="B560" s="64"/>
      <c r="C560" s="6"/>
      <c r="D560" s="6"/>
      <c r="E560" s="6"/>
      <c r="F560" s="6"/>
      <c r="G560" s="6"/>
      <c r="H560" s="6"/>
      <c r="I560" s="5"/>
      <c r="J560" s="6"/>
      <c r="K560" s="6"/>
      <c r="L560" s="6"/>
      <c r="M560" s="6"/>
      <c r="N560" s="6"/>
      <c r="O560" s="6"/>
      <c r="P560" s="38"/>
      <c r="Q560" s="6"/>
      <c r="R560" s="6"/>
      <c r="S560" s="6"/>
      <c r="T560" s="6"/>
      <c r="U560" s="6"/>
      <c r="V560" s="6"/>
      <c r="W560" s="5"/>
      <c r="X560" s="6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5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5"/>
      <c r="BK560" s="6"/>
      <c r="BL560" s="6"/>
      <c r="BM560" s="6"/>
      <c r="BN560" s="6"/>
      <c r="BO560" s="6"/>
      <c r="BP560" s="6"/>
      <c r="BQ560" s="6"/>
    </row>
    <row r="561" ht="19.5" customHeight="1">
      <c r="A561" s="64"/>
      <c r="B561" s="64"/>
      <c r="C561" s="6"/>
      <c r="D561" s="6"/>
      <c r="E561" s="6"/>
      <c r="F561" s="6"/>
      <c r="G561" s="6"/>
      <c r="H561" s="6"/>
      <c r="I561" s="5"/>
      <c r="J561" s="6"/>
      <c r="K561" s="6"/>
      <c r="L561" s="6"/>
      <c r="M561" s="6"/>
      <c r="N561" s="6"/>
      <c r="O561" s="6"/>
      <c r="P561" s="38"/>
      <c r="Q561" s="6"/>
      <c r="R561" s="6"/>
      <c r="S561" s="6"/>
      <c r="T561" s="6"/>
      <c r="U561" s="6"/>
      <c r="V561" s="6"/>
      <c r="W561" s="5"/>
      <c r="X561" s="6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5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5"/>
      <c r="BK561" s="6"/>
      <c r="BL561" s="6"/>
      <c r="BM561" s="6"/>
      <c r="BN561" s="6"/>
      <c r="BO561" s="6"/>
      <c r="BP561" s="6"/>
      <c r="BQ561" s="6"/>
    </row>
    <row r="562" ht="19.5" customHeight="1">
      <c r="A562" s="64"/>
      <c r="B562" s="64"/>
      <c r="C562" s="6"/>
      <c r="D562" s="6"/>
      <c r="E562" s="6"/>
      <c r="F562" s="6"/>
      <c r="G562" s="6"/>
      <c r="H562" s="6"/>
      <c r="I562" s="5"/>
      <c r="J562" s="6"/>
      <c r="K562" s="6"/>
      <c r="L562" s="6"/>
      <c r="M562" s="6"/>
      <c r="N562" s="6"/>
      <c r="O562" s="6"/>
      <c r="P562" s="38"/>
      <c r="Q562" s="6"/>
      <c r="R562" s="6"/>
      <c r="S562" s="6"/>
      <c r="T562" s="6"/>
      <c r="U562" s="6"/>
      <c r="V562" s="6"/>
      <c r="W562" s="5"/>
      <c r="X562" s="6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5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5"/>
      <c r="BK562" s="6"/>
      <c r="BL562" s="6"/>
      <c r="BM562" s="6"/>
      <c r="BN562" s="6"/>
      <c r="BO562" s="6"/>
      <c r="BP562" s="6"/>
      <c r="BQ562" s="6"/>
    </row>
    <row r="563" ht="19.5" customHeight="1">
      <c r="A563" s="64"/>
      <c r="B563" s="64"/>
      <c r="C563" s="6"/>
      <c r="D563" s="6"/>
      <c r="E563" s="6"/>
      <c r="F563" s="6"/>
      <c r="G563" s="6"/>
      <c r="H563" s="6"/>
      <c r="I563" s="5"/>
      <c r="J563" s="6"/>
      <c r="K563" s="6"/>
      <c r="L563" s="6"/>
      <c r="M563" s="6"/>
      <c r="N563" s="6"/>
      <c r="O563" s="6"/>
      <c r="P563" s="38"/>
      <c r="Q563" s="6"/>
      <c r="R563" s="6"/>
      <c r="S563" s="6"/>
      <c r="T563" s="6"/>
      <c r="U563" s="6"/>
      <c r="V563" s="6"/>
      <c r="W563" s="5"/>
      <c r="X563" s="6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5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5"/>
      <c r="BK563" s="6"/>
      <c r="BL563" s="6"/>
      <c r="BM563" s="6"/>
      <c r="BN563" s="6"/>
      <c r="BO563" s="6"/>
      <c r="BP563" s="6"/>
      <c r="BQ563" s="6"/>
    </row>
    <row r="564" ht="19.5" customHeight="1">
      <c r="A564" s="64"/>
      <c r="B564" s="64"/>
      <c r="C564" s="6"/>
      <c r="D564" s="6"/>
      <c r="E564" s="6"/>
      <c r="F564" s="6"/>
      <c r="G564" s="6"/>
      <c r="H564" s="6"/>
      <c r="I564" s="5"/>
      <c r="J564" s="6"/>
      <c r="K564" s="6"/>
      <c r="L564" s="6"/>
      <c r="M564" s="6"/>
      <c r="N564" s="6"/>
      <c r="O564" s="6"/>
      <c r="P564" s="38"/>
      <c r="Q564" s="6"/>
      <c r="R564" s="6"/>
      <c r="S564" s="6"/>
      <c r="T564" s="6"/>
      <c r="U564" s="6"/>
      <c r="V564" s="6"/>
      <c r="W564" s="5"/>
      <c r="X564" s="6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5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5"/>
      <c r="BK564" s="6"/>
      <c r="BL564" s="6"/>
      <c r="BM564" s="6"/>
      <c r="BN564" s="6"/>
      <c r="BO564" s="6"/>
      <c r="BP564" s="6"/>
      <c r="BQ564" s="6"/>
    </row>
    <row r="565" ht="19.5" customHeight="1">
      <c r="A565" s="64"/>
      <c r="B565" s="64"/>
      <c r="C565" s="6"/>
      <c r="D565" s="6"/>
      <c r="E565" s="6"/>
      <c r="F565" s="6"/>
      <c r="G565" s="6"/>
      <c r="H565" s="6"/>
      <c r="I565" s="5"/>
      <c r="J565" s="6"/>
      <c r="K565" s="6"/>
      <c r="L565" s="6"/>
      <c r="M565" s="6"/>
      <c r="N565" s="6"/>
      <c r="O565" s="6"/>
      <c r="P565" s="38"/>
      <c r="Q565" s="6"/>
      <c r="R565" s="6"/>
      <c r="S565" s="6"/>
      <c r="T565" s="6"/>
      <c r="U565" s="6"/>
      <c r="V565" s="6"/>
      <c r="W565" s="5"/>
      <c r="X565" s="6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5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5"/>
      <c r="BK565" s="6"/>
      <c r="BL565" s="6"/>
      <c r="BM565" s="6"/>
      <c r="BN565" s="6"/>
      <c r="BO565" s="6"/>
      <c r="BP565" s="6"/>
      <c r="BQ565" s="6"/>
    </row>
    <row r="566" ht="19.5" customHeight="1">
      <c r="A566" s="64"/>
      <c r="B566" s="64"/>
      <c r="C566" s="6"/>
      <c r="D566" s="6"/>
      <c r="E566" s="6"/>
      <c r="F566" s="6"/>
      <c r="G566" s="6"/>
      <c r="H566" s="6"/>
      <c r="I566" s="5"/>
      <c r="J566" s="6"/>
      <c r="K566" s="6"/>
      <c r="L566" s="6"/>
      <c r="M566" s="6"/>
      <c r="N566" s="6"/>
      <c r="O566" s="6"/>
      <c r="P566" s="38"/>
      <c r="Q566" s="6"/>
      <c r="R566" s="6"/>
      <c r="S566" s="6"/>
      <c r="T566" s="6"/>
      <c r="U566" s="6"/>
      <c r="V566" s="6"/>
      <c r="W566" s="5"/>
      <c r="X566" s="6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5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5"/>
      <c r="BK566" s="6"/>
      <c r="BL566" s="6"/>
      <c r="BM566" s="6"/>
      <c r="BN566" s="6"/>
      <c r="BO566" s="6"/>
      <c r="BP566" s="6"/>
      <c r="BQ566" s="6"/>
    </row>
    <row r="567" ht="19.5" customHeight="1">
      <c r="A567" s="64"/>
      <c r="B567" s="64"/>
      <c r="C567" s="6"/>
      <c r="D567" s="6"/>
      <c r="E567" s="6"/>
      <c r="F567" s="6"/>
      <c r="G567" s="6"/>
      <c r="H567" s="6"/>
      <c r="I567" s="5"/>
      <c r="J567" s="6"/>
      <c r="K567" s="6"/>
      <c r="L567" s="6"/>
      <c r="M567" s="6"/>
      <c r="N567" s="6"/>
      <c r="O567" s="6"/>
      <c r="P567" s="38"/>
      <c r="Q567" s="6"/>
      <c r="R567" s="6"/>
      <c r="S567" s="6"/>
      <c r="T567" s="6"/>
      <c r="U567" s="6"/>
      <c r="V567" s="6"/>
      <c r="W567" s="5"/>
      <c r="X567" s="6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5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5"/>
      <c r="BK567" s="6"/>
      <c r="BL567" s="6"/>
      <c r="BM567" s="6"/>
      <c r="BN567" s="6"/>
      <c r="BO567" s="6"/>
      <c r="BP567" s="6"/>
      <c r="BQ567" s="6"/>
    </row>
    <row r="568" ht="19.5" customHeight="1">
      <c r="A568" s="64"/>
      <c r="B568" s="64"/>
      <c r="C568" s="6"/>
      <c r="D568" s="6"/>
      <c r="E568" s="6"/>
      <c r="F568" s="6"/>
      <c r="G568" s="6"/>
      <c r="H568" s="6"/>
      <c r="I568" s="5"/>
      <c r="J568" s="6"/>
      <c r="K568" s="6"/>
      <c r="L568" s="6"/>
      <c r="M568" s="6"/>
      <c r="N568" s="6"/>
      <c r="O568" s="6"/>
      <c r="P568" s="38"/>
      <c r="Q568" s="6"/>
      <c r="R568" s="6"/>
      <c r="S568" s="6"/>
      <c r="T568" s="6"/>
      <c r="U568" s="6"/>
      <c r="V568" s="6"/>
      <c r="W568" s="5"/>
      <c r="X568" s="6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5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5"/>
      <c r="BK568" s="6"/>
      <c r="BL568" s="6"/>
      <c r="BM568" s="6"/>
      <c r="BN568" s="6"/>
      <c r="BO568" s="6"/>
      <c r="BP568" s="6"/>
      <c r="BQ568" s="6"/>
    </row>
    <row r="569" ht="19.5" customHeight="1">
      <c r="A569" s="64"/>
      <c r="B569" s="64"/>
      <c r="C569" s="6"/>
      <c r="D569" s="6"/>
      <c r="E569" s="6"/>
      <c r="F569" s="6"/>
      <c r="G569" s="6"/>
      <c r="H569" s="6"/>
      <c r="I569" s="5"/>
      <c r="J569" s="6"/>
      <c r="K569" s="6"/>
      <c r="L569" s="6"/>
      <c r="M569" s="6"/>
      <c r="N569" s="6"/>
      <c r="O569" s="6"/>
      <c r="P569" s="38"/>
      <c r="Q569" s="6"/>
      <c r="R569" s="6"/>
      <c r="S569" s="6"/>
      <c r="T569" s="6"/>
      <c r="U569" s="6"/>
      <c r="V569" s="6"/>
      <c r="W569" s="5"/>
      <c r="X569" s="6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5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5"/>
      <c r="BK569" s="6"/>
      <c r="BL569" s="6"/>
      <c r="BM569" s="6"/>
      <c r="BN569" s="6"/>
      <c r="BO569" s="6"/>
      <c r="BP569" s="6"/>
      <c r="BQ569" s="6"/>
    </row>
    <row r="570" ht="19.5" customHeight="1">
      <c r="A570" s="64"/>
      <c r="B570" s="64"/>
      <c r="C570" s="6"/>
      <c r="D570" s="6"/>
      <c r="E570" s="6"/>
      <c r="F570" s="6"/>
      <c r="G570" s="6"/>
      <c r="H570" s="6"/>
      <c r="I570" s="5"/>
      <c r="J570" s="6"/>
      <c r="K570" s="6"/>
      <c r="L570" s="6"/>
      <c r="M570" s="6"/>
      <c r="N570" s="6"/>
      <c r="O570" s="6"/>
      <c r="P570" s="38"/>
      <c r="Q570" s="6"/>
      <c r="R570" s="6"/>
      <c r="S570" s="6"/>
      <c r="T570" s="6"/>
      <c r="U570" s="6"/>
      <c r="V570" s="6"/>
      <c r="W570" s="5"/>
      <c r="X570" s="6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5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5"/>
      <c r="BK570" s="6"/>
      <c r="BL570" s="6"/>
      <c r="BM570" s="6"/>
      <c r="BN570" s="6"/>
      <c r="BO570" s="6"/>
      <c r="BP570" s="6"/>
      <c r="BQ570" s="6"/>
    </row>
    <row r="571" ht="19.5" customHeight="1">
      <c r="A571" s="64"/>
      <c r="B571" s="64"/>
      <c r="C571" s="6"/>
      <c r="D571" s="6"/>
      <c r="E571" s="6"/>
      <c r="F571" s="6"/>
      <c r="G571" s="6"/>
      <c r="H571" s="6"/>
      <c r="I571" s="5"/>
      <c r="J571" s="6"/>
      <c r="K571" s="6"/>
      <c r="L571" s="6"/>
      <c r="M571" s="6"/>
      <c r="N571" s="6"/>
      <c r="O571" s="6"/>
      <c r="P571" s="38"/>
      <c r="Q571" s="6"/>
      <c r="R571" s="6"/>
      <c r="S571" s="6"/>
      <c r="T571" s="6"/>
      <c r="U571" s="6"/>
      <c r="V571" s="6"/>
      <c r="W571" s="5"/>
      <c r="X571" s="6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5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5"/>
      <c r="BK571" s="6"/>
      <c r="BL571" s="6"/>
      <c r="BM571" s="6"/>
      <c r="BN571" s="6"/>
      <c r="BO571" s="6"/>
      <c r="BP571" s="6"/>
      <c r="BQ571" s="6"/>
    </row>
    <row r="572" ht="19.5" customHeight="1">
      <c r="A572" s="64"/>
      <c r="B572" s="64"/>
      <c r="C572" s="6"/>
      <c r="D572" s="6"/>
      <c r="E572" s="6"/>
      <c r="F572" s="6"/>
      <c r="G572" s="6"/>
      <c r="H572" s="6"/>
      <c r="I572" s="5"/>
      <c r="J572" s="6"/>
      <c r="K572" s="6"/>
      <c r="L572" s="6"/>
      <c r="M572" s="6"/>
      <c r="N572" s="6"/>
      <c r="O572" s="6"/>
      <c r="P572" s="38"/>
      <c r="Q572" s="6"/>
      <c r="R572" s="6"/>
      <c r="S572" s="6"/>
      <c r="T572" s="6"/>
      <c r="U572" s="6"/>
      <c r="V572" s="6"/>
      <c r="W572" s="5"/>
      <c r="X572" s="6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5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5"/>
      <c r="BK572" s="6"/>
      <c r="BL572" s="6"/>
      <c r="BM572" s="6"/>
      <c r="BN572" s="6"/>
      <c r="BO572" s="6"/>
      <c r="BP572" s="6"/>
      <c r="BQ572" s="6"/>
    </row>
    <row r="573" ht="19.5" customHeight="1">
      <c r="A573" s="64"/>
      <c r="B573" s="64"/>
      <c r="C573" s="6"/>
      <c r="D573" s="6"/>
      <c r="E573" s="6"/>
      <c r="F573" s="6"/>
      <c r="G573" s="6"/>
      <c r="H573" s="6"/>
      <c r="I573" s="5"/>
      <c r="J573" s="6"/>
      <c r="K573" s="6"/>
      <c r="L573" s="6"/>
      <c r="M573" s="6"/>
      <c r="N573" s="6"/>
      <c r="O573" s="6"/>
      <c r="P573" s="38"/>
      <c r="Q573" s="6"/>
      <c r="R573" s="6"/>
      <c r="S573" s="6"/>
      <c r="T573" s="6"/>
      <c r="U573" s="6"/>
      <c r="V573" s="6"/>
      <c r="W573" s="5"/>
      <c r="X573" s="6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5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5"/>
      <c r="BK573" s="6"/>
      <c r="BL573" s="6"/>
      <c r="BM573" s="6"/>
      <c r="BN573" s="6"/>
      <c r="BO573" s="6"/>
      <c r="BP573" s="6"/>
      <c r="BQ573" s="6"/>
    </row>
    <row r="574" ht="19.5" customHeight="1">
      <c r="A574" s="64"/>
      <c r="B574" s="64"/>
      <c r="C574" s="6"/>
      <c r="D574" s="6"/>
      <c r="E574" s="6"/>
      <c r="F574" s="6"/>
      <c r="G574" s="6"/>
      <c r="H574" s="6"/>
      <c r="I574" s="5"/>
      <c r="J574" s="6"/>
      <c r="K574" s="6"/>
      <c r="L574" s="6"/>
      <c r="M574" s="6"/>
      <c r="N574" s="6"/>
      <c r="O574" s="6"/>
      <c r="P574" s="38"/>
      <c r="Q574" s="6"/>
      <c r="R574" s="6"/>
      <c r="S574" s="6"/>
      <c r="T574" s="6"/>
      <c r="U574" s="6"/>
      <c r="V574" s="6"/>
      <c r="W574" s="5"/>
      <c r="X574" s="6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5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5"/>
      <c r="BK574" s="6"/>
      <c r="BL574" s="6"/>
      <c r="BM574" s="6"/>
      <c r="BN574" s="6"/>
      <c r="BO574" s="6"/>
      <c r="BP574" s="6"/>
      <c r="BQ574" s="6"/>
    </row>
    <row r="575" ht="19.5" customHeight="1">
      <c r="A575" s="64"/>
      <c r="B575" s="64"/>
      <c r="C575" s="6"/>
      <c r="D575" s="6"/>
      <c r="E575" s="6"/>
      <c r="F575" s="6"/>
      <c r="G575" s="6"/>
      <c r="H575" s="6"/>
      <c r="I575" s="5"/>
      <c r="J575" s="6"/>
      <c r="K575" s="6"/>
      <c r="L575" s="6"/>
      <c r="M575" s="6"/>
      <c r="N575" s="6"/>
      <c r="O575" s="6"/>
      <c r="P575" s="38"/>
      <c r="Q575" s="6"/>
      <c r="R575" s="6"/>
      <c r="S575" s="6"/>
      <c r="T575" s="6"/>
      <c r="U575" s="6"/>
      <c r="V575" s="6"/>
      <c r="W575" s="5"/>
      <c r="X575" s="6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5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5"/>
      <c r="BK575" s="6"/>
      <c r="BL575" s="6"/>
      <c r="BM575" s="6"/>
      <c r="BN575" s="6"/>
      <c r="BO575" s="6"/>
      <c r="BP575" s="6"/>
      <c r="BQ575" s="6"/>
    </row>
    <row r="576" ht="19.5" customHeight="1">
      <c r="A576" s="64"/>
      <c r="B576" s="64"/>
      <c r="C576" s="6"/>
      <c r="D576" s="6"/>
      <c r="E576" s="6"/>
      <c r="F576" s="6"/>
      <c r="G576" s="6"/>
      <c r="H576" s="6"/>
      <c r="I576" s="5"/>
      <c r="J576" s="6"/>
      <c r="K576" s="6"/>
      <c r="L576" s="6"/>
      <c r="M576" s="6"/>
      <c r="N576" s="6"/>
      <c r="O576" s="6"/>
      <c r="P576" s="38"/>
      <c r="Q576" s="6"/>
      <c r="R576" s="6"/>
      <c r="S576" s="6"/>
      <c r="T576" s="6"/>
      <c r="U576" s="6"/>
      <c r="V576" s="6"/>
      <c r="W576" s="5"/>
      <c r="X576" s="6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5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5"/>
      <c r="BK576" s="6"/>
      <c r="BL576" s="6"/>
      <c r="BM576" s="6"/>
      <c r="BN576" s="6"/>
      <c r="BO576" s="6"/>
      <c r="BP576" s="6"/>
      <c r="BQ576" s="6"/>
    </row>
    <row r="577" ht="19.5" customHeight="1">
      <c r="A577" s="64"/>
      <c r="B577" s="64"/>
      <c r="C577" s="6"/>
      <c r="D577" s="6"/>
      <c r="E577" s="6"/>
      <c r="F577" s="6"/>
      <c r="G577" s="6"/>
      <c r="H577" s="6"/>
      <c r="I577" s="5"/>
      <c r="J577" s="6"/>
      <c r="K577" s="6"/>
      <c r="L577" s="6"/>
      <c r="M577" s="6"/>
      <c r="N577" s="6"/>
      <c r="O577" s="6"/>
      <c r="P577" s="38"/>
      <c r="Q577" s="6"/>
      <c r="R577" s="6"/>
      <c r="S577" s="6"/>
      <c r="T577" s="6"/>
      <c r="U577" s="6"/>
      <c r="V577" s="6"/>
      <c r="W577" s="5"/>
      <c r="X577" s="6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5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5"/>
      <c r="BK577" s="6"/>
      <c r="BL577" s="6"/>
      <c r="BM577" s="6"/>
      <c r="BN577" s="6"/>
      <c r="BO577" s="6"/>
      <c r="BP577" s="6"/>
      <c r="BQ577" s="6"/>
    </row>
    <row r="578" ht="19.5" customHeight="1">
      <c r="A578" s="64"/>
      <c r="B578" s="64"/>
      <c r="C578" s="6"/>
      <c r="D578" s="6"/>
      <c r="E578" s="6"/>
      <c r="F578" s="6"/>
      <c r="G578" s="6"/>
      <c r="H578" s="6"/>
      <c r="I578" s="5"/>
      <c r="J578" s="6"/>
      <c r="K578" s="6"/>
      <c r="L578" s="6"/>
      <c r="M578" s="6"/>
      <c r="N578" s="6"/>
      <c r="O578" s="6"/>
      <c r="P578" s="38"/>
      <c r="Q578" s="6"/>
      <c r="R578" s="6"/>
      <c r="S578" s="6"/>
      <c r="T578" s="6"/>
      <c r="U578" s="6"/>
      <c r="V578" s="6"/>
      <c r="W578" s="5"/>
      <c r="X578" s="6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5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5"/>
      <c r="BK578" s="6"/>
      <c r="BL578" s="6"/>
      <c r="BM578" s="6"/>
      <c r="BN578" s="6"/>
      <c r="BO578" s="6"/>
      <c r="BP578" s="6"/>
      <c r="BQ578" s="6"/>
    </row>
    <row r="579" ht="19.5" customHeight="1">
      <c r="A579" s="64"/>
      <c r="B579" s="64"/>
      <c r="C579" s="6"/>
      <c r="D579" s="6"/>
      <c r="E579" s="6"/>
      <c r="F579" s="6"/>
      <c r="G579" s="6"/>
      <c r="H579" s="6"/>
      <c r="I579" s="5"/>
      <c r="J579" s="6"/>
      <c r="K579" s="6"/>
      <c r="L579" s="6"/>
      <c r="M579" s="6"/>
      <c r="N579" s="6"/>
      <c r="O579" s="6"/>
      <c r="P579" s="38"/>
      <c r="Q579" s="6"/>
      <c r="R579" s="6"/>
      <c r="S579" s="6"/>
      <c r="T579" s="6"/>
      <c r="U579" s="6"/>
      <c r="V579" s="6"/>
      <c r="W579" s="5"/>
      <c r="X579" s="6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5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5"/>
      <c r="BK579" s="6"/>
      <c r="BL579" s="6"/>
      <c r="BM579" s="6"/>
      <c r="BN579" s="6"/>
      <c r="BO579" s="6"/>
      <c r="BP579" s="6"/>
      <c r="BQ579" s="6"/>
    </row>
    <row r="580" ht="19.5" customHeight="1">
      <c r="A580" s="64"/>
      <c r="B580" s="64"/>
      <c r="C580" s="6"/>
      <c r="D580" s="6"/>
      <c r="E580" s="6"/>
      <c r="F580" s="6"/>
      <c r="G580" s="6"/>
      <c r="H580" s="6"/>
      <c r="I580" s="5"/>
      <c r="J580" s="6"/>
      <c r="K580" s="6"/>
      <c r="L580" s="6"/>
      <c r="M580" s="6"/>
      <c r="N580" s="6"/>
      <c r="O580" s="6"/>
      <c r="P580" s="38"/>
      <c r="Q580" s="6"/>
      <c r="R580" s="6"/>
      <c r="S580" s="6"/>
      <c r="T580" s="6"/>
      <c r="U580" s="6"/>
      <c r="V580" s="6"/>
      <c r="W580" s="5"/>
      <c r="X580" s="6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5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5"/>
      <c r="BK580" s="6"/>
      <c r="BL580" s="6"/>
      <c r="BM580" s="6"/>
      <c r="BN580" s="6"/>
      <c r="BO580" s="6"/>
      <c r="BP580" s="6"/>
      <c r="BQ580" s="6"/>
    </row>
    <row r="581" ht="19.5" customHeight="1">
      <c r="A581" s="64"/>
      <c r="B581" s="64"/>
      <c r="C581" s="6"/>
      <c r="D581" s="6"/>
      <c r="E581" s="6"/>
      <c r="F581" s="6"/>
      <c r="G581" s="6"/>
      <c r="H581" s="6"/>
      <c r="I581" s="5"/>
      <c r="J581" s="6"/>
      <c r="K581" s="6"/>
      <c r="L581" s="6"/>
      <c r="M581" s="6"/>
      <c r="N581" s="6"/>
      <c r="O581" s="6"/>
      <c r="P581" s="38"/>
      <c r="Q581" s="6"/>
      <c r="R581" s="6"/>
      <c r="S581" s="6"/>
      <c r="T581" s="6"/>
      <c r="U581" s="6"/>
      <c r="V581" s="6"/>
      <c r="W581" s="5"/>
      <c r="X581" s="6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5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5"/>
      <c r="BK581" s="6"/>
      <c r="BL581" s="6"/>
      <c r="BM581" s="6"/>
      <c r="BN581" s="6"/>
      <c r="BO581" s="6"/>
      <c r="BP581" s="6"/>
      <c r="BQ581" s="6"/>
    </row>
    <row r="582" ht="19.5" customHeight="1">
      <c r="A582" s="64"/>
      <c r="B582" s="64"/>
      <c r="C582" s="6"/>
      <c r="D582" s="6"/>
      <c r="E582" s="6"/>
      <c r="F582" s="6"/>
      <c r="G582" s="6"/>
      <c r="H582" s="6"/>
      <c r="I582" s="5"/>
      <c r="J582" s="6"/>
      <c r="K582" s="6"/>
      <c r="L582" s="6"/>
      <c r="M582" s="6"/>
      <c r="N582" s="6"/>
      <c r="O582" s="6"/>
      <c r="P582" s="38"/>
      <c r="Q582" s="6"/>
      <c r="R582" s="6"/>
      <c r="S582" s="6"/>
      <c r="T582" s="6"/>
      <c r="U582" s="6"/>
      <c r="V582" s="6"/>
      <c r="W582" s="5"/>
      <c r="X582" s="6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5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5"/>
      <c r="BK582" s="6"/>
      <c r="BL582" s="6"/>
      <c r="BM582" s="6"/>
      <c r="BN582" s="6"/>
      <c r="BO582" s="6"/>
      <c r="BP582" s="6"/>
      <c r="BQ582" s="6"/>
    </row>
    <row r="583" ht="19.5" customHeight="1">
      <c r="A583" s="64"/>
      <c r="B583" s="64"/>
      <c r="C583" s="6"/>
      <c r="D583" s="6"/>
      <c r="E583" s="6"/>
      <c r="F583" s="6"/>
      <c r="G583" s="6"/>
      <c r="H583" s="6"/>
      <c r="I583" s="5"/>
      <c r="J583" s="6"/>
      <c r="K583" s="6"/>
      <c r="L583" s="6"/>
      <c r="M583" s="6"/>
      <c r="N583" s="6"/>
      <c r="O583" s="6"/>
      <c r="P583" s="38"/>
      <c r="Q583" s="6"/>
      <c r="R583" s="6"/>
      <c r="S583" s="6"/>
      <c r="T583" s="6"/>
      <c r="U583" s="6"/>
      <c r="V583" s="6"/>
      <c r="W583" s="5"/>
      <c r="X583" s="6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5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5"/>
      <c r="BK583" s="6"/>
      <c r="BL583" s="6"/>
      <c r="BM583" s="6"/>
      <c r="BN583" s="6"/>
      <c r="BO583" s="6"/>
      <c r="BP583" s="6"/>
      <c r="BQ583" s="6"/>
    </row>
    <row r="584" ht="19.5" customHeight="1">
      <c r="A584" s="64"/>
      <c r="B584" s="64"/>
      <c r="C584" s="6"/>
      <c r="D584" s="6"/>
      <c r="E584" s="6"/>
      <c r="F584" s="6"/>
      <c r="G584" s="6"/>
      <c r="H584" s="6"/>
      <c r="I584" s="5"/>
      <c r="J584" s="6"/>
      <c r="K584" s="6"/>
      <c r="L584" s="6"/>
      <c r="M584" s="6"/>
      <c r="N584" s="6"/>
      <c r="O584" s="6"/>
      <c r="P584" s="38"/>
      <c r="Q584" s="6"/>
      <c r="R584" s="6"/>
      <c r="S584" s="6"/>
      <c r="T584" s="6"/>
      <c r="U584" s="6"/>
      <c r="V584" s="6"/>
      <c r="W584" s="5"/>
      <c r="X584" s="6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5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5"/>
      <c r="BK584" s="6"/>
      <c r="BL584" s="6"/>
      <c r="BM584" s="6"/>
      <c r="BN584" s="6"/>
      <c r="BO584" s="6"/>
      <c r="BP584" s="6"/>
      <c r="BQ584" s="6"/>
    </row>
    <row r="585" ht="19.5" customHeight="1">
      <c r="A585" s="64"/>
      <c r="B585" s="64"/>
      <c r="C585" s="6"/>
      <c r="D585" s="6"/>
      <c r="E585" s="6"/>
      <c r="F585" s="6"/>
      <c r="G585" s="6"/>
      <c r="H585" s="6"/>
      <c r="I585" s="5"/>
      <c r="J585" s="6"/>
      <c r="K585" s="6"/>
      <c r="L585" s="6"/>
      <c r="M585" s="6"/>
      <c r="N585" s="6"/>
      <c r="O585" s="6"/>
      <c r="P585" s="38"/>
      <c r="Q585" s="6"/>
      <c r="R585" s="6"/>
      <c r="S585" s="6"/>
      <c r="T585" s="6"/>
      <c r="U585" s="6"/>
      <c r="V585" s="6"/>
      <c r="W585" s="5"/>
      <c r="X585" s="6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5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5"/>
      <c r="BK585" s="6"/>
      <c r="BL585" s="6"/>
      <c r="BM585" s="6"/>
      <c r="BN585" s="6"/>
      <c r="BO585" s="6"/>
      <c r="BP585" s="6"/>
      <c r="BQ585" s="6"/>
    </row>
    <row r="586" ht="19.5" customHeight="1">
      <c r="A586" s="64"/>
      <c r="B586" s="64"/>
      <c r="C586" s="6"/>
      <c r="D586" s="6"/>
      <c r="E586" s="6"/>
      <c r="F586" s="6"/>
      <c r="G586" s="6"/>
      <c r="H586" s="6"/>
      <c r="I586" s="5"/>
      <c r="J586" s="6"/>
      <c r="K586" s="6"/>
      <c r="L586" s="6"/>
      <c r="M586" s="6"/>
      <c r="N586" s="6"/>
      <c r="O586" s="6"/>
      <c r="P586" s="38"/>
      <c r="Q586" s="6"/>
      <c r="R586" s="6"/>
      <c r="S586" s="6"/>
      <c r="T586" s="6"/>
      <c r="U586" s="6"/>
      <c r="V586" s="6"/>
      <c r="W586" s="5"/>
      <c r="X586" s="6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5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5"/>
      <c r="BK586" s="6"/>
      <c r="BL586" s="6"/>
      <c r="BM586" s="6"/>
      <c r="BN586" s="6"/>
      <c r="BO586" s="6"/>
      <c r="BP586" s="6"/>
      <c r="BQ586" s="6"/>
    </row>
    <row r="587" ht="19.5" customHeight="1">
      <c r="A587" s="64"/>
      <c r="B587" s="64"/>
      <c r="C587" s="6"/>
      <c r="D587" s="6"/>
      <c r="E587" s="6"/>
      <c r="F587" s="6"/>
      <c r="G587" s="6"/>
      <c r="H587" s="6"/>
      <c r="I587" s="5"/>
      <c r="J587" s="6"/>
      <c r="K587" s="6"/>
      <c r="L587" s="6"/>
      <c r="M587" s="6"/>
      <c r="N587" s="6"/>
      <c r="O587" s="6"/>
      <c r="P587" s="38"/>
      <c r="Q587" s="6"/>
      <c r="R587" s="6"/>
      <c r="S587" s="6"/>
      <c r="T587" s="6"/>
      <c r="U587" s="6"/>
      <c r="V587" s="6"/>
      <c r="W587" s="5"/>
      <c r="X587" s="6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5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5"/>
      <c r="BK587" s="6"/>
      <c r="BL587" s="6"/>
      <c r="BM587" s="6"/>
      <c r="BN587" s="6"/>
      <c r="BO587" s="6"/>
      <c r="BP587" s="6"/>
      <c r="BQ587" s="6"/>
    </row>
    <row r="588" ht="19.5" customHeight="1">
      <c r="A588" s="64"/>
      <c r="B588" s="64"/>
      <c r="C588" s="6"/>
      <c r="D588" s="6"/>
      <c r="E588" s="6"/>
      <c r="F588" s="6"/>
      <c r="G588" s="6"/>
      <c r="H588" s="6"/>
      <c r="I588" s="5"/>
      <c r="J588" s="6"/>
      <c r="K588" s="6"/>
      <c r="L588" s="6"/>
      <c r="M588" s="6"/>
      <c r="N588" s="6"/>
      <c r="O588" s="6"/>
      <c r="P588" s="38"/>
      <c r="Q588" s="6"/>
      <c r="R588" s="6"/>
      <c r="S588" s="6"/>
      <c r="T588" s="6"/>
      <c r="U588" s="6"/>
      <c r="V588" s="6"/>
      <c r="W588" s="5"/>
      <c r="X588" s="6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5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5"/>
      <c r="BK588" s="6"/>
      <c r="BL588" s="6"/>
      <c r="BM588" s="6"/>
      <c r="BN588" s="6"/>
      <c r="BO588" s="6"/>
      <c r="BP588" s="6"/>
      <c r="BQ588" s="6"/>
    </row>
    <row r="589" ht="19.5" customHeight="1">
      <c r="A589" s="64"/>
      <c r="B589" s="64"/>
      <c r="C589" s="6"/>
      <c r="D589" s="6"/>
      <c r="E589" s="6"/>
      <c r="F589" s="6"/>
      <c r="G589" s="6"/>
      <c r="H589" s="6"/>
      <c r="I589" s="5"/>
      <c r="J589" s="6"/>
      <c r="K589" s="6"/>
      <c r="L589" s="6"/>
      <c r="M589" s="6"/>
      <c r="N589" s="6"/>
      <c r="O589" s="6"/>
      <c r="P589" s="38"/>
      <c r="Q589" s="6"/>
      <c r="R589" s="6"/>
      <c r="S589" s="6"/>
      <c r="T589" s="6"/>
      <c r="U589" s="6"/>
      <c r="V589" s="6"/>
      <c r="W589" s="5"/>
      <c r="X589" s="6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5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5"/>
      <c r="BK589" s="6"/>
      <c r="BL589" s="6"/>
      <c r="BM589" s="6"/>
      <c r="BN589" s="6"/>
      <c r="BO589" s="6"/>
      <c r="BP589" s="6"/>
      <c r="BQ589" s="6"/>
    </row>
    <row r="590" ht="19.5" customHeight="1">
      <c r="A590" s="64"/>
      <c r="B590" s="64"/>
      <c r="C590" s="6"/>
      <c r="D590" s="6"/>
      <c r="E590" s="6"/>
      <c r="F590" s="6"/>
      <c r="G590" s="6"/>
      <c r="H590" s="6"/>
      <c r="I590" s="5"/>
      <c r="J590" s="6"/>
      <c r="K590" s="6"/>
      <c r="L590" s="6"/>
      <c r="M590" s="6"/>
      <c r="N590" s="6"/>
      <c r="O590" s="6"/>
      <c r="P590" s="38"/>
      <c r="Q590" s="6"/>
      <c r="R590" s="6"/>
      <c r="S590" s="6"/>
      <c r="T590" s="6"/>
      <c r="U590" s="6"/>
      <c r="V590" s="6"/>
      <c r="W590" s="5"/>
      <c r="X590" s="6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5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5"/>
      <c r="BK590" s="6"/>
      <c r="BL590" s="6"/>
      <c r="BM590" s="6"/>
      <c r="BN590" s="6"/>
      <c r="BO590" s="6"/>
      <c r="BP590" s="6"/>
      <c r="BQ590" s="6"/>
    </row>
    <row r="591" ht="19.5" customHeight="1">
      <c r="A591" s="64"/>
      <c r="B591" s="64"/>
      <c r="C591" s="6"/>
      <c r="D591" s="6"/>
      <c r="E591" s="6"/>
      <c r="F591" s="6"/>
      <c r="G591" s="6"/>
      <c r="H591" s="6"/>
      <c r="I591" s="5"/>
      <c r="J591" s="6"/>
      <c r="K591" s="6"/>
      <c r="L591" s="6"/>
      <c r="M591" s="6"/>
      <c r="N591" s="6"/>
      <c r="O591" s="6"/>
      <c r="P591" s="38"/>
      <c r="Q591" s="6"/>
      <c r="R591" s="6"/>
      <c r="S591" s="6"/>
      <c r="T591" s="6"/>
      <c r="U591" s="6"/>
      <c r="V591" s="6"/>
      <c r="W591" s="5"/>
      <c r="X591" s="6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5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5"/>
      <c r="BK591" s="6"/>
      <c r="BL591" s="6"/>
      <c r="BM591" s="6"/>
      <c r="BN591" s="6"/>
      <c r="BO591" s="6"/>
      <c r="BP591" s="6"/>
      <c r="BQ591" s="6"/>
    </row>
    <row r="592" ht="19.5" customHeight="1">
      <c r="A592" s="64"/>
      <c r="B592" s="64"/>
      <c r="C592" s="6"/>
      <c r="D592" s="6"/>
      <c r="E592" s="6"/>
      <c r="F592" s="6"/>
      <c r="G592" s="6"/>
      <c r="H592" s="6"/>
      <c r="I592" s="5"/>
      <c r="J592" s="6"/>
      <c r="K592" s="6"/>
      <c r="L592" s="6"/>
      <c r="M592" s="6"/>
      <c r="N592" s="6"/>
      <c r="O592" s="6"/>
      <c r="P592" s="38"/>
      <c r="Q592" s="6"/>
      <c r="R592" s="6"/>
      <c r="S592" s="6"/>
      <c r="T592" s="6"/>
      <c r="U592" s="6"/>
      <c r="V592" s="6"/>
      <c r="W592" s="5"/>
      <c r="X592" s="6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5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5"/>
      <c r="BK592" s="6"/>
      <c r="BL592" s="6"/>
      <c r="BM592" s="6"/>
      <c r="BN592" s="6"/>
      <c r="BO592" s="6"/>
      <c r="BP592" s="6"/>
      <c r="BQ592" s="6"/>
    </row>
    <row r="593" ht="19.5" customHeight="1">
      <c r="A593" s="64"/>
      <c r="B593" s="64"/>
      <c r="C593" s="6"/>
      <c r="D593" s="6"/>
      <c r="E593" s="6"/>
      <c r="F593" s="6"/>
      <c r="G593" s="6"/>
      <c r="H593" s="6"/>
      <c r="I593" s="5"/>
      <c r="J593" s="6"/>
      <c r="K593" s="6"/>
      <c r="L593" s="6"/>
      <c r="M593" s="6"/>
      <c r="N593" s="6"/>
      <c r="O593" s="6"/>
      <c r="P593" s="38"/>
      <c r="Q593" s="6"/>
      <c r="R593" s="6"/>
      <c r="S593" s="6"/>
      <c r="T593" s="6"/>
      <c r="U593" s="6"/>
      <c r="V593" s="6"/>
      <c r="W593" s="5"/>
      <c r="X593" s="6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5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5"/>
      <c r="BK593" s="6"/>
      <c r="BL593" s="6"/>
      <c r="BM593" s="6"/>
      <c r="BN593" s="6"/>
      <c r="BO593" s="6"/>
      <c r="BP593" s="6"/>
      <c r="BQ593" s="6"/>
    </row>
    <row r="594" ht="19.5" customHeight="1">
      <c r="A594" s="64"/>
      <c r="B594" s="64"/>
      <c r="C594" s="6"/>
      <c r="D594" s="6"/>
      <c r="E594" s="6"/>
      <c r="F594" s="6"/>
      <c r="G594" s="6"/>
      <c r="H594" s="6"/>
      <c r="I594" s="5"/>
      <c r="J594" s="6"/>
      <c r="K594" s="6"/>
      <c r="L594" s="6"/>
      <c r="M594" s="6"/>
      <c r="N594" s="6"/>
      <c r="O594" s="6"/>
      <c r="P594" s="38"/>
      <c r="Q594" s="6"/>
      <c r="R594" s="6"/>
      <c r="S594" s="6"/>
      <c r="T594" s="6"/>
      <c r="U594" s="6"/>
      <c r="V594" s="6"/>
      <c r="W594" s="5"/>
      <c r="X594" s="6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5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5"/>
      <c r="BK594" s="6"/>
      <c r="BL594" s="6"/>
      <c r="BM594" s="6"/>
      <c r="BN594" s="6"/>
      <c r="BO594" s="6"/>
      <c r="BP594" s="6"/>
      <c r="BQ594" s="6"/>
    </row>
    <row r="595" ht="19.5" customHeight="1">
      <c r="A595" s="64"/>
      <c r="B595" s="64"/>
      <c r="C595" s="6"/>
      <c r="D595" s="6"/>
      <c r="E595" s="6"/>
      <c r="F595" s="6"/>
      <c r="G595" s="6"/>
      <c r="H595" s="6"/>
      <c r="I595" s="5"/>
      <c r="J595" s="6"/>
      <c r="K595" s="6"/>
      <c r="L595" s="6"/>
      <c r="M595" s="6"/>
      <c r="N595" s="6"/>
      <c r="O595" s="6"/>
      <c r="P595" s="38"/>
      <c r="Q595" s="6"/>
      <c r="R595" s="6"/>
      <c r="S595" s="6"/>
      <c r="T595" s="6"/>
      <c r="U595" s="6"/>
      <c r="V595" s="6"/>
      <c r="W595" s="5"/>
      <c r="X595" s="6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5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5"/>
      <c r="BK595" s="6"/>
      <c r="BL595" s="6"/>
      <c r="BM595" s="6"/>
      <c r="BN595" s="6"/>
      <c r="BO595" s="6"/>
      <c r="BP595" s="6"/>
      <c r="BQ595" s="6"/>
    </row>
    <row r="596" ht="19.5" customHeight="1">
      <c r="A596" s="64"/>
      <c r="B596" s="64"/>
      <c r="C596" s="6"/>
      <c r="D596" s="6"/>
      <c r="E596" s="6"/>
      <c r="F596" s="6"/>
      <c r="G596" s="6"/>
      <c r="H596" s="6"/>
      <c r="I596" s="5"/>
      <c r="J596" s="6"/>
      <c r="K596" s="6"/>
      <c r="L596" s="6"/>
      <c r="M596" s="6"/>
      <c r="N596" s="6"/>
      <c r="O596" s="6"/>
      <c r="P596" s="38"/>
      <c r="Q596" s="6"/>
      <c r="R596" s="6"/>
      <c r="S596" s="6"/>
      <c r="T596" s="6"/>
      <c r="U596" s="6"/>
      <c r="V596" s="6"/>
      <c r="W596" s="5"/>
      <c r="X596" s="6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5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5"/>
      <c r="BK596" s="6"/>
      <c r="BL596" s="6"/>
      <c r="BM596" s="6"/>
      <c r="BN596" s="6"/>
      <c r="BO596" s="6"/>
      <c r="BP596" s="6"/>
      <c r="BQ596" s="6"/>
    </row>
    <row r="597" ht="19.5" customHeight="1">
      <c r="A597" s="64"/>
      <c r="B597" s="64"/>
      <c r="C597" s="6"/>
      <c r="D597" s="6"/>
      <c r="E597" s="6"/>
      <c r="F597" s="6"/>
      <c r="G597" s="6"/>
      <c r="H597" s="6"/>
      <c r="I597" s="5"/>
      <c r="J597" s="6"/>
      <c r="K597" s="6"/>
      <c r="L597" s="6"/>
      <c r="M597" s="6"/>
      <c r="N597" s="6"/>
      <c r="O597" s="6"/>
      <c r="P597" s="38"/>
      <c r="Q597" s="6"/>
      <c r="R597" s="6"/>
      <c r="S597" s="6"/>
      <c r="T597" s="6"/>
      <c r="U597" s="6"/>
      <c r="V597" s="6"/>
      <c r="W597" s="5"/>
      <c r="X597" s="6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5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5"/>
      <c r="BK597" s="6"/>
      <c r="BL597" s="6"/>
      <c r="BM597" s="6"/>
      <c r="BN597" s="6"/>
      <c r="BO597" s="6"/>
      <c r="BP597" s="6"/>
      <c r="BQ597" s="6"/>
    </row>
    <row r="598" ht="19.5" customHeight="1">
      <c r="A598" s="64"/>
      <c r="B598" s="64"/>
      <c r="C598" s="6"/>
      <c r="D598" s="6"/>
      <c r="E598" s="6"/>
      <c r="F598" s="6"/>
      <c r="G598" s="6"/>
      <c r="H598" s="6"/>
      <c r="I598" s="5"/>
      <c r="J598" s="6"/>
      <c r="K598" s="6"/>
      <c r="L598" s="6"/>
      <c r="M598" s="6"/>
      <c r="N598" s="6"/>
      <c r="O598" s="6"/>
      <c r="P598" s="38"/>
      <c r="Q598" s="6"/>
      <c r="R598" s="6"/>
      <c r="S598" s="6"/>
      <c r="T598" s="6"/>
      <c r="U598" s="6"/>
      <c r="V598" s="6"/>
      <c r="W598" s="5"/>
      <c r="X598" s="6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5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5"/>
      <c r="BK598" s="6"/>
      <c r="BL598" s="6"/>
      <c r="BM598" s="6"/>
      <c r="BN598" s="6"/>
      <c r="BO598" s="6"/>
      <c r="BP598" s="6"/>
      <c r="BQ598" s="6"/>
    </row>
    <row r="599" ht="19.5" customHeight="1">
      <c r="A599" s="64"/>
      <c r="B599" s="64"/>
      <c r="C599" s="6"/>
      <c r="D599" s="6"/>
      <c r="E599" s="6"/>
      <c r="F599" s="6"/>
      <c r="G599" s="6"/>
      <c r="H599" s="6"/>
      <c r="I599" s="5"/>
      <c r="J599" s="6"/>
      <c r="K599" s="6"/>
      <c r="L599" s="6"/>
      <c r="M599" s="6"/>
      <c r="N599" s="6"/>
      <c r="O599" s="6"/>
      <c r="P599" s="38"/>
      <c r="Q599" s="6"/>
      <c r="R599" s="6"/>
      <c r="S599" s="6"/>
      <c r="T599" s="6"/>
      <c r="U599" s="6"/>
      <c r="V599" s="6"/>
      <c r="W599" s="5"/>
      <c r="X599" s="6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5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5"/>
      <c r="BK599" s="6"/>
      <c r="BL599" s="6"/>
      <c r="BM599" s="6"/>
      <c r="BN599" s="6"/>
      <c r="BO599" s="6"/>
      <c r="BP599" s="6"/>
      <c r="BQ599" s="6"/>
    </row>
    <row r="600" ht="19.5" customHeight="1">
      <c r="A600" s="64"/>
      <c r="B600" s="64"/>
      <c r="C600" s="6"/>
      <c r="D600" s="6"/>
      <c r="E600" s="6"/>
      <c r="F600" s="6"/>
      <c r="G600" s="6"/>
      <c r="H600" s="6"/>
      <c r="I600" s="5"/>
      <c r="J600" s="6"/>
      <c r="K600" s="6"/>
      <c r="L600" s="6"/>
      <c r="M600" s="6"/>
      <c r="N600" s="6"/>
      <c r="O600" s="6"/>
      <c r="P600" s="38"/>
      <c r="Q600" s="6"/>
      <c r="R600" s="6"/>
      <c r="S600" s="6"/>
      <c r="T600" s="6"/>
      <c r="U600" s="6"/>
      <c r="V600" s="6"/>
      <c r="W600" s="5"/>
      <c r="X600" s="6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5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5"/>
      <c r="BK600" s="6"/>
      <c r="BL600" s="6"/>
      <c r="BM600" s="6"/>
      <c r="BN600" s="6"/>
      <c r="BO600" s="6"/>
      <c r="BP600" s="6"/>
      <c r="BQ600" s="6"/>
    </row>
    <row r="601" ht="19.5" customHeight="1">
      <c r="A601" s="64"/>
      <c r="B601" s="64"/>
      <c r="C601" s="6"/>
      <c r="D601" s="6"/>
      <c r="E601" s="6"/>
      <c r="F601" s="6"/>
      <c r="G601" s="6"/>
      <c r="H601" s="6"/>
      <c r="I601" s="5"/>
      <c r="J601" s="6"/>
      <c r="K601" s="6"/>
      <c r="L601" s="6"/>
      <c r="M601" s="6"/>
      <c r="N601" s="6"/>
      <c r="O601" s="6"/>
      <c r="P601" s="38"/>
      <c r="Q601" s="6"/>
      <c r="R601" s="6"/>
      <c r="S601" s="6"/>
      <c r="T601" s="6"/>
      <c r="U601" s="6"/>
      <c r="V601" s="6"/>
      <c r="W601" s="5"/>
      <c r="X601" s="6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5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5"/>
      <c r="BK601" s="6"/>
      <c r="BL601" s="6"/>
      <c r="BM601" s="6"/>
      <c r="BN601" s="6"/>
      <c r="BO601" s="6"/>
      <c r="BP601" s="6"/>
      <c r="BQ601" s="6"/>
    </row>
    <row r="602" ht="19.5" customHeight="1">
      <c r="A602" s="64"/>
      <c r="B602" s="64"/>
      <c r="C602" s="6"/>
      <c r="D602" s="6"/>
      <c r="E602" s="6"/>
      <c r="F602" s="6"/>
      <c r="G602" s="6"/>
      <c r="H602" s="6"/>
      <c r="I602" s="5"/>
      <c r="J602" s="6"/>
      <c r="K602" s="6"/>
      <c r="L602" s="6"/>
      <c r="M602" s="6"/>
      <c r="N602" s="6"/>
      <c r="O602" s="6"/>
      <c r="P602" s="38"/>
      <c r="Q602" s="6"/>
      <c r="R602" s="6"/>
      <c r="S602" s="6"/>
      <c r="T602" s="6"/>
      <c r="U602" s="6"/>
      <c r="V602" s="6"/>
      <c r="W602" s="5"/>
      <c r="X602" s="6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5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5"/>
      <c r="BK602" s="6"/>
      <c r="BL602" s="6"/>
      <c r="BM602" s="6"/>
      <c r="BN602" s="6"/>
      <c r="BO602" s="6"/>
      <c r="BP602" s="6"/>
      <c r="BQ602" s="6"/>
    </row>
    <row r="603" ht="19.5" customHeight="1">
      <c r="A603" s="64"/>
      <c r="B603" s="64"/>
      <c r="C603" s="6"/>
      <c r="D603" s="6"/>
      <c r="E603" s="6"/>
      <c r="F603" s="6"/>
      <c r="G603" s="6"/>
      <c r="H603" s="6"/>
      <c r="I603" s="5"/>
      <c r="J603" s="6"/>
      <c r="K603" s="6"/>
      <c r="L603" s="6"/>
      <c r="M603" s="6"/>
      <c r="N603" s="6"/>
      <c r="O603" s="6"/>
      <c r="P603" s="38"/>
      <c r="Q603" s="6"/>
      <c r="R603" s="6"/>
      <c r="S603" s="6"/>
      <c r="T603" s="6"/>
      <c r="U603" s="6"/>
      <c r="V603" s="6"/>
      <c r="W603" s="5"/>
      <c r="X603" s="6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5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5"/>
      <c r="BK603" s="6"/>
      <c r="BL603" s="6"/>
      <c r="BM603" s="6"/>
      <c r="BN603" s="6"/>
      <c r="BO603" s="6"/>
      <c r="BP603" s="6"/>
      <c r="BQ603" s="6"/>
    </row>
    <row r="604" ht="19.5" customHeight="1">
      <c r="A604" s="64"/>
      <c r="B604" s="64"/>
      <c r="C604" s="6"/>
      <c r="D604" s="6"/>
      <c r="E604" s="6"/>
      <c r="F604" s="6"/>
      <c r="G604" s="6"/>
      <c r="H604" s="6"/>
      <c r="I604" s="5"/>
      <c r="J604" s="6"/>
      <c r="K604" s="6"/>
      <c r="L604" s="6"/>
      <c r="M604" s="6"/>
      <c r="N604" s="6"/>
      <c r="O604" s="6"/>
      <c r="P604" s="38"/>
      <c r="Q604" s="6"/>
      <c r="R604" s="6"/>
      <c r="S604" s="6"/>
      <c r="T604" s="6"/>
      <c r="U604" s="6"/>
      <c r="V604" s="6"/>
      <c r="W604" s="5"/>
      <c r="X604" s="6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5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5"/>
      <c r="BK604" s="6"/>
      <c r="BL604" s="6"/>
      <c r="BM604" s="6"/>
      <c r="BN604" s="6"/>
      <c r="BO604" s="6"/>
      <c r="BP604" s="6"/>
      <c r="BQ604" s="6"/>
    </row>
    <row r="605" ht="19.5" customHeight="1">
      <c r="A605" s="64"/>
      <c r="B605" s="64"/>
      <c r="C605" s="6"/>
      <c r="D605" s="6"/>
      <c r="E605" s="6"/>
      <c r="F605" s="6"/>
      <c r="G605" s="6"/>
      <c r="H605" s="6"/>
      <c r="I605" s="5"/>
      <c r="J605" s="6"/>
      <c r="K605" s="6"/>
      <c r="L605" s="6"/>
      <c r="M605" s="6"/>
      <c r="N605" s="6"/>
      <c r="O605" s="6"/>
      <c r="P605" s="38"/>
      <c r="Q605" s="6"/>
      <c r="R605" s="6"/>
      <c r="S605" s="6"/>
      <c r="T605" s="6"/>
      <c r="U605" s="6"/>
      <c r="V605" s="6"/>
      <c r="W605" s="5"/>
      <c r="X605" s="6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5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5"/>
      <c r="BK605" s="6"/>
      <c r="BL605" s="6"/>
      <c r="BM605" s="6"/>
      <c r="BN605" s="6"/>
      <c r="BO605" s="6"/>
      <c r="BP605" s="6"/>
      <c r="BQ605" s="6"/>
    </row>
    <row r="606" ht="19.5" customHeight="1">
      <c r="A606" s="64"/>
      <c r="B606" s="64"/>
      <c r="C606" s="6"/>
      <c r="D606" s="6"/>
      <c r="E606" s="6"/>
      <c r="F606" s="6"/>
      <c r="G606" s="6"/>
      <c r="H606" s="6"/>
      <c r="I606" s="5"/>
      <c r="J606" s="6"/>
      <c r="K606" s="6"/>
      <c r="L606" s="6"/>
      <c r="M606" s="6"/>
      <c r="N606" s="6"/>
      <c r="O606" s="6"/>
      <c r="P606" s="38"/>
      <c r="Q606" s="6"/>
      <c r="R606" s="6"/>
      <c r="S606" s="6"/>
      <c r="T606" s="6"/>
      <c r="U606" s="6"/>
      <c r="V606" s="6"/>
      <c r="W606" s="5"/>
      <c r="X606" s="6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5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5"/>
      <c r="BK606" s="6"/>
      <c r="BL606" s="6"/>
      <c r="BM606" s="6"/>
      <c r="BN606" s="6"/>
      <c r="BO606" s="6"/>
      <c r="BP606" s="6"/>
      <c r="BQ606" s="6"/>
    </row>
    <row r="607" ht="19.5" customHeight="1">
      <c r="A607" s="64"/>
      <c r="B607" s="64"/>
      <c r="C607" s="6"/>
      <c r="D607" s="6"/>
      <c r="E607" s="6"/>
      <c r="F607" s="6"/>
      <c r="G607" s="6"/>
      <c r="H607" s="6"/>
      <c r="I607" s="5"/>
      <c r="J607" s="6"/>
      <c r="K607" s="6"/>
      <c r="L607" s="6"/>
      <c r="M607" s="6"/>
      <c r="N607" s="6"/>
      <c r="O607" s="6"/>
      <c r="P607" s="38"/>
      <c r="Q607" s="6"/>
      <c r="R607" s="6"/>
      <c r="S607" s="6"/>
      <c r="T607" s="6"/>
      <c r="U607" s="6"/>
      <c r="V607" s="6"/>
      <c r="W607" s="5"/>
      <c r="X607" s="6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5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5"/>
      <c r="BK607" s="6"/>
      <c r="BL607" s="6"/>
      <c r="BM607" s="6"/>
      <c r="BN607" s="6"/>
      <c r="BO607" s="6"/>
      <c r="BP607" s="6"/>
      <c r="BQ607" s="6"/>
    </row>
    <row r="608" ht="19.5" customHeight="1">
      <c r="A608" s="64"/>
      <c r="B608" s="64"/>
      <c r="C608" s="6"/>
      <c r="D608" s="6"/>
      <c r="E608" s="6"/>
      <c r="F608" s="6"/>
      <c r="G608" s="6"/>
      <c r="H608" s="6"/>
      <c r="I608" s="5"/>
      <c r="J608" s="6"/>
      <c r="K608" s="6"/>
      <c r="L608" s="6"/>
      <c r="M608" s="6"/>
      <c r="N608" s="6"/>
      <c r="O608" s="6"/>
      <c r="P608" s="38"/>
      <c r="Q608" s="6"/>
      <c r="R608" s="6"/>
      <c r="S608" s="6"/>
      <c r="T608" s="6"/>
      <c r="U608" s="6"/>
      <c r="V608" s="6"/>
      <c r="W608" s="5"/>
      <c r="X608" s="6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5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5"/>
      <c r="BK608" s="6"/>
      <c r="BL608" s="6"/>
      <c r="BM608" s="6"/>
      <c r="BN608" s="6"/>
      <c r="BO608" s="6"/>
      <c r="BP608" s="6"/>
      <c r="BQ608" s="6"/>
    </row>
    <row r="609" ht="19.5" customHeight="1">
      <c r="A609" s="64"/>
      <c r="B609" s="64"/>
      <c r="C609" s="6"/>
      <c r="D609" s="6"/>
      <c r="E609" s="6"/>
      <c r="F609" s="6"/>
      <c r="G609" s="6"/>
      <c r="H609" s="6"/>
      <c r="I609" s="5"/>
      <c r="J609" s="6"/>
      <c r="K609" s="6"/>
      <c r="L609" s="6"/>
      <c r="M609" s="6"/>
      <c r="N609" s="6"/>
      <c r="O609" s="6"/>
      <c r="P609" s="38"/>
      <c r="Q609" s="6"/>
      <c r="R609" s="6"/>
      <c r="S609" s="6"/>
      <c r="T609" s="6"/>
      <c r="U609" s="6"/>
      <c r="V609" s="6"/>
      <c r="W609" s="5"/>
      <c r="X609" s="6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5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5"/>
      <c r="BK609" s="6"/>
      <c r="BL609" s="6"/>
      <c r="BM609" s="6"/>
      <c r="BN609" s="6"/>
      <c r="BO609" s="6"/>
      <c r="BP609" s="6"/>
      <c r="BQ609" s="6"/>
    </row>
    <row r="610" ht="19.5" customHeight="1">
      <c r="A610" s="64"/>
      <c r="B610" s="64"/>
      <c r="C610" s="6"/>
      <c r="D610" s="6"/>
      <c r="E610" s="6"/>
      <c r="F610" s="6"/>
      <c r="G610" s="6"/>
      <c r="H610" s="6"/>
      <c r="I610" s="5"/>
      <c r="J610" s="6"/>
      <c r="K610" s="6"/>
      <c r="L610" s="6"/>
      <c r="M610" s="6"/>
      <c r="N610" s="6"/>
      <c r="O610" s="6"/>
      <c r="P610" s="38"/>
      <c r="Q610" s="6"/>
      <c r="R610" s="6"/>
      <c r="S610" s="6"/>
      <c r="T610" s="6"/>
      <c r="U610" s="6"/>
      <c r="V610" s="6"/>
      <c r="W610" s="5"/>
      <c r="X610" s="6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5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5"/>
      <c r="BK610" s="6"/>
      <c r="BL610" s="6"/>
      <c r="BM610" s="6"/>
      <c r="BN610" s="6"/>
      <c r="BO610" s="6"/>
      <c r="BP610" s="6"/>
      <c r="BQ610" s="6"/>
    </row>
    <row r="611" ht="19.5" customHeight="1">
      <c r="A611" s="64"/>
      <c r="B611" s="64"/>
      <c r="C611" s="6"/>
      <c r="D611" s="6"/>
      <c r="E611" s="6"/>
      <c r="F611" s="6"/>
      <c r="G611" s="6"/>
      <c r="H611" s="6"/>
      <c r="I611" s="5"/>
      <c r="J611" s="6"/>
      <c r="K611" s="6"/>
      <c r="L611" s="6"/>
      <c r="M611" s="6"/>
      <c r="N611" s="6"/>
      <c r="O611" s="6"/>
      <c r="P611" s="38"/>
      <c r="Q611" s="6"/>
      <c r="R611" s="6"/>
      <c r="S611" s="6"/>
      <c r="T611" s="6"/>
      <c r="U611" s="6"/>
      <c r="V611" s="6"/>
      <c r="W611" s="5"/>
      <c r="X611" s="6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5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5"/>
      <c r="BK611" s="6"/>
      <c r="BL611" s="6"/>
      <c r="BM611" s="6"/>
      <c r="BN611" s="6"/>
      <c r="BO611" s="6"/>
      <c r="BP611" s="6"/>
      <c r="BQ611" s="6"/>
    </row>
    <row r="612" ht="19.5" customHeight="1">
      <c r="A612" s="64"/>
      <c r="B612" s="64"/>
      <c r="C612" s="6"/>
      <c r="D612" s="6"/>
      <c r="E612" s="6"/>
      <c r="F612" s="6"/>
      <c r="G612" s="6"/>
      <c r="H612" s="6"/>
      <c r="I612" s="5"/>
      <c r="J612" s="6"/>
      <c r="K612" s="6"/>
      <c r="L612" s="6"/>
      <c r="M612" s="6"/>
      <c r="N612" s="6"/>
      <c r="O612" s="6"/>
      <c r="P612" s="38"/>
      <c r="Q612" s="6"/>
      <c r="R612" s="6"/>
      <c r="S612" s="6"/>
      <c r="T612" s="6"/>
      <c r="U612" s="6"/>
      <c r="V612" s="6"/>
      <c r="W612" s="5"/>
      <c r="X612" s="6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5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5"/>
      <c r="BK612" s="6"/>
      <c r="BL612" s="6"/>
      <c r="BM612" s="6"/>
      <c r="BN612" s="6"/>
      <c r="BO612" s="6"/>
      <c r="BP612" s="6"/>
      <c r="BQ612" s="6"/>
    </row>
    <row r="613" ht="19.5" customHeight="1">
      <c r="A613" s="64"/>
      <c r="B613" s="64"/>
      <c r="C613" s="6"/>
      <c r="D613" s="6"/>
      <c r="E613" s="6"/>
      <c r="F613" s="6"/>
      <c r="G613" s="6"/>
      <c r="H613" s="6"/>
      <c r="I613" s="5"/>
      <c r="J613" s="6"/>
      <c r="K613" s="6"/>
      <c r="L613" s="6"/>
      <c r="M613" s="6"/>
      <c r="N613" s="6"/>
      <c r="O613" s="6"/>
      <c r="P613" s="38"/>
      <c r="Q613" s="6"/>
      <c r="R613" s="6"/>
      <c r="S613" s="6"/>
      <c r="T613" s="6"/>
      <c r="U613" s="6"/>
      <c r="V613" s="6"/>
      <c r="W613" s="5"/>
      <c r="X613" s="6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5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5"/>
      <c r="BK613" s="6"/>
      <c r="BL613" s="6"/>
      <c r="BM613" s="6"/>
      <c r="BN613" s="6"/>
      <c r="BO613" s="6"/>
      <c r="BP613" s="6"/>
      <c r="BQ613" s="6"/>
    </row>
    <row r="614" ht="19.5" customHeight="1">
      <c r="A614" s="64"/>
      <c r="B614" s="64"/>
      <c r="C614" s="6"/>
      <c r="D614" s="6"/>
      <c r="E614" s="6"/>
      <c r="F614" s="6"/>
      <c r="G614" s="6"/>
      <c r="H614" s="6"/>
      <c r="I614" s="5"/>
      <c r="J614" s="6"/>
      <c r="K614" s="6"/>
      <c r="L614" s="6"/>
      <c r="M614" s="6"/>
      <c r="N614" s="6"/>
      <c r="O614" s="6"/>
      <c r="P614" s="38"/>
      <c r="Q614" s="6"/>
      <c r="R614" s="6"/>
      <c r="S614" s="6"/>
      <c r="T614" s="6"/>
      <c r="U614" s="6"/>
      <c r="V614" s="6"/>
      <c r="W614" s="5"/>
      <c r="X614" s="6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5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5"/>
      <c r="BK614" s="6"/>
      <c r="BL614" s="6"/>
      <c r="BM614" s="6"/>
      <c r="BN614" s="6"/>
      <c r="BO614" s="6"/>
      <c r="BP614" s="6"/>
      <c r="BQ614" s="6"/>
    </row>
    <row r="615" ht="19.5" customHeight="1">
      <c r="A615" s="64"/>
      <c r="B615" s="64"/>
      <c r="C615" s="6"/>
      <c r="D615" s="6"/>
      <c r="E615" s="6"/>
      <c r="F615" s="6"/>
      <c r="G615" s="6"/>
      <c r="H615" s="6"/>
      <c r="I615" s="5"/>
      <c r="J615" s="6"/>
      <c r="K615" s="6"/>
      <c r="L615" s="6"/>
      <c r="M615" s="6"/>
      <c r="N615" s="6"/>
      <c r="O615" s="6"/>
      <c r="P615" s="38"/>
      <c r="Q615" s="6"/>
      <c r="R615" s="6"/>
      <c r="S615" s="6"/>
      <c r="T615" s="6"/>
      <c r="U615" s="6"/>
      <c r="V615" s="6"/>
      <c r="W615" s="5"/>
      <c r="X615" s="6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5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5"/>
      <c r="BK615" s="6"/>
      <c r="BL615" s="6"/>
      <c r="BM615" s="6"/>
      <c r="BN615" s="6"/>
      <c r="BO615" s="6"/>
      <c r="BP615" s="6"/>
      <c r="BQ615" s="6"/>
    </row>
    <row r="616" ht="19.5" customHeight="1">
      <c r="A616" s="64"/>
      <c r="B616" s="64"/>
      <c r="C616" s="6"/>
      <c r="D616" s="6"/>
      <c r="E616" s="6"/>
      <c r="F616" s="6"/>
      <c r="G616" s="6"/>
      <c r="H616" s="6"/>
      <c r="I616" s="5"/>
      <c r="J616" s="6"/>
      <c r="K616" s="6"/>
      <c r="L616" s="6"/>
      <c r="M616" s="6"/>
      <c r="N616" s="6"/>
      <c r="O616" s="6"/>
      <c r="P616" s="38"/>
      <c r="Q616" s="6"/>
      <c r="R616" s="6"/>
      <c r="S616" s="6"/>
      <c r="T616" s="6"/>
      <c r="U616" s="6"/>
      <c r="V616" s="6"/>
      <c r="W616" s="5"/>
      <c r="X616" s="6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5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5"/>
      <c r="BK616" s="6"/>
      <c r="BL616" s="6"/>
      <c r="BM616" s="6"/>
      <c r="BN616" s="6"/>
      <c r="BO616" s="6"/>
      <c r="BP616" s="6"/>
      <c r="BQ616" s="6"/>
    </row>
    <row r="617" ht="19.5" customHeight="1">
      <c r="A617" s="64"/>
      <c r="B617" s="64"/>
      <c r="C617" s="6"/>
      <c r="D617" s="6"/>
      <c r="E617" s="6"/>
      <c r="F617" s="6"/>
      <c r="G617" s="6"/>
      <c r="H617" s="6"/>
      <c r="I617" s="5"/>
      <c r="J617" s="6"/>
      <c r="K617" s="6"/>
      <c r="L617" s="6"/>
      <c r="M617" s="6"/>
      <c r="N617" s="6"/>
      <c r="O617" s="6"/>
      <c r="P617" s="38"/>
      <c r="Q617" s="6"/>
      <c r="R617" s="6"/>
      <c r="S617" s="6"/>
      <c r="T617" s="6"/>
      <c r="U617" s="6"/>
      <c r="V617" s="6"/>
      <c r="W617" s="5"/>
      <c r="X617" s="6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5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5"/>
      <c r="BK617" s="6"/>
      <c r="BL617" s="6"/>
      <c r="BM617" s="6"/>
      <c r="BN617" s="6"/>
      <c r="BO617" s="6"/>
      <c r="BP617" s="6"/>
      <c r="BQ617" s="6"/>
    </row>
    <row r="618" ht="19.5" customHeight="1">
      <c r="A618" s="64"/>
      <c r="B618" s="64"/>
      <c r="C618" s="6"/>
      <c r="D618" s="6"/>
      <c r="E618" s="6"/>
      <c r="F618" s="6"/>
      <c r="G618" s="6"/>
      <c r="H618" s="6"/>
      <c r="I618" s="5"/>
      <c r="J618" s="6"/>
      <c r="K618" s="6"/>
      <c r="L618" s="6"/>
      <c r="M618" s="6"/>
      <c r="N618" s="6"/>
      <c r="O618" s="6"/>
      <c r="P618" s="38"/>
      <c r="Q618" s="6"/>
      <c r="R618" s="6"/>
      <c r="S618" s="6"/>
      <c r="T618" s="6"/>
      <c r="U618" s="6"/>
      <c r="V618" s="6"/>
      <c r="W618" s="5"/>
      <c r="X618" s="6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5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5"/>
      <c r="BK618" s="6"/>
      <c r="BL618" s="6"/>
      <c r="BM618" s="6"/>
      <c r="BN618" s="6"/>
      <c r="BO618" s="6"/>
      <c r="BP618" s="6"/>
      <c r="BQ618" s="6"/>
    </row>
    <row r="619" ht="19.5" customHeight="1">
      <c r="A619" s="64"/>
      <c r="B619" s="64"/>
      <c r="C619" s="6"/>
      <c r="D619" s="6"/>
      <c r="E619" s="6"/>
      <c r="F619" s="6"/>
      <c r="G619" s="6"/>
      <c r="H619" s="6"/>
      <c r="I619" s="5"/>
      <c r="J619" s="6"/>
      <c r="K619" s="6"/>
      <c r="L619" s="6"/>
      <c r="M619" s="6"/>
      <c r="N619" s="6"/>
      <c r="O619" s="6"/>
      <c r="P619" s="38"/>
      <c r="Q619" s="6"/>
      <c r="R619" s="6"/>
      <c r="S619" s="6"/>
      <c r="T619" s="6"/>
      <c r="U619" s="6"/>
      <c r="V619" s="6"/>
      <c r="W619" s="5"/>
      <c r="X619" s="6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5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5"/>
      <c r="BK619" s="6"/>
      <c r="BL619" s="6"/>
      <c r="BM619" s="6"/>
      <c r="BN619" s="6"/>
      <c r="BO619" s="6"/>
      <c r="BP619" s="6"/>
      <c r="BQ619" s="6"/>
    </row>
    <row r="620" ht="19.5" customHeight="1">
      <c r="A620" s="64"/>
      <c r="B620" s="64"/>
      <c r="C620" s="6"/>
      <c r="D620" s="6"/>
      <c r="E620" s="6"/>
      <c r="F620" s="6"/>
      <c r="G620" s="6"/>
      <c r="H620" s="6"/>
      <c r="I620" s="5"/>
      <c r="J620" s="6"/>
      <c r="K620" s="6"/>
      <c r="L620" s="6"/>
      <c r="M620" s="6"/>
      <c r="N620" s="6"/>
      <c r="O620" s="6"/>
      <c r="P620" s="38"/>
      <c r="Q620" s="6"/>
      <c r="R620" s="6"/>
      <c r="S620" s="6"/>
      <c r="T620" s="6"/>
      <c r="U620" s="6"/>
      <c r="V620" s="6"/>
      <c r="W620" s="5"/>
      <c r="X620" s="6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5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5"/>
      <c r="BK620" s="6"/>
      <c r="BL620" s="6"/>
      <c r="BM620" s="6"/>
      <c r="BN620" s="6"/>
      <c r="BO620" s="6"/>
      <c r="BP620" s="6"/>
      <c r="BQ620" s="6"/>
    </row>
    <row r="621" ht="19.5" customHeight="1">
      <c r="A621" s="64"/>
      <c r="B621" s="64"/>
      <c r="C621" s="6"/>
      <c r="D621" s="6"/>
      <c r="E621" s="6"/>
      <c r="F621" s="6"/>
      <c r="G621" s="6"/>
      <c r="H621" s="6"/>
      <c r="I621" s="5"/>
      <c r="J621" s="6"/>
      <c r="K621" s="6"/>
      <c r="L621" s="6"/>
      <c r="M621" s="6"/>
      <c r="N621" s="6"/>
      <c r="O621" s="6"/>
      <c r="P621" s="38"/>
      <c r="Q621" s="6"/>
      <c r="R621" s="6"/>
      <c r="S621" s="6"/>
      <c r="T621" s="6"/>
      <c r="U621" s="6"/>
      <c r="V621" s="6"/>
      <c r="W621" s="5"/>
      <c r="X621" s="6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5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5"/>
      <c r="BK621" s="6"/>
      <c r="BL621" s="6"/>
      <c r="BM621" s="6"/>
      <c r="BN621" s="6"/>
      <c r="BO621" s="6"/>
      <c r="BP621" s="6"/>
      <c r="BQ621" s="6"/>
    </row>
    <row r="622" ht="19.5" customHeight="1">
      <c r="A622" s="64"/>
      <c r="B622" s="64"/>
      <c r="C622" s="6"/>
      <c r="D622" s="6"/>
      <c r="E622" s="6"/>
      <c r="F622" s="6"/>
      <c r="G622" s="6"/>
      <c r="H622" s="6"/>
      <c r="I622" s="5"/>
      <c r="J622" s="6"/>
      <c r="K622" s="6"/>
      <c r="L622" s="6"/>
      <c r="M622" s="6"/>
      <c r="N622" s="6"/>
      <c r="O622" s="6"/>
      <c r="P622" s="38"/>
      <c r="Q622" s="6"/>
      <c r="R622" s="6"/>
      <c r="S622" s="6"/>
      <c r="T622" s="6"/>
      <c r="U622" s="6"/>
      <c r="V622" s="6"/>
      <c r="W622" s="5"/>
      <c r="X622" s="6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5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5"/>
      <c r="BK622" s="6"/>
      <c r="BL622" s="6"/>
      <c r="BM622" s="6"/>
      <c r="BN622" s="6"/>
      <c r="BO622" s="6"/>
      <c r="BP622" s="6"/>
      <c r="BQ622" s="6"/>
    </row>
    <row r="623" ht="19.5" customHeight="1">
      <c r="A623" s="64"/>
      <c r="B623" s="64"/>
      <c r="C623" s="6"/>
      <c r="D623" s="6"/>
      <c r="E623" s="6"/>
      <c r="F623" s="6"/>
      <c r="G623" s="6"/>
      <c r="H623" s="6"/>
      <c r="I623" s="5"/>
      <c r="J623" s="6"/>
      <c r="K623" s="6"/>
      <c r="L623" s="6"/>
      <c r="M623" s="6"/>
      <c r="N623" s="6"/>
      <c r="O623" s="6"/>
      <c r="P623" s="38"/>
      <c r="Q623" s="6"/>
      <c r="R623" s="6"/>
      <c r="S623" s="6"/>
      <c r="T623" s="6"/>
      <c r="U623" s="6"/>
      <c r="V623" s="6"/>
      <c r="W623" s="5"/>
      <c r="X623" s="6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5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5"/>
      <c r="BK623" s="6"/>
      <c r="BL623" s="6"/>
      <c r="BM623" s="6"/>
      <c r="BN623" s="6"/>
      <c r="BO623" s="6"/>
      <c r="BP623" s="6"/>
      <c r="BQ623" s="6"/>
    </row>
    <row r="624" ht="19.5" customHeight="1">
      <c r="A624" s="64"/>
      <c r="B624" s="64"/>
      <c r="C624" s="6"/>
      <c r="D624" s="6"/>
      <c r="E624" s="6"/>
      <c r="F624" s="6"/>
      <c r="G624" s="6"/>
      <c r="H624" s="6"/>
      <c r="I624" s="5"/>
      <c r="J624" s="6"/>
      <c r="K624" s="6"/>
      <c r="L624" s="6"/>
      <c r="M624" s="6"/>
      <c r="N624" s="6"/>
      <c r="O624" s="6"/>
      <c r="P624" s="38"/>
      <c r="Q624" s="6"/>
      <c r="R624" s="6"/>
      <c r="S624" s="6"/>
      <c r="T624" s="6"/>
      <c r="U624" s="6"/>
      <c r="V624" s="6"/>
      <c r="W624" s="5"/>
      <c r="X624" s="6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5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5"/>
      <c r="BK624" s="6"/>
      <c r="BL624" s="6"/>
      <c r="BM624" s="6"/>
      <c r="BN624" s="6"/>
      <c r="BO624" s="6"/>
      <c r="BP624" s="6"/>
      <c r="BQ624" s="6"/>
    </row>
    <row r="625" ht="19.5" customHeight="1">
      <c r="A625" s="64"/>
      <c r="B625" s="64"/>
      <c r="C625" s="6"/>
      <c r="D625" s="6"/>
      <c r="E625" s="6"/>
      <c r="F625" s="6"/>
      <c r="G625" s="6"/>
      <c r="H625" s="6"/>
      <c r="I625" s="5"/>
      <c r="J625" s="6"/>
      <c r="K625" s="6"/>
      <c r="L625" s="6"/>
      <c r="M625" s="6"/>
      <c r="N625" s="6"/>
      <c r="O625" s="6"/>
      <c r="P625" s="38"/>
      <c r="Q625" s="6"/>
      <c r="R625" s="6"/>
      <c r="S625" s="6"/>
      <c r="T625" s="6"/>
      <c r="U625" s="6"/>
      <c r="V625" s="6"/>
      <c r="W625" s="5"/>
      <c r="X625" s="6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5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5"/>
      <c r="BK625" s="6"/>
      <c r="BL625" s="6"/>
      <c r="BM625" s="6"/>
      <c r="BN625" s="6"/>
      <c r="BO625" s="6"/>
      <c r="BP625" s="6"/>
      <c r="BQ625" s="6"/>
    </row>
    <row r="626" ht="19.5" customHeight="1">
      <c r="A626" s="64"/>
      <c r="B626" s="64"/>
      <c r="C626" s="6"/>
      <c r="D626" s="6"/>
      <c r="E626" s="6"/>
      <c r="F626" s="6"/>
      <c r="G626" s="6"/>
      <c r="H626" s="6"/>
      <c r="I626" s="5"/>
      <c r="J626" s="6"/>
      <c r="K626" s="6"/>
      <c r="L626" s="6"/>
      <c r="M626" s="6"/>
      <c r="N626" s="6"/>
      <c r="O626" s="6"/>
      <c r="P626" s="38"/>
      <c r="Q626" s="6"/>
      <c r="R626" s="6"/>
      <c r="S626" s="6"/>
      <c r="T626" s="6"/>
      <c r="U626" s="6"/>
      <c r="V626" s="6"/>
      <c r="W626" s="5"/>
      <c r="X626" s="6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5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5"/>
      <c r="BK626" s="6"/>
      <c r="BL626" s="6"/>
      <c r="BM626" s="6"/>
      <c r="BN626" s="6"/>
      <c r="BO626" s="6"/>
      <c r="BP626" s="6"/>
      <c r="BQ626" s="6"/>
    </row>
    <row r="627" ht="19.5" customHeight="1">
      <c r="A627" s="64"/>
      <c r="B627" s="64"/>
      <c r="C627" s="6"/>
      <c r="D627" s="6"/>
      <c r="E627" s="6"/>
      <c r="F627" s="6"/>
      <c r="G627" s="6"/>
      <c r="H627" s="6"/>
      <c r="I627" s="5"/>
      <c r="J627" s="6"/>
      <c r="K627" s="6"/>
      <c r="L627" s="6"/>
      <c r="M627" s="6"/>
      <c r="N627" s="6"/>
      <c r="O627" s="6"/>
      <c r="P627" s="38"/>
      <c r="Q627" s="6"/>
      <c r="R627" s="6"/>
      <c r="S627" s="6"/>
      <c r="T627" s="6"/>
      <c r="U627" s="6"/>
      <c r="V627" s="6"/>
      <c r="W627" s="5"/>
      <c r="X627" s="6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5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5"/>
      <c r="BK627" s="6"/>
      <c r="BL627" s="6"/>
      <c r="BM627" s="6"/>
      <c r="BN627" s="6"/>
      <c r="BO627" s="6"/>
      <c r="BP627" s="6"/>
      <c r="BQ627" s="6"/>
    </row>
    <row r="628" ht="19.5" customHeight="1">
      <c r="A628" s="64"/>
      <c r="B628" s="64"/>
      <c r="C628" s="6"/>
      <c r="D628" s="6"/>
      <c r="E628" s="6"/>
      <c r="F628" s="6"/>
      <c r="G628" s="6"/>
      <c r="H628" s="6"/>
      <c r="I628" s="5"/>
      <c r="J628" s="6"/>
      <c r="K628" s="6"/>
      <c r="L628" s="6"/>
      <c r="M628" s="6"/>
      <c r="N628" s="6"/>
      <c r="O628" s="6"/>
      <c r="P628" s="38"/>
      <c r="Q628" s="6"/>
      <c r="R628" s="6"/>
      <c r="S628" s="6"/>
      <c r="T628" s="6"/>
      <c r="U628" s="6"/>
      <c r="V628" s="6"/>
      <c r="W628" s="5"/>
      <c r="X628" s="6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5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5"/>
      <c r="BK628" s="6"/>
      <c r="BL628" s="6"/>
      <c r="BM628" s="6"/>
      <c r="BN628" s="6"/>
      <c r="BO628" s="6"/>
      <c r="BP628" s="6"/>
      <c r="BQ628" s="6"/>
    </row>
    <row r="629" ht="19.5" customHeight="1">
      <c r="A629" s="64"/>
      <c r="B629" s="64"/>
      <c r="C629" s="6"/>
      <c r="D629" s="6"/>
      <c r="E629" s="6"/>
      <c r="F629" s="6"/>
      <c r="G629" s="6"/>
      <c r="H629" s="6"/>
      <c r="I629" s="5"/>
      <c r="J629" s="6"/>
      <c r="K629" s="6"/>
      <c r="L629" s="6"/>
      <c r="M629" s="6"/>
      <c r="N629" s="6"/>
      <c r="O629" s="6"/>
      <c r="P629" s="38"/>
      <c r="Q629" s="6"/>
      <c r="R629" s="6"/>
      <c r="S629" s="6"/>
      <c r="T629" s="6"/>
      <c r="U629" s="6"/>
      <c r="V629" s="6"/>
      <c r="W629" s="5"/>
      <c r="X629" s="6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5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5"/>
      <c r="BK629" s="6"/>
      <c r="BL629" s="6"/>
      <c r="BM629" s="6"/>
      <c r="BN629" s="6"/>
      <c r="BO629" s="6"/>
      <c r="BP629" s="6"/>
      <c r="BQ629" s="6"/>
    </row>
    <row r="630" ht="19.5" customHeight="1">
      <c r="A630" s="64"/>
      <c r="B630" s="64"/>
      <c r="C630" s="6"/>
      <c r="D630" s="6"/>
      <c r="E630" s="6"/>
      <c r="F630" s="6"/>
      <c r="G630" s="6"/>
      <c r="H630" s="6"/>
      <c r="I630" s="5"/>
      <c r="J630" s="6"/>
      <c r="K630" s="6"/>
      <c r="L630" s="6"/>
      <c r="M630" s="6"/>
      <c r="N630" s="6"/>
      <c r="O630" s="6"/>
      <c r="P630" s="38"/>
      <c r="Q630" s="6"/>
      <c r="R630" s="6"/>
      <c r="S630" s="6"/>
      <c r="T630" s="6"/>
      <c r="U630" s="6"/>
      <c r="V630" s="6"/>
      <c r="W630" s="5"/>
      <c r="X630" s="6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5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5"/>
      <c r="BK630" s="6"/>
      <c r="BL630" s="6"/>
      <c r="BM630" s="6"/>
      <c r="BN630" s="6"/>
      <c r="BO630" s="6"/>
      <c r="BP630" s="6"/>
      <c r="BQ630" s="6"/>
    </row>
    <row r="631" ht="19.5" customHeight="1">
      <c r="A631" s="64"/>
      <c r="B631" s="64"/>
      <c r="C631" s="6"/>
      <c r="D631" s="6"/>
      <c r="E631" s="6"/>
      <c r="F631" s="6"/>
      <c r="G631" s="6"/>
      <c r="H631" s="6"/>
      <c r="I631" s="5"/>
      <c r="J631" s="6"/>
      <c r="K631" s="6"/>
      <c r="L631" s="6"/>
      <c r="M631" s="6"/>
      <c r="N631" s="6"/>
      <c r="O631" s="6"/>
      <c r="P631" s="38"/>
      <c r="Q631" s="6"/>
      <c r="R631" s="6"/>
      <c r="S631" s="6"/>
      <c r="T631" s="6"/>
      <c r="U631" s="6"/>
      <c r="V631" s="6"/>
      <c r="W631" s="5"/>
      <c r="X631" s="6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5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5"/>
      <c r="BK631" s="6"/>
      <c r="BL631" s="6"/>
      <c r="BM631" s="6"/>
      <c r="BN631" s="6"/>
      <c r="BO631" s="6"/>
      <c r="BP631" s="6"/>
      <c r="BQ631" s="6"/>
    </row>
    <row r="632" ht="19.5" customHeight="1">
      <c r="A632" s="64"/>
      <c r="B632" s="64"/>
      <c r="C632" s="6"/>
      <c r="D632" s="6"/>
      <c r="E632" s="6"/>
      <c r="F632" s="6"/>
      <c r="G632" s="6"/>
      <c r="H632" s="6"/>
      <c r="I632" s="5"/>
      <c r="J632" s="6"/>
      <c r="K632" s="6"/>
      <c r="L632" s="6"/>
      <c r="M632" s="6"/>
      <c r="N632" s="6"/>
      <c r="O632" s="6"/>
      <c r="P632" s="38"/>
      <c r="Q632" s="6"/>
      <c r="R632" s="6"/>
      <c r="S632" s="6"/>
      <c r="T632" s="6"/>
      <c r="U632" s="6"/>
      <c r="V632" s="6"/>
      <c r="W632" s="5"/>
      <c r="X632" s="6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5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5"/>
      <c r="BK632" s="6"/>
      <c r="BL632" s="6"/>
      <c r="BM632" s="6"/>
      <c r="BN632" s="6"/>
      <c r="BO632" s="6"/>
      <c r="BP632" s="6"/>
      <c r="BQ632" s="6"/>
    </row>
    <row r="633" ht="19.5" customHeight="1">
      <c r="A633" s="64"/>
      <c r="B633" s="64"/>
      <c r="C633" s="6"/>
      <c r="D633" s="6"/>
      <c r="E633" s="6"/>
      <c r="F633" s="6"/>
      <c r="G633" s="6"/>
      <c r="H633" s="6"/>
      <c r="I633" s="5"/>
      <c r="J633" s="6"/>
      <c r="K633" s="6"/>
      <c r="L633" s="6"/>
      <c r="M633" s="6"/>
      <c r="N633" s="6"/>
      <c r="O633" s="6"/>
      <c r="P633" s="38"/>
      <c r="Q633" s="6"/>
      <c r="R633" s="6"/>
      <c r="S633" s="6"/>
      <c r="T633" s="6"/>
      <c r="U633" s="6"/>
      <c r="V633" s="6"/>
      <c r="W633" s="5"/>
      <c r="X633" s="6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5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5"/>
      <c r="BK633" s="6"/>
      <c r="BL633" s="6"/>
      <c r="BM633" s="6"/>
      <c r="BN633" s="6"/>
      <c r="BO633" s="6"/>
      <c r="BP633" s="6"/>
      <c r="BQ633" s="6"/>
    </row>
    <row r="634" ht="19.5" customHeight="1">
      <c r="A634" s="64"/>
      <c r="B634" s="64"/>
      <c r="C634" s="6"/>
      <c r="D634" s="6"/>
      <c r="E634" s="6"/>
      <c r="F634" s="6"/>
      <c r="G634" s="6"/>
      <c r="H634" s="6"/>
      <c r="I634" s="5"/>
      <c r="J634" s="6"/>
      <c r="K634" s="6"/>
      <c r="L634" s="6"/>
      <c r="M634" s="6"/>
      <c r="N634" s="6"/>
      <c r="O634" s="6"/>
      <c r="P634" s="38"/>
      <c r="Q634" s="6"/>
      <c r="R634" s="6"/>
      <c r="S634" s="6"/>
      <c r="T634" s="6"/>
      <c r="U634" s="6"/>
      <c r="V634" s="6"/>
      <c r="W634" s="5"/>
      <c r="X634" s="6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5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5"/>
      <c r="BK634" s="6"/>
      <c r="BL634" s="6"/>
      <c r="BM634" s="6"/>
      <c r="BN634" s="6"/>
      <c r="BO634" s="6"/>
      <c r="BP634" s="6"/>
      <c r="BQ634" s="6"/>
    </row>
    <row r="635" ht="19.5" customHeight="1">
      <c r="A635" s="64"/>
      <c r="B635" s="64"/>
      <c r="C635" s="6"/>
      <c r="D635" s="6"/>
      <c r="E635" s="6"/>
      <c r="F635" s="6"/>
      <c r="G635" s="6"/>
      <c r="H635" s="6"/>
      <c r="I635" s="5"/>
      <c r="J635" s="6"/>
      <c r="K635" s="6"/>
      <c r="L635" s="6"/>
      <c r="M635" s="6"/>
      <c r="N635" s="6"/>
      <c r="O635" s="6"/>
      <c r="P635" s="38"/>
      <c r="Q635" s="6"/>
      <c r="R635" s="6"/>
      <c r="S635" s="6"/>
      <c r="T635" s="6"/>
      <c r="U635" s="6"/>
      <c r="V635" s="6"/>
      <c r="W635" s="5"/>
      <c r="X635" s="6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5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5"/>
      <c r="BK635" s="6"/>
      <c r="BL635" s="6"/>
      <c r="BM635" s="6"/>
      <c r="BN635" s="6"/>
      <c r="BO635" s="6"/>
      <c r="BP635" s="6"/>
      <c r="BQ635" s="6"/>
    </row>
    <row r="636" ht="19.5" customHeight="1">
      <c r="A636" s="64"/>
      <c r="B636" s="64"/>
      <c r="C636" s="6"/>
      <c r="D636" s="6"/>
      <c r="E636" s="6"/>
      <c r="F636" s="6"/>
      <c r="G636" s="6"/>
      <c r="H636" s="6"/>
      <c r="I636" s="5"/>
      <c r="J636" s="6"/>
      <c r="K636" s="6"/>
      <c r="L636" s="6"/>
      <c r="M636" s="6"/>
      <c r="N636" s="6"/>
      <c r="O636" s="6"/>
      <c r="P636" s="38"/>
      <c r="Q636" s="6"/>
      <c r="R636" s="6"/>
      <c r="S636" s="6"/>
      <c r="T636" s="6"/>
      <c r="U636" s="6"/>
      <c r="V636" s="6"/>
      <c r="W636" s="5"/>
      <c r="X636" s="6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5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5"/>
      <c r="BK636" s="6"/>
      <c r="BL636" s="6"/>
      <c r="BM636" s="6"/>
      <c r="BN636" s="6"/>
      <c r="BO636" s="6"/>
      <c r="BP636" s="6"/>
      <c r="BQ636" s="6"/>
    </row>
    <row r="637" ht="19.5" customHeight="1">
      <c r="A637" s="64"/>
      <c r="B637" s="64"/>
      <c r="C637" s="6"/>
      <c r="D637" s="6"/>
      <c r="E637" s="6"/>
      <c r="F637" s="6"/>
      <c r="G637" s="6"/>
      <c r="H637" s="6"/>
      <c r="I637" s="5"/>
      <c r="J637" s="6"/>
      <c r="K637" s="6"/>
      <c r="L637" s="6"/>
      <c r="M637" s="6"/>
      <c r="N637" s="6"/>
      <c r="O637" s="6"/>
      <c r="P637" s="38"/>
      <c r="Q637" s="6"/>
      <c r="R637" s="6"/>
      <c r="S637" s="6"/>
      <c r="T637" s="6"/>
      <c r="U637" s="6"/>
      <c r="V637" s="6"/>
      <c r="W637" s="5"/>
      <c r="X637" s="6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5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5"/>
      <c r="BK637" s="6"/>
      <c r="BL637" s="6"/>
      <c r="BM637" s="6"/>
      <c r="BN637" s="6"/>
      <c r="BO637" s="6"/>
      <c r="BP637" s="6"/>
      <c r="BQ637" s="6"/>
    </row>
    <row r="638" ht="19.5" customHeight="1">
      <c r="A638" s="64"/>
      <c r="B638" s="64"/>
      <c r="C638" s="6"/>
      <c r="D638" s="6"/>
      <c r="E638" s="6"/>
      <c r="F638" s="6"/>
      <c r="G638" s="6"/>
      <c r="H638" s="6"/>
      <c r="I638" s="5"/>
      <c r="J638" s="6"/>
      <c r="K638" s="6"/>
      <c r="L638" s="6"/>
      <c r="M638" s="6"/>
      <c r="N638" s="6"/>
      <c r="O638" s="6"/>
      <c r="P638" s="38"/>
      <c r="Q638" s="6"/>
      <c r="R638" s="6"/>
      <c r="S638" s="6"/>
      <c r="T638" s="6"/>
      <c r="U638" s="6"/>
      <c r="V638" s="6"/>
      <c r="W638" s="5"/>
      <c r="X638" s="6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5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5"/>
      <c r="BK638" s="6"/>
      <c r="BL638" s="6"/>
      <c r="BM638" s="6"/>
      <c r="BN638" s="6"/>
      <c r="BO638" s="6"/>
      <c r="BP638" s="6"/>
      <c r="BQ638" s="6"/>
    </row>
    <row r="639" ht="19.5" customHeight="1">
      <c r="A639" s="64"/>
      <c r="B639" s="64"/>
      <c r="C639" s="6"/>
      <c r="D639" s="6"/>
      <c r="E639" s="6"/>
      <c r="F639" s="6"/>
      <c r="G639" s="6"/>
      <c r="H639" s="6"/>
      <c r="I639" s="5"/>
      <c r="J639" s="6"/>
      <c r="K639" s="6"/>
      <c r="L639" s="6"/>
      <c r="M639" s="6"/>
      <c r="N639" s="6"/>
      <c r="O639" s="6"/>
      <c r="P639" s="38"/>
      <c r="Q639" s="6"/>
      <c r="R639" s="6"/>
      <c r="S639" s="6"/>
      <c r="T639" s="6"/>
      <c r="U639" s="6"/>
      <c r="V639" s="6"/>
      <c r="W639" s="5"/>
      <c r="X639" s="6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5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5"/>
      <c r="BK639" s="6"/>
      <c r="BL639" s="6"/>
      <c r="BM639" s="6"/>
      <c r="BN639" s="6"/>
      <c r="BO639" s="6"/>
      <c r="BP639" s="6"/>
      <c r="BQ639" s="6"/>
    </row>
    <row r="640" ht="19.5" customHeight="1">
      <c r="A640" s="64"/>
      <c r="B640" s="64"/>
      <c r="C640" s="6"/>
      <c r="D640" s="6"/>
      <c r="E640" s="6"/>
      <c r="F640" s="6"/>
      <c r="G640" s="6"/>
      <c r="H640" s="6"/>
      <c r="I640" s="5"/>
      <c r="J640" s="6"/>
      <c r="K640" s="6"/>
      <c r="L640" s="6"/>
      <c r="M640" s="6"/>
      <c r="N640" s="6"/>
      <c r="O640" s="6"/>
      <c r="P640" s="38"/>
      <c r="Q640" s="6"/>
      <c r="R640" s="6"/>
      <c r="S640" s="6"/>
      <c r="T640" s="6"/>
      <c r="U640" s="6"/>
      <c r="V640" s="6"/>
      <c r="W640" s="5"/>
      <c r="X640" s="6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5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5"/>
      <c r="BK640" s="6"/>
      <c r="BL640" s="6"/>
      <c r="BM640" s="6"/>
      <c r="BN640" s="6"/>
      <c r="BO640" s="6"/>
      <c r="BP640" s="6"/>
      <c r="BQ640" s="6"/>
    </row>
    <row r="641" ht="19.5" customHeight="1">
      <c r="A641" s="64"/>
      <c r="B641" s="64"/>
      <c r="C641" s="6"/>
      <c r="D641" s="6"/>
      <c r="E641" s="6"/>
      <c r="F641" s="6"/>
      <c r="G641" s="6"/>
      <c r="H641" s="6"/>
      <c r="I641" s="5"/>
      <c r="J641" s="6"/>
      <c r="K641" s="6"/>
      <c r="L641" s="6"/>
      <c r="M641" s="6"/>
      <c r="N641" s="6"/>
      <c r="O641" s="6"/>
      <c r="P641" s="38"/>
      <c r="Q641" s="6"/>
      <c r="R641" s="6"/>
      <c r="S641" s="6"/>
      <c r="T641" s="6"/>
      <c r="U641" s="6"/>
      <c r="V641" s="6"/>
      <c r="W641" s="5"/>
      <c r="X641" s="6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5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5"/>
      <c r="BK641" s="6"/>
      <c r="BL641" s="6"/>
      <c r="BM641" s="6"/>
      <c r="BN641" s="6"/>
      <c r="BO641" s="6"/>
      <c r="BP641" s="6"/>
      <c r="BQ641" s="6"/>
    </row>
    <row r="642" ht="19.5" customHeight="1">
      <c r="A642" s="64"/>
      <c r="B642" s="64"/>
      <c r="C642" s="6"/>
      <c r="D642" s="6"/>
      <c r="E642" s="6"/>
      <c r="F642" s="6"/>
      <c r="G642" s="6"/>
      <c r="H642" s="6"/>
      <c r="I642" s="5"/>
      <c r="J642" s="6"/>
      <c r="K642" s="6"/>
      <c r="L642" s="6"/>
      <c r="M642" s="6"/>
      <c r="N642" s="6"/>
      <c r="O642" s="6"/>
      <c r="P642" s="38"/>
      <c r="Q642" s="6"/>
      <c r="R642" s="6"/>
      <c r="S642" s="6"/>
      <c r="T642" s="6"/>
      <c r="U642" s="6"/>
      <c r="V642" s="6"/>
      <c r="W642" s="5"/>
      <c r="X642" s="6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5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5"/>
      <c r="BK642" s="6"/>
      <c r="BL642" s="6"/>
      <c r="BM642" s="6"/>
      <c r="BN642" s="6"/>
      <c r="BO642" s="6"/>
      <c r="BP642" s="6"/>
      <c r="BQ642" s="6"/>
    </row>
    <row r="643" ht="19.5" customHeight="1">
      <c r="A643" s="64"/>
      <c r="B643" s="64"/>
      <c r="C643" s="6"/>
      <c r="D643" s="6"/>
      <c r="E643" s="6"/>
      <c r="F643" s="6"/>
      <c r="G643" s="6"/>
      <c r="H643" s="6"/>
      <c r="I643" s="5"/>
      <c r="J643" s="6"/>
      <c r="K643" s="6"/>
      <c r="L643" s="6"/>
      <c r="M643" s="6"/>
      <c r="N643" s="6"/>
      <c r="O643" s="6"/>
      <c r="P643" s="38"/>
      <c r="Q643" s="6"/>
      <c r="R643" s="6"/>
      <c r="S643" s="6"/>
      <c r="T643" s="6"/>
      <c r="U643" s="6"/>
      <c r="V643" s="6"/>
      <c r="W643" s="5"/>
      <c r="X643" s="6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5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5"/>
      <c r="BK643" s="6"/>
      <c r="BL643" s="6"/>
      <c r="BM643" s="6"/>
      <c r="BN643" s="6"/>
      <c r="BO643" s="6"/>
      <c r="BP643" s="6"/>
      <c r="BQ643" s="6"/>
    </row>
    <row r="644" ht="19.5" customHeight="1">
      <c r="A644" s="64"/>
      <c r="B644" s="64"/>
      <c r="C644" s="6"/>
      <c r="D644" s="6"/>
      <c r="E644" s="6"/>
      <c r="F644" s="6"/>
      <c r="G644" s="6"/>
      <c r="H644" s="6"/>
      <c r="I644" s="5"/>
      <c r="J644" s="6"/>
      <c r="K644" s="6"/>
      <c r="L644" s="6"/>
      <c r="M644" s="6"/>
      <c r="N644" s="6"/>
      <c r="O644" s="6"/>
      <c r="P644" s="38"/>
      <c r="Q644" s="6"/>
      <c r="R644" s="6"/>
      <c r="S644" s="6"/>
      <c r="T644" s="6"/>
      <c r="U644" s="6"/>
      <c r="V644" s="6"/>
      <c r="W644" s="5"/>
      <c r="X644" s="6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5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5"/>
      <c r="BK644" s="6"/>
      <c r="BL644" s="6"/>
      <c r="BM644" s="6"/>
      <c r="BN644" s="6"/>
      <c r="BO644" s="6"/>
      <c r="BP644" s="6"/>
      <c r="BQ644" s="6"/>
    </row>
    <row r="645" ht="19.5" customHeight="1">
      <c r="A645" s="64"/>
      <c r="B645" s="64"/>
      <c r="C645" s="6"/>
      <c r="D645" s="6"/>
      <c r="E645" s="6"/>
      <c r="F645" s="6"/>
      <c r="G645" s="6"/>
      <c r="H645" s="6"/>
      <c r="I645" s="5"/>
      <c r="J645" s="6"/>
      <c r="K645" s="6"/>
      <c r="L645" s="6"/>
      <c r="M645" s="6"/>
      <c r="N645" s="6"/>
      <c r="O645" s="6"/>
      <c r="P645" s="38"/>
      <c r="Q645" s="6"/>
      <c r="R645" s="6"/>
      <c r="S645" s="6"/>
      <c r="T645" s="6"/>
      <c r="U645" s="6"/>
      <c r="V645" s="6"/>
      <c r="W645" s="5"/>
      <c r="X645" s="6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5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5"/>
      <c r="BK645" s="6"/>
      <c r="BL645" s="6"/>
      <c r="BM645" s="6"/>
      <c r="BN645" s="6"/>
      <c r="BO645" s="6"/>
      <c r="BP645" s="6"/>
      <c r="BQ645" s="6"/>
    </row>
    <row r="646" ht="19.5" customHeight="1">
      <c r="A646" s="64"/>
      <c r="B646" s="64"/>
      <c r="C646" s="6"/>
      <c r="D646" s="6"/>
      <c r="E646" s="6"/>
      <c r="F646" s="6"/>
      <c r="G646" s="6"/>
      <c r="H646" s="6"/>
      <c r="I646" s="5"/>
      <c r="J646" s="6"/>
      <c r="K646" s="6"/>
      <c r="L646" s="6"/>
      <c r="M646" s="6"/>
      <c r="N646" s="6"/>
      <c r="O646" s="6"/>
      <c r="P646" s="38"/>
      <c r="Q646" s="6"/>
      <c r="R646" s="6"/>
      <c r="S646" s="6"/>
      <c r="T646" s="6"/>
      <c r="U646" s="6"/>
      <c r="V646" s="6"/>
      <c r="W646" s="5"/>
      <c r="X646" s="6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5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5"/>
      <c r="BK646" s="6"/>
      <c r="BL646" s="6"/>
      <c r="BM646" s="6"/>
      <c r="BN646" s="6"/>
      <c r="BO646" s="6"/>
      <c r="BP646" s="6"/>
      <c r="BQ646" s="6"/>
    </row>
    <row r="647" ht="19.5" customHeight="1">
      <c r="A647" s="64"/>
      <c r="B647" s="64"/>
      <c r="C647" s="6"/>
      <c r="D647" s="6"/>
      <c r="E647" s="6"/>
      <c r="F647" s="6"/>
      <c r="G647" s="6"/>
      <c r="H647" s="6"/>
      <c r="I647" s="5"/>
      <c r="J647" s="6"/>
      <c r="K647" s="6"/>
      <c r="L647" s="6"/>
      <c r="M647" s="6"/>
      <c r="N647" s="6"/>
      <c r="O647" s="6"/>
      <c r="P647" s="38"/>
      <c r="Q647" s="6"/>
      <c r="R647" s="6"/>
      <c r="S647" s="6"/>
      <c r="T647" s="6"/>
      <c r="U647" s="6"/>
      <c r="V647" s="6"/>
      <c r="W647" s="5"/>
      <c r="X647" s="6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5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5"/>
      <c r="BK647" s="6"/>
      <c r="BL647" s="6"/>
      <c r="BM647" s="6"/>
      <c r="BN647" s="6"/>
      <c r="BO647" s="6"/>
      <c r="BP647" s="6"/>
      <c r="BQ647" s="6"/>
    </row>
    <row r="648" ht="19.5" customHeight="1">
      <c r="A648" s="64"/>
      <c r="B648" s="64"/>
      <c r="C648" s="6"/>
      <c r="D648" s="6"/>
      <c r="E648" s="6"/>
      <c r="F648" s="6"/>
      <c r="G648" s="6"/>
      <c r="H648" s="6"/>
      <c r="I648" s="5"/>
      <c r="J648" s="6"/>
      <c r="K648" s="6"/>
      <c r="L648" s="6"/>
      <c r="M648" s="6"/>
      <c r="N648" s="6"/>
      <c r="O648" s="6"/>
      <c r="P648" s="38"/>
      <c r="Q648" s="6"/>
      <c r="R648" s="6"/>
      <c r="S648" s="6"/>
      <c r="T648" s="6"/>
      <c r="U648" s="6"/>
      <c r="V648" s="6"/>
      <c r="W648" s="5"/>
      <c r="X648" s="6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5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5"/>
      <c r="BK648" s="6"/>
      <c r="BL648" s="6"/>
      <c r="BM648" s="6"/>
      <c r="BN648" s="6"/>
      <c r="BO648" s="6"/>
      <c r="BP648" s="6"/>
      <c r="BQ648" s="6"/>
    </row>
    <row r="649" ht="19.5" customHeight="1">
      <c r="A649" s="64"/>
      <c r="B649" s="64"/>
      <c r="C649" s="6"/>
      <c r="D649" s="6"/>
      <c r="E649" s="6"/>
      <c r="F649" s="6"/>
      <c r="G649" s="6"/>
      <c r="H649" s="6"/>
      <c r="I649" s="5"/>
      <c r="J649" s="6"/>
      <c r="K649" s="6"/>
      <c r="L649" s="6"/>
      <c r="M649" s="6"/>
      <c r="N649" s="6"/>
      <c r="O649" s="6"/>
      <c r="P649" s="38"/>
      <c r="Q649" s="6"/>
      <c r="R649" s="6"/>
      <c r="S649" s="6"/>
      <c r="T649" s="6"/>
      <c r="U649" s="6"/>
      <c r="V649" s="6"/>
      <c r="W649" s="5"/>
      <c r="X649" s="6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5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5"/>
      <c r="BK649" s="6"/>
      <c r="BL649" s="6"/>
      <c r="BM649" s="6"/>
      <c r="BN649" s="6"/>
      <c r="BO649" s="6"/>
      <c r="BP649" s="6"/>
      <c r="BQ649" s="6"/>
    </row>
    <row r="650" ht="19.5" customHeight="1">
      <c r="A650" s="64"/>
      <c r="B650" s="64"/>
      <c r="C650" s="6"/>
      <c r="D650" s="6"/>
      <c r="E650" s="6"/>
      <c r="F650" s="6"/>
      <c r="G650" s="6"/>
      <c r="H650" s="6"/>
      <c r="I650" s="5"/>
      <c r="J650" s="6"/>
      <c r="K650" s="6"/>
      <c r="L650" s="6"/>
      <c r="M650" s="6"/>
      <c r="N650" s="6"/>
      <c r="O650" s="6"/>
      <c r="P650" s="38"/>
      <c r="Q650" s="6"/>
      <c r="R650" s="6"/>
      <c r="S650" s="6"/>
      <c r="T650" s="6"/>
      <c r="U650" s="6"/>
      <c r="V650" s="6"/>
      <c r="W650" s="5"/>
      <c r="X650" s="6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5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5"/>
      <c r="BK650" s="6"/>
      <c r="BL650" s="6"/>
      <c r="BM650" s="6"/>
      <c r="BN650" s="6"/>
      <c r="BO650" s="6"/>
      <c r="BP650" s="6"/>
      <c r="BQ650" s="6"/>
    </row>
    <row r="651" ht="19.5" customHeight="1">
      <c r="A651" s="64"/>
      <c r="B651" s="64"/>
      <c r="C651" s="6"/>
      <c r="D651" s="6"/>
      <c r="E651" s="6"/>
      <c r="F651" s="6"/>
      <c r="G651" s="6"/>
      <c r="H651" s="6"/>
      <c r="I651" s="5"/>
      <c r="J651" s="6"/>
      <c r="K651" s="6"/>
      <c r="L651" s="6"/>
      <c r="M651" s="6"/>
      <c r="N651" s="6"/>
      <c r="O651" s="6"/>
      <c r="P651" s="38"/>
      <c r="Q651" s="6"/>
      <c r="R651" s="6"/>
      <c r="S651" s="6"/>
      <c r="T651" s="6"/>
      <c r="U651" s="6"/>
      <c r="V651" s="6"/>
      <c r="W651" s="5"/>
      <c r="X651" s="6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5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5"/>
      <c r="BK651" s="6"/>
      <c r="BL651" s="6"/>
      <c r="BM651" s="6"/>
      <c r="BN651" s="6"/>
      <c r="BO651" s="6"/>
      <c r="BP651" s="6"/>
      <c r="BQ651" s="6"/>
    </row>
    <row r="652" ht="19.5" customHeight="1">
      <c r="A652" s="64"/>
      <c r="B652" s="64"/>
      <c r="C652" s="6"/>
      <c r="D652" s="6"/>
      <c r="E652" s="6"/>
      <c r="F652" s="6"/>
      <c r="G652" s="6"/>
      <c r="H652" s="6"/>
      <c r="I652" s="5"/>
      <c r="J652" s="6"/>
      <c r="K652" s="6"/>
      <c r="L652" s="6"/>
      <c r="M652" s="6"/>
      <c r="N652" s="6"/>
      <c r="O652" s="6"/>
      <c r="P652" s="38"/>
      <c r="Q652" s="6"/>
      <c r="R652" s="6"/>
      <c r="S652" s="6"/>
      <c r="T652" s="6"/>
      <c r="U652" s="6"/>
      <c r="V652" s="6"/>
      <c r="W652" s="5"/>
      <c r="X652" s="6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5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5"/>
      <c r="BK652" s="6"/>
      <c r="BL652" s="6"/>
      <c r="BM652" s="6"/>
      <c r="BN652" s="6"/>
      <c r="BO652" s="6"/>
      <c r="BP652" s="6"/>
      <c r="BQ652" s="6"/>
    </row>
    <row r="653" ht="19.5" customHeight="1">
      <c r="A653" s="64"/>
      <c r="B653" s="64"/>
      <c r="C653" s="6"/>
      <c r="D653" s="6"/>
      <c r="E653" s="6"/>
      <c r="F653" s="6"/>
      <c r="G653" s="6"/>
      <c r="H653" s="6"/>
      <c r="I653" s="5"/>
      <c r="J653" s="6"/>
      <c r="K653" s="6"/>
      <c r="L653" s="6"/>
      <c r="M653" s="6"/>
      <c r="N653" s="6"/>
      <c r="O653" s="6"/>
      <c r="P653" s="38"/>
      <c r="Q653" s="6"/>
      <c r="R653" s="6"/>
      <c r="S653" s="6"/>
      <c r="T653" s="6"/>
      <c r="U653" s="6"/>
      <c r="V653" s="6"/>
      <c r="W653" s="5"/>
      <c r="X653" s="6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5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5"/>
      <c r="BK653" s="6"/>
      <c r="BL653" s="6"/>
      <c r="BM653" s="6"/>
      <c r="BN653" s="6"/>
      <c r="BO653" s="6"/>
      <c r="BP653" s="6"/>
      <c r="BQ653" s="6"/>
    </row>
    <row r="654" ht="19.5" customHeight="1">
      <c r="A654" s="64"/>
      <c r="B654" s="64"/>
      <c r="C654" s="6"/>
      <c r="D654" s="6"/>
      <c r="E654" s="6"/>
      <c r="F654" s="6"/>
      <c r="G654" s="6"/>
      <c r="H654" s="6"/>
      <c r="I654" s="5"/>
      <c r="J654" s="6"/>
      <c r="K654" s="6"/>
      <c r="L654" s="6"/>
      <c r="M654" s="6"/>
      <c r="N654" s="6"/>
      <c r="O654" s="6"/>
      <c r="P654" s="38"/>
      <c r="Q654" s="6"/>
      <c r="R654" s="6"/>
      <c r="S654" s="6"/>
      <c r="T654" s="6"/>
      <c r="U654" s="6"/>
      <c r="V654" s="6"/>
      <c r="W654" s="5"/>
      <c r="X654" s="6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5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5"/>
      <c r="BK654" s="6"/>
      <c r="BL654" s="6"/>
      <c r="BM654" s="6"/>
      <c r="BN654" s="6"/>
      <c r="BO654" s="6"/>
      <c r="BP654" s="6"/>
      <c r="BQ654" s="6"/>
    </row>
    <row r="655" ht="19.5" customHeight="1">
      <c r="A655" s="64"/>
      <c r="B655" s="64"/>
      <c r="C655" s="6"/>
      <c r="D655" s="6"/>
      <c r="E655" s="6"/>
      <c r="F655" s="6"/>
      <c r="G655" s="6"/>
      <c r="H655" s="6"/>
      <c r="I655" s="5"/>
      <c r="J655" s="6"/>
      <c r="K655" s="6"/>
      <c r="L655" s="6"/>
      <c r="M655" s="6"/>
      <c r="N655" s="6"/>
      <c r="O655" s="6"/>
      <c r="P655" s="38"/>
      <c r="Q655" s="6"/>
      <c r="R655" s="6"/>
      <c r="S655" s="6"/>
      <c r="T655" s="6"/>
      <c r="U655" s="6"/>
      <c r="V655" s="6"/>
      <c r="W655" s="5"/>
      <c r="X655" s="6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5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5"/>
      <c r="BK655" s="6"/>
      <c r="BL655" s="6"/>
      <c r="BM655" s="6"/>
      <c r="BN655" s="6"/>
      <c r="BO655" s="6"/>
      <c r="BP655" s="6"/>
      <c r="BQ655" s="6"/>
    </row>
    <row r="656" ht="19.5" customHeight="1">
      <c r="A656" s="64"/>
      <c r="B656" s="64"/>
      <c r="C656" s="6"/>
      <c r="D656" s="6"/>
      <c r="E656" s="6"/>
      <c r="F656" s="6"/>
      <c r="G656" s="6"/>
      <c r="H656" s="6"/>
      <c r="I656" s="5"/>
      <c r="J656" s="6"/>
      <c r="K656" s="6"/>
      <c r="L656" s="6"/>
      <c r="M656" s="6"/>
      <c r="N656" s="6"/>
      <c r="O656" s="6"/>
      <c r="P656" s="38"/>
      <c r="Q656" s="6"/>
      <c r="R656" s="6"/>
      <c r="S656" s="6"/>
      <c r="T656" s="6"/>
      <c r="U656" s="6"/>
      <c r="V656" s="6"/>
      <c r="W656" s="5"/>
      <c r="X656" s="6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5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5"/>
      <c r="BK656" s="6"/>
      <c r="BL656" s="6"/>
      <c r="BM656" s="6"/>
      <c r="BN656" s="6"/>
      <c r="BO656" s="6"/>
      <c r="BP656" s="6"/>
      <c r="BQ656" s="6"/>
    </row>
    <row r="657" ht="19.5" customHeight="1">
      <c r="A657" s="64"/>
      <c r="B657" s="64"/>
      <c r="C657" s="6"/>
      <c r="D657" s="6"/>
      <c r="E657" s="6"/>
      <c r="F657" s="6"/>
      <c r="G657" s="6"/>
      <c r="H657" s="6"/>
      <c r="I657" s="5"/>
      <c r="J657" s="6"/>
      <c r="K657" s="6"/>
      <c r="L657" s="6"/>
      <c r="M657" s="6"/>
      <c r="N657" s="6"/>
      <c r="O657" s="6"/>
      <c r="P657" s="38"/>
      <c r="Q657" s="6"/>
      <c r="R657" s="6"/>
      <c r="S657" s="6"/>
      <c r="T657" s="6"/>
      <c r="U657" s="6"/>
      <c r="V657" s="6"/>
      <c r="W657" s="5"/>
      <c r="X657" s="6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5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5"/>
      <c r="BK657" s="6"/>
      <c r="BL657" s="6"/>
      <c r="BM657" s="6"/>
      <c r="BN657" s="6"/>
      <c r="BO657" s="6"/>
      <c r="BP657" s="6"/>
      <c r="BQ657" s="6"/>
    </row>
    <row r="658" ht="19.5" customHeight="1">
      <c r="A658" s="64"/>
      <c r="B658" s="64"/>
      <c r="C658" s="6"/>
      <c r="D658" s="6"/>
      <c r="E658" s="6"/>
      <c r="F658" s="6"/>
      <c r="G658" s="6"/>
      <c r="H658" s="6"/>
      <c r="I658" s="5"/>
      <c r="J658" s="6"/>
      <c r="K658" s="6"/>
      <c r="L658" s="6"/>
      <c r="M658" s="6"/>
      <c r="N658" s="6"/>
      <c r="O658" s="6"/>
      <c r="P658" s="38"/>
      <c r="Q658" s="6"/>
      <c r="R658" s="6"/>
      <c r="S658" s="6"/>
      <c r="T658" s="6"/>
      <c r="U658" s="6"/>
      <c r="V658" s="6"/>
      <c r="W658" s="5"/>
      <c r="X658" s="6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5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5"/>
      <c r="BK658" s="6"/>
      <c r="BL658" s="6"/>
      <c r="BM658" s="6"/>
      <c r="BN658" s="6"/>
      <c r="BO658" s="6"/>
      <c r="BP658" s="6"/>
      <c r="BQ658" s="6"/>
    </row>
    <row r="659" ht="19.5" customHeight="1">
      <c r="A659" s="64"/>
      <c r="B659" s="64"/>
      <c r="C659" s="6"/>
      <c r="D659" s="6"/>
      <c r="E659" s="6"/>
      <c r="F659" s="6"/>
      <c r="G659" s="6"/>
      <c r="H659" s="6"/>
      <c r="I659" s="5"/>
      <c r="J659" s="6"/>
      <c r="K659" s="6"/>
      <c r="L659" s="6"/>
      <c r="M659" s="6"/>
      <c r="N659" s="6"/>
      <c r="O659" s="6"/>
      <c r="P659" s="38"/>
      <c r="Q659" s="6"/>
      <c r="R659" s="6"/>
      <c r="S659" s="6"/>
      <c r="T659" s="6"/>
      <c r="U659" s="6"/>
      <c r="V659" s="6"/>
      <c r="W659" s="5"/>
      <c r="X659" s="6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5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5"/>
      <c r="BK659" s="6"/>
      <c r="BL659" s="6"/>
      <c r="BM659" s="6"/>
      <c r="BN659" s="6"/>
      <c r="BO659" s="6"/>
      <c r="BP659" s="6"/>
      <c r="BQ659" s="6"/>
    </row>
    <row r="660" ht="19.5" customHeight="1">
      <c r="A660" s="64"/>
      <c r="B660" s="64"/>
      <c r="C660" s="6"/>
      <c r="D660" s="6"/>
      <c r="E660" s="6"/>
      <c r="F660" s="6"/>
      <c r="G660" s="6"/>
      <c r="H660" s="6"/>
      <c r="I660" s="5"/>
      <c r="J660" s="6"/>
      <c r="K660" s="6"/>
      <c r="L660" s="6"/>
      <c r="M660" s="6"/>
      <c r="N660" s="6"/>
      <c r="O660" s="6"/>
      <c r="P660" s="38"/>
      <c r="Q660" s="6"/>
      <c r="R660" s="6"/>
      <c r="S660" s="6"/>
      <c r="T660" s="6"/>
      <c r="U660" s="6"/>
      <c r="V660" s="6"/>
      <c r="W660" s="5"/>
      <c r="X660" s="6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5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5"/>
      <c r="BK660" s="6"/>
      <c r="BL660" s="6"/>
      <c r="BM660" s="6"/>
      <c r="BN660" s="6"/>
      <c r="BO660" s="6"/>
      <c r="BP660" s="6"/>
      <c r="BQ660" s="6"/>
    </row>
    <row r="661" ht="19.5" customHeight="1">
      <c r="A661" s="64"/>
      <c r="B661" s="64"/>
      <c r="C661" s="6"/>
      <c r="D661" s="6"/>
      <c r="E661" s="6"/>
      <c r="F661" s="6"/>
      <c r="G661" s="6"/>
      <c r="H661" s="6"/>
      <c r="I661" s="5"/>
      <c r="J661" s="6"/>
      <c r="K661" s="6"/>
      <c r="L661" s="6"/>
      <c r="M661" s="6"/>
      <c r="N661" s="6"/>
      <c r="O661" s="6"/>
      <c r="P661" s="38"/>
      <c r="Q661" s="6"/>
      <c r="R661" s="6"/>
      <c r="S661" s="6"/>
      <c r="T661" s="6"/>
      <c r="U661" s="6"/>
      <c r="V661" s="6"/>
      <c r="W661" s="5"/>
      <c r="X661" s="6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5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5"/>
      <c r="BK661" s="6"/>
      <c r="BL661" s="6"/>
      <c r="BM661" s="6"/>
      <c r="BN661" s="6"/>
      <c r="BO661" s="6"/>
      <c r="BP661" s="6"/>
      <c r="BQ661" s="6"/>
    </row>
    <row r="662" ht="19.5" customHeight="1">
      <c r="A662" s="64"/>
      <c r="B662" s="64"/>
      <c r="C662" s="6"/>
      <c r="D662" s="6"/>
      <c r="E662" s="6"/>
      <c r="F662" s="6"/>
      <c r="G662" s="6"/>
      <c r="H662" s="6"/>
      <c r="I662" s="5"/>
      <c r="J662" s="6"/>
      <c r="K662" s="6"/>
      <c r="L662" s="6"/>
      <c r="M662" s="6"/>
      <c r="N662" s="6"/>
      <c r="O662" s="6"/>
      <c r="P662" s="38"/>
      <c r="Q662" s="6"/>
      <c r="R662" s="6"/>
      <c r="S662" s="6"/>
      <c r="T662" s="6"/>
      <c r="U662" s="6"/>
      <c r="V662" s="6"/>
      <c r="W662" s="5"/>
      <c r="X662" s="6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5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5"/>
      <c r="BK662" s="6"/>
      <c r="BL662" s="6"/>
      <c r="BM662" s="6"/>
      <c r="BN662" s="6"/>
      <c r="BO662" s="6"/>
      <c r="BP662" s="6"/>
      <c r="BQ662" s="6"/>
    </row>
    <row r="663" ht="19.5" customHeight="1">
      <c r="A663" s="64"/>
      <c r="B663" s="64"/>
      <c r="C663" s="6"/>
      <c r="D663" s="6"/>
      <c r="E663" s="6"/>
      <c r="F663" s="6"/>
      <c r="G663" s="6"/>
      <c r="H663" s="6"/>
      <c r="I663" s="5"/>
      <c r="J663" s="6"/>
      <c r="K663" s="6"/>
      <c r="L663" s="6"/>
      <c r="M663" s="6"/>
      <c r="N663" s="6"/>
      <c r="O663" s="6"/>
      <c r="P663" s="38"/>
      <c r="Q663" s="6"/>
      <c r="R663" s="6"/>
      <c r="S663" s="6"/>
      <c r="T663" s="6"/>
      <c r="U663" s="6"/>
      <c r="V663" s="6"/>
      <c r="W663" s="5"/>
      <c r="X663" s="6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5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5"/>
      <c r="BK663" s="6"/>
      <c r="BL663" s="6"/>
      <c r="BM663" s="6"/>
      <c r="BN663" s="6"/>
      <c r="BO663" s="6"/>
      <c r="BP663" s="6"/>
      <c r="BQ663" s="6"/>
    </row>
    <row r="664" ht="19.5" customHeight="1">
      <c r="A664" s="64"/>
      <c r="B664" s="64"/>
      <c r="C664" s="6"/>
      <c r="D664" s="6"/>
      <c r="E664" s="6"/>
      <c r="F664" s="6"/>
      <c r="G664" s="6"/>
      <c r="H664" s="6"/>
      <c r="I664" s="5"/>
      <c r="J664" s="6"/>
      <c r="K664" s="6"/>
      <c r="L664" s="6"/>
      <c r="M664" s="6"/>
      <c r="N664" s="6"/>
      <c r="O664" s="6"/>
      <c r="P664" s="38"/>
      <c r="Q664" s="6"/>
      <c r="R664" s="6"/>
      <c r="S664" s="6"/>
      <c r="T664" s="6"/>
      <c r="U664" s="6"/>
      <c r="V664" s="6"/>
      <c r="W664" s="5"/>
      <c r="X664" s="6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5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5"/>
      <c r="BK664" s="6"/>
      <c r="BL664" s="6"/>
      <c r="BM664" s="6"/>
      <c r="BN664" s="6"/>
      <c r="BO664" s="6"/>
      <c r="BP664" s="6"/>
      <c r="BQ664" s="6"/>
    </row>
    <row r="665" ht="19.5" customHeight="1">
      <c r="A665" s="64"/>
      <c r="B665" s="64"/>
      <c r="C665" s="6"/>
      <c r="D665" s="6"/>
      <c r="E665" s="6"/>
      <c r="F665" s="6"/>
      <c r="G665" s="6"/>
      <c r="H665" s="6"/>
      <c r="I665" s="5"/>
      <c r="J665" s="6"/>
      <c r="K665" s="6"/>
      <c r="L665" s="6"/>
      <c r="M665" s="6"/>
      <c r="N665" s="6"/>
      <c r="O665" s="6"/>
      <c r="P665" s="38"/>
      <c r="Q665" s="6"/>
      <c r="R665" s="6"/>
      <c r="S665" s="6"/>
      <c r="T665" s="6"/>
      <c r="U665" s="6"/>
      <c r="V665" s="6"/>
      <c r="W665" s="5"/>
      <c r="X665" s="6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5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5"/>
      <c r="BK665" s="6"/>
      <c r="BL665" s="6"/>
      <c r="BM665" s="6"/>
      <c r="BN665" s="6"/>
      <c r="BO665" s="6"/>
      <c r="BP665" s="6"/>
      <c r="BQ665" s="6"/>
    </row>
    <row r="666" ht="19.5" customHeight="1">
      <c r="A666" s="64"/>
      <c r="B666" s="64"/>
      <c r="C666" s="6"/>
      <c r="D666" s="6"/>
      <c r="E666" s="6"/>
      <c r="F666" s="6"/>
      <c r="G666" s="6"/>
      <c r="H666" s="6"/>
      <c r="I666" s="5"/>
      <c r="J666" s="6"/>
      <c r="K666" s="6"/>
      <c r="L666" s="6"/>
      <c r="M666" s="6"/>
      <c r="N666" s="6"/>
      <c r="O666" s="6"/>
      <c r="P666" s="38"/>
      <c r="Q666" s="6"/>
      <c r="R666" s="6"/>
      <c r="S666" s="6"/>
      <c r="T666" s="6"/>
      <c r="U666" s="6"/>
      <c r="V666" s="6"/>
      <c r="W666" s="5"/>
      <c r="X666" s="6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5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5"/>
      <c r="BK666" s="6"/>
      <c r="BL666" s="6"/>
      <c r="BM666" s="6"/>
      <c r="BN666" s="6"/>
      <c r="BO666" s="6"/>
      <c r="BP666" s="6"/>
      <c r="BQ666" s="6"/>
    </row>
    <row r="667" ht="19.5" customHeight="1">
      <c r="A667" s="64"/>
      <c r="B667" s="64"/>
      <c r="C667" s="6"/>
      <c r="D667" s="6"/>
      <c r="E667" s="6"/>
      <c r="F667" s="6"/>
      <c r="G667" s="6"/>
      <c r="H667" s="6"/>
      <c r="I667" s="5"/>
      <c r="J667" s="6"/>
      <c r="K667" s="6"/>
      <c r="L667" s="6"/>
      <c r="M667" s="6"/>
      <c r="N667" s="6"/>
      <c r="O667" s="6"/>
      <c r="P667" s="38"/>
      <c r="Q667" s="6"/>
      <c r="R667" s="6"/>
      <c r="S667" s="6"/>
      <c r="T667" s="6"/>
      <c r="U667" s="6"/>
      <c r="V667" s="6"/>
      <c r="W667" s="5"/>
      <c r="X667" s="6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5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5"/>
      <c r="BK667" s="6"/>
      <c r="BL667" s="6"/>
      <c r="BM667" s="6"/>
      <c r="BN667" s="6"/>
      <c r="BO667" s="6"/>
      <c r="BP667" s="6"/>
      <c r="BQ667" s="6"/>
    </row>
    <row r="668" ht="19.5" customHeight="1">
      <c r="A668" s="64"/>
      <c r="B668" s="64"/>
      <c r="C668" s="6"/>
      <c r="D668" s="6"/>
      <c r="E668" s="6"/>
      <c r="F668" s="6"/>
      <c r="G668" s="6"/>
      <c r="H668" s="6"/>
      <c r="I668" s="5"/>
      <c r="J668" s="6"/>
      <c r="K668" s="6"/>
      <c r="L668" s="6"/>
      <c r="M668" s="6"/>
      <c r="N668" s="6"/>
      <c r="O668" s="6"/>
      <c r="P668" s="38"/>
      <c r="Q668" s="6"/>
      <c r="R668" s="6"/>
      <c r="S668" s="6"/>
      <c r="T668" s="6"/>
      <c r="U668" s="6"/>
      <c r="V668" s="6"/>
      <c r="W668" s="5"/>
      <c r="X668" s="6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5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5"/>
      <c r="BK668" s="6"/>
      <c r="BL668" s="6"/>
      <c r="BM668" s="6"/>
      <c r="BN668" s="6"/>
      <c r="BO668" s="6"/>
      <c r="BP668" s="6"/>
      <c r="BQ668" s="6"/>
    </row>
    <row r="669" ht="19.5" customHeight="1">
      <c r="A669" s="64"/>
      <c r="B669" s="64"/>
      <c r="C669" s="6"/>
      <c r="D669" s="6"/>
      <c r="E669" s="6"/>
      <c r="F669" s="6"/>
      <c r="G669" s="6"/>
      <c r="H669" s="6"/>
      <c r="I669" s="5"/>
      <c r="J669" s="6"/>
      <c r="K669" s="6"/>
      <c r="L669" s="6"/>
      <c r="M669" s="6"/>
      <c r="N669" s="6"/>
      <c r="O669" s="6"/>
      <c r="P669" s="38"/>
      <c r="Q669" s="6"/>
      <c r="R669" s="6"/>
      <c r="S669" s="6"/>
      <c r="T669" s="6"/>
      <c r="U669" s="6"/>
      <c r="V669" s="6"/>
      <c r="W669" s="5"/>
      <c r="X669" s="6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5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5"/>
      <c r="BK669" s="6"/>
      <c r="BL669" s="6"/>
      <c r="BM669" s="6"/>
      <c r="BN669" s="6"/>
      <c r="BO669" s="6"/>
      <c r="BP669" s="6"/>
      <c r="BQ669" s="6"/>
    </row>
    <row r="670" ht="19.5" customHeight="1">
      <c r="A670" s="64"/>
      <c r="B670" s="64"/>
      <c r="C670" s="6"/>
      <c r="D670" s="6"/>
      <c r="E670" s="6"/>
      <c r="F670" s="6"/>
      <c r="G670" s="6"/>
      <c r="H670" s="6"/>
      <c r="I670" s="5"/>
      <c r="J670" s="6"/>
      <c r="K670" s="6"/>
      <c r="L670" s="6"/>
      <c r="M670" s="6"/>
      <c r="N670" s="6"/>
      <c r="O670" s="6"/>
      <c r="P670" s="38"/>
      <c r="Q670" s="6"/>
      <c r="R670" s="6"/>
      <c r="S670" s="6"/>
      <c r="T670" s="6"/>
      <c r="U670" s="6"/>
      <c r="V670" s="6"/>
      <c r="W670" s="5"/>
      <c r="X670" s="6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5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5"/>
      <c r="BK670" s="6"/>
      <c r="BL670" s="6"/>
      <c r="BM670" s="6"/>
      <c r="BN670" s="6"/>
      <c r="BO670" s="6"/>
      <c r="BP670" s="6"/>
      <c r="BQ670" s="6"/>
    </row>
    <row r="671" ht="19.5" customHeight="1">
      <c r="A671" s="64"/>
      <c r="B671" s="64"/>
      <c r="C671" s="6"/>
      <c r="D671" s="6"/>
      <c r="E671" s="6"/>
      <c r="F671" s="6"/>
      <c r="G671" s="6"/>
      <c r="H671" s="6"/>
      <c r="I671" s="5"/>
      <c r="J671" s="6"/>
      <c r="K671" s="6"/>
      <c r="L671" s="6"/>
      <c r="M671" s="6"/>
      <c r="N671" s="6"/>
      <c r="O671" s="6"/>
      <c r="P671" s="38"/>
      <c r="Q671" s="6"/>
      <c r="R671" s="6"/>
      <c r="S671" s="6"/>
      <c r="T671" s="6"/>
      <c r="U671" s="6"/>
      <c r="V671" s="6"/>
      <c r="W671" s="5"/>
      <c r="X671" s="6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5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5"/>
      <c r="BK671" s="6"/>
      <c r="BL671" s="6"/>
      <c r="BM671" s="6"/>
      <c r="BN671" s="6"/>
      <c r="BO671" s="6"/>
      <c r="BP671" s="6"/>
      <c r="BQ671" s="6"/>
    </row>
    <row r="672" ht="19.5" customHeight="1">
      <c r="A672" s="64"/>
      <c r="B672" s="64"/>
      <c r="C672" s="6"/>
      <c r="D672" s="6"/>
      <c r="E672" s="6"/>
      <c r="F672" s="6"/>
      <c r="G672" s="6"/>
      <c r="H672" s="6"/>
      <c r="I672" s="5"/>
      <c r="J672" s="6"/>
      <c r="K672" s="6"/>
      <c r="L672" s="6"/>
      <c r="M672" s="6"/>
      <c r="N672" s="6"/>
      <c r="O672" s="6"/>
      <c r="P672" s="38"/>
      <c r="Q672" s="6"/>
      <c r="R672" s="6"/>
      <c r="S672" s="6"/>
      <c r="T672" s="6"/>
      <c r="U672" s="6"/>
      <c r="V672" s="6"/>
      <c r="W672" s="5"/>
      <c r="X672" s="6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5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5"/>
      <c r="BK672" s="6"/>
      <c r="BL672" s="6"/>
      <c r="BM672" s="6"/>
      <c r="BN672" s="6"/>
      <c r="BO672" s="6"/>
      <c r="BP672" s="6"/>
      <c r="BQ672" s="6"/>
    </row>
    <row r="673" ht="19.5" customHeight="1">
      <c r="A673" s="64"/>
      <c r="B673" s="64"/>
      <c r="C673" s="6"/>
      <c r="D673" s="6"/>
      <c r="E673" s="6"/>
      <c r="F673" s="6"/>
      <c r="G673" s="6"/>
      <c r="H673" s="6"/>
      <c r="I673" s="5"/>
      <c r="J673" s="6"/>
      <c r="K673" s="6"/>
      <c r="L673" s="6"/>
      <c r="M673" s="6"/>
      <c r="N673" s="6"/>
      <c r="O673" s="6"/>
      <c r="P673" s="38"/>
      <c r="Q673" s="6"/>
      <c r="R673" s="6"/>
      <c r="S673" s="6"/>
      <c r="T673" s="6"/>
      <c r="U673" s="6"/>
      <c r="V673" s="6"/>
      <c r="W673" s="5"/>
      <c r="X673" s="6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5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5"/>
      <c r="BK673" s="6"/>
      <c r="BL673" s="6"/>
      <c r="BM673" s="6"/>
      <c r="BN673" s="6"/>
      <c r="BO673" s="6"/>
      <c r="BP673" s="6"/>
      <c r="BQ673" s="6"/>
    </row>
    <row r="674" ht="19.5" customHeight="1">
      <c r="A674" s="64"/>
      <c r="B674" s="64"/>
      <c r="C674" s="6"/>
      <c r="D674" s="6"/>
      <c r="E674" s="6"/>
      <c r="F674" s="6"/>
      <c r="G674" s="6"/>
      <c r="H674" s="6"/>
      <c r="I674" s="5"/>
      <c r="J674" s="6"/>
      <c r="K674" s="6"/>
      <c r="L674" s="6"/>
      <c r="M674" s="6"/>
      <c r="N674" s="6"/>
      <c r="O674" s="6"/>
      <c r="P674" s="38"/>
      <c r="Q674" s="6"/>
      <c r="R674" s="6"/>
      <c r="S674" s="6"/>
      <c r="T674" s="6"/>
      <c r="U674" s="6"/>
      <c r="V674" s="6"/>
      <c r="W674" s="5"/>
      <c r="X674" s="6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5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5"/>
      <c r="BK674" s="6"/>
      <c r="BL674" s="6"/>
      <c r="BM674" s="6"/>
      <c r="BN674" s="6"/>
      <c r="BO674" s="6"/>
      <c r="BP674" s="6"/>
      <c r="BQ674" s="6"/>
    </row>
    <row r="675" ht="19.5" customHeight="1">
      <c r="A675" s="64"/>
      <c r="B675" s="64"/>
      <c r="C675" s="6"/>
      <c r="D675" s="6"/>
      <c r="E675" s="6"/>
      <c r="F675" s="6"/>
      <c r="G675" s="6"/>
      <c r="H675" s="6"/>
      <c r="I675" s="5"/>
      <c r="J675" s="6"/>
      <c r="K675" s="6"/>
      <c r="L675" s="6"/>
      <c r="M675" s="6"/>
      <c r="N675" s="6"/>
      <c r="O675" s="6"/>
      <c r="P675" s="38"/>
      <c r="Q675" s="6"/>
      <c r="R675" s="6"/>
      <c r="S675" s="6"/>
      <c r="T675" s="6"/>
      <c r="U675" s="6"/>
      <c r="V675" s="6"/>
      <c r="W675" s="5"/>
      <c r="X675" s="6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5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5"/>
      <c r="BK675" s="6"/>
      <c r="BL675" s="6"/>
      <c r="BM675" s="6"/>
      <c r="BN675" s="6"/>
      <c r="BO675" s="6"/>
      <c r="BP675" s="6"/>
      <c r="BQ675" s="6"/>
    </row>
    <row r="676" ht="19.5" customHeight="1">
      <c r="A676" s="64"/>
      <c r="B676" s="64"/>
      <c r="C676" s="6"/>
      <c r="D676" s="6"/>
      <c r="E676" s="6"/>
      <c r="F676" s="6"/>
      <c r="G676" s="6"/>
      <c r="H676" s="6"/>
      <c r="I676" s="5"/>
      <c r="J676" s="6"/>
      <c r="K676" s="6"/>
      <c r="L676" s="6"/>
      <c r="M676" s="6"/>
      <c r="N676" s="6"/>
      <c r="O676" s="6"/>
      <c r="P676" s="38"/>
      <c r="Q676" s="6"/>
      <c r="R676" s="6"/>
      <c r="S676" s="6"/>
      <c r="T676" s="6"/>
      <c r="U676" s="6"/>
      <c r="V676" s="6"/>
      <c r="W676" s="5"/>
      <c r="X676" s="6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5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5"/>
      <c r="BK676" s="6"/>
      <c r="BL676" s="6"/>
      <c r="BM676" s="6"/>
      <c r="BN676" s="6"/>
      <c r="BO676" s="6"/>
      <c r="BP676" s="6"/>
      <c r="BQ676" s="6"/>
    </row>
    <row r="677" ht="19.5" customHeight="1">
      <c r="A677" s="64"/>
      <c r="B677" s="64"/>
      <c r="C677" s="6"/>
      <c r="D677" s="6"/>
      <c r="E677" s="6"/>
      <c r="F677" s="6"/>
      <c r="G677" s="6"/>
      <c r="H677" s="6"/>
      <c r="I677" s="5"/>
      <c r="J677" s="6"/>
      <c r="K677" s="6"/>
      <c r="L677" s="6"/>
      <c r="M677" s="6"/>
      <c r="N677" s="6"/>
      <c r="O677" s="6"/>
      <c r="P677" s="38"/>
      <c r="Q677" s="6"/>
      <c r="R677" s="6"/>
      <c r="S677" s="6"/>
      <c r="T677" s="6"/>
      <c r="U677" s="6"/>
      <c r="V677" s="6"/>
      <c r="W677" s="5"/>
      <c r="X677" s="6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5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5"/>
      <c r="BK677" s="6"/>
      <c r="BL677" s="6"/>
      <c r="BM677" s="6"/>
      <c r="BN677" s="6"/>
      <c r="BO677" s="6"/>
      <c r="BP677" s="6"/>
      <c r="BQ677" s="6"/>
    </row>
    <row r="678" ht="19.5" customHeight="1">
      <c r="A678" s="64"/>
      <c r="B678" s="64"/>
      <c r="C678" s="6"/>
      <c r="D678" s="6"/>
      <c r="E678" s="6"/>
      <c r="F678" s="6"/>
      <c r="G678" s="6"/>
      <c r="H678" s="6"/>
      <c r="I678" s="5"/>
      <c r="J678" s="6"/>
      <c r="K678" s="6"/>
      <c r="L678" s="6"/>
      <c r="M678" s="6"/>
      <c r="N678" s="6"/>
      <c r="O678" s="6"/>
      <c r="P678" s="38"/>
      <c r="Q678" s="6"/>
      <c r="R678" s="6"/>
      <c r="S678" s="6"/>
      <c r="T678" s="6"/>
      <c r="U678" s="6"/>
      <c r="V678" s="6"/>
      <c r="W678" s="5"/>
      <c r="X678" s="6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5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5"/>
      <c r="BK678" s="6"/>
      <c r="BL678" s="6"/>
      <c r="BM678" s="6"/>
      <c r="BN678" s="6"/>
      <c r="BO678" s="6"/>
      <c r="BP678" s="6"/>
      <c r="BQ678" s="6"/>
    </row>
    <row r="679" ht="19.5" customHeight="1">
      <c r="A679" s="64"/>
      <c r="B679" s="64"/>
      <c r="C679" s="6"/>
      <c r="D679" s="6"/>
      <c r="E679" s="6"/>
      <c r="F679" s="6"/>
      <c r="G679" s="6"/>
      <c r="H679" s="6"/>
      <c r="I679" s="5"/>
      <c r="J679" s="6"/>
      <c r="K679" s="6"/>
      <c r="L679" s="6"/>
      <c r="M679" s="6"/>
      <c r="N679" s="6"/>
      <c r="O679" s="6"/>
      <c r="P679" s="38"/>
      <c r="Q679" s="6"/>
      <c r="R679" s="6"/>
      <c r="S679" s="6"/>
      <c r="T679" s="6"/>
      <c r="U679" s="6"/>
      <c r="V679" s="6"/>
      <c r="W679" s="5"/>
      <c r="X679" s="6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5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5"/>
      <c r="BK679" s="6"/>
      <c r="BL679" s="6"/>
      <c r="BM679" s="6"/>
      <c r="BN679" s="6"/>
      <c r="BO679" s="6"/>
      <c r="BP679" s="6"/>
      <c r="BQ679" s="6"/>
    </row>
    <row r="680" ht="19.5" customHeight="1">
      <c r="A680" s="64"/>
      <c r="B680" s="64"/>
      <c r="C680" s="6"/>
      <c r="D680" s="6"/>
      <c r="E680" s="6"/>
      <c r="F680" s="6"/>
      <c r="G680" s="6"/>
      <c r="H680" s="6"/>
      <c r="I680" s="5"/>
      <c r="J680" s="6"/>
      <c r="K680" s="6"/>
      <c r="L680" s="6"/>
      <c r="M680" s="6"/>
      <c r="N680" s="6"/>
      <c r="O680" s="6"/>
      <c r="P680" s="38"/>
      <c r="Q680" s="6"/>
      <c r="R680" s="6"/>
      <c r="S680" s="6"/>
      <c r="T680" s="6"/>
      <c r="U680" s="6"/>
      <c r="V680" s="6"/>
      <c r="W680" s="5"/>
      <c r="X680" s="6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5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5"/>
      <c r="BK680" s="6"/>
      <c r="BL680" s="6"/>
      <c r="BM680" s="6"/>
      <c r="BN680" s="6"/>
      <c r="BO680" s="6"/>
      <c r="BP680" s="6"/>
      <c r="BQ680" s="6"/>
    </row>
    <row r="681" ht="19.5" customHeight="1">
      <c r="A681" s="64"/>
      <c r="B681" s="64"/>
      <c r="C681" s="6"/>
      <c r="D681" s="6"/>
      <c r="E681" s="6"/>
      <c r="F681" s="6"/>
      <c r="G681" s="6"/>
      <c r="H681" s="6"/>
      <c r="I681" s="5"/>
      <c r="J681" s="6"/>
      <c r="K681" s="6"/>
      <c r="L681" s="6"/>
      <c r="M681" s="6"/>
      <c r="N681" s="6"/>
      <c r="O681" s="6"/>
      <c r="P681" s="38"/>
      <c r="Q681" s="6"/>
      <c r="R681" s="6"/>
      <c r="S681" s="6"/>
      <c r="T681" s="6"/>
      <c r="U681" s="6"/>
      <c r="V681" s="6"/>
      <c r="W681" s="5"/>
      <c r="X681" s="6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5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5"/>
      <c r="BK681" s="6"/>
      <c r="BL681" s="6"/>
      <c r="BM681" s="6"/>
      <c r="BN681" s="6"/>
      <c r="BO681" s="6"/>
      <c r="BP681" s="6"/>
      <c r="BQ681" s="6"/>
    </row>
    <row r="682" ht="19.5" customHeight="1">
      <c r="A682" s="64"/>
      <c r="B682" s="64"/>
      <c r="C682" s="6"/>
      <c r="D682" s="6"/>
      <c r="E682" s="6"/>
      <c r="F682" s="6"/>
      <c r="G682" s="6"/>
      <c r="H682" s="6"/>
      <c r="I682" s="5"/>
      <c r="J682" s="6"/>
      <c r="K682" s="6"/>
      <c r="L682" s="6"/>
      <c r="M682" s="6"/>
      <c r="N682" s="6"/>
      <c r="O682" s="6"/>
      <c r="P682" s="38"/>
      <c r="Q682" s="6"/>
      <c r="R682" s="6"/>
      <c r="S682" s="6"/>
      <c r="T682" s="6"/>
      <c r="U682" s="6"/>
      <c r="V682" s="6"/>
      <c r="W682" s="5"/>
      <c r="X682" s="6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5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5"/>
      <c r="BK682" s="6"/>
      <c r="BL682" s="6"/>
      <c r="BM682" s="6"/>
      <c r="BN682" s="6"/>
      <c r="BO682" s="6"/>
      <c r="BP682" s="6"/>
      <c r="BQ682" s="6"/>
    </row>
    <row r="683" ht="19.5" customHeight="1">
      <c r="A683" s="64"/>
      <c r="B683" s="64"/>
      <c r="C683" s="6"/>
      <c r="D683" s="6"/>
      <c r="E683" s="6"/>
      <c r="F683" s="6"/>
      <c r="G683" s="6"/>
      <c r="H683" s="6"/>
      <c r="I683" s="5"/>
      <c r="J683" s="6"/>
      <c r="K683" s="6"/>
      <c r="L683" s="6"/>
      <c r="M683" s="6"/>
      <c r="N683" s="6"/>
      <c r="O683" s="6"/>
      <c r="P683" s="38"/>
      <c r="Q683" s="6"/>
      <c r="R683" s="6"/>
      <c r="S683" s="6"/>
      <c r="T683" s="6"/>
      <c r="U683" s="6"/>
      <c r="V683" s="6"/>
      <c r="W683" s="5"/>
      <c r="X683" s="6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5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5"/>
      <c r="BK683" s="6"/>
      <c r="BL683" s="6"/>
      <c r="BM683" s="6"/>
      <c r="BN683" s="6"/>
      <c r="BO683" s="6"/>
      <c r="BP683" s="6"/>
      <c r="BQ683" s="6"/>
    </row>
    <row r="684" ht="19.5" customHeight="1">
      <c r="A684" s="64"/>
      <c r="B684" s="64"/>
      <c r="C684" s="6"/>
      <c r="D684" s="6"/>
      <c r="E684" s="6"/>
      <c r="F684" s="6"/>
      <c r="G684" s="6"/>
      <c r="H684" s="6"/>
      <c r="I684" s="5"/>
      <c r="J684" s="6"/>
      <c r="K684" s="6"/>
      <c r="L684" s="6"/>
      <c r="M684" s="6"/>
      <c r="N684" s="6"/>
      <c r="O684" s="6"/>
      <c r="P684" s="38"/>
      <c r="Q684" s="6"/>
      <c r="R684" s="6"/>
      <c r="S684" s="6"/>
      <c r="T684" s="6"/>
      <c r="U684" s="6"/>
      <c r="V684" s="6"/>
      <c r="W684" s="5"/>
      <c r="X684" s="6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5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5"/>
      <c r="BK684" s="6"/>
      <c r="BL684" s="6"/>
      <c r="BM684" s="6"/>
      <c r="BN684" s="6"/>
      <c r="BO684" s="6"/>
      <c r="BP684" s="6"/>
      <c r="BQ684" s="6"/>
    </row>
    <row r="685" ht="19.5" customHeight="1">
      <c r="A685" s="64"/>
      <c r="B685" s="64"/>
      <c r="C685" s="6"/>
      <c r="D685" s="6"/>
      <c r="E685" s="6"/>
      <c r="F685" s="6"/>
      <c r="G685" s="6"/>
      <c r="H685" s="6"/>
      <c r="I685" s="5"/>
      <c r="J685" s="6"/>
      <c r="K685" s="6"/>
      <c r="L685" s="6"/>
      <c r="M685" s="6"/>
      <c r="N685" s="6"/>
      <c r="O685" s="6"/>
      <c r="P685" s="38"/>
      <c r="Q685" s="6"/>
      <c r="R685" s="6"/>
      <c r="S685" s="6"/>
      <c r="T685" s="6"/>
      <c r="U685" s="6"/>
      <c r="V685" s="6"/>
      <c r="W685" s="5"/>
      <c r="X685" s="6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5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5"/>
      <c r="BK685" s="6"/>
      <c r="BL685" s="6"/>
      <c r="BM685" s="6"/>
      <c r="BN685" s="6"/>
      <c r="BO685" s="6"/>
      <c r="BP685" s="6"/>
      <c r="BQ685" s="6"/>
    </row>
    <row r="686" ht="19.5" customHeight="1">
      <c r="A686" s="64"/>
      <c r="B686" s="64"/>
      <c r="C686" s="6"/>
      <c r="D686" s="6"/>
      <c r="E686" s="6"/>
      <c r="F686" s="6"/>
      <c r="G686" s="6"/>
      <c r="H686" s="6"/>
      <c r="I686" s="5"/>
      <c r="J686" s="6"/>
      <c r="K686" s="6"/>
      <c r="L686" s="6"/>
      <c r="M686" s="6"/>
      <c r="N686" s="6"/>
      <c r="O686" s="6"/>
      <c r="P686" s="38"/>
      <c r="Q686" s="6"/>
      <c r="R686" s="6"/>
      <c r="S686" s="6"/>
      <c r="T686" s="6"/>
      <c r="U686" s="6"/>
      <c r="V686" s="6"/>
      <c r="W686" s="5"/>
      <c r="X686" s="6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5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5"/>
      <c r="BK686" s="6"/>
      <c r="BL686" s="6"/>
      <c r="BM686" s="6"/>
      <c r="BN686" s="6"/>
      <c r="BO686" s="6"/>
      <c r="BP686" s="6"/>
      <c r="BQ686" s="6"/>
    </row>
    <row r="687" ht="19.5" customHeight="1">
      <c r="A687" s="64"/>
      <c r="B687" s="64"/>
      <c r="C687" s="6"/>
      <c r="D687" s="6"/>
      <c r="E687" s="6"/>
      <c r="F687" s="6"/>
      <c r="G687" s="6"/>
      <c r="H687" s="6"/>
      <c r="I687" s="5"/>
      <c r="J687" s="6"/>
      <c r="K687" s="6"/>
      <c r="L687" s="6"/>
      <c r="M687" s="6"/>
      <c r="N687" s="6"/>
      <c r="O687" s="6"/>
      <c r="P687" s="38"/>
      <c r="Q687" s="6"/>
      <c r="R687" s="6"/>
      <c r="S687" s="6"/>
      <c r="T687" s="6"/>
      <c r="U687" s="6"/>
      <c r="V687" s="6"/>
      <c r="W687" s="5"/>
      <c r="X687" s="6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5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5"/>
      <c r="BK687" s="6"/>
      <c r="BL687" s="6"/>
      <c r="BM687" s="6"/>
      <c r="BN687" s="6"/>
      <c r="BO687" s="6"/>
      <c r="BP687" s="6"/>
      <c r="BQ687" s="6"/>
    </row>
    <row r="688" ht="19.5" customHeight="1">
      <c r="A688" s="64"/>
      <c r="B688" s="64"/>
      <c r="C688" s="6"/>
      <c r="D688" s="6"/>
      <c r="E688" s="6"/>
      <c r="F688" s="6"/>
      <c r="G688" s="6"/>
      <c r="H688" s="6"/>
      <c r="I688" s="5"/>
      <c r="J688" s="6"/>
      <c r="K688" s="6"/>
      <c r="L688" s="6"/>
      <c r="M688" s="6"/>
      <c r="N688" s="6"/>
      <c r="O688" s="6"/>
      <c r="P688" s="38"/>
      <c r="Q688" s="6"/>
      <c r="R688" s="6"/>
      <c r="S688" s="6"/>
      <c r="T688" s="6"/>
      <c r="U688" s="6"/>
      <c r="V688" s="6"/>
      <c r="W688" s="5"/>
      <c r="X688" s="6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5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5"/>
      <c r="BK688" s="6"/>
      <c r="BL688" s="6"/>
      <c r="BM688" s="6"/>
      <c r="BN688" s="6"/>
      <c r="BO688" s="6"/>
      <c r="BP688" s="6"/>
      <c r="BQ688" s="6"/>
    </row>
    <row r="689" ht="19.5" customHeight="1">
      <c r="A689" s="64"/>
      <c r="B689" s="64"/>
      <c r="C689" s="6"/>
      <c r="D689" s="6"/>
      <c r="E689" s="6"/>
      <c r="F689" s="6"/>
      <c r="G689" s="6"/>
      <c r="H689" s="6"/>
      <c r="I689" s="5"/>
      <c r="J689" s="6"/>
      <c r="K689" s="6"/>
      <c r="L689" s="6"/>
      <c r="M689" s="6"/>
      <c r="N689" s="6"/>
      <c r="O689" s="6"/>
      <c r="P689" s="38"/>
      <c r="Q689" s="6"/>
      <c r="R689" s="6"/>
      <c r="S689" s="6"/>
      <c r="T689" s="6"/>
      <c r="U689" s="6"/>
      <c r="V689" s="6"/>
      <c r="W689" s="5"/>
      <c r="X689" s="6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5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5"/>
      <c r="BK689" s="6"/>
      <c r="BL689" s="6"/>
      <c r="BM689" s="6"/>
      <c r="BN689" s="6"/>
      <c r="BO689" s="6"/>
      <c r="BP689" s="6"/>
      <c r="BQ689" s="6"/>
    </row>
    <row r="690" ht="19.5" customHeight="1">
      <c r="A690" s="64"/>
      <c r="B690" s="64"/>
      <c r="C690" s="6"/>
      <c r="D690" s="6"/>
      <c r="E690" s="6"/>
      <c r="F690" s="6"/>
      <c r="G690" s="6"/>
      <c r="H690" s="6"/>
      <c r="I690" s="5"/>
      <c r="J690" s="6"/>
      <c r="K690" s="6"/>
      <c r="L690" s="6"/>
      <c r="M690" s="6"/>
      <c r="N690" s="6"/>
      <c r="O690" s="6"/>
      <c r="P690" s="38"/>
      <c r="Q690" s="6"/>
      <c r="R690" s="6"/>
      <c r="S690" s="6"/>
      <c r="T690" s="6"/>
      <c r="U690" s="6"/>
      <c r="V690" s="6"/>
      <c r="W690" s="5"/>
      <c r="X690" s="6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5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5"/>
      <c r="BK690" s="6"/>
      <c r="BL690" s="6"/>
      <c r="BM690" s="6"/>
      <c r="BN690" s="6"/>
      <c r="BO690" s="6"/>
      <c r="BP690" s="6"/>
      <c r="BQ690" s="6"/>
    </row>
    <row r="691" ht="19.5" customHeight="1">
      <c r="A691" s="64"/>
      <c r="B691" s="64"/>
      <c r="C691" s="6"/>
      <c r="D691" s="6"/>
      <c r="E691" s="6"/>
      <c r="F691" s="6"/>
      <c r="G691" s="6"/>
      <c r="H691" s="6"/>
      <c r="I691" s="5"/>
      <c r="J691" s="6"/>
      <c r="K691" s="6"/>
      <c r="L691" s="6"/>
      <c r="M691" s="6"/>
      <c r="N691" s="6"/>
      <c r="O691" s="6"/>
      <c r="P691" s="38"/>
      <c r="Q691" s="6"/>
      <c r="R691" s="6"/>
      <c r="S691" s="6"/>
      <c r="T691" s="6"/>
      <c r="U691" s="6"/>
      <c r="V691" s="6"/>
      <c r="W691" s="5"/>
      <c r="X691" s="6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5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5"/>
      <c r="BK691" s="6"/>
      <c r="BL691" s="6"/>
      <c r="BM691" s="6"/>
      <c r="BN691" s="6"/>
      <c r="BO691" s="6"/>
      <c r="BP691" s="6"/>
      <c r="BQ691" s="6"/>
    </row>
    <row r="692" ht="19.5" customHeight="1">
      <c r="A692" s="64"/>
      <c r="B692" s="64"/>
      <c r="C692" s="6"/>
      <c r="D692" s="6"/>
      <c r="E692" s="6"/>
      <c r="F692" s="6"/>
      <c r="G692" s="6"/>
      <c r="H692" s="6"/>
      <c r="I692" s="5"/>
      <c r="J692" s="6"/>
      <c r="K692" s="6"/>
      <c r="L692" s="6"/>
      <c r="M692" s="6"/>
      <c r="N692" s="6"/>
      <c r="O692" s="6"/>
      <c r="P692" s="38"/>
      <c r="Q692" s="6"/>
      <c r="R692" s="6"/>
      <c r="S692" s="6"/>
      <c r="T692" s="6"/>
      <c r="U692" s="6"/>
      <c r="V692" s="6"/>
      <c r="W692" s="5"/>
      <c r="X692" s="6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5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5"/>
      <c r="BK692" s="6"/>
      <c r="BL692" s="6"/>
      <c r="BM692" s="6"/>
      <c r="BN692" s="6"/>
      <c r="BO692" s="6"/>
      <c r="BP692" s="6"/>
      <c r="BQ692" s="6"/>
    </row>
    <row r="693" ht="19.5" customHeight="1">
      <c r="A693" s="64"/>
      <c r="B693" s="64"/>
      <c r="C693" s="6"/>
      <c r="D693" s="6"/>
      <c r="E693" s="6"/>
      <c r="F693" s="6"/>
      <c r="G693" s="6"/>
      <c r="H693" s="6"/>
      <c r="I693" s="5"/>
      <c r="J693" s="6"/>
      <c r="K693" s="6"/>
      <c r="L693" s="6"/>
      <c r="M693" s="6"/>
      <c r="N693" s="6"/>
      <c r="O693" s="6"/>
      <c r="P693" s="38"/>
      <c r="Q693" s="6"/>
      <c r="R693" s="6"/>
      <c r="S693" s="6"/>
      <c r="T693" s="6"/>
      <c r="U693" s="6"/>
      <c r="V693" s="6"/>
      <c r="W693" s="5"/>
      <c r="X693" s="6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5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5"/>
      <c r="BK693" s="6"/>
      <c r="BL693" s="6"/>
      <c r="BM693" s="6"/>
      <c r="BN693" s="6"/>
      <c r="BO693" s="6"/>
      <c r="BP693" s="6"/>
      <c r="BQ693" s="6"/>
    </row>
    <row r="694" ht="19.5" customHeight="1">
      <c r="A694" s="64"/>
      <c r="B694" s="64"/>
      <c r="C694" s="6"/>
      <c r="D694" s="6"/>
      <c r="E694" s="6"/>
      <c r="F694" s="6"/>
      <c r="G694" s="6"/>
      <c r="H694" s="6"/>
      <c r="I694" s="5"/>
      <c r="J694" s="6"/>
      <c r="K694" s="6"/>
      <c r="L694" s="6"/>
      <c r="M694" s="6"/>
      <c r="N694" s="6"/>
      <c r="O694" s="6"/>
      <c r="P694" s="38"/>
      <c r="Q694" s="6"/>
      <c r="R694" s="6"/>
      <c r="S694" s="6"/>
      <c r="T694" s="6"/>
      <c r="U694" s="6"/>
      <c r="V694" s="6"/>
      <c r="W694" s="5"/>
      <c r="X694" s="6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5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5"/>
      <c r="BK694" s="6"/>
      <c r="BL694" s="6"/>
      <c r="BM694" s="6"/>
      <c r="BN694" s="6"/>
      <c r="BO694" s="6"/>
      <c r="BP694" s="6"/>
      <c r="BQ694" s="6"/>
    </row>
    <row r="695" ht="19.5" customHeight="1">
      <c r="A695" s="64"/>
      <c r="B695" s="64"/>
      <c r="C695" s="6"/>
      <c r="D695" s="6"/>
      <c r="E695" s="6"/>
      <c r="F695" s="6"/>
      <c r="G695" s="6"/>
      <c r="H695" s="6"/>
      <c r="I695" s="5"/>
      <c r="J695" s="6"/>
      <c r="K695" s="6"/>
      <c r="L695" s="6"/>
      <c r="M695" s="6"/>
      <c r="N695" s="6"/>
      <c r="O695" s="6"/>
      <c r="P695" s="38"/>
      <c r="Q695" s="6"/>
      <c r="R695" s="6"/>
      <c r="S695" s="6"/>
      <c r="T695" s="6"/>
      <c r="U695" s="6"/>
      <c r="V695" s="6"/>
      <c r="W695" s="5"/>
      <c r="X695" s="6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5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5"/>
      <c r="BK695" s="6"/>
      <c r="BL695" s="6"/>
      <c r="BM695" s="6"/>
      <c r="BN695" s="6"/>
      <c r="BO695" s="6"/>
      <c r="BP695" s="6"/>
      <c r="BQ695" s="6"/>
    </row>
    <row r="696" ht="19.5" customHeight="1">
      <c r="A696" s="64"/>
      <c r="B696" s="64"/>
      <c r="C696" s="6"/>
      <c r="D696" s="6"/>
      <c r="E696" s="6"/>
      <c r="F696" s="6"/>
      <c r="G696" s="6"/>
      <c r="H696" s="6"/>
      <c r="I696" s="5"/>
      <c r="J696" s="6"/>
      <c r="K696" s="6"/>
      <c r="L696" s="6"/>
      <c r="M696" s="6"/>
      <c r="N696" s="6"/>
      <c r="O696" s="6"/>
      <c r="P696" s="38"/>
      <c r="Q696" s="6"/>
      <c r="R696" s="6"/>
      <c r="S696" s="6"/>
      <c r="T696" s="6"/>
      <c r="U696" s="6"/>
      <c r="V696" s="6"/>
      <c r="W696" s="5"/>
      <c r="X696" s="6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5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5"/>
      <c r="BK696" s="6"/>
      <c r="BL696" s="6"/>
      <c r="BM696" s="6"/>
      <c r="BN696" s="6"/>
      <c r="BO696" s="6"/>
      <c r="BP696" s="6"/>
      <c r="BQ696" s="6"/>
    </row>
    <row r="697" ht="19.5" customHeight="1">
      <c r="A697" s="64"/>
      <c r="B697" s="64"/>
      <c r="C697" s="6"/>
      <c r="D697" s="6"/>
      <c r="E697" s="6"/>
      <c r="F697" s="6"/>
      <c r="G697" s="6"/>
      <c r="H697" s="6"/>
      <c r="I697" s="5"/>
      <c r="J697" s="6"/>
      <c r="K697" s="6"/>
      <c r="L697" s="6"/>
      <c r="M697" s="6"/>
      <c r="N697" s="6"/>
      <c r="O697" s="6"/>
      <c r="P697" s="38"/>
      <c r="Q697" s="6"/>
      <c r="R697" s="6"/>
      <c r="S697" s="6"/>
      <c r="T697" s="6"/>
      <c r="U697" s="6"/>
      <c r="V697" s="6"/>
      <c r="W697" s="5"/>
      <c r="X697" s="6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5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5"/>
      <c r="BK697" s="6"/>
      <c r="BL697" s="6"/>
      <c r="BM697" s="6"/>
      <c r="BN697" s="6"/>
      <c r="BO697" s="6"/>
      <c r="BP697" s="6"/>
      <c r="BQ697" s="6"/>
    </row>
    <row r="698" ht="19.5" customHeight="1">
      <c r="A698" s="64"/>
      <c r="B698" s="64"/>
      <c r="C698" s="6"/>
      <c r="D698" s="6"/>
      <c r="E698" s="6"/>
      <c r="F698" s="6"/>
      <c r="G698" s="6"/>
      <c r="H698" s="6"/>
      <c r="I698" s="5"/>
      <c r="J698" s="6"/>
      <c r="K698" s="6"/>
      <c r="L698" s="6"/>
      <c r="M698" s="6"/>
      <c r="N698" s="6"/>
      <c r="O698" s="6"/>
      <c r="P698" s="38"/>
      <c r="Q698" s="6"/>
      <c r="R698" s="6"/>
      <c r="S698" s="6"/>
      <c r="T698" s="6"/>
      <c r="U698" s="6"/>
      <c r="V698" s="6"/>
      <c r="W698" s="5"/>
      <c r="X698" s="6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5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5"/>
      <c r="BK698" s="6"/>
      <c r="BL698" s="6"/>
      <c r="BM698" s="6"/>
      <c r="BN698" s="6"/>
      <c r="BO698" s="6"/>
      <c r="BP698" s="6"/>
      <c r="BQ698" s="6"/>
    </row>
    <row r="699" ht="19.5" customHeight="1">
      <c r="A699" s="64"/>
      <c r="B699" s="64"/>
      <c r="C699" s="6"/>
      <c r="D699" s="6"/>
      <c r="E699" s="6"/>
      <c r="F699" s="6"/>
      <c r="G699" s="6"/>
      <c r="H699" s="6"/>
      <c r="I699" s="5"/>
      <c r="J699" s="6"/>
      <c r="K699" s="6"/>
      <c r="L699" s="6"/>
      <c r="M699" s="6"/>
      <c r="N699" s="6"/>
      <c r="O699" s="6"/>
      <c r="P699" s="38"/>
      <c r="Q699" s="6"/>
      <c r="R699" s="6"/>
      <c r="S699" s="6"/>
      <c r="T699" s="6"/>
      <c r="U699" s="6"/>
      <c r="V699" s="6"/>
      <c r="W699" s="5"/>
      <c r="X699" s="6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5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5"/>
      <c r="BK699" s="6"/>
      <c r="BL699" s="6"/>
      <c r="BM699" s="6"/>
      <c r="BN699" s="6"/>
      <c r="BO699" s="6"/>
      <c r="BP699" s="6"/>
      <c r="BQ699" s="6"/>
    </row>
    <row r="700" ht="19.5" customHeight="1">
      <c r="A700" s="64"/>
      <c r="B700" s="64"/>
      <c r="C700" s="6"/>
      <c r="D700" s="6"/>
      <c r="E700" s="6"/>
      <c r="F700" s="6"/>
      <c r="G700" s="6"/>
      <c r="H700" s="6"/>
      <c r="I700" s="5"/>
      <c r="J700" s="6"/>
      <c r="K700" s="6"/>
      <c r="L700" s="6"/>
      <c r="M700" s="6"/>
      <c r="N700" s="6"/>
      <c r="O700" s="6"/>
      <c r="P700" s="38"/>
      <c r="Q700" s="6"/>
      <c r="R700" s="6"/>
      <c r="S700" s="6"/>
      <c r="T700" s="6"/>
      <c r="U700" s="6"/>
      <c r="V700" s="6"/>
      <c r="W700" s="5"/>
      <c r="X700" s="6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5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5"/>
      <c r="BK700" s="6"/>
      <c r="BL700" s="6"/>
      <c r="BM700" s="6"/>
      <c r="BN700" s="6"/>
      <c r="BO700" s="6"/>
      <c r="BP700" s="6"/>
      <c r="BQ700" s="6"/>
    </row>
    <row r="701" ht="19.5" customHeight="1">
      <c r="A701" s="64"/>
      <c r="B701" s="64"/>
      <c r="C701" s="6"/>
      <c r="D701" s="6"/>
      <c r="E701" s="6"/>
      <c r="F701" s="6"/>
      <c r="G701" s="6"/>
      <c r="H701" s="6"/>
      <c r="I701" s="5"/>
      <c r="J701" s="6"/>
      <c r="K701" s="6"/>
      <c r="L701" s="6"/>
      <c r="M701" s="6"/>
      <c r="N701" s="6"/>
      <c r="O701" s="6"/>
      <c r="P701" s="38"/>
      <c r="Q701" s="6"/>
      <c r="R701" s="6"/>
      <c r="S701" s="6"/>
      <c r="T701" s="6"/>
      <c r="U701" s="6"/>
      <c r="V701" s="6"/>
      <c r="W701" s="5"/>
      <c r="X701" s="6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5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5"/>
      <c r="BK701" s="6"/>
      <c r="BL701" s="6"/>
      <c r="BM701" s="6"/>
      <c r="BN701" s="6"/>
      <c r="BO701" s="6"/>
      <c r="BP701" s="6"/>
      <c r="BQ701" s="6"/>
    </row>
    <row r="702" ht="19.5" customHeight="1">
      <c r="A702" s="64"/>
      <c r="B702" s="64"/>
      <c r="C702" s="6"/>
      <c r="D702" s="6"/>
      <c r="E702" s="6"/>
      <c r="F702" s="6"/>
      <c r="G702" s="6"/>
      <c r="H702" s="6"/>
      <c r="I702" s="5"/>
      <c r="J702" s="6"/>
      <c r="K702" s="6"/>
      <c r="L702" s="6"/>
      <c r="M702" s="6"/>
      <c r="N702" s="6"/>
      <c r="O702" s="6"/>
      <c r="P702" s="38"/>
      <c r="Q702" s="6"/>
      <c r="R702" s="6"/>
      <c r="S702" s="6"/>
      <c r="T702" s="6"/>
      <c r="U702" s="6"/>
      <c r="V702" s="6"/>
      <c r="W702" s="5"/>
      <c r="X702" s="6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5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5"/>
      <c r="BK702" s="6"/>
      <c r="BL702" s="6"/>
      <c r="BM702" s="6"/>
      <c r="BN702" s="6"/>
      <c r="BO702" s="6"/>
      <c r="BP702" s="6"/>
      <c r="BQ702" s="6"/>
    </row>
    <row r="703" ht="19.5" customHeight="1">
      <c r="A703" s="64"/>
      <c r="B703" s="64"/>
      <c r="C703" s="6"/>
      <c r="D703" s="6"/>
      <c r="E703" s="6"/>
      <c r="F703" s="6"/>
      <c r="G703" s="6"/>
      <c r="H703" s="6"/>
      <c r="I703" s="5"/>
      <c r="J703" s="6"/>
      <c r="K703" s="6"/>
      <c r="L703" s="6"/>
      <c r="M703" s="6"/>
      <c r="N703" s="6"/>
      <c r="O703" s="6"/>
      <c r="P703" s="38"/>
      <c r="Q703" s="6"/>
      <c r="R703" s="6"/>
      <c r="S703" s="6"/>
      <c r="T703" s="6"/>
      <c r="U703" s="6"/>
      <c r="V703" s="6"/>
      <c r="W703" s="5"/>
      <c r="X703" s="6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5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5"/>
      <c r="BK703" s="6"/>
      <c r="BL703" s="6"/>
      <c r="BM703" s="6"/>
      <c r="BN703" s="6"/>
      <c r="BO703" s="6"/>
      <c r="BP703" s="6"/>
      <c r="BQ703" s="6"/>
    </row>
    <row r="704" ht="19.5" customHeight="1">
      <c r="A704" s="64"/>
      <c r="B704" s="64"/>
      <c r="C704" s="6"/>
      <c r="D704" s="6"/>
      <c r="E704" s="6"/>
      <c r="F704" s="6"/>
      <c r="G704" s="6"/>
      <c r="H704" s="6"/>
      <c r="I704" s="5"/>
      <c r="J704" s="6"/>
      <c r="K704" s="6"/>
      <c r="L704" s="6"/>
      <c r="M704" s="6"/>
      <c r="N704" s="6"/>
      <c r="O704" s="6"/>
      <c r="P704" s="38"/>
      <c r="Q704" s="6"/>
      <c r="R704" s="6"/>
      <c r="S704" s="6"/>
      <c r="T704" s="6"/>
      <c r="U704" s="6"/>
      <c r="V704" s="6"/>
      <c r="W704" s="5"/>
      <c r="X704" s="6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5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5"/>
      <c r="BK704" s="6"/>
      <c r="BL704" s="6"/>
      <c r="BM704" s="6"/>
      <c r="BN704" s="6"/>
      <c r="BO704" s="6"/>
      <c r="BP704" s="6"/>
      <c r="BQ704" s="6"/>
    </row>
    <row r="705" ht="19.5" customHeight="1">
      <c r="A705" s="64"/>
      <c r="B705" s="64"/>
      <c r="C705" s="6"/>
      <c r="D705" s="6"/>
      <c r="E705" s="6"/>
      <c r="F705" s="6"/>
      <c r="G705" s="6"/>
      <c r="H705" s="6"/>
      <c r="I705" s="5"/>
      <c r="J705" s="6"/>
      <c r="K705" s="6"/>
      <c r="L705" s="6"/>
      <c r="M705" s="6"/>
      <c r="N705" s="6"/>
      <c r="O705" s="6"/>
      <c r="P705" s="38"/>
      <c r="Q705" s="6"/>
      <c r="R705" s="6"/>
      <c r="S705" s="6"/>
      <c r="T705" s="6"/>
      <c r="U705" s="6"/>
      <c r="V705" s="6"/>
      <c r="W705" s="5"/>
      <c r="X705" s="6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5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5"/>
      <c r="BK705" s="6"/>
      <c r="BL705" s="6"/>
      <c r="BM705" s="6"/>
      <c r="BN705" s="6"/>
      <c r="BO705" s="6"/>
      <c r="BP705" s="6"/>
      <c r="BQ705" s="6"/>
    </row>
    <row r="706" ht="19.5" customHeight="1">
      <c r="A706" s="64"/>
      <c r="B706" s="64"/>
      <c r="C706" s="6"/>
      <c r="D706" s="6"/>
      <c r="E706" s="6"/>
      <c r="F706" s="6"/>
      <c r="G706" s="6"/>
      <c r="H706" s="6"/>
      <c r="I706" s="5"/>
      <c r="J706" s="6"/>
      <c r="K706" s="6"/>
      <c r="L706" s="6"/>
      <c r="M706" s="6"/>
      <c r="N706" s="6"/>
      <c r="O706" s="6"/>
      <c r="P706" s="38"/>
      <c r="Q706" s="6"/>
      <c r="R706" s="6"/>
      <c r="S706" s="6"/>
      <c r="T706" s="6"/>
      <c r="U706" s="6"/>
      <c r="V706" s="6"/>
      <c r="W706" s="5"/>
      <c r="X706" s="6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5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5"/>
      <c r="BK706" s="6"/>
      <c r="BL706" s="6"/>
      <c r="BM706" s="6"/>
      <c r="BN706" s="6"/>
      <c r="BO706" s="6"/>
      <c r="BP706" s="6"/>
      <c r="BQ706" s="6"/>
    </row>
    <row r="707" ht="19.5" customHeight="1">
      <c r="A707" s="64"/>
      <c r="B707" s="64"/>
      <c r="C707" s="6"/>
      <c r="D707" s="6"/>
      <c r="E707" s="6"/>
      <c r="F707" s="6"/>
      <c r="G707" s="6"/>
      <c r="H707" s="6"/>
      <c r="I707" s="5"/>
      <c r="J707" s="6"/>
      <c r="K707" s="6"/>
      <c r="L707" s="6"/>
      <c r="M707" s="6"/>
      <c r="N707" s="6"/>
      <c r="O707" s="6"/>
      <c r="P707" s="38"/>
      <c r="Q707" s="6"/>
      <c r="R707" s="6"/>
      <c r="S707" s="6"/>
      <c r="T707" s="6"/>
      <c r="U707" s="6"/>
      <c r="V707" s="6"/>
      <c r="W707" s="5"/>
      <c r="X707" s="6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5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5"/>
      <c r="BK707" s="6"/>
      <c r="BL707" s="6"/>
      <c r="BM707" s="6"/>
      <c r="BN707" s="6"/>
      <c r="BO707" s="6"/>
      <c r="BP707" s="6"/>
      <c r="BQ707" s="6"/>
    </row>
    <row r="708" ht="19.5" customHeight="1">
      <c r="A708" s="64"/>
      <c r="B708" s="64"/>
      <c r="C708" s="6"/>
      <c r="D708" s="6"/>
      <c r="E708" s="6"/>
      <c r="F708" s="6"/>
      <c r="G708" s="6"/>
      <c r="H708" s="6"/>
      <c r="I708" s="5"/>
      <c r="J708" s="6"/>
      <c r="K708" s="6"/>
      <c r="L708" s="6"/>
      <c r="M708" s="6"/>
      <c r="N708" s="6"/>
      <c r="O708" s="6"/>
      <c r="P708" s="38"/>
      <c r="Q708" s="6"/>
      <c r="R708" s="6"/>
      <c r="S708" s="6"/>
      <c r="T708" s="6"/>
      <c r="U708" s="6"/>
      <c r="V708" s="6"/>
      <c r="W708" s="5"/>
      <c r="X708" s="6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5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5"/>
      <c r="BK708" s="6"/>
      <c r="BL708" s="6"/>
      <c r="BM708" s="6"/>
      <c r="BN708" s="6"/>
      <c r="BO708" s="6"/>
      <c r="BP708" s="6"/>
      <c r="BQ708" s="6"/>
    </row>
    <row r="709" ht="19.5" customHeight="1">
      <c r="A709" s="64"/>
      <c r="B709" s="64"/>
      <c r="C709" s="6"/>
      <c r="D709" s="6"/>
      <c r="E709" s="6"/>
      <c r="F709" s="6"/>
      <c r="G709" s="6"/>
      <c r="H709" s="6"/>
      <c r="I709" s="5"/>
      <c r="J709" s="6"/>
      <c r="K709" s="6"/>
      <c r="L709" s="6"/>
      <c r="M709" s="6"/>
      <c r="N709" s="6"/>
      <c r="O709" s="6"/>
      <c r="P709" s="38"/>
      <c r="Q709" s="6"/>
      <c r="R709" s="6"/>
      <c r="S709" s="6"/>
      <c r="T709" s="6"/>
      <c r="U709" s="6"/>
      <c r="V709" s="6"/>
      <c r="W709" s="5"/>
      <c r="X709" s="6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5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5"/>
      <c r="BK709" s="6"/>
      <c r="BL709" s="6"/>
      <c r="BM709" s="6"/>
      <c r="BN709" s="6"/>
      <c r="BO709" s="6"/>
      <c r="BP709" s="6"/>
      <c r="BQ709" s="6"/>
    </row>
    <row r="710" ht="19.5" customHeight="1">
      <c r="A710" s="64"/>
      <c r="B710" s="64"/>
      <c r="C710" s="6"/>
      <c r="D710" s="6"/>
      <c r="E710" s="6"/>
      <c r="F710" s="6"/>
      <c r="G710" s="6"/>
      <c r="H710" s="6"/>
      <c r="I710" s="5"/>
      <c r="J710" s="6"/>
      <c r="K710" s="6"/>
      <c r="L710" s="6"/>
      <c r="M710" s="6"/>
      <c r="N710" s="6"/>
      <c r="O710" s="6"/>
      <c r="P710" s="38"/>
      <c r="Q710" s="6"/>
      <c r="R710" s="6"/>
      <c r="S710" s="6"/>
      <c r="T710" s="6"/>
      <c r="U710" s="6"/>
      <c r="V710" s="6"/>
      <c r="W710" s="5"/>
      <c r="X710" s="6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5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5"/>
      <c r="BK710" s="6"/>
      <c r="BL710" s="6"/>
      <c r="BM710" s="6"/>
      <c r="BN710" s="6"/>
      <c r="BO710" s="6"/>
      <c r="BP710" s="6"/>
      <c r="BQ710" s="6"/>
    </row>
    <row r="711" ht="19.5" customHeight="1">
      <c r="A711" s="64"/>
      <c r="B711" s="64"/>
      <c r="C711" s="6"/>
      <c r="D711" s="6"/>
      <c r="E711" s="6"/>
      <c r="F711" s="6"/>
      <c r="G711" s="6"/>
      <c r="H711" s="6"/>
      <c r="I711" s="5"/>
      <c r="J711" s="6"/>
      <c r="K711" s="6"/>
      <c r="L711" s="6"/>
      <c r="M711" s="6"/>
      <c r="N711" s="6"/>
      <c r="O711" s="6"/>
      <c r="P711" s="38"/>
      <c r="Q711" s="6"/>
      <c r="R711" s="6"/>
      <c r="S711" s="6"/>
      <c r="T711" s="6"/>
      <c r="U711" s="6"/>
      <c r="V711" s="6"/>
      <c r="W711" s="5"/>
      <c r="X711" s="6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5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5"/>
      <c r="BK711" s="6"/>
      <c r="BL711" s="6"/>
      <c r="BM711" s="6"/>
      <c r="BN711" s="6"/>
      <c r="BO711" s="6"/>
      <c r="BP711" s="6"/>
      <c r="BQ711" s="6"/>
    </row>
    <row r="712" ht="19.5" customHeight="1">
      <c r="A712" s="64"/>
      <c r="B712" s="64"/>
      <c r="C712" s="6"/>
      <c r="D712" s="6"/>
      <c r="E712" s="6"/>
      <c r="F712" s="6"/>
      <c r="G712" s="6"/>
      <c r="H712" s="6"/>
      <c r="I712" s="5"/>
      <c r="J712" s="6"/>
      <c r="K712" s="6"/>
      <c r="L712" s="6"/>
      <c r="M712" s="6"/>
      <c r="N712" s="6"/>
      <c r="O712" s="6"/>
      <c r="P712" s="38"/>
      <c r="Q712" s="6"/>
      <c r="R712" s="6"/>
      <c r="S712" s="6"/>
      <c r="T712" s="6"/>
      <c r="U712" s="6"/>
      <c r="V712" s="6"/>
      <c r="W712" s="5"/>
      <c r="X712" s="6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5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5"/>
      <c r="BK712" s="6"/>
      <c r="BL712" s="6"/>
      <c r="BM712" s="6"/>
      <c r="BN712" s="6"/>
      <c r="BO712" s="6"/>
      <c r="BP712" s="6"/>
      <c r="BQ712" s="6"/>
    </row>
    <row r="713" ht="19.5" customHeight="1">
      <c r="A713" s="64"/>
      <c r="B713" s="64"/>
      <c r="C713" s="6"/>
      <c r="D713" s="6"/>
      <c r="E713" s="6"/>
      <c r="F713" s="6"/>
      <c r="G713" s="6"/>
      <c r="H713" s="6"/>
      <c r="I713" s="5"/>
      <c r="J713" s="6"/>
      <c r="K713" s="6"/>
      <c r="L713" s="6"/>
      <c r="M713" s="6"/>
      <c r="N713" s="6"/>
      <c r="O713" s="6"/>
      <c r="P713" s="38"/>
      <c r="Q713" s="6"/>
      <c r="R713" s="6"/>
      <c r="S713" s="6"/>
      <c r="T713" s="6"/>
      <c r="U713" s="6"/>
      <c r="V713" s="6"/>
      <c r="W713" s="5"/>
      <c r="X713" s="6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5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5"/>
      <c r="BK713" s="6"/>
      <c r="BL713" s="6"/>
      <c r="BM713" s="6"/>
      <c r="BN713" s="6"/>
      <c r="BO713" s="6"/>
      <c r="BP713" s="6"/>
      <c r="BQ713" s="6"/>
    </row>
    <row r="714" ht="19.5" customHeight="1">
      <c r="A714" s="64"/>
      <c r="B714" s="64"/>
      <c r="C714" s="6"/>
      <c r="D714" s="6"/>
      <c r="E714" s="6"/>
      <c r="F714" s="6"/>
      <c r="G714" s="6"/>
      <c r="H714" s="6"/>
      <c r="I714" s="5"/>
      <c r="J714" s="6"/>
      <c r="K714" s="6"/>
      <c r="L714" s="6"/>
      <c r="M714" s="6"/>
      <c r="N714" s="6"/>
      <c r="O714" s="6"/>
      <c r="P714" s="38"/>
      <c r="Q714" s="6"/>
      <c r="R714" s="6"/>
      <c r="S714" s="6"/>
      <c r="T714" s="6"/>
      <c r="U714" s="6"/>
      <c r="V714" s="6"/>
      <c r="W714" s="5"/>
      <c r="X714" s="6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5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5"/>
      <c r="BK714" s="6"/>
      <c r="BL714" s="6"/>
      <c r="BM714" s="6"/>
      <c r="BN714" s="6"/>
      <c r="BO714" s="6"/>
      <c r="BP714" s="6"/>
      <c r="BQ714" s="6"/>
    </row>
    <row r="715" ht="19.5" customHeight="1">
      <c r="A715" s="64"/>
      <c r="B715" s="64"/>
      <c r="C715" s="6"/>
      <c r="D715" s="6"/>
      <c r="E715" s="6"/>
      <c r="F715" s="6"/>
      <c r="G715" s="6"/>
      <c r="H715" s="6"/>
      <c r="I715" s="5"/>
      <c r="J715" s="6"/>
      <c r="K715" s="6"/>
      <c r="L715" s="6"/>
      <c r="M715" s="6"/>
      <c r="N715" s="6"/>
      <c r="O715" s="6"/>
      <c r="P715" s="38"/>
      <c r="Q715" s="6"/>
      <c r="R715" s="6"/>
      <c r="S715" s="6"/>
      <c r="T715" s="6"/>
      <c r="U715" s="6"/>
      <c r="V715" s="6"/>
      <c r="W715" s="5"/>
      <c r="X715" s="6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5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5"/>
      <c r="BK715" s="6"/>
      <c r="BL715" s="6"/>
      <c r="BM715" s="6"/>
      <c r="BN715" s="6"/>
      <c r="BO715" s="6"/>
      <c r="BP715" s="6"/>
      <c r="BQ715" s="6"/>
    </row>
    <row r="716" ht="19.5" customHeight="1">
      <c r="A716" s="64"/>
      <c r="B716" s="64"/>
      <c r="C716" s="6"/>
      <c r="D716" s="6"/>
      <c r="E716" s="6"/>
      <c r="F716" s="6"/>
      <c r="G716" s="6"/>
      <c r="H716" s="6"/>
      <c r="I716" s="5"/>
      <c r="J716" s="6"/>
      <c r="K716" s="6"/>
      <c r="L716" s="6"/>
      <c r="M716" s="6"/>
      <c r="N716" s="6"/>
      <c r="O716" s="6"/>
      <c r="P716" s="38"/>
      <c r="Q716" s="6"/>
      <c r="R716" s="6"/>
      <c r="S716" s="6"/>
      <c r="T716" s="6"/>
      <c r="U716" s="6"/>
      <c r="V716" s="6"/>
      <c r="W716" s="5"/>
      <c r="X716" s="6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5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5"/>
      <c r="BK716" s="6"/>
      <c r="BL716" s="6"/>
      <c r="BM716" s="6"/>
      <c r="BN716" s="6"/>
      <c r="BO716" s="6"/>
      <c r="BP716" s="6"/>
      <c r="BQ716" s="6"/>
    </row>
    <row r="717" ht="19.5" customHeight="1">
      <c r="A717" s="64"/>
      <c r="B717" s="64"/>
      <c r="C717" s="6"/>
      <c r="D717" s="6"/>
      <c r="E717" s="6"/>
      <c r="F717" s="6"/>
      <c r="G717" s="6"/>
      <c r="H717" s="6"/>
      <c r="I717" s="5"/>
      <c r="J717" s="6"/>
      <c r="K717" s="6"/>
      <c r="L717" s="6"/>
      <c r="M717" s="6"/>
      <c r="N717" s="6"/>
      <c r="O717" s="6"/>
      <c r="P717" s="38"/>
      <c r="Q717" s="6"/>
      <c r="R717" s="6"/>
      <c r="S717" s="6"/>
      <c r="T717" s="6"/>
      <c r="U717" s="6"/>
      <c r="V717" s="6"/>
      <c r="W717" s="5"/>
      <c r="X717" s="6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5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5"/>
      <c r="BK717" s="6"/>
      <c r="BL717" s="6"/>
      <c r="BM717" s="6"/>
      <c r="BN717" s="6"/>
      <c r="BO717" s="6"/>
      <c r="BP717" s="6"/>
      <c r="BQ717" s="6"/>
    </row>
    <row r="718" ht="19.5" customHeight="1">
      <c r="A718" s="64"/>
      <c r="B718" s="64"/>
      <c r="C718" s="6"/>
      <c r="D718" s="6"/>
      <c r="E718" s="6"/>
      <c r="F718" s="6"/>
      <c r="G718" s="6"/>
      <c r="H718" s="6"/>
      <c r="I718" s="5"/>
      <c r="J718" s="6"/>
      <c r="K718" s="6"/>
      <c r="L718" s="6"/>
      <c r="M718" s="6"/>
      <c r="N718" s="6"/>
      <c r="O718" s="6"/>
      <c r="P718" s="38"/>
      <c r="Q718" s="6"/>
      <c r="R718" s="6"/>
      <c r="S718" s="6"/>
      <c r="T718" s="6"/>
      <c r="U718" s="6"/>
      <c r="V718" s="6"/>
      <c r="W718" s="5"/>
      <c r="X718" s="6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5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5"/>
      <c r="BK718" s="6"/>
      <c r="BL718" s="6"/>
      <c r="BM718" s="6"/>
      <c r="BN718" s="6"/>
      <c r="BO718" s="6"/>
      <c r="BP718" s="6"/>
      <c r="BQ718" s="6"/>
    </row>
    <row r="719" ht="19.5" customHeight="1">
      <c r="A719" s="64"/>
      <c r="B719" s="64"/>
      <c r="C719" s="6"/>
      <c r="D719" s="6"/>
      <c r="E719" s="6"/>
      <c r="F719" s="6"/>
      <c r="G719" s="6"/>
      <c r="H719" s="6"/>
      <c r="I719" s="5"/>
      <c r="J719" s="6"/>
      <c r="K719" s="6"/>
      <c r="L719" s="6"/>
      <c r="M719" s="6"/>
      <c r="N719" s="6"/>
      <c r="O719" s="6"/>
      <c r="P719" s="38"/>
      <c r="Q719" s="6"/>
      <c r="R719" s="6"/>
      <c r="S719" s="6"/>
      <c r="T719" s="6"/>
      <c r="U719" s="6"/>
      <c r="V719" s="6"/>
      <c r="W719" s="5"/>
      <c r="X719" s="6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5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5"/>
      <c r="BK719" s="6"/>
      <c r="BL719" s="6"/>
      <c r="BM719" s="6"/>
      <c r="BN719" s="6"/>
      <c r="BO719" s="6"/>
      <c r="BP719" s="6"/>
      <c r="BQ719" s="6"/>
    </row>
    <row r="720" ht="19.5" customHeight="1">
      <c r="A720" s="64"/>
      <c r="B720" s="64"/>
      <c r="C720" s="6"/>
      <c r="D720" s="6"/>
      <c r="E720" s="6"/>
      <c r="F720" s="6"/>
      <c r="G720" s="6"/>
      <c r="H720" s="6"/>
      <c r="I720" s="5"/>
      <c r="J720" s="6"/>
      <c r="K720" s="6"/>
      <c r="L720" s="6"/>
      <c r="M720" s="6"/>
      <c r="N720" s="6"/>
      <c r="O720" s="6"/>
      <c r="P720" s="38"/>
      <c r="Q720" s="6"/>
      <c r="R720" s="6"/>
      <c r="S720" s="6"/>
      <c r="T720" s="6"/>
      <c r="U720" s="6"/>
      <c r="V720" s="6"/>
      <c r="W720" s="5"/>
      <c r="X720" s="6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5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5"/>
      <c r="BK720" s="6"/>
      <c r="BL720" s="6"/>
      <c r="BM720" s="6"/>
      <c r="BN720" s="6"/>
      <c r="BO720" s="6"/>
      <c r="BP720" s="6"/>
      <c r="BQ720" s="6"/>
    </row>
    <row r="721" ht="19.5" customHeight="1">
      <c r="A721" s="64"/>
      <c r="B721" s="64"/>
      <c r="C721" s="6"/>
      <c r="D721" s="6"/>
      <c r="E721" s="6"/>
      <c r="F721" s="6"/>
      <c r="G721" s="6"/>
      <c r="H721" s="6"/>
      <c r="I721" s="5"/>
      <c r="J721" s="6"/>
      <c r="K721" s="6"/>
      <c r="L721" s="6"/>
      <c r="M721" s="6"/>
      <c r="N721" s="6"/>
      <c r="O721" s="6"/>
      <c r="P721" s="38"/>
      <c r="Q721" s="6"/>
      <c r="R721" s="6"/>
      <c r="S721" s="6"/>
      <c r="T721" s="6"/>
      <c r="U721" s="6"/>
      <c r="V721" s="6"/>
      <c r="W721" s="5"/>
      <c r="X721" s="6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5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5"/>
      <c r="BK721" s="6"/>
      <c r="BL721" s="6"/>
      <c r="BM721" s="6"/>
      <c r="BN721" s="6"/>
      <c r="BO721" s="6"/>
      <c r="BP721" s="6"/>
      <c r="BQ721" s="6"/>
    </row>
    <row r="722" ht="19.5" customHeight="1">
      <c r="A722" s="64"/>
      <c r="B722" s="64"/>
      <c r="C722" s="6"/>
      <c r="D722" s="6"/>
      <c r="E722" s="6"/>
      <c r="F722" s="6"/>
      <c r="G722" s="6"/>
      <c r="H722" s="6"/>
      <c r="I722" s="5"/>
      <c r="J722" s="6"/>
      <c r="K722" s="6"/>
      <c r="L722" s="6"/>
      <c r="M722" s="6"/>
      <c r="N722" s="6"/>
      <c r="O722" s="6"/>
      <c r="P722" s="38"/>
      <c r="Q722" s="6"/>
      <c r="R722" s="6"/>
      <c r="S722" s="6"/>
      <c r="T722" s="6"/>
      <c r="U722" s="6"/>
      <c r="V722" s="6"/>
      <c r="W722" s="5"/>
      <c r="X722" s="6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5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5"/>
      <c r="BK722" s="6"/>
      <c r="BL722" s="6"/>
      <c r="BM722" s="6"/>
      <c r="BN722" s="6"/>
      <c r="BO722" s="6"/>
      <c r="BP722" s="6"/>
      <c r="BQ722" s="6"/>
    </row>
    <row r="723" ht="19.5" customHeight="1">
      <c r="A723" s="64"/>
      <c r="B723" s="64"/>
      <c r="C723" s="6"/>
      <c r="D723" s="6"/>
      <c r="E723" s="6"/>
      <c r="F723" s="6"/>
      <c r="G723" s="6"/>
      <c r="H723" s="6"/>
      <c r="I723" s="5"/>
      <c r="J723" s="6"/>
      <c r="K723" s="6"/>
      <c r="L723" s="6"/>
      <c r="M723" s="6"/>
      <c r="N723" s="6"/>
      <c r="O723" s="6"/>
      <c r="P723" s="38"/>
      <c r="Q723" s="6"/>
      <c r="R723" s="6"/>
      <c r="S723" s="6"/>
      <c r="T723" s="6"/>
      <c r="U723" s="6"/>
      <c r="V723" s="6"/>
      <c r="W723" s="5"/>
      <c r="X723" s="6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5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5"/>
      <c r="BK723" s="6"/>
      <c r="BL723" s="6"/>
      <c r="BM723" s="6"/>
      <c r="BN723" s="6"/>
      <c r="BO723" s="6"/>
      <c r="BP723" s="6"/>
      <c r="BQ723" s="6"/>
    </row>
    <row r="724" ht="19.5" customHeight="1">
      <c r="A724" s="64"/>
      <c r="B724" s="64"/>
      <c r="C724" s="6"/>
      <c r="D724" s="6"/>
      <c r="E724" s="6"/>
      <c r="F724" s="6"/>
      <c r="G724" s="6"/>
      <c r="H724" s="6"/>
      <c r="I724" s="5"/>
      <c r="J724" s="6"/>
      <c r="K724" s="6"/>
      <c r="L724" s="6"/>
      <c r="M724" s="6"/>
      <c r="N724" s="6"/>
      <c r="O724" s="6"/>
      <c r="P724" s="38"/>
      <c r="Q724" s="6"/>
      <c r="R724" s="6"/>
      <c r="S724" s="6"/>
      <c r="T724" s="6"/>
      <c r="U724" s="6"/>
      <c r="V724" s="6"/>
      <c r="W724" s="5"/>
      <c r="X724" s="6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5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5"/>
      <c r="BK724" s="6"/>
      <c r="BL724" s="6"/>
      <c r="BM724" s="6"/>
      <c r="BN724" s="6"/>
      <c r="BO724" s="6"/>
      <c r="BP724" s="6"/>
      <c r="BQ724" s="6"/>
    </row>
    <row r="725" ht="19.5" customHeight="1">
      <c r="A725" s="64"/>
      <c r="B725" s="64"/>
      <c r="C725" s="6"/>
      <c r="D725" s="6"/>
      <c r="E725" s="6"/>
      <c r="F725" s="6"/>
      <c r="G725" s="6"/>
      <c r="H725" s="6"/>
      <c r="I725" s="5"/>
      <c r="J725" s="6"/>
      <c r="K725" s="6"/>
      <c r="L725" s="6"/>
      <c r="M725" s="6"/>
      <c r="N725" s="6"/>
      <c r="O725" s="6"/>
      <c r="P725" s="38"/>
      <c r="Q725" s="6"/>
      <c r="R725" s="6"/>
      <c r="S725" s="6"/>
      <c r="T725" s="6"/>
      <c r="U725" s="6"/>
      <c r="V725" s="6"/>
      <c r="W725" s="5"/>
      <c r="X725" s="6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5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5"/>
      <c r="BK725" s="6"/>
      <c r="BL725" s="6"/>
      <c r="BM725" s="6"/>
      <c r="BN725" s="6"/>
      <c r="BO725" s="6"/>
      <c r="BP725" s="6"/>
      <c r="BQ725" s="6"/>
    </row>
    <row r="726" ht="19.5" customHeight="1">
      <c r="A726" s="64"/>
      <c r="B726" s="64"/>
      <c r="C726" s="6"/>
      <c r="D726" s="6"/>
      <c r="E726" s="6"/>
      <c r="F726" s="6"/>
      <c r="G726" s="6"/>
      <c r="H726" s="6"/>
      <c r="I726" s="5"/>
      <c r="J726" s="6"/>
      <c r="K726" s="6"/>
      <c r="L726" s="6"/>
      <c r="M726" s="6"/>
      <c r="N726" s="6"/>
      <c r="O726" s="6"/>
      <c r="P726" s="38"/>
      <c r="Q726" s="6"/>
      <c r="R726" s="6"/>
      <c r="S726" s="6"/>
      <c r="T726" s="6"/>
      <c r="U726" s="6"/>
      <c r="V726" s="6"/>
      <c r="W726" s="5"/>
      <c r="X726" s="6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5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5"/>
      <c r="BK726" s="6"/>
      <c r="BL726" s="6"/>
      <c r="BM726" s="6"/>
      <c r="BN726" s="6"/>
      <c r="BO726" s="6"/>
      <c r="BP726" s="6"/>
      <c r="BQ726" s="6"/>
    </row>
    <row r="727" ht="19.5" customHeight="1">
      <c r="A727" s="64"/>
      <c r="B727" s="64"/>
      <c r="C727" s="6"/>
      <c r="D727" s="6"/>
      <c r="E727" s="6"/>
      <c r="F727" s="6"/>
      <c r="G727" s="6"/>
      <c r="H727" s="6"/>
      <c r="I727" s="5"/>
      <c r="J727" s="6"/>
      <c r="K727" s="6"/>
      <c r="L727" s="6"/>
      <c r="M727" s="6"/>
      <c r="N727" s="6"/>
      <c r="O727" s="6"/>
      <c r="P727" s="38"/>
      <c r="Q727" s="6"/>
      <c r="R727" s="6"/>
      <c r="S727" s="6"/>
      <c r="T727" s="6"/>
      <c r="U727" s="6"/>
      <c r="V727" s="6"/>
      <c r="W727" s="5"/>
      <c r="X727" s="6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5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5"/>
      <c r="BK727" s="6"/>
      <c r="BL727" s="6"/>
      <c r="BM727" s="6"/>
      <c r="BN727" s="6"/>
      <c r="BO727" s="6"/>
      <c r="BP727" s="6"/>
      <c r="BQ727" s="6"/>
    </row>
    <row r="728" ht="19.5" customHeight="1">
      <c r="A728" s="64"/>
      <c r="B728" s="64"/>
      <c r="C728" s="6"/>
      <c r="D728" s="6"/>
      <c r="E728" s="6"/>
      <c r="F728" s="6"/>
      <c r="G728" s="6"/>
      <c r="H728" s="6"/>
      <c r="I728" s="5"/>
      <c r="J728" s="6"/>
      <c r="K728" s="6"/>
      <c r="L728" s="6"/>
      <c r="M728" s="6"/>
      <c r="N728" s="6"/>
      <c r="O728" s="6"/>
      <c r="P728" s="38"/>
      <c r="Q728" s="6"/>
      <c r="R728" s="6"/>
      <c r="S728" s="6"/>
      <c r="T728" s="6"/>
      <c r="U728" s="6"/>
      <c r="V728" s="6"/>
      <c r="W728" s="5"/>
      <c r="X728" s="6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5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5"/>
      <c r="BK728" s="6"/>
      <c r="BL728" s="6"/>
      <c r="BM728" s="6"/>
      <c r="BN728" s="6"/>
      <c r="BO728" s="6"/>
      <c r="BP728" s="6"/>
      <c r="BQ728" s="6"/>
    </row>
    <row r="729" ht="19.5" customHeight="1">
      <c r="A729" s="64"/>
      <c r="B729" s="64"/>
      <c r="C729" s="6"/>
      <c r="D729" s="6"/>
      <c r="E729" s="6"/>
      <c r="F729" s="6"/>
      <c r="G729" s="6"/>
      <c r="H729" s="6"/>
      <c r="I729" s="5"/>
      <c r="J729" s="6"/>
      <c r="K729" s="6"/>
      <c r="L729" s="6"/>
      <c r="M729" s="6"/>
      <c r="N729" s="6"/>
      <c r="O729" s="6"/>
      <c r="P729" s="38"/>
      <c r="Q729" s="6"/>
      <c r="R729" s="6"/>
      <c r="S729" s="6"/>
      <c r="T729" s="6"/>
      <c r="U729" s="6"/>
      <c r="V729" s="6"/>
      <c r="W729" s="5"/>
      <c r="X729" s="6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5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5"/>
      <c r="BK729" s="6"/>
      <c r="BL729" s="6"/>
      <c r="BM729" s="6"/>
      <c r="BN729" s="6"/>
      <c r="BO729" s="6"/>
      <c r="BP729" s="6"/>
      <c r="BQ729" s="6"/>
    </row>
    <row r="730" ht="19.5" customHeight="1">
      <c r="A730" s="64"/>
      <c r="B730" s="64"/>
      <c r="C730" s="6"/>
      <c r="D730" s="6"/>
      <c r="E730" s="6"/>
      <c r="F730" s="6"/>
      <c r="G730" s="6"/>
      <c r="H730" s="6"/>
      <c r="I730" s="5"/>
      <c r="J730" s="6"/>
      <c r="K730" s="6"/>
      <c r="L730" s="6"/>
      <c r="M730" s="6"/>
      <c r="N730" s="6"/>
      <c r="O730" s="6"/>
      <c r="P730" s="38"/>
      <c r="Q730" s="6"/>
      <c r="R730" s="6"/>
      <c r="S730" s="6"/>
      <c r="T730" s="6"/>
      <c r="U730" s="6"/>
      <c r="V730" s="6"/>
      <c r="W730" s="5"/>
      <c r="X730" s="6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5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5"/>
      <c r="BK730" s="6"/>
      <c r="BL730" s="6"/>
      <c r="BM730" s="6"/>
      <c r="BN730" s="6"/>
      <c r="BO730" s="6"/>
      <c r="BP730" s="6"/>
      <c r="BQ730" s="6"/>
    </row>
    <row r="731" ht="19.5" customHeight="1">
      <c r="A731" s="64"/>
      <c r="B731" s="64"/>
      <c r="C731" s="6"/>
      <c r="D731" s="6"/>
      <c r="E731" s="6"/>
      <c r="F731" s="6"/>
      <c r="G731" s="6"/>
      <c r="H731" s="6"/>
      <c r="I731" s="5"/>
      <c r="J731" s="6"/>
      <c r="K731" s="6"/>
      <c r="L731" s="6"/>
      <c r="M731" s="6"/>
      <c r="N731" s="6"/>
      <c r="O731" s="6"/>
      <c r="P731" s="38"/>
      <c r="Q731" s="6"/>
      <c r="R731" s="6"/>
      <c r="S731" s="6"/>
      <c r="T731" s="6"/>
      <c r="U731" s="6"/>
      <c r="V731" s="6"/>
      <c r="W731" s="5"/>
      <c r="X731" s="6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5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5"/>
      <c r="BK731" s="6"/>
      <c r="BL731" s="6"/>
      <c r="BM731" s="6"/>
      <c r="BN731" s="6"/>
      <c r="BO731" s="6"/>
      <c r="BP731" s="6"/>
      <c r="BQ731" s="6"/>
    </row>
    <row r="732" ht="19.5" customHeight="1">
      <c r="A732" s="64"/>
      <c r="B732" s="64"/>
      <c r="C732" s="6"/>
      <c r="D732" s="6"/>
      <c r="E732" s="6"/>
      <c r="F732" s="6"/>
      <c r="G732" s="6"/>
      <c r="H732" s="6"/>
      <c r="I732" s="5"/>
      <c r="J732" s="6"/>
      <c r="K732" s="6"/>
      <c r="L732" s="6"/>
      <c r="M732" s="6"/>
      <c r="N732" s="6"/>
      <c r="O732" s="6"/>
      <c r="P732" s="38"/>
      <c r="Q732" s="6"/>
      <c r="R732" s="6"/>
      <c r="S732" s="6"/>
      <c r="T732" s="6"/>
      <c r="U732" s="6"/>
      <c r="V732" s="6"/>
      <c r="W732" s="5"/>
      <c r="X732" s="6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5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5"/>
      <c r="BK732" s="6"/>
      <c r="BL732" s="6"/>
      <c r="BM732" s="6"/>
      <c r="BN732" s="6"/>
      <c r="BO732" s="6"/>
      <c r="BP732" s="6"/>
      <c r="BQ732" s="6"/>
    </row>
    <row r="733" ht="19.5" customHeight="1">
      <c r="A733" s="64"/>
      <c r="B733" s="64"/>
      <c r="C733" s="6"/>
      <c r="D733" s="6"/>
      <c r="E733" s="6"/>
      <c r="F733" s="6"/>
      <c r="G733" s="6"/>
      <c r="H733" s="6"/>
      <c r="I733" s="5"/>
      <c r="J733" s="6"/>
      <c r="K733" s="6"/>
      <c r="L733" s="6"/>
      <c r="M733" s="6"/>
      <c r="N733" s="6"/>
      <c r="O733" s="6"/>
      <c r="P733" s="38"/>
      <c r="Q733" s="6"/>
      <c r="R733" s="6"/>
      <c r="S733" s="6"/>
      <c r="T733" s="6"/>
      <c r="U733" s="6"/>
      <c r="V733" s="6"/>
      <c r="W733" s="5"/>
      <c r="X733" s="6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5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5"/>
      <c r="BK733" s="6"/>
      <c r="BL733" s="6"/>
      <c r="BM733" s="6"/>
      <c r="BN733" s="6"/>
      <c r="BO733" s="6"/>
      <c r="BP733" s="6"/>
      <c r="BQ733" s="6"/>
    </row>
    <row r="734" ht="19.5" customHeight="1">
      <c r="A734" s="64"/>
      <c r="B734" s="64"/>
      <c r="C734" s="6"/>
      <c r="D734" s="6"/>
      <c r="E734" s="6"/>
      <c r="F734" s="6"/>
      <c r="G734" s="6"/>
      <c r="H734" s="6"/>
      <c r="I734" s="5"/>
      <c r="J734" s="6"/>
      <c r="K734" s="6"/>
      <c r="L734" s="6"/>
      <c r="M734" s="6"/>
      <c r="N734" s="6"/>
      <c r="O734" s="6"/>
      <c r="P734" s="38"/>
      <c r="Q734" s="6"/>
      <c r="R734" s="6"/>
      <c r="S734" s="6"/>
      <c r="T734" s="6"/>
      <c r="U734" s="6"/>
      <c r="V734" s="6"/>
      <c r="W734" s="5"/>
      <c r="X734" s="6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5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5"/>
      <c r="BK734" s="6"/>
      <c r="BL734" s="6"/>
      <c r="BM734" s="6"/>
      <c r="BN734" s="6"/>
      <c r="BO734" s="6"/>
      <c r="BP734" s="6"/>
      <c r="BQ734" s="6"/>
    </row>
    <row r="735" ht="19.5" customHeight="1">
      <c r="A735" s="64"/>
      <c r="B735" s="64"/>
      <c r="C735" s="6"/>
      <c r="D735" s="6"/>
      <c r="E735" s="6"/>
      <c r="F735" s="6"/>
      <c r="G735" s="6"/>
      <c r="H735" s="6"/>
      <c r="I735" s="5"/>
      <c r="J735" s="6"/>
      <c r="K735" s="6"/>
      <c r="L735" s="6"/>
      <c r="M735" s="6"/>
      <c r="N735" s="6"/>
      <c r="O735" s="6"/>
      <c r="P735" s="38"/>
      <c r="Q735" s="6"/>
      <c r="R735" s="6"/>
      <c r="S735" s="6"/>
      <c r="T735" s="6"/>
      <c r="U735" s="6"/>
      <c r="V735" s="6"/>
      <c r="W735" s="5"/>
      <c r="X735" s="6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5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5"/>
      <c r="BK735" s="6"/>
      <c r="BL735" s="6"/>
      <c r="BM735" s="6"/>
      <c r="BN735" s="6"/>
      <c r="BO735" s="6"/>
      <c r="BP735" s="6"/>
      <c r="BQ735" s="6"/>
    </row>
    <row r="736" ht="19.5" customHeight="1">
      <c r="A736" s="64"/>
      <c r="B736" s="64"/>
      <c r="C736" s="6"/>
      <c r="D736" s="6"/>
      <c r="E736" s="6"/>
      <c r="F736" s="6"/>
      <c r="G736" s="6"/>
      <c r="H736" s="6"/>
      <c r="I736" s="5"/>
      <c r="J736" s="6"/>
      <c r="K736" s="6"/>
      <c r="L736" s="6"/>
      <c r="M736" s="6"/>
      <c r="N736" s="6"/>
      <c r="O736" s="6"/>
      <c r="P736" s="38"/>
      <c r="Q736" s="6"/>
      <c r="R736" s="6"/>
      <c r="S736" s="6"/>
      <c r="T736" s="6"/>
      <c r="U736" s="6"/>
      <c r="V736" s="6"/>
      <c r="W736" s="5"/>
      <c r="X736" s="6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5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5"/>
      <c r="BK736" s="6"/>
      <c r="BL736" s="6"/>
      <c r="BM736" s="6"/>
      <c r="BN736" s="6"/>
      <c r="BO736" s="6"/>
      <c r="BP736" s="6"/>
      <c r="BQ736" s="6"/>
    </row>
    <row r="737" ht="19.5" customHeight="1">
      <c r="A737" s="64"/>
      <c r="B737" s="64"/>
      <c r="C737" s="6"/>
      <c r="D737" s="6"/>
      <c r="E737" s="6"/>
      <c r="F737" s="6"/>
      <c r="G737" s="6"/>
      <c r="H737" s="6"/>
      <c r="I737" s="5"/>
      <c r="J737" s="6"/>
      <c r="K737" s="6"/>
      <c r="L737" s="6"/>
      <c r="M737" s="6"/>
      <c r="N737" s="6"/>
      <c r="O737" s="6"/>
      <c r="P737" s="38"/>
      <c r="Q737" s="6"/>
      <c r="R737" s="6"/>
      <c r="S737" s="6"/>
      <c r="T737" s="6"/>
      <c r="U737" s="6"/>
      <c r="V737" s="6"/>
      <c r="W737" s="5"/>
      <c r="X737" s="6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5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5"/>
      <c r="BK737" s="6"/>
      <c r="BL737" s="6"/>
      <c r="BM737" s="6"/>
      <c r="BN737" s="6"/>
      <c r="BO737" s="6"/>
      <c r="BP737" s="6"/>
      <c r="BQ737" s="6"/>
    </row>
    <row r="738" ht="19.5" customHeight="1">
      <c r="A738" s="64"/>
      <c r="B738" s="64"/>
      <c r="C738" s="6"/>
      <c r="D738" s="6"/>
      <c r="E738" s="6"/>
      <c r="F738" s="6"/>
      <c r="G738" s="6"/>
      <c r="H738" s="6"/>
      <c r="I738" s="5"/>
      <c r="J738" s="6"/>
      <c r="K738" s="6"/>
      <c r="L738" s="6"/>
      <c r="M738" s="6"/>
      <c r="N738" s="6"/>
      <c r="O738" s="6"/>
      <c r="P738" s="38"/>
      <c r="Q738" s="6"/>
      <c r="R738" s="6"/>
      <c r="S738" s="6"/>
      <c r="T738" s="6"/>
      <c r="U738" s="6"/>
      <c r="V738" s="6"/>
      <c r="W738" s="5"/>
      <c r="X738" s="6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5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5"/>
      <c r="BK738" s="6"/>
      <c r="BL738" s="6"/>
      <c r="BM738" s="6"/>
      <c r="BN738" s="6"/>
      <c r="BO738" s="6"/>
      <c r="BP738" s="6"/>
      <c r="BQ738" s="6"/>
    </row>
    <row r="739" ht="19.5" customHeight="1">
      <c r="A739" s="64"/>
      <c r="B739" s="64"/>
      <c r="C739" s="6"/>
      <c r="D739" s="6"/>
      <c r="E739" s="6"/>
      <c r="F739" s="6"/>
      <c r="G739" s="6"/>
      <c r="H739" s="6"/>
      <c r="I739" s="5"/>
      <c r="J739" s="6"/>
      <c r="K739" s="6"/>
      <c r="L739" s="6"/>
      <c r="M739" s="6"/>
      <c r="N739" s="6"/>
      <c r="O739" s="6"/>
      <c r="P739" s="38"/>
      <c r="Q739" s="6"/>
      <c r="R739" s="6"/>
      <c r="S739" s="6"/>
      <c r="T739" s="6"/>
      <c r="U739" s="6"/>
      <c r="V739" s="6"/>
      <c r="W739" s="5"/>
      <c r="X739" s="6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5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5"/>
      <c r="BK739" s="6"/>
      <c r="BL739" s="6"/>
      <c r="BM739" s="6"/>
      <c r="BN739" s="6"/>
      <c r="BO739" s="6"/>
      <c r="BP739" s="6"/>
      <c r="BQ739" s="6"/>
    </row>
    <row r="740" ht="19.5" customHeight="1">
      <c r="A740" s="64"/>
      <c r="B740" s="64"/>
      <c r="C740" s="6"/>
      <c r="D740" s="6"/>
      <c r="E740" s="6"/>
      <c r="F740" s="6"/>
      <c r="G740" s="6"/>
      <c r="H740" s="6"/>
      <c r="I740" s="5"/>
      <c r="J740" s="6"/>
      <c r="K740" s="6"/>
      <c r="L740" s="6"/>
      <c r="M740" s="6"/>
      <c r="N740" s="6"/>
      <c r="O740" s="6"/>
      <c r="P740" s="38"/>
      <c r="Q740" s="6"/>
      <c r="R740" s="6"/>
      <c r="S740" s="6"/>
      <c r="T740" s="6"/>
      <c r="U740" s="6"/>
      <c r="V740" s="6"/>
      <c r="W740" s="5"/>
      <c r="X740" s="6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5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5"/>
      <c r="BK740" s="6"/>
      <c r="BL740" s="6"/>
      <c r="BM740" s="6"/>
      <c r="BN740" s="6"/>
      <c r="BO740" s="6"/>
      <c r="BP740" s="6"/>
      <c r="BQ740" s="6"/>
    </row>
    <row r="741" ht="19.5" customHeight="1">
      <c r="A741" s="64"/>
      <c r="B741" s="64"/>
      <c r="C741" s="6"/>
      <c r="D741" s="6"/>
      <c r="E741" s="6"/>
      <c r="F741" s="6"/>
      <c r="G741" s="6"/>
      <c r="H741" s="6"/>
      <c r="I741" s="5"/>
      <c r="J741" s="6"/>
      <c r="K741" s="6"/>
      <c r="L741" s="6"/>
      <c r="M741" s="6"/>
      <c r="N741" s="6"/>
      <c r="O741" s="6"/>
      <c r="P741" s="38"/>
      <c r="Q741" s="6"/>
      <c r="R741" s="6"/>
      <c r="S741" s="6"/>
      <c r="T741" s="6"/>
      <c r="U741" s="6"/>
      <c r="V741" s="6"/>
      <c r="W741" s="5"/>
      <c r="X741" s="6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5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5"/>
      <c r="BK741" s="6"/>
      <c r="BL741" s="6"/>
      <c r="BM741" s="6"/>
      <c r="BN741" s="6"/>
      <c r="BO741" s="6"/>
      <c r="BP741" s="6"/>
      <c r="BQ741" s="6"/>
    </row>
    <row r="742" ht="19.5" customHeight="1">
      <c r="A742" s="64"/>
      <c r="B742" s="64"/>
      <c r="C742" s="6"/>
      <c r="D742" s="6"/>
      <c r="E742" s="6"/>
      <c r="F742" s="6"/>
      <c r="G742" s="6"/>
      <c r="H742" s="6"/>
      <c r="I742" s="5"/>
      <c r="J742" s="6"/>
      <c r="K742" s="6"/>
      <c r="L742" s="6"/>
      <c r="M742" s="6"/>
      <c r="N742" s="6"/>
      <c r="O742" s="6"/>
      <c r="P742" s="38"/>
      <c r="Q742" s="6"/>
      <c r="R742" s="6"/>
      <c r="S742" s="6"/>
      <c r="T742" s="6"/>
      <c r="U742" s="6"/>
      <c r="V742" s="6"/>
      <c r="W742" s="5"/>
      <c r="X742" s="6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5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5"/>
      <c r="BK742" s="6"/>
      <c r="BL742" s="6"/>
      <c r="BM742" s="6"/>
      <c r="BN742" s="6"/>
      <c r="BO742" s="6"/>
      <c r="BP742" s="6"/>
      <c r="BQ742" s="6"/>
    </row>
    <row r="743" ht="19.5" customHeight="1">
      <c r="A743" s="64"/>
      <c r="B743" s="64"/>
      <c r="C743" s="6"/>
      <c r="D743" s="6"/>
      <c r="E743" s="6"/>
      <c r="F743" s="6"/>
      <c r="G743" s="6"/>
      <c r="H743" s="6"/>
      <c r="I743" s="5"/>
      <c r="J743" s="6"/>
      <c r="K743" s="6"/>
      <c r="L743" s="6"/>
      <c r="M743" s="6"/>
      <c r="N743" s="6"/>
      <c r="O743" s="6"/>
      <c r="P743" s="38"/>
      <c r="Q743" s="6"/>
      <c r="R743" s="6"/>
      <c r="S743" s="6"/>
      <c r="T743" s="6"/>
      <c r="U743" s="6"/>
      <c r="V743" s="6"/>
      <c r="W743" s="5"/>
      <c r="X743" s="6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5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5"/>
      <c r="BK743" s="6"/>
      <c r="BL743" s="6"/>
      <c r="BM743" s="6"/>
      <c r="BN743" s="6"/>
      <c r="BO743" s="6"/>
      <c r="BP743" s="6"/>
      <c r="BQ743" s="6"/>
    </row>
    <row r="744" ht="19.5" customHeight="1">
      <c r="A744" s="64"/>
      <c r="B744" s="64"/>
      <c r="C744" s="6"/>
      <c r="D744" s="6"/>
      <c r="E744" s="6"/>
      <c r="F744" s="6"/>
      <c r="G744" s="6"/>
      <c r="H744" s="6"/>
      <c r="I744" s="5"/>
      <c r="J744" s="6"/>
      <c r="K744" s="6"/>
      <c r="L744" s="6"/>
      <c r="M744" s="6"/>
      <c r="N744" s="6"/>
      <c r="O744" s="6"/>
      <c r="P744" s="38"/>
      <c r="Q744" s="6"/>
      <c r="R744" s="6"/>
      <c r="S744" s="6"/>
      <c r="T744" s="6"/>
      <c r="U744" s="6"/>
      <c r="V744" s="6"/>
      <c r="W744" s="5"/>
      <c r="X744" s="6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5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5"/>
      <c r="BK744" s="6"/>
      <c r="BL744" s="6"/>
      <c r="BM744" s="6"/>
      <c r="BN744" s="6"/>
      <c r="BO744" s="6"/>
      <c r="BP744" s="6"/>
      <c r="BQ744" s="6"/>
    </row>
    <row r="745" ht="19.5" customHeight="1">
      <c r="A745" s="64"/>
      <c r="B745" s="64"/>
      <c r="C745" s="6"/>
      <c r="D745" s="6"/>
      <c r="E745" s="6"/>
      <c r="F745" s="6"/>
      <c r="G745" s="6"/>
      <c r="H745" s="6"/>
      <c r="I745" s="5"/>
      <c r="J745" s="6"/>
      <c r="K745" s="6"/>
      <c r="L745" s="6"/>
      <c r="M745" s="6"/>
      <c r="N745" s="6"/>
      <c r="O745" s="6"/>
      <c r="P745" s="38"/>
      <c r="Q745" s="6"/>
      <c r="R745" s="6"/>
      <c r="S745" s="6"/>
      <c r="T745" s="6"/>
      <c r="U745" s="6"/>
      <c r="V745" s="6"/>
      <c r="W745" s="5"/>
      <c r="X745" s="6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5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5"/>
      <c r="BK745" s="6"/>
      <c r="BL745" s="6"/>
      <c r="BM745" s="6"/>
      <c r="BN745" s="6"/>
      <c r="BO745" s="6"/>
      <c r="BP745" s="6"/>
      <c r="BQ745" s="6"/>
    </row>
    <row r="746" ht="19.5" customHeight="1">
      <c r="A746" s="64"/>
      <c r="B746" s="64"/>
      <c r="C746" s="6"/>
      <c r="D746" s="6"/>
      <c r="E746" s="6"/>
      <c r="F746" s="6"/>
      <c r="G746" s="6"/>
      <c r="H746" s="6"/>
      <c r="I746" s="5"/>
      <c r="J746" s="6"/>
      <c r="K746" s="6"/>
      <c r="L746" s="6"/>
      <c r="M746" s="6"/>
      <c r="N746" s="6"/>
      <c r="O746" s="6"/>
      <c r="P746" s="38"/>
      <c r="Q746" s="6"/>
      <c r="R746" s="6"/>
      <c r="S746" s="6"/>
      <c r="T746" s="6"/>
      <c r="U746" s="6"/>
      <c r="V746" s="6"/>
      <c r="W746" s="5"/>
      <c r="X746" s="6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5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5"/>
      <c r="BK746" s="6"/>
      <c r="BL746" s="6"/>
      <c r="BM746" s="6"/>
      <c r="BN746" s="6"/>
      <c r="BO746" s="6"/>
      <c r="BP746" s="6"/>
      <c r="BQ746" s="6"/>
    </row>
    <row r="747" ht="19.5" customHeight="1">
      <c r="A747" s="64"/>
      <c r="B747" s="64"/>
      <c r="C747" s="6"/>
      <c r="D747" s="6"/>
      <c r="E747" s="6"/>
      <c r="F747" s="6"/>
      <c r="G747" s="6"/>
      <c r="H747" s="6"/>
      <c r="I747" s="5"/>
      <c r="J747" s="6"/>
      <c r="K747" s="6"/>
      <c r="L747" s="6"/>
      <c r="M747" s="6"/>
      <c r="N747" s="6"/>
      <c r="O747" s="6"/>
      <c r="P747" s="38"/>
      <c r="Q747" s="6"/>
      <c r="R747" s="6"/>
      <c r="S747" s="6"/>
      <c r="T747" s="6"/>
      <c r="U747" s="6"/>
      <c r="V747" s="6"/>
      <c r="W747" s="5"/>
      <c r="X747" s="6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5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5"/>
      <c r="BK747" s="6"/>
      <c r="BL747" s="6"/>
      <c r="BM747" s="6"/>
      <c r="BN747" s="6"/>
      <c r="BO747" s="6"/>
      <c r="BP747" s="6"/>
      <c r="BQ747" s="6"/>
    </row>
    <row r="748" ht="19.5" customHeight="1">
      <c r="A748" s="64"/>
      <c r="B748" s="64"/>
      <c r="C748" s="6"/>
      <c r="D748" s="6"/>
      <c r="E748" s="6"/>
      <c r="F748" s="6"/>
      <c r="G748" s="6"/>
      <c r="H748" s="6"/>
      <c r="I748" s="5"/>
      <c r="J748" s="6"/>
      <c r="K748" s="6"/>
      <c r="L748" s="6"/>
      <c r="M748" s="6"/>
      <c r="N748" s="6"/>
      <c r="O748" s="6"/>
      <c r="P748" s="38"/>
      <c r="Q748" s="6"/>
      <c r="R748" s="6"/>
      <c r="S748" s="6"/>
      <c r="T748" s="6"/>
      <c r="U748" s="6"/>
      <c r="V748" s="6"/>
      <c r="W748" s="5"/>
      <c r="X748" s="6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5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5"/>
      <c r="BK748" s="6"/>
      <c r="BL748" s="6"/>
      <c r="BM748" s="6"/>
      <c r="BN748" s="6"/>
      <c r="BO748" s="6"/>
      <c r="BP748" s="6"/>
      <c r="BQ748" s="6"/>
    </row>
    <row r="749" ht="19.5" customHeight="1">
      <c r="A749" s="64"/>
      <c r="B749" s="64"/>
      <c r="C749" s="6"/>
      <c r="D749" s="6"/>
      <c r="E749" s="6"/>
      <c r="F749" s="6"/>
      <c r="G749" s="6"/>
      <c r="H749" s="6"/>
      <c r="I749" s="5"/>
      <c r="J749" s="6"/>
      <c r="K749" s="6"/>
      <c r="L749" s="6"/>
      <c r="M749" s="6"/>
      <c r="N749" s="6"/>
      <c r="O749" s="6"/>
      <c r="P749" s="38"/>
      <c r="Q749" s="6"/>
      <c r="R749" s="6"/>
      <c r="S749" s="6"/>
      <c r="T749" s="6"/>
      <c r="U749" s="6"/>
      <c r="V749" s="6"/>
      <c r="W749" s="5"/>
      <c r="X749" s="6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5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5"/>
      <c r="BK749" s="6"/>
      <c r="BL749" s="6"/>
      <c r="BM749" s="6"/>
      <c r="BN749" s="6"/>
      <c r="BO749" s="6"/>
      <c r="BP749" s="6"/>
      <c r="BQ749" s="6"/>
    </row>
    <row r="750" ht="19.5" customHeight="1">
      <c r="A750" s="64"/>
      <c r="B750" s="64"/>
      <c r="C750" s="6"/>
      <c r="D750" s="6"/>
      <c r="E750" s="6"/>
      <c r="F750" s="6"/>
      <c r="G750" s="6"/>
      <c r="H750" s="6"/>
      <c r="I750" s="5"/>
      <c r="J750" s="6"/>
      <c r="K750" s="6"/>
      <c r="L750" s="6"/>
      <c r="M750" s="6"/>
      <c r="N750" s="6"/>
      <c r="O750" s="6"/>
      <c r="P750" s="38"/>
      <c r="Q750" s="6"/>
      <c r="R750" s="6"/>
      <c r="S750" s="6"/>
      <c r="T750" s="6"/>
      <c r="U750" s="6"/>
      <c r="V750" s="6"/>
      <c r="W750" s="5"/>
      <c r="X750" s="6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5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5"/>
      <c r="BK750" s="6"/>
      <c r="BL750" s="6"/>
      <c r="BM750" s="6"/>
      <c r="BN750" s="6"/>
      <c r="BO750" s="6"/>
      <c r="BP750" s="6"/>
      <c r="BQ750" s="6"/>
    </row>
    <row r="751" ht="19.5" customHeight="1">
      <c r="A751" s="64"/>
      <c r="B751" s="64"/>
      <c r="C751" s="6"/>
      <c r="D751" s="6"/>
      <c r="E751" s="6"/>
      <c r="F751" s="6"/>
      <c r="G751" s="6"/>
      <c r="H751" s="6"/>
      <c r="I751" s="5"/>
      <c r="J751" s="6"/>
      <c r="K751" s="6"/>
      <c r="L751" s="6"/>
      <c r="M751" s="6"/>
      <c r="N751" s="6"/>
      <c r="O751" s="6"/>
      <c r="P751" s="38"/>
      <c r="Q751" s="6"/>
      <c r="R751" s="6"/>
      <c r="S751" s="6"/>
      <c r="T751" s="6"/>
      <c r="U751" s="6"/>
      <c r="V751" s="6"/>
      <c r="W751" s="5"/>
      <c r="X751" s="6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5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5"/>
      <c r="BK751" s="6"/>
      <c r="BL751" s="6"/>
      <c r="BM751" s="6"/>
      <c r="BN751" s="6"/>
      <c r="BO751" s="6"/>
      <c r="BP751" s="6"/>
      <c r="BQ751" s="6"/>
    </row>
    <row r="752" ht="19.5" customHeight="1">
      <c r="A752" s="64"/>
      <c r="B752" s="64"/>
      <c r="C752" s="6"/>
      <c r="D752" s="6"/>
      <c r="E752" s="6"/>
      <c r="F752" s="6"/>
      <c r="G752" s="6"/>
      <c r="H752" s="6"/>
      <c r="I752" s="5"/>
      <c r="J752" s="6"/>
      <c r="K752" s="6"/>
      <c r="L752" s="6"/>
      <c r="M752" s="6"/>
      <c r="N752" s="6"/>
      <c r="O752" s="6"/>
      <c r="P752" s="38"/>
      <c r="Q752" s="6"/>
      <c r="R752" s="6"/>
      <c r="S752" s="6"/>
      <c r="T752" s="6"/>
      <c r="U752" s="6"/>
      <c r="V752" s="6"/>
      <c r="W752" s="5"/>
      <c r="X752" s="6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5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5"/>
      <c r="BK752" s="6"/>
      <c r="BL752" s="6"/>
      <c r="BM752" s="6"/>
      <c r="BN752" s="6"/>
      <c r="BO752" s="6"/>
      <c r="BP752" s="6"/>
      <c r="BQ752" s="6"/>
    </row>
    <row r="753" ht="19.5" customHeight="1">
      <c r="A753" s="64"/>
      <c r="B753" s="64"/>
      <c r="C753" s="6"/>
      <c r="D753" s="6"/>
      <c r="E753" s="6"/>
      <c r="F753" s="6"/>
      <c r="G753" s="6"/>
      <c r="H753" s="6"/>
      <c r="I753" s="5"/>
      <c r="J753" s="6"/>
      <c r="K753" s="6"/>
      <c r="L753" s="6"/>
      <c r="M753" s="6"/>
      <c r="N753" s="6"/>
      <c r="O753" s="6"/>
      <c r="P753" s="38"/>
      <c r="Q753" s="6"/>
      <c r="R753" s="6"/>
      <c r="S753" s="6"/>
      <c r="T753" s="6"/>
      <c r="U753" s="6"/>
      <c r="V753" s="6"/>
      <c r="W753" s="5"/>
      <c r="X753" s="6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5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5"/>
      <c r="BK753" s="6"/>
      <c r="BL753" s="6"/>
      <c r="BM753" s="6"/>
      <c r="BN753" s="6"/>
      <c r="BO753" s="6"/>
      <c r="BP753" s="6"/>
      <c r="BQ753" s="6"/>
    </row>
    <row r="754" ht="19.5" customHeight="1">
      <c r="A754" s="64"/>
      <c r="B754" s="64"/>
      <c r="C754" s="6"/>
      <c r="D754" s="6"/>
      <c r="E754" s="6"/>
      <c r="F754" s="6"/>
      <c r="G754" s="6"/>
      <c r="H754" s="6"/>
      <c r="I754" s="5"/>
      <c r="J754" s="6"/>
      <c r="K754" s="6"/>
      <c r="L754" s="6"/>
      <c r="M754" s="6"/>
      <c r="N754" s="6"/>
      <c r="O754" s="6"/>
      <c r="P754" s="38"/>
      <c r="Q754" s="6"/>
      <c r="R754" s="6"/>
      <c r="S754" s="6"/>
      <c r="T754" s="6"/>
      <c r="U754" s="6"/>
      <c r="V754" s="6"/>
      <c r="W754" s="5"/>
      <c r="X754" s="6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5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5"/>
      <c r="BK754" s="6"/>
      <c r="BL754" s="6"/>
      <c r="BM754" s="6"/>
      <c r="BN754" s="6"/>
      <c r="BO754" s="6"/>
      <c r="BP754" s="6"/>
      <c r="BQ754" s="6"/>
    </row>
    <row r="755" ht="19.5" customHeight="1">
      <c r="A755" s="64"/>
      <c r="B755" s="64"/>
      <c r="C755" s="6"/>
      <c r="D755" s="6"/>
      <c r="E755" s="6"/>
      <c r="F755" s="6"/>
      <c r="G755" s="6"/>
      <c r="H755" s="6"/>
      <c r="I755" s="5"/>
      <c r="J755" s="6"/>
      <c r="K755" s="6"/>
      <c r="L755" s="6"/>
      <c r="M755" s="6"/>
      <c r="N755" s="6"/>
      <c r="O755" s="6"/>
      <c r="P755" s="38"/>
      <c r="Q755" s="6"/>
      <c r="R755" s="6"/>
      <c r="S755" s="6"/>
      <c r="T755" s="6"/>
      <c r="U755" s="6"/>
      <c r="V755" s="6"/>
      <c r="W755" s="5"/>
      <c r="X755" s="6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5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5"/>
      <c r="BK755" s="6"/>
      <c r="BL755" s="6"/>
      <c r="BM755" s="6"/>
      <c r="BN755" s="6"/>
      <c r="BO755" s="6"/>
      <c r="BP755" s="6"/>
      <c r="BQ755" s="6"/>
    </row>
    <row r="756" ht="19.5" customHeight="1">
      <c r="A756" s="64"/>
      <c r="B756" s="64"/>
      <c r="C756" s="6"/>
      <c r="D756" s="6"/>
      <c r="E756" s="6"/>
      <c r="F756" s="6"/>
      <c r="G756" s="6"/>
      <c r="H756" s="6"/>
      <c r="I756" s="5"/>
      <c r="J756" s="6"/>
      <c r="K756" s="6"/>
      <c r="L756" s="6"/>
      <c r="M756" s="6"/>
      <c r="N756" s="6"/>
      <c r="O756" s="6"/>
      <c r="P756" s="38"/>
      <c r="Q756" s="6"/>
      <c r="R756" s="6"/>
      <c r="S756" s="6"/>
      <c r="T756" s="6"/>
      <c r="U756" s="6"/>
      <c r="V756" s="6"/>
      <c r="W756" s="5"/>
      <c r="X756" s="6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5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5"/>
      <c r="BK756" s="6"/>
      <c r="BL756" s="6"/>
      <c r="BM756" s="6"/>
      <c r="BN756" s="6"/>
      <c r="BO756" s="6"/>
      <c r="BP756" s="6"/>
      <c r="BQ756" s="6"/>
    </row>
    <row r="757" ht="19.5" customHeight="1">
      <c r="A757" s="64"/>
      <c r="B757" s="64"/>
      <c r="C757" s="6"/>
      <c r="D757" s="6"/>
      <c r="E757" s="6"/>
      <c r="F757" s="6"/>
      <c r="G757" s="6"/>
      <c r="H757" s="6"/>
      <c r="I757" s="5"/>
      <c r="J757" s="6"/>
      <c r="K757" s="6"/>
      <c r="L757" s="6"/>
      <c r="M757" s="6"/>
      <c r="N757" s="6"/>
      <c r="O757" s="6"/>
      <c r="P757" s="38"/>
      <c r="Q757" s="6"/>
      <c r="R757" s="6"/>
      <c r="S757" s="6"/>
      <c r="T757" s="6"/>
      <c r="U757" s="6"/>
      <c r="V757" s="6"/>
      <c r="W757" s="5"/>
      <c r="X757" s="6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5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5"/>
      <c r="BK757" s="6"/>
      <c r="BL757" s="6"/>
      <c r="BM757" s="6"/>
      <c r="BN757" s="6"/>
      <c r="BO757" s="6"/>
      <c r="BP757" s="6"/>
      <c r="BQ757" s="6"/>
    </row>
    <row r="758" ht="19.5" customHeight="1">
      <c r="A758" s="64"/>
      <c r="B758" s="64"/>
      <c r="C758" s="6"/>
      <c r="D758" s="6"/>
      <c r="E758" s="6"/>
      <c r="F758" s="6"/>
      <c r="G758" s="6"/>
      <c r="H758" s="6"/>
      <c r="I758" s="5"/>
      <c r="J758" s="6"/>
      <c r="K758" s="6"/>
      <c r="L758" s="6"/>
      <c r="M758" s="6"/>
      <c r="N758" s="6"/>
      <c r="O758" s="6"/>
      <c r="P758" s="38"/>
      <c r="Q758" s="6"/>
      <c r="R758" s="6"/>
      <c r="S758" s="6"/>
      <c r="T758" s="6"/>
      <c r="U758" s="6"/>
      <c r="V758" s="6"/>
      <c r="W758" s="5"/>
      <c r="X758" s="6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5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5"/>
      <c r="BK758" s="6"/>
      <c r="BL758" s="6"/>
      <c r="BM758" s="6"/>
      <c r="BN758" s="6"/>
      <c r="BO758" s="6"/>
      <c r="BP758" s="6"/>
      <c r="BQ758" s="6"/>
    </row>
    <row r="759" ht="19.5" customHeight="1">
      <c r="A759" s="64"/>
      <c r="B759" s="64"/>
      <c r="C759" s="6"/>
      <c r="D759" s="6"/>
      <c r="E759" s="6"/>
      <c r="F759" s="6"/>
      <c r="G759" s="6"/>
      <c r="H759" s="6"/>
      <c r="I759" s="5"/>
      <c r="J759" s="6"/>
      <c r="K759" s="6"/>
      <c r="L759" s="6"/>
      <c r="M759" s="6"/>
      <c r="N759" s="6"/>
      <c r="O759" s="6"/>
      <c r="P759" s="38"/>
      <c r="Q759" s="6"/>
      <c r="R759" s="6"/>
      <c r="S759" s="6"/>
      <c r="T759" s="6"/>
      <c r="U759" s="6"/>
      <c r="V759" s="6"/>
      <c r="W759" s="5"/>
      <c r="X759" s="6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5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5"/>
      <c r="BK759" s="6"/>
      <c r="BL759" s="6"/>
      <c r="BM759" s="6"/>
      <c r="BN759" s="6"/>
      <c r="BO759" s="6"/>
      <c r="BP759" s="6"/>
      <c r="BQ759" s="6"/>
    </row>
    <row r="760" ht="19.5" customHeight="1">
      <c r="A760" s="64"/>
      <c r="B760" s="64"/>
      <c r="C760" s="6"/>
      <c r="D760" s="6"/>
      <c r="E760" s="6"/>
      <c r="F760" s="6"/>
      <c r="G760" s="6"/>
      <c r="H760" s="6"/>
      <c r="I760" s="5"/>
      <c r="J760" s="6"/>
      <c r="K760" s="6"/>
      <c r="L760" s="6"/>
      <c r="M760" s="6"/>
      <c r="N760" s="6"/>
      <c r="O760" s="6"/>
      <c r="P760" s="38"/>
      <c r="Q760" s="6"/>
      <c r="R760" s="6"/>
      <c r="S760" s="6"/>
      <c r="T760" s="6"/>
      <c r="U760" s="6"/>
      <c r="V760" s="6"/>
      <c r="W760" s="5"/>
      <c r="X760" s="6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5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5"/>
      <c r="BK760" s="6"/>
      <c r="BL760" s="6"/>
      <c r="BM760" s="6"/>
      <c r="BN760" s="6"/>
      <c r="BO760" s="6"/>
      <c r="BP760" s="6"/>
      <c r="BQ760" s="6"/>
    </row>
    <row r="761" ht="19.5" customHeight="1">
      <c r="A761" s="64"/>
      <c r="B761" s="64"/>
      <c r="C761" s="6"/>
      <c r="D761" s="6"/>
      <c r="E761" s="6"/>
      <c r="F761" s="6"/>
      <c r="G761" s="6"/>
      <c r="H761" s="6"/>
      <c r="I761" s="5"/>
      <c r="J761" s="6"/>
      <c r="K761" s="6"/>
      <c r="L761" s="6"/>
      <c r="M761" s="6"/>
      <c r="N761" s="6"/>
      <c r="O761" s="6"/>
      <c r="P761" s="38"/>
      <c r="Q761" s="6"/>
      <c r="R761" s="6"/>
      <c r="S761" s="6"/>
      <c r="T761" s="6"/>
      <c r="U761" s="6"/>
      <c r="V761" s="6"/>
      <c r="W761" s="5"/>
      <c r="X761" s="6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5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5"/>
      <c r="BK761" s="6"/>
      <c r="BL761" s="6"/>
      <c r="BM761" s="6"/>
      <c r="BN761" s="6"/>
      <c r="BO761" s="6"/>
      <c r="BP761" s="6"/>
      <c r="BQ761" s="6"/>
    </row>
    <row r="762" ht="19.5" customHeight="1">
      <c r="A762" s="64"/>
      <c r="B762" s="64"/>
      <c r="C762" s="6"/>
      <c r="D762" s="6"/>
      <c r="E762" s="6"/>
      <c r="F762" s="6"/>
      <c r="G762" s="6"/>
      <c r="H762" s="6"/>
      <c r="I762" s="5"/>
      <c r="J762" s="6"/>
      <c r="K762" s="6"/>
      <c r="L762" s="6"/>
      <c r="M762" s="6"/>
      <c r="N762" s="6"/>
      <c r="O762" s="6"/>
      <c r="P762" s="38"/>
      <c r="Q762" s="6"/>
      <c r="R762" s="6"/>
      <c r="S762" s="6"/>
      <c r="T762" s="6"/>
      <c r="U762" s="6"/>
      <c r="V762" s="6"/>
      <c r="W762" s="5"/>
      <c r="X762" s="6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5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5"/>
      <c r="BK762" s="6"/>
      <c r="BL762" s="6"/>
      <c r="BM762" s="6"/>
      <c r="BN762" s="6"/>
      <c r="BO762" s="6"/>
      <c r="BP762" s="6"/>
      <c r="BQ762" s="6"/>
    </row>
    <row r="763" ht="19.5" customHeight="1">
      <c r="A763" s="64"/>
      <c r="B763" s="64"/>
      <c r="C763" s="6"/>
      <c r="D763" s="6"/>
      <c r="E763" s="6"/>
      <c r="F763" s="6"/>
      <c r="G763" s="6"/>
      <c r="H763" s="6"/>
      <c r="I763" s="5"/>
      <c r="J763" s="6"/>
      <c r="K763" s="6"/>
      <c r="L763" s="6"/>
      <c r="M763" s="6"/>
      <c r="N763" s="6"/>
      <c r="O763" s="6"/>
      <c r="P763" s="38"/>
      <c r="Q763" s="6"/>
      <c r="R763" s="6"/>
      <c r="S763" s="6"/>
      <c r="T763" s="6"/>
      <c r="U763" s="6"/>
      <c r="V763" s="6"/>
      <c r="W763" s="5"/>
      <c r="X763" s="6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5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5"/>
      <c r="BK763" s="6"/>
      <c r="BL763" s="6"/>
      <c r="BM763" s="6"/>
      <c r="BN763" s="6"/>
      <c r="BO763" s="6"/>
      <c r="BP763" s="6"/>
      <c r="BQ763" s="6"/>
    </row>
    <row r="764" ht="19.5" customHeight="1">
      <c r="A764" s="64"/>
      <c r="B764" s="64"/>
      <c r="C764" s="6"/>
      <c r="D764" s="6"/>
      <c r="E764" s="6"/>
      <c r="F764" s="6"/>
      <c r="G764" s="6"/>
      <c r="H764" s="6"/>
      <c r="I764" s="5"/>
      <c r="J764" s="6"/>
      <c r="K764" s="6"/>
      <c r="L764" s="6"/>
      <c r="M764" s="6"/>
      <c r="N764" s="6"/>
      <c r="O764" s="6"/>
      <c r="P764" s="38"/>
      <c r="Q764" s="6"/>
      <c r="R764" s="6"/>
      <c r="S764" s="6"/>
      <c r="T764" s="6"/>
      <c r="U764" s="6"/>
      <c r="V764" s="6"/>
      <c r="W764" s="5"/>
      <c r="X764" s="6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5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5"/>
      <c r="BK764" s="6"/>
      <c r="BL764" s="6"/>
      <c r="BM764" s="6"/>
      <c r="BN764" s="6"/>
      <c r="BO764" s="6"/>
      <c r="BP764" s="6"/>
      <c r="BQ764" s="6"/>
    </row>
    <row r="765" ht="19.5" customHeight="1">
      <c r="A765" s="64"/>
      <c r="B765" s="64"/>
      <c r="C765" s="6"/>
      <c r="D765" s="6"/>
      <c r="E765" s="6"/>
      <c r="F765" s="6"/>
      <c r="G765" s="6"/>
      <c r="H765" s="6"/>
      <c r="I765" s="5"/>
      <c r="J765" s="6"/>
      <c r="K765" s="6"/>
      <c r="L765" s="6"/>
      <c r="M765" s="6"/>
      <c r="N765" s="6"/>
      <c r="O765" s="6"/>
      <c r="P765" s="38"/>
      <c r="Q765" s="6"/>
      <c r="R765" s="6"/>
      <c r="S765" s="6"/>
      <c r="T765" s="6"/>
      <c r="U765" s="6"/>
      <c r="V765" s="6"/>
      <c r="W765" s="5"/>
      <c r="X765" s="6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5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5"/>
      <c r="BK765" s="6"/>
      <c r="BL765" s="6"/>
      <c r="BM765" s="6"/>
      <c r="BN765" s="6"/>
      <c r="BO765" s="6"/>
      <c r="BP765" s="6"/>
      <c r="BQ765" s="6"/>
    </row>
    <row r="766" ht="19.5" customHeight="1">
      <c r="A766" s="64"/>
      <c r="B766" s="64"/>
      <c r="C766" s="6"/>
      <c r="D766" s="6"/>
      <c r="E766" s="6"/>
      <c r="F766" s="6"/>
      <c r="G766" s="6"/>
      <c r="H766" s="6"/>
      <c r="I766" s="5"/>
      <c r="J766" s="6"/>
      <c r="K766" s="6"/>
      <c r="L766" s="6"/>
      <c r="M766" s="6"/>
      <c r="N766" s="6"/>
      <c r="O766" s="6"/>
      <c r="P766" s="38"/>
      <c r="Q766" s="6"/>
      <c r="R766" s="6"/>
      <c r="S766" s="6"/>
      <c r="T766" s="6"/>
      <c r="U766" s="6"/>
      <c r="V766" s="6"/>
      <c r="W766" s="5"/>
      <c r="X766" s="6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5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5"/>
      <c r="BK766" s="6"/>
      <c r="BL766" s="6"/>
      <c r="BM766" s="6"/>
      <c r="BN766" s="6"/>
      <c r="BO766" s="6"/>
      <c r="BP766" s="6"/>
      <c r="BQ766" s="6"/>
    </row>
    <row r="767" ht="19.5" customHeight="1">
      <c r="A767" s="64"/>
      <c r="B767" s="64"/>
      <c r="C767" s="6"/>
      <c r="D767" s="6"/>
      <c r="E767" s="6"/>
      <c r="F767" s="6"/>
      <c r="G767" s="6"/>
      <c r="H767" s="6"/>
      <c r="I767" s="5"/>
      <c r="J767" s="6"/>
      <c r="K767" s="6"/>
      <c r="L767" s="6"/>
      <c r="M767" s="6"/>
      <c r="N767" s="6"/>
      <c r="O767" s="6"/>
      <c r="P767" s="38"/>
      <c r="Q767" s="6"/>
      <c r="R767" s="6"/>
      <c r="S767" s="6"/>
      <c r="T767" s="6"/>
      <c r="U767" s="6"/>
      <c r="V767" s="6"/>
      <c r="W767" s="5"/>
      <c r="X767" s="6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5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5"/>
      <c r="BK767" s="6"/>
      <c r="BL767" s="6"/>
      <c r="BM767" s="6"/>
      <c r="BN767" s="6"/>
      <c r="BO767" s="6"/>
      <c r="BP767" s="6"/>
      <c r="BQ767" s="6"/>
    </row>
    <row r="768" ht="19.5" customHeight="1">
      <c r="A768" s="64"/>
      <c r="B768" s="64"/>
      <c r="C768" s="6"/>
      <c r="D768" s="6"/>
      <c r="E768" s="6"/>
      <c r="F768" s="6"/>
      <c r="G768" s="6"/>
      <c r="H768" s="6"/>
      <c r="I768" s="5"/>
      <c r="J768" s="6"/>
      <c r="K768" s="6"/>
      <c r="L768" s="6"/>
      <c r="M768" s="6"/>
      <c r="N768" s="6"/>
      <c r="O768" s="6"/>
      <c r="P768" s="38"/>
      <c r="Q768" s="6"/>
      <c r="R768" s="6"/>
      <c r="S768" s="6"/>
      <c r="T768" s="6"/>
      <c r="U768" s="6"/>
      <c r="V768" s="6"/>
      <c r="W768" s="5"/>
      <c r="X768" s="6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5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5"/>
      <c r="BK768" s="6"/>
      <c r="BL768" s="6"/>
      <c r="BM768" s="6"/>
      <c r="BN768" s="6"/>
      <c r="BO768" s="6"/>
      <c r="BP768" s="6"/>
      <c r="BQ768" s="6"/>
    </row>
    <row r="769" ht="19.5" customHeight="1">
      <c r="A769" s="64"/>
      <c r="B769" s="64"/>
      <c r="C769" s="6"/>
      <c r="D769" s="6"/>
      <c r="E769" s="6"/>
      <c r="F769" s="6"/>
      <c r="G769" s="6"/>
      <c r="H769" s="6"/>
      <c r="I769" s="5"/>
      <c r="J769" s="6"/>
      <c r="K769" s="6"/>
      <c r="L769" s="6"/>
      <c r="M769" s="6"/>
      <c r="N769" s="6"/>
      <c r="O769" s="6"/>
      <c r="P769" s="38"/>
      <c r="Q769" s="6"/>
      <c r="R769" s="6"/>
      <c r="S769" s="6"/>
      <c r="T769" s="6"/>
      <c r="U769" s="6"/>
      <c r="V769" s="6"/>
      <c r="W769" s="5"/>
      <c r="X769" s="6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5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5"/>
      <c r="BK769" s="6"/>
      <c r="BL769" s="6"/>
      <c r="BM769" s="6"/>
      <c r="BN769" s="6"/>
      <c r="BO769" s="6"/>
      <c r="BP769" s="6"/>
      <c r="BQ769" s="6"/>
    </row>
    <row r="770" ht="19.5" customHeight="1">
      <c r="A770" s="64"/>
      <c r="B770" s="64"/>
      <c r="C770" s="6"/>
      <c r="D770" s="6"/>
      <c r="E770" s="6"/>
      <c r="F770" s="6"/>
      <c r="G770" s="6"/>
      <c r="H770" s="6"/>
      <c r="I770" s="5"/>
      <c r="J770" s="6"/>
      <c r="K770" s="6"/>
      <c r="L770" s="6"/>
      <c r="M770" s="6"/>
      <c r="N770" s="6"/>
      <c r="O770" s="6"/>
      <c r="P770" s="38"/>
      <c r="Q770" s="6"/>
      <c r="R770" s="6"/>
      <c r="S770" s="6"/>
      <c r="T770" s="6"/>
      <c r="U770" s="6"/>
      <c r="V770" s="6"/>
      <c r="W770" s="5"/>
      <c r="X770" s="6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5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5"/>
      <c r="BK770" s="6"/>
      <c r="BL770" s="6"/>
      <c r="BM770" s="6"/>
      <c r="BN770" s="6"/>
      <c r="BO770" s="6"/>
      <c r="BP770" s="6"/>
      <c r="BQ770" s="6"/>
    </row>
    <row r="771" ht="19.5" customHeight="1">
      <c r="A771" s="64"/>
      <c r="B771" s="64"/>
      <c r="C771" s="6"/>
      <c r="D771" s="6"/>
      <c r="E771" s="6"/>
      <c r="F771" s="6"/>
      <c r="G771" s="6"/>
      <c r="H771" s="6"/>
      <c r="I771" s="5"/>
      <c r="J771" s="6"/>
      <c r="K771" s="6"/>
      <c r="L771" s="6"/>
      <c r="M771" s="6"/>
      <c r="N771" s="6"/>
      <c r="O771" s="6"/>
      <c r="P771" s="38"/>
      <c r="Q771" s="6"/>
      <c r="R771" s="6"/>
      <c r="S771" s="6"/>
      <c r="T771" s="6"/>
      <c r="U771" s="6"/>
      <c r="V771" s="6"/>
      <c r="W771" s="5"/>
      <c r="X771" s="6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5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5"/>
      <c r="BK771" s="6"/>
      <c r="BL771" s="6"/>
      <c r="BM771" s="6"/>
      <c r="BN771" s="6"/>
      <c r="BO771" s="6"/>
      <c r="BP771" s="6"/>
      <c r="BQ771" s="6"/>
    </row>
    <row r="772" ht="19.5" customHeight="1">
      <c r="A772" s="64"/>
      <c r="B772" s="64"/>
      <c r="C772" s="6"/>
      <c r="D772" s="6"/>
      <c r="E772" s="6"/>
      <c r="F772" s="6"/>
      <c r="G772" s="6"/>
      <c r="H772" s="6"/>
      <c r="I772" s="5"/>
      <c r="J772" s="6"/>
      <c r="K772" s="6"/>
      <c r="L772" s="6"/>
      <c r="M772" s="6"/>
      <c r="N772" s="6"/>
      <c r="O772" s="6"/>
      <c r="P772" s="38"/>
      <c r="Q772" s="6"/>
      <c r="R772" s="6"/>
      <c r="S772" s="6"/>
      <c r="T772" s="6"/>
      <c r="U772" s="6"/>
      <c r="V772" s="6"/>
      <c r="W772" s="5"/>
      <c r="X772" s="6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5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5"/>
      <c r="BK772" s="6"/>
      <c r="BL772" s="6"/>
      <c r="BM772" s="6"/>
      <c r="BN772" s="6"/>
      <c r="BO772" s="6"/>
      <c r="BP772" s="6"/>
      <c r="BQ772" s="6"/>
    </row>
    <row r="773" ht="19.5" customHeight="1">
      <c r="A773" s="64"/>
      <c r="B773" s="64"/>
      <c r="C773" s="6"/>
      <c r="D773" s="6"/>
      <c r="E773" s="6"/>
      <c r="F773" s="6"/>
      <c r="G773" s="6"/>
      <c r="H773" s="6"/>
      <c r="I773" s="5"/>
      <c r="J773" s="6"/>
      <c r="K773" s="6"/>
      <c r="L773" s="6"/>
      <c r="M773" s="6"/>
      <c r="N773" s="6"/>
      <c r="O773" s="6"/>
      <c r="P773" s="38"/>
      <c r="Q773" s="6"/>
      <c r="R773" s="6"/>
      <c r="S773" s="6"/>
      <c r="T773" s="6"/>
      <c r="U773" s="6"/>
      <c r="V773" s="6"/>
      <c r="W773" s="5"/>
      <c r="X773" s="6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5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5"/>
      <c r="BK773" s="6"/>
      <c r="BL773" s="6"/>
      <c r="BM773" s="6"/>
      <c r="BN773" s="6"/>
      <c r="BO773" s="6"/>
      <c r="BP773" s="6"/>
      <c r="BQ773" s="6"/>
    </row>
    <row r="774" ht="19.5" customHeight="1">
      <c r="A774" s="64"/>
      <c r="B774" s="64"/>
      <c r="C774" s="6"/>
      <c r="D774" s="6"/>
      <c r="E774" s="6"/>
      <c r="F774" s="6"/>
      <c r="G774" s="6"/>
      <c r="H774" s="6"/>
      <c r="I774" s="5"/>
      <c r="J774" s="6"/>
      <c r="K774" s="6"/>
      <c r="L774" s="6"/>
      <c r="M774" s="6"/>
      <c r="N774" s="6"/>
      <c r="O774" s="6"/>
      <c r="P774" s="38"/>
      <c r="Q774" s="6"/>
      <c r="R774" s="6"/>
      <c r="S774" s="6"/>
      <c r="T774" s="6"/>
      <c r="U774" s="6"/>
      <c r="V774" s="6"/>
      <c r="W774" s="5"/>
      <c r="X774" s="6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5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5"/>
      <c r="BK774" s="6"/>
      <c r="BL774" s="6"/>
      <c r="BM774" s="6"/>
      <c r="BN774" s="6"/>
      <c r="BO774" s="6"/>
      <c r="BP774" s="6"/>
      <c r="BQ774" s="6"/>
    </row>
    <row r="775" ht="19.5" customHeight="1">
      <c r="A775" s="64"/>
      <c r="B775" s="64"/>
      <c r="C775" s="6"/>
      <c r="D775" s="6"/>
      <c r="E775" s="6"/>
      <c r="F775" s="6"/>
      <c r="G775" s="6"/>
      <c r="H775" s="6"/>
      <c r="I775" s="5"/>
      <c r="J775" s="6"/>
      <c r="K775" s="6"/>
      <c r="L775" s="6"/>
      <c r="M775" s="6"/>
      <c r="N775" s="6"/>
      <c r="O775" s="6"/>
      <c r="P775" s="38"/>
      <c r="Q775" s="6"/>
      <c r="R775" s="6"/>
      <c r="S775" s="6"/>
      <c r="T775" s="6"/>
      <c r="U775" s="6"/>
      <c r="V775" s="6"/>
      <c r="W775" s="5"/>
      <c r="X775" s="6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5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5"/>
      <c r="BK775" s="6"/>
      <c r="BL775" s="6"/>
      <c r="BM775" s="6"/>
      <c r="BN775" s="6"/>
      <c r="BO775" s="6"/>
      <c r="BP775" s="6"/>
      <c r="BQ775" s="6"/>
    </row>
    <row r="776" ht="19.5" customHeight="1">
      <c r="A776" s="64"/>
      <c r="B776" s="64"/>
      <c r="C776" s="6"/>
      <c r="D776" s="6"/>
      <c r="E776" s="6"/>
      <c r="F776" s="6"/>
      <c r="G776" s="6"/>
      <c r="H776" s="6"/>
      <c r="I776" s="5"/>
      <c r="J776" s="6"/>
      <c r="K776" s="6"/>
      <c r="L776" s="6"/>
      <c r="M776" s="6"/>
      <c r="N776" s="6"/>
      <c r="O776" s="6"/>
      <c r="P776" s="38"/>
      <c r="Q776" s="6"/>
      <c r="R776" s="6"/>
      <c r="S776" s="6"/>
      <c r="T776" s="6"/>
      <c r="U776" s="6"/>
      <c r="V776" s="6"/>
      <c r="W776" s="5"/>
      <c r="X776" s="6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5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5"/>
      <c r="BK776" s="6"/>
      <c r="BL776" s="6"/>
      <c r="BM776" s="6"/>
      <c r="BN776" s="6"/>
      <c r="BO776" s="6"/>
      <c r="BP776" s="6"/>
      <c r="BQ776" s="6"/>
    </row>
    <row r="777" ht="19.5" customHeight="1">
      <c r="A777" s="64"/>
      <c r="B777" s="64"/>
      <c r="C777" s="6"/>
      <c r="D777" s="6"/>
      <c r="E777" s="6"/>
      <c r="F777" s="6"/>
      <c r="G777" s="6"/>
      <c r="H777" s="6"/>
      <c r="I777" s="5"/>
      <c r="J777" s="6"/>
      <c r="K777" s="6"/>
      <c r="L777" s="6"/>
      <c r="M777" s="6"/>
      <c r="N777" s="6"/>
      <c r="O777" s="6"/>
      <c r="P777" s="38"/>
      <c r="Q777" s="6"/>
      <c r="R777" s="6"/>
      <c r="S777" s="6"/>
      <c r="T777" s="6"/>
      <c r="U777" s="6"/>
      <c r="V777" s="6"/>
      <c r="W777" s="5"/>
      <c r="X777" s="6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5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5"/>
      <c r="BK777" s="6"/>
      <c r="BL777" s="6"/>
      <c r="BM777" s="6"/>
      <c r="BN777" s="6"/>
      <c r="BO777" s="6"/>
      <c r="BP777" s="6"/>
      <c r="BQ777" s="6"/>
    </row>
    <row r="778" ht="19.5" customHeight="1">
      <c r="A778" s="64"/>
      <c r="B778" s="64"/>
      <c r="C778" s="6"/>
      <c r="D778" s="6"/>
      <c r="E778" s="6"/>
      <c r="F778" s="6"/>
      <c r="G778" s="6"/>
      <c r="H778" s="6"/>
      <c r="I778" s="5"/>
      <c r="J778" s="6"/>
      <c r="K778" s="6"/>
      <c r="L778" s="6"/>
      <c r="M778" s="6"/>
      <c r="N778" s="6"/>
      <c r="O778" s="6"/>
      <c r="P778" s="38"/>
      <c r="Q778" s="6"/>
      <c r="R778" s="6"/>
      <c r="S778" s="6"/>
      <c r="T778" s="6"/>
      <c r="U778" s="6"/>
      <c r="V778" s="6"/>
      <c r="W778" s="5"/>
      <c r="X778" s="6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5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5"/>
      <c r="BK778" s="6"/>
      <c r="BL778" s="6"/>
      <c r="BM778" s="6"/>
      <c r="BN778" s="6"/>
      <c r="BO778" s="6"/>
      <c r="BP778" s="6"/>
      <c r="BQ778" s="6"/>
    </row>
    <row r="779" ht="19.5" customHeight="1">
      <c r="A779" s="64"/>
      <c r="B779" s="64"/>
      <c r="C779" s="6"/>
      <c r="D779" s="6"/>
      <c r="E779" s="6"/>
      <c r="F779" s="6"/>
      <c r="G779" s="6"/>
      <c r="H779" s="6"/>
      <c r="I779" s="5"/>
      <c r="J779" s="6"/>
      <c r="K779" s="6"/>
      <c r="L779" s="6"/>
      <c r="M779" s="6"/>
      <c r="N779" s="6"/>
      <c r="O779" s="6"/>
      <c r="P779" s="38"/>
      <c r="Q779" s="6"/>
      <c r="R779" s="6"/>
      <c r="S779" s="6"/>
      <c r="T779" s="6"/>
      <c r="U779" s="6"/>
      <c r="V779" s="6"/>
      <c r="W779" s="5"/>
      <c r="X779" s="6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5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5"/>
      <c r="BK779" s="6"/>
      <c r="BL779" s="6"/>
      <c r="BM779" s="6"/>
      <c r="BN779" s="6"/>
      <c r="BO779" s="6"/>
      <c r="BP779" s="6"/>
      <c r="BQ779" s="6"/>
    </row>
    <row r="780" ht="19.5" customHeight="1">
      <c r="A780" s="64"/>
      <c r="B780" s="64"/>
      <c r="C780" s="6"/>
      <c r="D780" s="6"/>
      <c r="E780" s="6"/>
      <c r="F780" s="6"/>
      <c r="G780" s="6"/>
      <c r="H780" s="6"/>
      <c r="I780" s="5"/>
      <c r="J780" s="6"/>
      <c r="K780" s="6"/>
      <c r="L780" s="6"/>
      <c r="M780" s="6"/>
      <c r="N780" s="6"/>
      <c r="O780" s="6"/>
      <c r="P780" s="38"/>
      <c r="Q780" s="6"/>
      <c r="R780" s="6"/>
      <c r="S780" s="6"/>
      <c r="T780" s="6"/>
      <c r="U780" s="6"/>
      <c r="V780" s="6"/>
      <c r="W780" s="5"/>
      <c r="X780" s="6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5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5"/>
      <c r="BK780" s="6"/>
      <c r="BL780" s="6"/>
      <c r="BM780" s="6"/>
      <c r="BN780" s="6"/>
      <c r="BO780" s="6"/>
      <c r="BP780" s="6"/>
      <c r="BQ780" s="6"/>
    </row>
    <row r="781" ht="19.5" customHeight="1">
      <c r="A781" s="64"/>
      <c r="B781" s="64"/>
      <c r="C781" s="6"/>
      <c r="D781" s="6"/>
      <c r="E781" s="6"/>
      <c r="F781" s="6"/>
      <c r="G781" s="6"/>
      <c r="H781" s="6"/>
      <c r="I781" s="5"/>
      <c r="J781" s="6"/>
      <c r="K781" s="6"/>
      <c r="L781" s="6"/>
      <c r="M781" s="6"/>
      <c r="N781" s="6"/>
      <c r="O781" s="6"/>
      <c r="P781" s="38"/>
      <c r="Q781" s="6"/>
      <c r="R781" s="6"/>
      <c r="S781" s="6"/>
      <c r="T781" s="6"/>
      <c r="U781" s="6"/>
      <c r="V781" s="6"/>
      <c r="W781" s="5"/>
      <c r="X781" s="6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5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5"/>
      <c r="BK781" s="6"/>
      <c r="BL781" s="6"/>
      <c r="BM781" s="6"/>
      <c r="BN781" s="6"/>
      <c r="BO781" s="6"/>
      <c r="BP781" s="6"/>
      <c r="BQ781" s="6"/>
    </row>
    <row r="782" ht="19.5" customHeight="1">
      <c r="A782" s="64"/>
      <c r="B782" s="64"/>
      <c r="C782" s="6"/>
      <c r="D782" s="6"/>
      <c r="E782" s="6"/>
      <c r="F782" s="6"/>
      <c r="G782" s="6"/>
      <c r="H782" s="6"/>
      <c r="I782" s="5"/>
      <c r="J782" s="6"/>
      <c r="K782" s="6"/>
      <c r="L782" s="6"/>
      <c r="M782" s="6"/>
      <c r="N782" s="6"/>
      <c r="O782" s="6"/>
      <c r="P782" s="38"/>
      <c r="Q782" s="6"/>
      <c r="R782" s="6"/>
      <c r="S782" s="6"/>
      <c r="T782" s="6"/>
      <c r="U782" s="6"/>
      <c r="V782" s="6"/>
      <c r="W782" s="5"/>
      <c r="X782" s="6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5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5"/>
      <c r="BK782" s="6"/>
      <c r="BL782" s="6"/>
      <c r="BM782" s="6"/>
      <c r="BN782" s="6"/>
      <c r="BO782" s="6"/>
      <c r="BP782" s="6"/>
      <c r="BQ782" s="6"/>
    </row>
    <row r="783" ht="19.5" customHeight="1">
      <c r="A783" s="64"/>
      <c r="B783" s="64"/>
      <c r="C783" s="6"/>
      <c r="D783" s="6"/>
      <c r="E783" s="6"/>
      <c r="F783" s="6"/>
      <c r="G783" s="6"/>
      <c r="H783" s="6"/>
      <c r="I783" s="5"/>
      <c r="J783" s="6"/>
      <c r="K783" s="6"/>
      <c r="L783" s="6"/>
      <c r="M783" s="6"/>
      <c r="N783" s="6"/>
      <c r="O783" s="6"/>
      <c r="P783" s="38"/>
      <c r="Q783" s="6"/>
      <c r="R783" s="6"/>
      <c r="S783" s="6"/>
      <c r="T783" s="6"/>
      <c r="U783" s="6"/>
      <c r="V783" s="6"/>
      <c r="W783" s="5"/>
      <c r="X783" s="6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5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5"/>
      <c r="BK783" s="6"/>
      <c r="BL783" s="6"/>
      <c r="BM783" s="6"/>
      <c r="BN783" s="6"/>
      <c r="BO783" s="6"/>
      <c r="BP783" s="6"/>
      <c r="BQ783" s="6"/>
    </row>
    <row r="784" ht="19.5" customHeight="1">
      <c r="A784" s="64"/>
      <c r="B784" s="64"/>
      <c r="C784" s="6"/>
      <c r="D784" s="6"/>
      <c r="E784" s="6"/>
      <c r="F784" s="6"/>
      <c r="G784" s="6"/>
      <c r="H784" s="6"/>
      <c r="I784" s="5"/>
      <c r="J784" s="6"/>
      <c r="K784" s="6"/>
      <c r="L784" s="6"/>
      <c r="M784" s="6"/>
      <c r="N784" s="6"/>
      <c r="O784" s="6"/>
      <c r="P784" s="38"/>
      <c r="Q784" s="6"/>
      <c r="R784" s="6"/>
      <c r="S784" s="6"/>
      <c r="T784" s="6"/>
      <c r="U784" s="6"/>
      <c r="V784" s="6"/>
      <c r="W784" s="5"/>
      <c r="X784" s="6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5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5"/>
      <c r="BK784" s="6"/>
      <c r="BL784" s="6"/>
      <c r="BM784" s="6"/>
      <c r="BN784" s="6"/>
      <c r="BO784" s="6"/>
      <c r="BP784" s="6"/>
      <c r="BQ784" s="6"/>
    </row>
    <row r="785" ht="19.5" customHeight="1">
      <c r="A785" s="64"/>
      <c r="B785" s="64"/>
      <c r="C785" s="6"/>
      <c r="D785" s="6"/>
      <c r="E785" s="6"/>
      <c r="F785" s="6"/>
      <c r="G785" s="6"/>
      <c r="H785" s="6"/>
      <c r="I785" s="5"/>
      <c r="J785" s="6"/>
      <c r="K785" s="6"/>
      <c r="L785" s="6"/>
      <c r="M785" s="6"/>
      <c r="N785" s="6"/>
      <c r="O785" s="6"/>
      <c r="P785" s="38"/>
      <c r="Q785" s="6"/>
      <c r="R785" s="6"/>
      <c r="S785" s="6"/>
      <c r="T785" s="6"/>
      <c r="U785" s="6"/>
      <c r="V785" s="6"/>
      <c r="W785" s="5"/>
      <c r="X785" s="6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5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5"/>
      <c r="BK785" s="6"/>
      <c r="BL785" s="6"/>
      <c r="BM785" s="6"/>
      <c r="BN785" s="6"/>
      <c r="BO785" s="6"/>
      <c r="BP785" s="6"/>
      <c r="BQ785" s="6"/>
    </row>
    <row r="786" ht="19.5" customHeight="1">
      <c r="A786" s="64"/>
      <c r="B786" s="64"/>
      <c r="C786" s="6"/>
      <c r="D786" s="6"/>
      <c r="E786" s="6"/>
      <c r="F786" s="6"/>
      <c r="G786" s="6"/>
      <c r="H786" s="6"/>
      <c r="I786" s="5"/>
      <c r="J786" s="6"/>
      <c r="K786" s="6"/>
      <c r="L786" s="6"/>
      <c r="M786" s="6"/>
      <c r="N786" s="6"/>
      <c r="O786" s="6"/>
      <c r="P786" s="38"/>
      <c r="Q786" s="6"/>
      <c r="R786" s="6"/>
      <c r="S786" s="6"/>
      <c r="T786" s="6"/>
      <c r="U786" s="6"/>
      <c r="V786" s="6"/>
      <c r="W786" s="5"/>
      <c r="X786" s="6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5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5"/>
      <c r="BK786" s="6"/>
      <c r="BL786" s="6"/>
      <c r="BM786" s="6"/>
      <c r="BN786" s="6"/>
      <c r="BO786" s="6"/>
      <c r="BP786" s="6"/>
      <c r="BQ786" s="6"/>
    </row>
    <row r="787" ht="19.5" customHeight="1">
      <c r="A787" s="64"/>
      <c r="B787" s="64"/>
      <c r="C787" s="6"/>
      <c r="D787" s="6"/>
      <c r="E787" s="6"/>
      <c r="F787" s="6"/>
      <c r="G787" s="6"/>
      <c r="H787" s="6"/>
      <c r="I787" s="5"/>
      <c r="J787" s="6"/>
      <c r="K787" s="6"/>
      <c r="L787" s="6"/>
      <c r="M787" s="6"/>
      <c r="N787" s="6"/>
      <c r="O787" s="6"/>
      <c r="P787" s="38"/>
      <c r="Q787" s="6"/>
      <c r="R787" s="6"/>
      <c r="S787" s="6"/>
      <c r="T787" s="6"/>
      <c r="U787" s="6"/>
      <c r="V787" s="6"/>
      <c r="W787" s="5"/>
      <c r="X787" s="6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5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5"/>
      <c r="BK787" s="6"/>
      <c r="BL787" s="6"/>
      <c r="BM787" s="6"/>
      <c r="BN787" s="6"/>
      <c r="BO787" s="6"/>
      <c r="BP787" s="6"/>
      <c r="BQ787" s="6"/>
    </row>
    <row r="788" ht="19.5" customHeight="1">
      <c r="A788" s="64"/>
      <c r="B788" s="64"/>
      <c r="C788" s="6"/>
      <c r="D788" s="6"/>
      <c r="E788" s="6"/>
      <c r="F788" s="6"/>
      <c r="G788" s="6"/>
      <c r="H788" s="6"/>
      <c r="I788" s="5"/>
      <c r="J788" s="6"/>
      <c r="K788" s="6"/>
      <c r="L788" s="6"/>
      <c r="M788" s="6"/>
      <c r="N788" s="6"/>
      <c r="O788" s="6"/>
      <c r="P788" s="38"/>
      <c r="Q788" s="6"/>
      <c r="R788" s="6"/>
      <c r="S788" s="6"/>
      <c r="T788" s="6"/>
      <c r="U788" s="6"/>
      <c r="V788" s="6"/>
      <c r="W788" s="5"/>
      <c r="X788" s="6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5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5"/>
      <c r="BK788" s="6"/>
      <c r="BL788" s="6"/>
      <c r="BM788" s="6"/>
      <c r="BN788" s="6"/>
      <c r="BO788" s="6"/>
      <c r="BP788" s="6"/>
      <c r="BQ788" s="6"/>
    </row>
    <row r="789" ht="19.5" customHeight="1">
      <c r="A789" s="64"/>
      <c r="B789" s="64"/>
      <c r="C789" s="6"/>
      <c r="D789" s="6"/>
      <c r="E789" s="6"/>
      <c r="F789" s="6"/>
      <c r="G789" s="6"/>
      <c r="H789" s="6"/>
      <c r="I789" s="5"/>
      <c r="J789" s="6"/>
      <c r="K789" s="6"/>
      <c r="L789" s="6"/>
      <c r="M789" s="6"/>
      <c r="N789" s="6"/>
      <c r="O789" s="6"/>
      <c r="P789" s="38"/>
      <c r="Q789" s="6"/>
      <c r="R789" s="6"/>
      <c r="S789" s="6"/>
      <c r="T789" s="6"/>
      <c r="U789" s="6"/>
      <c r="V789" s="6"/>
      <c r="W789" s="5"/>
      <c r="X789" s="6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5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5"/>
      <c r="BK789" s="6"/>
      <c r="BL789" s="6"/>
      <c r="BM789" s="6"/>
      <c r="BN789" s="6"/>
      <c r="BO789" s="6"/>
      <c r="BP789" s="6"/>
      <c r="BQ789" s="6"/>
    </row>
    <row r="790" ht="19.5" customHeight="1">
      <c r="A790" s="64"/>
      <c r="B790" s="64"/>
      <c r="C790" s="6"/>
      <c r="D790" s="6"/>
      <c r="E790" s="6"/>
      <c r="F790" s="6"/>
      <c r="G790" s="6"/>
      <c r="H790" s="6"/>
      <c r="I790" s="5"/>
      <c r="J790" s="6"/>
      <c r="K790" s="6"/>
      <c r="L790" s="6"/>
      <c r="M790" s="6"/>
      <c r="N790" s="6"/>
      <c r="O790" s="6"/>
      <c r="P790" s="38"/>
      <c r="Q790" s="6"/>
      <c r="R790" s="6"/>
      <c r="S790" s="6"/>
      <c r="T790" s="6"/>
      <c r="U790" s="6"/>
      <c r="V790" s="6"/>
      <c r="W790" s="5"/>
      <c r="X790" s="6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5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5"/>
      <c r="BK790" s="6"/>
      <c r="BL790" s="6"/>
      <c r="BM790" s="6"/>
      <c r="BN790" s="6"/>
      <c r="BO790" s="6"/>
      <c r="BP790" s="6"/>
      <c r="BQ790" s="6"/>
    </row>
    <row r="791" ht="19.5" customHeight="1">
      <c r="A791" s="64"/>
      <c r="B791" s="64"/>
      <c r="C791" s="6"/>
      <c r="D791" s="6"/>
      <c r="E791" s="6"/>
      <c r="F791" s="6"/>
      <c r="G791" s="6"/>
      <c r="H791" s="6"/>
      <c r="I791" s="5"/>
      <c r="J791" s="6"/>
      <c r="K791" s="6"/>
      <c r="L791" s="6"/>
      <c r="M791" s="6"/>
      <c r="N791" s="6"/>
      <c r="O791" s="6"/>
      <c r="P791" s="38"/>
      <c r="Q791" s="6"/>
      <c r="R791" s="6"/>
      <c r="S791" s="6"/>
      <c r="T791" s="6"/>
      <c r="U791" s="6"/>
      <c r="V791" s="6"/>
      <c r="W791" s="5"/>
      <c r="X791" s="6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5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5"/>
      <c r="BK791" s="6"/>
      <c r="BL791" s="6"/>
      <c r="BM791" s="6"/>
      <c r="BN791" s="6"/>
      <c r="BO791" s="6"/>
      <c r="BP791" s="6"/>
      <c r="BQ791" s="6"/>
    </row>
    <row r="792" ht="19.5" customHeight="1">
      <c r="A792" s="64"/>
      <c r="B792" s="64"/>
      <c r="C792" s="6"/>
      <c r="D792" s="6"/>
      <c r="E792" s="6"/>
      <c r="F792" s="6"/>
      <c r="G792" s="6"/>
      <c r="H792" s="6"/>
      <c r="I792" s="5"/>
      <c r="J792" s="6"/>
      <c r="K792" s="6"/>
      <c r="L792" s="6"/>
      <c r="M792" s="6"/>
      <c r="N792" s="6"/>
      <c r="O792" s="6"/>
      <c r="P792" s="38"/>
      <c r="Q792" s="6"/>
      <c r="R792" s="6"/>
      <c r="S792" s="6"/>
      <c r="T792" s="6"/>
      <c r="U792" s="6"/>
      <c r="V792" s="6"/>
      <c r="W792" s="5"/>
      <c r="X792" s="6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5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5"/>
      <c r="BK792" s="6"/>
      <c r="BL792" s="6"/>
      <c r="BM792" s="6"/>
      <c r="BN792" s="6"/>
      <c r="BO792" s="6"/>
      <c r="BP792" s="6"/>
      <c r="BQ792" s="6"/>
    </row>
    <row r="793" ht="19.5" customHeight="1">
      <c r="A793" s="64"/>
      <c r="B793" s="64"/>
      <c r="C793" s="6"/>
      <c r="D793" s="6"/>
      <c r="E793" s="6"/>
      <c r="F793" s="6"/>
      <c r="G793" s="6"/>
      <c r="H793" s="6"/>
      <c r="I793" s="5"/>
      <c r="J793" s="6"/>
      <c r="K793" s="6"/>
      <c r="L793" s="6"/>
      <c r="M793" s="6"/>
      <c r="N793" s="6"/>
      <c r="O793" s="6"/>
      <c r="P793" s="38"/>
      <c r="Q793" s="6"/>
      <c r="R793" s="6"/>
      <c r="S793" s="6"/>
      <c r="T793" s="6"/>
      <c r="U793" s="6"/>
      <c r="V793" s="6"/>
      <c r="W793" s="5"/>
      <c r="X793" s="6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5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5"/>
      <c r="BK793" s="6"/>
      <c r="BL793" s="6"/>
      <c r="BM793" s="6"/>
      <c r="BN793" s="6"/>
      <c r="BO793" s="6"/>
      <c r="BP793" s="6"/>
      <c r="BQ793" s="6"/>
    </row>
    <row r="794" ht="19.5" customHeight="1">
      <c r="A794" s="64"/>
      <c r="B794" s="64"/>
      <c r="C794" s="6"/>
      <c r="D794" s="6"/>
      <c r="E794" s="6"/>
      <c r="F794" s="6"/>
      <c r="G794" s="6"/>
      <c r="H794" s="6"/>
      <c r="I794" s="5"/>
      <c r="J794" s="6"/>
      <c r="K794" s="6"/>
      <c r="L794" s="6"/>
      <c r="M794" s="6"/>
      <c r="N794" s="6"/>
      <c r="O794" s="6"/>
      <c r="P794" s="38"/>
      <c r="Q794" s="6"/>
      <c r="R794" s="6"/>
      <c r="S794" s="6"/>
      <c r="T794" s="6"/>
      <c r="U794" s="6"/>
      <c r="V794" s="6"/>
      <c r="W794" s="5"/>
      <c r="X794" s="6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5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5"/>
      <c r="BK794" s="6"/>
      <c r="BL794" s="6"/>
      <c r="BM794" s="6"/>
      <c r="BN794" s="6"/>
      <c r="BO794" s="6"/>
      <c r="BP794" s="6"/>
      <c r="BQ794" s="6"/>
    </row>
    <row r="795" ht="19.5" customHeight="1">
      <c r="A795" s="64"/>
      <c r="B795" s="64"/>
      <c r="C795" s="6"/>
      <c r="D795" s="6"/>
      <c r="E795" s="6"/>
      <c r="F795" s="6"/>
      <c r="G795" s="6"/>
      <c r="H795" s="6"/>
      <c r="I795" s="5"/>
      <c r="J795" s="6"/>
      <c r="K795" s="6"/>
      <c r="L795" s="6"/>
      <c r="M795" s="6"/>
      <c r="N795" s="6"/>
      <c r="O795" s="6"/>
      <c r="P795" s="38"/>
      <c r="Q795" s="6"/>
      <c r="R795" s="6"/>
      <c r="S795" s="6"/>
      <c r="T795" s="6"/>
      <c r="U795" s="6"/>
      <c r="V795" s="6"/>
      <c r="W795" s="5"/>
      <c r="X795" s="6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5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5"/>
      <c r="BK795" s="6"/>
      <c r="BL795" s="6"/>
      <c r="BM795" s="6"/>
      <c r="BN795" s="6"/>
      <c r="BO795" s="6"/>
      <c r="BP795" s="6"/>
      <c r="BQ795" s="6"/>
    </row>
    <row r="796" ht="19.5" customHeight="1">
      <c r="A796" s="64"/>
      <c r="B796" s="64"/>
      <c r="C796" s="6"/>
      <c r="D796" s="6"/>
      <c r="E796" s="6"/>
      <c r="F796" s="6"/>
      <c r="G796" s="6"/>
      <c r="H796" s="6"/>
      <c r="I796" s="5"/>
      <c r="J796" s="6"/>
      <c r="K796" s="6"/>
      <c r="L796" s="6"/>
      <c r="M796" s="6"/>
      <c r="N796" s="6"/>
      <c r="O796" s="6"/>
      <c r="P796" s="38"/>
      <c r="Q796" s="6"/>
      <c r="R796" s="6"/>
      <c r="S796" s="6"/>
      <c r="T796" s="6"/>
      <c r="U796" s="6"/>
      <c r="V796" s="6"/>
      <c r="W796" s="5"/>
      <c r="X796" s="6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5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5"/>
      <c r="BK796" s="6"/>
      <c r="BL796" s="6"/>
      <c r="BM796" s="6"/>
      <c r="BN796" s="6"/>
      <c r="BO796" s="6"/>
      <c r="BP796" s="6"/>
      <c r="BQ796" s="6"/>
    </row>
    <row r="797" ht="19.5" customHeight="1">
      <c r="A797" s="64"/>
      <c r="B797" s="64"/>
      <c r="C797" s="6"/>
      <c r="D797" s="6"/>
      <c r="E797" s="6"/>
      <c r="F797" s="6"/>
      <c r="G797" s="6"/>
      <c r="H797" s="6"/>
      <c r="I797" s="5"/>
      <c r="J797" s="6"/>
      <c r="K797" s="6"/>
      <c r="L797" s="6"/>
      <c r="M797" s="6"/>
      <c r="N797" s="6"/>
      <c r="O797" s="6"/>
      <c r="P797" s="38"/>
      <c r="Q797" s="6"/>
      <c r="R797" s="6"/>
      <c r="S797" s="6"/>
      <c r="T797" s="6"/>
      <c r="U797" s="6"/>
      <c r="V797" s="6"/>
      <c r="W797" s="5"/>
      <c r="X797" s="6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5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5"/>
      <c r="BK797" s="6"/>
      <c r="BL797" s="6"/>
      <c r="BM797" s="6"/>
      <c r="BN797" s="6"/>
      <c r="BO797" s="6"/>
      <c r="BP797" s="6"/>
      <c r="BQ797" s="6"/>
    </row>
    <row r="798" ht="19.5" customHeight="1">
      <c r="A798" s="64"/>
      <c r="B798" s="64"/>
      <c r="C798" s="6"/>
      <c r="D798" s="6"/>
      <c r="E798" s="6"/>
      <c r="F798" s="6"/>
      <c r="G798" s="6"/>
      <c r="H798" s="6"/>
      <c r="I798" s="5"/>
      <c r="J798" s="6"/>
      <c r="K798" s="6"/>
      <c r="L798" s="6"/>
      <c r="M798" s="6"/>
      <c r="N798" s="6"/>
      <c r="O798" s="6"/>
      <c r="P798" s="38"/>
      <c r="Q798" s="6"/>
      <c r="R798" s="6"/>
      <c r="S798" s="6"/>
      <c r="T798" s="6"/>
      <c r="U798" s="6"/>
      <c r="V798" s="6"/>
      <c r="W798" s="5"/>
      <c r="X798" s="6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5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5"/>
      <c r="BK798" s="6"/>
      <c r="BL798" s="6"/>
      <c r="BM798" s="6"/>
      <c r="BN798" s="6"/>
      <c r="BO798" s="6"/>
      <c r="BP798" s="6"/>
      <c r="BQ798" s="6"/>
    </row>
    <row r="799" ht="19.5" customHeight="1">
      <c r="A799" s="64"/>
      <c r="B799" s="64"/>
      <c r="C799" s="6"/>
      <c r="D799" s="6"/>
      <c r="E799" s="6"/>
      <c r="F799" s="6"/>
      <c r="G799" s="6"/>
      <c r="H799" s="6"/>
      <c r="I799" s="5"/>
      <c r="J799" s="6"/>
      <c r="K799" s="6"/>
      <c r="L799" s="6"/>
      <c r="M799" s="6"/>
      <c r="N799" s="6"/>
      <c r="O799" s="6"/>
      <c r="P799" s="38"/>
      <c r="Q799" s="6"/>
      <c r="R799" s="6"/>
      <c r="S799" s="6"/>
      <c r="T799" s="6"/>
      <c r="U799" s="6"/>
      <c r="V799" s="6"/>
      <c r="W799" s="5"/>
      <c r="X799" s="6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5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5"/>
      <c r="BK799" s="6"/>
      <c r="BL799" s="6"/>
      <c r="BM799" s="6"/>
      <c r="BN799" s="6"/>
      <c r="BO799" s="6"/>
      <c r="BP799" s="6"/>
      <c r="BQ799" s="6"/>
    </row>
    <row r="800" ht="19.5" customHeight="1">
      <c r="A800" s="64"/>
      <c r="B800" s="64"/>
      <c r="C800" s="6"/>
      <c r="D800" s="6"/>
      <c r="E800" s="6"/>
      <c r="F800" s="6"/>
      <c r="G800" s="6"/>
      <c r="H800" s="6"/>
      <c r="I800" s="5"/>
      <c r="J800" s="6"/>
      <c r="K800" s="6"/>
      <c r="L800" s="6"/>
      <c r="M800" s="6"/>
      <c r="N800" s="6"/>
      <c r="O800" s="6"/>
      <c r="P800" s="38"/>
      <c r="Q800" s="6"/>
      <c r="R800" s="6"/>
      <c r="S800" s="6"/>
      <c r="T800" s="6"/>
      <c r="U800" s="6"/>
      <c r="V800" s="6"/>
      <c r="W800" s="5"/>
      <c r="X800" s="6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5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5"/>
      <c r="BK800" s="6"/>
      <c r="BL800" s="6"/>
      <c r="BM800" s="6"/>
      <c r="BN800" s="6"/>
      <c r="BO800" s="6"/>
      <c r="BP800" s="6"/>
      <c r="BQ800" s="6"/>
    </row>
    <row r="801" ht="19.5" customHeight="1">
      <c r="A801" s="64"/>
      <c r="B801" s="64"/>
      <c r="C801" s="6"/>
      <c r="D801" s="6"/>
      <c r="E801" s="6"/>
      <c r="F801" s="6"/>
      <c r="G801" s="6"/>
      <c r="H801" s="6"/>
      <c r="I801" s="5"/>
      <c r="J801" s="6"/>
      <c r="K801" s="6"/>
      <c r="L801" s="6"/>
      <c r="M801" s="6"/>
      <c r="N801" s="6"/>
      <c r="O801" s="6"/>
      <c r="P801" s="38"/>
      <c r="Q801" s="6"/>
      <c r="R801" s="6"/>
      <c r="S801" s="6"/>
      <c r="T801" s="6"/>
      <c r="U801" s="6"/>
      <c r="V801" s="6"/>
      <c r="W801" s="5"/>
      <c r="X801" s="6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5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5"/>
      <c r="BK801" s="6"/>
      <c r="BL801" s="6"/>
      <c r="BM801" s="6"/>
      <c r="BN801" s="6"/>
      <c r="BO801" s="6"/>
      <c r="BP801" s="6"/>
      <c r="BQ801" s="6"/>
    </row>
    <row r="802" ht="19.5" customHeight="1">
      <c r="A802" s="64"/>
      <c r="B802" s="64"/>
      <c r="C802" s="6"/>
      <c r="D802" s="6"/>
      <c r="E802" s="6"/>
      <c r="F802" s="6"/>
      <c r="G802" s="6"/>
      <c r="H802" s="6"/>
      <c r="I802" s="5"/>
      <c r="J802" s="6"/>
      <c r="K802" s="6"/>
      <c r="L802" s="6"/>
      <c r="M802" s="6"/>
      <c r="N802" s="6"/>
      <c r="O802" s="6"/>
      <c r="P802" s="38"/>
      <c r="Q802" s="6"/>
      <c r="R802" s="6"/>
      <c r="S802" s="6"/>
      <c r="T802" s="6"/>
      <c r="U802" s="6"/>
      <c r="V802" s="6"/>
      <c r="W802" s="5"/>
      <c r="X802" s="6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5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5"/>
      <c r="BK802" s="6"/>
      <c r="BL802" s="6"/>
      <c r="BM802" s="6"/>
      <c r="BN802" s="6"/>
      <c r="BO802" s="6"/>
      <c r="BP802" s="6"/>
      <c r="BQ802" s="6"/>
    </row>
    <row r="803" ht="19.5" customHeight="1">
      <c r="A803" s="64"/>
      <c r="B803" s="64"/>
      <c r="C803" s="6"/>
      <c r="D803" s="6"/>
      <c r="E803" s="6"/>
      <c r="F803" s="6"/>
      <c r="G803" s="6"/>
      <c r="H803" s="6"/>
      <c r="I803" s="5"/>
      <c r="J803" s="6"/>
      <c r="K803" s="6"/>
      <c r="L803" s="6"/>
      <c r="M803" s="6"/>
      <c r="N803" s="6"/>
      <c r="O803" s="6"/>
      <c r="P803" s="38"/>
      <c r="Q803" s="6"/>
      <c r="R803" s="6"/>
      <c r="S803" s="6"/>
      <c r="T803" s="6"/>
      <c r="U803" s="6"/>
      <c r="V803" s="6"/>
      <c r="W803" s="5"/>
      <c r="X803" s="6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5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5"/>
      <c r="BK803" s="6"/>
      <c r="BL803" s="6"/>
      <c r="BM803" s="6"/>
      <c r="BN803" s="6"/>
      <c r="BO803" s="6"/>
      <c r="BP803" s="6"/>
      <c r="BQ803" s="6"/>
    </row>
    <row r="804" ht="19.5" customHeight="1">
      <c r="A804" s="64"/>
      <c r="B804" s="64"/>
      <c r="C804" s="6"/>
      <c r="D804" s="6"/>
      <c r="E804" s="6"/>
      <c r="F804" s="6"/>
      <c r="G804" s="6"/>
      <c r="H804" s="6"/>
      <c r="I804" s="5"/>
      <c r="J804" s="6"/>
      <c r="K804" s="6"/>
      <c r="L804" s="6"/>
      <c r="M804" s="6"/>
      <c r="N804" s="6"/>
      <c r="O804" s="6"/>
      <c r="P804" s="38"/>
      <c r="Q804" s="6"/>
      <c r="R804" s="6"/>
      <c r="S804" s="6"/>
      <c r="T804" s="6"/>
      <c r="U804" s="6"/>
      <c r="V804" s="6"/>
      <c r="W804" s="5"/>
      <c r="X804" s="6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5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5"/>
      <c r="BK804" s="6"/>
      <c r="BL804" s="6"/>
      <c r="BM804" s="6"/>
      <c r="BN804" s="6"/>
      <c r="BO804" s="6"/>
      <c r="BP804" s="6"/>
      <c r="BQ804" s="6"/>
    </row>
    <row r="805" ht="19.5" customHeight="1">
      <c r="A805" s="64"/>
      <c r="B805" s="64"/>
      <c r="C805" s="6"/>
      <c r="D805" s="6"/>
      <c r="E805" s="6"/>
      <c r="F805" s="6"/>
      <c r="G805" s="6"/>
      <c r="H805" s="6"/>
      <c r="I805" s="5"/>
      <c r="J805" s="6"/>
      <c r="K805" s="6"/>
      <c r="L805" s="6"/>
      <c r="M805" s="6"/>
      <c r="N805" s="6"/>
      <c r="O805" s="6"/>
      <c r="P805" s="38"/>
      <c r="Q805" s="6"/>
      <c r="R805" s="6"/>
      <c r="S805" s="6"/>
      <c r="T805" s="6"/>
      <c r="U805" s="6"/>
      <c r="V805" s="6"/>
      <c r="W805" s="5"/>
      <c r="X805" s="6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5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5"/>
      <c r="BK805" s="6"/>
      <c r="BL805" s="6"/>
      <c r="BM805" s="6"/>
      <c r="BN805" s="6"/>
      <c r="BO805" s="6"/>
      <c r="BP805" s="6"/>
      <c r="BQ805" s="6"/>
    </row>
    <row r="806" ht="19.5" customHeight="1">
      <c r="A806" s="64"/>
      <c r="B806" s="64"/>
      <c r="C806" s="6"/>
      <c r="D806" s="6"/>
      <c r="E806" s="6"/>
      <c r="F806" s="6"/>
      <c r="G806" s="6"/>
      <c r="H806" s="6"/>
      <c r="I806" s="5"/>
      <c r="J806" s="6"/>
      <c r="K806" s="6"/>
      <c r="L806" s="6"/>
      <c r="M806" s="6"/>
      <c r="N806" s="6"/>
      <c r="O806" s="6"/>
      <c r="P806" s="38"/>
      <c r="Q806" s="6"/>
      <c r="R806" s="6"/>
      <c r="S806" s="6"/>
      <c r="T806" s="6"/>
      <c r="U806" s="6"/>
      <c r="V806" s="6"/>
      <c r="W806" s="5"/>
      <c r="X806" s="6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5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5"/>
      <c r="BK806" s="6"/>
      <c r="BL806" s="6"/>
      <c r="BM806" s="6"/>
      <c r="BN806" s="6"/>
      <c r="BO806" s="6"/>
      <c r="BP806" s="6"/>
      <c r="BQ806" s="6"/>
    </row>
    <row r="807" ht="19.5" customHeight="1">
      <c r="A807" s="64"/>
      <c r="B807" s="64"/>
      <c r="C807" s="6"/>
      <c r="D807" s="6"/>
      <c r="E807" s="6"/>
      <c r="F807" s="6"/>
      <c r="G807" s="6"/>
      <c r="H807" s="6"/>
      <c r="I807" s="5"/>
      <c r="J807" s="6"/>
      <c r="K807" s="6"/>
      <c r="L807" s="6"/>
      <c r="M807" s="6"/>
      <c r="N807" s="6"/>
      <c r="O807" s="6"/>
      <c r="P807" s="38"/>
      <c r="Q807" s="6"/>
      <c r="R807" s="6"/>
      <c r="S807" s="6"/>
      <c r="T807" s="6"/>
      <c r="U807" s="6"/>
      <c r="V807" s="6"/>
      <c r="W807" s="5"/>
      <c r="X807" s="6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5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5"/>
      <c r="BK807" s="6"/>
      <c r="BL807" s="6"/>
      <c r="BM807" s="6"/>
      <c r="BN807" s="6"/>
      <c r="BO807" s="6"/>
      <c r="BP807" s="6"/>
      <c r="BQ807" s="6"/>
    </row>
    <row r="808" ht="19.5" customHeight="1">
      <c r="A808" s="64"/>
      <c r="B808" s="64"/>
      <c r="C808" s="6"/>
      <c r="D808" s="6"/>
      <c r="E808" s="6"/>
      <c r="F808" s="6"/>
      <c r="G808" s="6"/>
      <c r="H808" s="6"/>
      <c r="I808" s="5"/>
      <c r="J808" s="6"/>
      <c r="K808" s="6"/>
      <c r="L808" s="6"/>
      <c r="M808" s="6"/>
      <c r="N808" s="6"/>
      <c r="O808" s="6"/>
      <c r="P808" s="38"/>
      <c r="Q808" s="6"/>
      <c r="R808" s="6"/>
      <c r="S808" s="6"/>
      <c r="T808" s="6"/>
      <c r="U808" s="6"/>
      <c r="V808" s="6"/>
      <c r="W808" s="5"/>
      <c r="X808" s="6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5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5"/>
      <c r="BK808" s="6"/>
      <c r="BL808" s="6"/>
      <c r="BM808" s="6"/>
      <c r="BN808" s="6"/>
      <c r="BO808" s="6"/>
      <c r="BP808" s="6"/>
      <c r="BQ808" s="6"/>
    </row>
    <row r="809" ht="19.5" customHeight="1">
      <c r="A809" s="64"/>
      <c r="B809" s="64"/>
      <c r="C809" s="6"/>
      <c r="D809" s="6"/>
      <c r="E809" s="6"/>
      <c r="F809" s="6"/>
      <c r="G809" s="6"/>
      <c r="H809" s="6"/>
      <c r="I809" s="5"/>
      <c r="J809" s="6"/>
      <c r="K809" s="6"/>
      <c r="L809" s="6"/>
      <c r="M809" s="6"/>
      <c r="N809" s="6"/>
      <c r="O809" s="6"/>
      <c r="P809" s="38"/>
      <c r="Q809" s="6"/>
      <c r="R809" s="6"/>
      <c r="S809" s="6"/>
      <c r="T809" s="6"/>
      <c r="U809" s="6"/>
      <c r="V809" s="6"/>
      <c r="W809" s="5"/>
      <c r="X809" s="6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5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5"/>
      <c r="BK809" s="6"/>
      <c r="BL809" s="6"/>
      <c r="BM809" s="6"/>
      <c r="BN809" s="6"/>
      <c r="BO809" s="6"/>
      <c r="BP809" s="6"/>
      <c r="BQ809" s="6"/>
    </row>
    <row r="810" ht="19.5" customHeight="1">
      <c r="A810" s="64"/>
      <c r="B810" s="64"/>
      <c r="C810" s="6"/>
      <c r="D810" s="6"/>
      <c r="E810" s="6"/>
      <c r="F810" s="6"/>
      <c r="G810" s="6"/>
      <c r="H810" s="6"/>
      <c r="I810" s="5"/>
      <c r="J810" s="6"/>
      <c r="K810" s="6"/>
      <c r="L810" s="6"/>
      <c r="M810" s="6"/>
      <c r="N810" s="6"/>
      <c r="O810" s="6"/>
      <c r="P810" s="38"/>
      <c r="Q810" s="6"/>
      <c r="R810" s="6"/>
      <c r="S810" s="6"/>
      <c r="T810" s="6"/>
      <c r="U810" s="6"/>
      <c r="V810" s="6"/>
      <c r="W810" s="5"/>
      <c r="X810" s="6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5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5"/>
      <c r="BK810" s="6"/>
      <c r="BL810" s="6"/>
      <c r="BM810" s="6"/>
      <c r="BN810" s="6"/>
      <c r="BO810" s="6"/>
      <c r="BP810" s="6"/>
      <c r="BQ810" s="6"/>
    </row>
    <row r="811" ht="19.5" customHeight="1">
      <c r="A811" s="64"/>
      <c r="B811" s="64"/>
      <c r="C811" s="6"/>
      <c r="D811" s="6"/>
      <c r="E811" s="6"/>
      <c r="F811" s="6"/>
      <c r="G811" s="6"/>
      <c r="H811" s="6"/>
      <c r="I811" s="5"/>
      <c r="J811" s="6"/>
      <c r="K811" s="6"/>
      <c r="L811" s="6"/>
      <c r="M811" s="6"/>
      <c r="N811" s="6"/>
      <c r="O811" s="6"/>
      <c r="P811" s="38"/>
      <c r="Q811" s="6"/>
      <c r="R811" s="6"/>
      <c r="S811" s="6"/>
      <c r="T811" s="6"/>
      <c r="U811" s="6"/>
      <c r="V811" s="6"/>
      <c r="W811" s="5"/>
      <c r="X811" s="6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5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5"/>
      <c r="BK811" s="6"/>
      <c r="BL811" s="6"/>
      <c r="BM811" s="6"/>
      <c r="BN811" s="6"/>
      <c r="BO811" s="6"/>
      <c r="BP811" s="6"/>
      <c r="BQ811" s="6"/>
    </row>
    <row r="812" ht="19.5" customHeight="1">
      <c r="A812" s="64"/>
      <c r="B812" s="64"/>
      <c r="C812" s="6"/>
      <c r="D812" s="6"/>
      <c r="E812" s="6"/>
      <c r="F812" s="6"/>
      <c r="G812" s="6"/>
      <c r="H812" s="6"/>
      <c r="I812" s="5"/>
      <c r="J812" s="6"/>
      <c r="K812" s="6"/>
      <c r="L812" s="6"/>
      <c r="M812" s="6"/>
      <c r="N812" s="6"/>
      <c r="O812" s="6"/>
      <c r="P812" s="38"/>
      <c r="Q812" s="6"/>
      <c r="R812" s="6"/>
      <c r="S812" s="6"/>
      <c r="T812" s="6"/>
      <c r="U812" s="6"/>
      <c r="V812" s="6"/>
      <c r="W812" s="5"/>
      <c r="X812" s="6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5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5"/>
      <c r="BK812" s="6"/>
      <c r="BL812" s="6"/>
      <c r="BM812" s="6"/>
      <c r="BN812" s="6"/>
      <c r="BO812" s="6"/>
      <c r="BP812" s="6"/>
      <c r="BQ812" s="6"/>
    </row>
    <row r="813" ht="19.5" customHeight="1">
      <c r="A813" s="64"/>
      <c r="B813" s="64"/>
      <c r="C813" s="6"/>
      <c r="D813" s="6"/>
      <c r="E813" s="6"/>
      <c r="F813" s="6"/>
      <c r="G813" s="6"/>
      <c r="H813" s="6"/>
      <c r="I813" s="5"/>
      <c r="J813" s="6"/>
      <c r="K813" s="6"/>
      <c r="L813" s="6"/>
      <c r="M813" s="6"/>
      <c r="N813" s="6"/>
      <c r="O813" s="6"/>
      <c r="P813" s="38"/>
      <c r="Q813" s="6"/>
      <c r="R813" s="6"/>
      <c r="S813" s="6"/>
      <c r="T813" s="6"/>
      <c r="U813" s="6"/>
      <c r="V813" s="6"/>
      <c r="W813" s="5"/>
      <c r="X813" s="6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5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5"/>
      <c r="BK813" s="6"/>
      <c r="BL813" s="6"/>
      <c r="BM813" s="6"/>
      <c r="BN813" s="6"/>
      <c r="BO813" s="6"/>
      <c r="BP813" s="6"/>
      <c r="BQ813" s="6"/>
    </row>
    <row r="814" ht="19.5" customHeight="1">
      <c r="A814" s="64"/>
      <c r="B814" s="64"/>
      <c r="C814" s="6"/>
      <c r="D814" s="6"/>
      <c r="E814" s="6"/>
      <c r="F814" s="6"/>
      <c r="G814" s="6"/>
      <c r="H814" s="6"/>
      <c r="I814" s="5"/>
      <c r="J814" s="6"/>
      <c r="K814" s="6"/>
      <c r="L814" s="6"/>
      <c r="M814" s="6"/>
      <c r="N814" s="6"/>
      <c r="O814" s="6"/>
      <c r="P814" s="38"/>
      <c r="Q814" s="6"/>
      <c r="R814" s="6"/>
      <c r="S814" s="6"/>
      <c r="T814" s="6"/>
      <c r="U814" s="6"/>
      <c r="V814" s="6"/>
      <c r="W814" s="5"/>
      <c r="X814" s="6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5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5"/>
      <c r="BK814" s="6"/>
      <c r="BL814" s="6"/>
      <c r="BM814" s="6"/>
      <c r="BN814" s="6"/>
      <c r="BO814" s="6"/>
      <c r="BP814" s="6"/>
      <c r="BQ814" s="6"/>
    </row>
    <row r="815" ht="19.5" customHeight="1">
      <c r="A815" s="64"/>
      <c r="B815" s="64"/>
      <c r="C815" s="6"/>
      <c r="D815" s="6"/>
      <c r="E815" s="6"/>
      <c r="F815" s="6"/>
      <c r="G815" s="6"/>
      <c r="H815" s="6"/>
      <c r="I815" s="5"/>
      <c r="J815" s="6"/>
      <c r="K815" s="6"/>
      <c r="L815" s="6"/>
      <c r="M815" s="6"/>
      <c r="N815" s="6"/>
      <c r="O815" s="6"/>
      <c r="P815" s="38"/>
      <c r="Q815" s="6"/>
      <c r="R815" s="6"/>
      <c r="S815" s="6"/>
      <c r="T815" s="6"/>
      <c r="U815" s="6"/>
      <c r="V815" s="6"/>
      <c r="W815" s="5"/>
      <c r="X815" s="6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5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5"/>
      <c r="BK815" s="6"/>
      <c r="BL815" s="6"/>
      <c r="BM815" s="6"/>
      <c r="BN815" s="6"/>
      <c r="BO815" s="6"/>
      <c r="BP815" s="6"/>
      <c r="BQ815" s="6"/>
    </row>
    <row r="816" ht="19.5" customHeight="1">
      <c r="A816" s="64"/>
      <c r="B816" s="64"/>
      <c r="C816" s="6"/>
      <c r="D816" s="6"/>
      <c r="E816" s="6"/>
      <c r="F816" s="6"/>
      <c r="G816" s="6"/>
      <c r="H816" s="6"/>
      <c r="I816" s="5"/>
      <c r="J816" s="6"/>
      <c r="K816" s="6"/>
      <c r="L816" s="6"/>
      <c r="M816" s="6"/>
      <c r="N816" s="6"/>
      <c r="O816" s="6"/>
      <c r="P816" s="38"/>
      <c r="Q816" s="6"/>
      <c r="R816" s="6"/>
      <c r="S816" s="6"/>
      <c r="T816" s="6"/>
      <c r="U816" s="6"/>
      <c r="V816" s="6"/>
      <c r="W816" s="5"/>
      <c r="X816" s="6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5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5"/>
      <c r="BK816" s="6"/>
      <c r="BL816" s="6"/>
      <c r="BM816" s="6"/>
      <c r="BN816" s="6"/>
      <c r="BO816" s="6"/>
      <c r="BP816" s="6"/>
      <c r="BQ816" s="6"/>
    </row>
    <row r="817" ht="19.5" customHeight="1">
      <c r="A817" s="64"/>
      <c r="B817" s="64"/>
      <c r="C817" s="6"/>
      <c r="D817" s="6"/>
      <c r="E817" s="6"/>
      <c r="F817" s="6"/>
      <c r="G817" s="6"/>
      <c r="H817" s="6"/>
      <c r="I817" s="5"/>
      <c r="J817" s="6"/>
      <c r="K817" s="6"/>
      <c r="L817" s="6"/>
      <c r="M817" s="6"/>
      <c r="N817" s="6"/>
      <c r="O817" s="6"/>
      <c r="P817" s="38"/>
      <c r="Q817" s="6"/>
      <c r="R817" s="6"/>
      <c r="S817" s="6"/>
      <c r="T817" s="6"/>
      <c r="U817" s="6"/>
      <c r="V817" s="6"/>
      <c r="W817" s="5"/>
      <c r="X817" s="6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5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5"/>
      <c r="BK817" s="6"/>
      <c r="BL817" s="6"/>
      <c r="BM817" s="6"/>
      <c r="BN817" s="6"/>
      <c r="BO817" s="6"/>
      <c r="BP817" s="6"/>
      <c r="BQ817" s="6"/>
    </row>
    <row r="818" ht="19.5" customHeight="1">
      <c r="A818" s="64"/>
      <c r="B818" s="64"/>
      <c r="C818" s="6"/>
      <c r="D818" s="6"/>
      <c r="E818" s="6"/>
      <c r="F818" s="6"/>
      <c r="G818" s="6"/>
      <c r="H818" s="6"/>
      <c r="I818" s="5"/>
      <c r="J818" s="6"/>
      <c r="K818" s="6"/>
      <c r="L818" s="6"/>
      <c r="M818" s="6"/>
      <c r="N818" s="6"/>
      <c r="O818" s="6"/>
      <c r="P818" s="38"/>
      <c r="Q818" s="6"/>
      <c r="R818" s="6"/>
      <c r="S818" s="6"/>
      <c r="T818" s="6"/>
      <c r="U818" s="6"/>
      <c r="V818" s="6"/>
      <c r="W818" s="5"/>
      <c r="X818" s="6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5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5"/>
      <c r="BK818" s="6"/>
      <c r="BL818" s="6"/>
      <c r="BM818" s="6"/>
      <c r="BN818" s="6"/>
      <c r="BO818" s="6"/>
      <c r="BP818" s="6"/>
      <c r="BQ818" s="6"/>
    </row>
    <row r="819" ht="19.5" customHeight="1">
      <c r="A819" s="64"/>
      <c r="B819" s="64"/>
      <c r="C819" s="6"/>
      <c r="D819" s="6"/>
      <c r="E819" s="6"/>
      <c r="F819" s="6"/>
      <c r="G819" s="6"/>
      <c r="H819" s="6"/>
      <c r="I819" s="5"/>
      <c r="J819" s="6"/>
      <c r="K819" s="6"/>
      <c r="L819" s="6"/>
      <c r="M819" s="6"/>
      <c r="N819" s="6"/>
      <c r="O819" s="6"/>
      <c r="P819" s="38"/>
      <c r="Q819" s="6"/>
      <c r="R819" s="6"/>
      <c r="S819" s="6"/>
      <c r="T819" s="6"/>
      <c r="U819" s="6"/>
      <c r="V819" s="6"/>
      <c r="W819" s="5"/>
      <c r="X819" s="6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5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5"/>
      <c r="BK819" s="6"/>
      <c r="BL819" s="6"/>
      <c r="BM819" s="6"/>
      <c r="BN819" s="6"/>
      <c r="BO819" s="6"/>
      <c r="BP819" s="6"/>
      <c r="BQ819" s="6"/>
    </row>
    <row r="820" ht="19.5" customHeight="1">
      <c r="A820" s="64"/>
      <c r="B820" s="64"/>
      <c r="C820" s="6"/>
      <c r="D820" s="6"/>
      <c r="E820" s="6"/>
      <c r="F820" s="6"/>
      <c r="G820" s="6"/>
      <c r="H820" s="6"/>
      <c r="I820" s="5"/>
      <c r="J820" s="6"/>
      <c r="K820" s="6"/>
      <c r="L820" s="6"/>
      <c r="M820" s="6"/>
      <c r="N820" s="6"/>
      <c r="O820" s="6"/>
      <c r="P820" s="38"/>
      <c r="Q820" s="6"/>
      <c r="R820" s="6"/>
      <c r="S820" s="6"/>
      <c r="T820" s="6"/>
      <c r="U820" s="6"/>
      <c r="V820" s="6"/>
      <c r="W820" s="5"/>
      <c r="X820" s="6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5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5"/>
      <c r="BK820" s="6"/>
      <c r="BL820" s="6"/>
      <c r="BM820" s="6"/>
      <c r="BN820" s="6"/>
      <c r="BO820" s="6"/>
      <c r="BP820" s="6"/>
      <c r="BQ820" s="6"/>
    </row>
    <row r="821" ht="19.5" customHeight="1">
      <c r="A821" s="64"/>
      <c r="B821" s="64"/>
      <c r="C821" s="6"/>
      <c r="D821" s="6"/>
      <c r="E821" s="6"/>
      <c r="F821" s="6"/>
      <c r="G821" s="6"/>
      <c r="H821" s="6"/>
      <c r="I821" s="5"/>
      <c r="J821" s="6"/>
      <c r="K821" s="6"/>
      <c r="L821" s="6"/>
      <c r="M821" s="6"/>
      <c r="N821" s="6"/>
      <c r="O821" s="6"/>
      <c r="P821" s="38"/>
      <c r="Q821" s="6"/>
      <c r="R821" s="6"/>
      <c r="S821" s="6"/>
      <c r="T821" s="6"/>
      <c r="U821" s="6"/>
      <c r="V821" s="6"/>
      <c r="W821" s="5"/>
      <c r="X821" s="6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5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5"/>
      <c r="BK821" s="6"/>
      <c r="BL821" s="6"/>
      <c r="BM821" s="6"/>
      <c r="BN821" s="6"/>
      <c r="BO821" s="6"/>
      <c r="BP821" s="6"/>
      <c r="BQ821" s="6"/>
    </row>
    <row r="822" ht="19.5" customHeight="1">
      <c r="A822" s="64"/>
      <c r="B822" s="64"/>
      <c r="C822" s="6"/>
      <c r="D822" s="6"/>
      <c r="E822" s="6"/>
      <c r="F822" s="6"/>
      <c r="G822" s="6"/>
      <c r="H822" s="6"/>
      <c r="I822" s="5"/>
      <c r="J822" s="6"/>
      <c r="K822" s="6"/>
      <c r="L822" s="6"/>
      <c r="M822" s="6"/>
      <c r="N822" s="6"/>
      <c r="O822" s="6"/>
      <c r="P822" s="38"/>
      <c r="Q822" s="6"/>
      <c r="R822" s="6"/>
      <c r="S822" s="6"/>
      <c r="T822" s="6"/>
      <c r="U822" s="6"/>
      <c r="V822" s="6"/>
      <c r="W822" s="5"/>
      <c r="X822" s="6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5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5"/>
      <c r="BK822" s="6"/>
      <c r="BL822" s="6"/>
      <c r="BM822" s="6"/>
      <c r="BN822" s="6"/>
      <c r="BO822" s="6"/>
      <c r="BP822" s="6"/>
      <c r="BQ822" s="6"/>
    </row>
    <row r="823" ht="19.5" customHeight="1">
      <c r="A823" s="64"/>
      <c r="B823" s="64"/>
      <c r="C823" s="6"/>
      <c r="D823" s="6"/>
      <c r="E823" s="6"/>
      <c r="F823" s="6"/>
      <c r="G823" s="6"/>
      <c r="H823" s="6"/>
      <c r="I823" s="5"/>
      <c r="J823" s="6"/>
      <c r="K823" s="6"/>
      <c r="L823" s="6"/>
      <c r="M823" s="6"/>
      <c r="N823" s="6"/>
      <c r="O823" s="6"/>
      <c r="P823" s="38"/>
      <c r="Q823" s="6"/>
      <c r="R823" s="6"/>
      <c r="S823" s="6"/>
      <c r="T823" s="6"/>
      <c r="U823" s="6"/>
      <c r="V823" s="6"/>
      <c r="W823" s="5"/>
      <c r="X823" s="6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5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5"/>
      <c r="BK823" s="6"/>
      <c r="BL823" s="6"/>
      <c r="BM823" s="6"/>
      <c r="BN823" s="6"/>
      <c r="BO823" s="6"/>
      <c r="BP823" s="6"/>
      <c r="BQ823" s="6"/>
    </row>
    <row r="824" ht="19.5" customHeight="1">
      <c r="A824" s="64"/>
      <c r="B824" s="64"/>
      <c r="C824" s="6"/>
      <c r="D824" s="6"/>
      <c r="E824" s="6"/>
      <c r="F824" s="6"/>
      <c r="G824" s="6"/>
      <c r="H824" s="6"/>
      <c r="I824" s="5"/>
      <c r="J824" s="6"/>
      <c r="K824" s="6"/>
      <c r="L824" s="6"/>
      <c r="M824" s="6"/>
      <c r="N824" s="6"/>
      <c r="O824" s="6"/>
      <c r="P824" s="38"/>
      <c r="Q824" s="6"/>
      <c r="R824" s="6"/>
      <c r="S824" s="6"/>
      <c r="T824" s="6"/>
      <c r="U824" s="6"/>
      <c r="V824" s="6"/>
      <c r="W824" s="5"/>
      <c r="X824" s="6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5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5"/>
      <c r="BK824" s="6"/>
      <c r="BL824" s="6"/>
      <c r="BM824" s="6"/>
      <c r="BN824" s="6"/>
      <c r="BO824" s="6"/>
      <c r="BP824" s="6"/>
      <c r="BQ824" s="6"/>
    </row>
    <row r="825" ht="19.5" customHeight="1">
      <c r="A825" s="64"/>
      <c r="B825" s="64"/>
      <c r="C825" s="6"/>
      <c r="D825" s="6"/>
      <c r="E825" s="6"/>
      <c r="F825" s="6"/>
      <c r="G825" s="6"/>
      <c r="H825" s="6"/>
      <c r="I825" s="5"/>
      <c r="J825" s="6"/>
      <c r="K825" s="6"/>
      <c r="L825" s="6"/>
      <c r="M825" s="6"/>
      <c r="N825" s="6"/>
      <c r="O825" s="6"/>
      <c r="P825" s="38"/>
      <c r="Q825" s="6"/>
      <c r="R825" s="6"/>
      <c r="S825" s="6"/>
      <c r="T825" s="6"/>
      <c r="U825" s="6"/>
      <c r="V825" s="6"/>
      <c r="W825" s="5"/>
      <c r="X825" s="6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5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5"/>
      <c r="BK825" s="6"/>
      <c r="BL825" s="6"/>
      <c r="BM825" s="6"/>
      <c r="BN825" s="6"/>
      <c r="BO825" s="6"/>
      <c r="BP825" s="6"/>
      <c r="BQ825" s="6"/>
    </row>
    <row r="826" ht="19.5" customHeight="1">
      <c r="A826" s="64"/>
      <c r="B826" s="64"/>
      <c r="C826" s="6"/>
      <c r="D826" s="6"/>
      <c r="E826" s="6"/>
      <c r="F826" s="6"/>
      <c r="G826" s="6"/>
      <c r="H826" s="6"/>
      <c r="I826" s="5"/>
      <c r="J826" s="6"/>
      <c r="K826" s="6"/>
      <c r="L826" s="6"/>
      <c r="M826" s="6"/>
      <c r="N826" s="6"/>
      <c r="O826" s="6"/>
      <c r="P826" s="38"/>
      <c r="Q826" s="6"/>
      <c r="R826" s="6"/>
      <c r="S826" s="6"/>
      <c r="T826" s="6"/>
      <c r="U826" s="6"/>
      <c r="V826" s="6"/>
      <c r="W826" s="5"/>
      <c r="X826" s="6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5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5"/>
      <c r="BK826" s="6"/>
      <c r="BL826" s="6"/>
      <c r="BM826" s="6"/>
      <c r="BN826" s="6"/>
      <c r="BO826" s="6"/>
      <c r="BP826" s="6"/>
      <c r="BQ826" s="6"/>
    </row>
    <row r="827" ht="19.5" customHeight="1">
      <c r="A827" s="64"/>
      <c r="B827" s="64"/>
      <c r="C827" s="6"/>
      <c r="D827" s="6"/>
      <c r="E827" s="6"/>
      <c r="F827" s="6"/>
      <c r="G827" s="6"/>
      <c r="H827" s="6"/>
      <c r="I827" s="5"/>
      <c r="J827" s="6"/>
      <c r="K827" s="6"/>
      <c r="L827" s="6"/>
      <c r="M827" s="6"/>
      <c r="N827" s="6"/>
      <c r="O827" s="6"/>
      <c r="P827" s="38"/>
      <c r="Q827" s="6"/>
      <c r="R827" s="6"/>
      <c r="S827" s="6"/>
      <c r="T827" s="6"/>
      <c r="U827" s="6"/>
      <c r="V827" s="6"/>
      <c r="W827" s="5"/>
      <c r="X827" s="6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5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5"/>
      <c r="BK827" s="6"/>
      <c r="BL827" s="6"/>
      <c r="BM827" s="6"/>
      <c r="BN827" s="6"/>
      <c r="BO827" s="6"/>
      <c r="BP827" s="6"/>
      <c r="BQ827" s="6"/>
    </row>
    <row r="828" ht="19.5" customHeight="1">
      <c r="A828" s="64"/>
      <c r="B828" s="64"/>
      <c r="C828" s="6"/>
      <c r="D828" s="6"/>
      <c r="E828" s="6"/>
      <c r="F828" s="6"/>
      <c r="G828" s="6"/>
      <c r="H828" s="6"/>
      <c r="I828" s="5"/>
      <c r="J828" s="6"/>
      <c r="K828" s="6"/>
      <c r="L828" s="6"/>
      <c r="M828" s="6"/>
      <c r="N828" s="6"/>
      <c r="O828" s="6"/>
      <c r="P828" s="38"/>
      <c r="Q828" s="6"/>
      <c r="R828" s="6"/>
      <c r="S828" s="6"/>
      <c r="T828" s="6"/>
      <c r="U828" s="6"/>
      <c r="V828" s="6"/>
      <c r="W828" s="5"/>
      <c r="X828" s="6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5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5"/>
      <c r="BK828" s="6"/>
      <c r="BL828" s="6"/>
      <c r="BM828" s="6"/>
      <c r="BN828" s="6"/>
      <c r="BO828" s="6"/>
      <c r="BP828" s="6"/>
      <c r="BQ828" s="6"/>
    </row>
    <row r="829" ht="19.5" customHeight="1">
      <c r="A829" s="64"/>
      <c r="B829" s="64"/>
      <c r="C829" s="6"/>
      <c r="D829" s="6"/>
      <c r="E829" s="6"/>
      <c r="F829" s="6"/>
      <c r="G829" s="6"/>
      <c r="H829" s="6"/>
      <c r="I829" s="5"/>
      <c r="J829" s="6"/>
      <c r="K829" s="6"/>
      <c r="L829" s="6"/>
      <c r="M829" s="6"/>
      <c r="N829" s="6"/>
      <c r="O829" s="6"/>
      <c r="P829" s="38"/>
      <c r="Q829" s="6"/>
      <c r="R829" s="6"/>
      <c r="S829" s="6"/>
      <c r="T829" s="6"/>
      <c r="U829" s="6"/>
      <c r="V829" s="6"/>
      <c r="W829" s="5"/>
      <c r="X829" s="6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5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5"/>
      <c r="BK829" s="6"/>
      <c r="BL829" s="6"/>
      <c r="BM829" s="6"/>
      <c r="BN829" s="6"/>
      <c r="BO829" s="6"/>
      <c r="BP829" s="6"/>
      <c r="BQ829" s="6"/>
    </row>
    <row r="830" ht="19.5" customHeight="1">
      <c r="A830" s="64"/>
      <c r="B830" s="64"/>
      <c r="C830" s="6"/>
      <c r="D830" s="6"/>
      <c r="E830" s="6"/>
      <c r="F830" s="6"/>
      <c r="G830" s="6"/>
      <c r="H830" s="6"/>
      <c r="I830" s="5"/>
      <c r="J830" s="6"/>
      <c r="K830" s="6"/>
      <c r="L830" s="6"/>
      <c r="M830" s="6"/>
      <c r="N830" s="6"/>
      <c r="O830" s="6"/>
      <c r="P830" s="38"/>
      <c r="Q830" s="6"/>
      <c r="R830" s="6"/>
      <c r="S830" s="6"/>
      <c r="T830" s="6"/>
      <c r="U830" s="6"/>
      <c r="V830" s="6"/>
      <c r="W830" s="5"/>
      <c r="X830" s="6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5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5"/>
      <c r="BK830" s="6"/>
      <c r="BL830" s="6"/>
      <c r="BM830" s="6"/>
      <c r="BN830" s="6"/>
      <c r="BO830" s="6"/>
      <c r="BP830" s="6"/>
      <c r="BQ830" s="6"/>
    </row>
    <row r="831" ht="19.5" customHeight="1">
      <c r="A831" s="64"/>
      <c r="B831" s="64"/>
      <c r="C831" s="6"/>
      <c r="D831" s="6"/>
      <c r="E831" s="6"/>
      <c r="F831" s="6"/>
      <c r="G831" s="6"/>
      <c r="H831" s="6"/>
      <c r="I831" s="5"/>
      <c r="J831" s="6"/>
      <c r="K831" s="6"/>
      <c r="L831" s="6"/>
      <c r="M831" s="6"/>
      <c r="N831" s="6"/>
      <c r="O831" s="6"/>
      <c r="P831" s="38"/>
      <c r="Q831" s="6"/>
      <c r="R831" s="6"/>
      <c r="S831" s="6"/>
      <c r="T831" s="6"/>
      <c r="U831" s="6"/>
      <c r="V831" s="6"/>
      <c r="W831" s="5"/>
      <c r="X831" s="6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5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5"/>
      <c r="BK831" s="6"/>
      <c r="BL831" s="6"/>
      <c r="BM831" s="6"/>
      <c r="BN831" s="6"/>
      <c r="BO831" s="6"/>
      <c r="BP831" s="6"/>
      <c r="BQ831" s="6"/>
    </row>
    <row r="832" ht="19.5" customHeight="1">
      <c r="A832" s="64"/>
      <c r="B832" s="64"/>
      <c r="C832" s="6"/>
      <c r="D832" s="6"/>
      <c r="E832" s="6"/>
      <c r="F832" s="6"/>
      <c r="G832" s="6"/>
      <c r="H832" s="6"/>
      <c r="I832" s="5"/>
      <c r="J832" s="6"/>
      <c r="K832" s="6"/>
      <c r="L832" s="6"/>
      <c r="M832" s="6"/>
      <c r="N832" s="6"/>
      <c r="O832" s="6"/>
      <c r="P832" s="38"/>
      <c r="Q832" s="6"/>
      <c r="R832" s="6"/>
      <c r="S832" s="6"/>
      <c r="T832" s="6"/>
      <c r="U832" s="6"/>
      <c r="V832" s="6"/>
      <c r="W832" s="5"/>
      <c r="X832" s="6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5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5"/>
      <c r="BK832" s="6"/>
      <c r="BL832" s="6"/>
      <c r="BM832" s="6"/>
      <c r="BN832" s="6"/>
      <c r="BO832" s="6"/>
      <c r="BP832" s="6"/>
      <c r="BQ832" s="6"/>
    </row>
    <row r="833" ht="19.5" customHeight="1">
      <c r="A833" s="64"/>
      <c r="B833" s="64"/>
      <c r="C833" s="6"/>
      <c r="D833" s="6"/>
      <c r="E833" s="6"/>
      <c r="F833" s="6"/>
      <c r="G833" s="6"/>
      <c r="H833" s="6"/>
      <c r="I833" s="5"/>
      <c r="J833" s="6"/>
      <c r="K833" s="6"/>
      <c r="L833" s="6"/>
      <c r="M833" s="6"/>
      <c r="N833" s="6"/>
      <c r="O833" s="6"/>
      <c r="P833" s="38"/>
      <c r="Q833" s="6"/>
      <c r="R833" s="6"/>
      <c r="S833" s="6"/>
      <c r="T833" s="6"/>
      <c r="U833" s="6"/>
      <c r="V833" s="6"/>
      <c r="W833" s="5"/>
      <c r="X833" s="6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5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5"/>
      <c r="BK833" s="6"/>
      <c r="BL833" s="6"/>
      <c r="BM833" s="6"/>
      <c r="BN833" s="6"/>
      <c r="BO833" s="6"/>
      <c r="BP833" s="6"/>
      <c r="BQ833" s="6"/>
    </row>
    <row r="834" ht="19.5" customHeight="1">
      <c r="A834" s="64"/>
      <c r="B834" s="64"/>
      <c r="C834" s="6"/>
      <c r="D834" s="6"/>
      <c r="E834" s="6"/>
      <c r="F834" s="6"/>
      <c r="G834" s="6"/>
      <c r="H834" s="6"/>
      <c r="I834" s="5"/>
      <c r="J834" s="6"/>
      <c r="K834" s="6"/>
      <c r="L834" s="6"/>
      <c r="M834" s="6"/>
      <c r="N834" s="6"/>
      <c r="O834" s="6"/>
      <c r="P834" s="38"/>
      <c r="Q834" s="6"/>
      <c r="R834" s="6"/>
      <c r="S834" s="6"/>
      <c r="T834" s="6"/>
      <c r="U834" s="6"/>
      <c r="V834" s="6"/>
      <c r="W834" s="5"/>
      <c r="X834" s="6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5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5"/>
      <c r="BK834" s="6"/>
      <c r="BL834" s="6"/>
      <c r="BM834" s="6"/>
      <c r="BN834" s="6"/>
      <c r="BO834" s="6"/>
      <c r="BP834" s="6"/>
      <c r="BQ834" s="6"/>
    </row>
    <row r="835" ht="19.5" customHeight="1">
      <c r="A835" s="64"/>
      <c r="B835" s="64"/>
      <c r="C835" s="6"/>
      <c r="D835" s="6"/>
      <c r="E835" s="6"/>
      <c r="F835" s="6"/>
      <c r="G835" s="6"/>
      <c r="H835" s="6"/>
      <c r="I835" s="5"/>
      <c r="J835" s="6"/>
      <c r="K835" s="6"/>
      <c r="L835" s="6"/>
      <c r="M835" s="6"/>
      <c r="N835" s="6"/>
      <c r="O835" s="6"/>
      <c r="P835" s="38"/>
      <c r="Q835" s="6"/>
      <c r="R835" s="6"/>
      <c r="S835" s="6"/>
      <c r="T835" s="6"/>
      <c r="U835" s="6"/>
      <c r="V835" s="6"/>
      <c r="W835" s="5"/>
      <c r="X835" s="6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5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5"/>
      <c r="BK835" s="6"/>
      <c r="BL835" s="6"/>
      <c r="BM835" s="6"/>
      <c r="BN835" s="6"/>
      <c r="BO835" s="6"/>
      <c r="BP835" s="6"/>
      <c r="BQ835" s="6"/>
    </row>
    <row r="836" ht="19.5" customHeight="1">
      <c r="A836" s="64"/>
      <c r="B836" s="64"/>
      <c r="C836" s="6"/>
      <c r="D836" s="6"/>
      <c r="E836" s="6"/>
      <c r="F836" s="6"/>
      <c r="G836" s="6"/>
      <c r="H836" s="6"/>
      <c r="I836" s="5"/>
      <c r="J836" s="6"/>
      <c r="K836" s="6"/>
      <c r="L836" s="6"/>
      <c r="M836" s="6"/>
      <c r="N836" s="6"/>
      <c r="O836" s="6"/>
      <c r="P836" s="38"/>
      <c r="Q836" s="6"/>
      <c r="R836" s="6"/>
      <c r="S836" s="6"/>
      <c r="T836" s="6"/>
      <c r="U836" s="6"/>
      <c r="V836" s="6"/>
      <c r="W836" s="5"/>
      <c r="X836" s="6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5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5"/>
      <c r="BK836" s="6"/>
      <c r="BL836" s="6"/>
      <c r="BM836" s="6"/>
      <c r="BN836" s="6"/>
      <c r="BO836" s="6"/>
      <c r="BP836" s="6"/>
      <c r="BQ836" s="6"/>
    </row>
    <row r="837" ht="19.5" customHeight="1">
      <c r="A837" s="64"/>
      <c r="B837" s="64"/>
      <c r="C837" s="6"/>
      <c r="D837" s="6"/>
      <c r="E837" s="6"/>
      <c r="F837" s="6"/>
      <c r="G837" s="6"/>
      <c r="H837" s="6"/>
      <c r="I837" s="5"/>
      <c r="J837" s="6"/>
      <c r="K837" s="6"/>
      <c r="L837" s="6"/>
      <c r="M837" s="6"/>
      <c r="N837" s="6"/>
      <c r="O837" s="6"/>
      <c r="P837" s="38"/>
      <c r="Q837" s="6"/>
      <c r="R837" s="6"/>
      <c r="S837" s="6"/>
      <c r="T837" s="6"/>
      <c r="U837" s="6"/>
      <c r="V837" s="6"/>
      <c r="W837" s="5"/>
      <c r="X837" s="6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5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5"/>
      <c r="BK837" s="6"/>
      <c r="BL837" s="6"/>
      <c r="BM837" s="6"/>
      <c r="BN837" s="6"/>
      <c r="BO837" s="6"/>
      <c r="BP837" s="6"/>
      <c r="BQ837" s="6"/>
    </row>
    <row r="838" ht="19.5" customHeight="1">
      <c r="A838" s="64"/>
      <c r="B838" s="64"/>
      <c r="C838" s="6"/>
      <c r="D838" s="6"/>
      <c r="E838" s="6"/>
      <c r="F838" s="6"/>
      <c r="G838" s="6"/>
      <c r="H838" s="6"/>
      <c r="I838" s="5"/>
      <c r="J838" s="6"/>
      <c r="K838" s="6"/>
      <c r="L838" s="6"/>
      <c r="M838" s="6"/>
      <c r="N838" s="6"/>
      <c r="O838" s="6"/>
      <c r="P838" s="38"/>
      <c r="Q838" s="6"/>
      <c r="R838" s="6"/>
      <c r="S838" s="6"/>
      <c r="T838" s="6"/>
      <c r="U838" s="6"/>
      <c r="V838" s="6"/>
      <c r="W838" s="5"/>
      <c r="X838" s="6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5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5"/>
      <c r="BK838" s="6"/>
      <c r="BL838" s="6"/>
      <c r="BM838" s="6"/>
      <c r="BN838" s="6"/>
      <c r="BO838" s="6"/>
      <c r="BP838" s="6"/>
      <c r="BQ838" s="6"/>
    </row>
    <row r="839" ht="19.5" customHeight="1">
      <c r="A839" s="64"/>
      <c r="B839" s="64"/>
      <c r="C839" s="6"/>
      <c r="D839" s="6"/>
      <c r="E839" s="6"/>
      <c r="F839" s="6"/>
      <c r="G839" s="6"/>
      <c r="H839" s="6"/>
      <c r="I839" s="5"/>
      <c r="J839" s="6"/>
      <c r="K839" s="6"/>
      <c r="L839" s="6"/>
      <c r="M839" s="6"/>
      <c r="N839" s="6"/>
      <c r="O839" s="6"/>
      <c r="P839" s="38"/>
      <c r="Q839" s="6"/>
      <c r="R839" s="6"/>
      <c r="S839" s="6"/>
      <c r="T839" s="6"/>
      <c r="U839" s="6"/>
      <c r="V839" s="6"/>
      <c r="W839" s="5"/>
      <c r="X839" s="6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5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5"/>
      <c r="BK839" s="6"/>
      <c r="BL839" s="6"/>
      <c r="BM839" s="6"/>
      <c r="BN839" s="6"/>
      <c r="BO839" s="6"/>
      <c r="BP839" s="6"/>
      <c r="BQ839" s="6"/>
    </row>
    <row r="840" ht="19.5" customHeight="1">
      <c r="A840" s="64"/>
      <c r="B840" s="64"/>
      <c r="C840" s="6"/>
      <c r="D840" s="6"/>
      <c r="E840" s="6"/>
      <c r="F840" s="6"/>
      <c r="G840" s="6"/>
      <c r="H840" s="6"/>
      <c r="I840" s="5"/>
      <c r="J840" s="6"/>
      <c r="K840" s="6"/>
      <c r="L840" s="6"/>
      <c r="M840" s="6"/>
      <c r="N840" s="6"/>
      <c r="O840" s="6"/>
      <c r="P840" s="38"/>
      <c r="Q840" s="6"/>
      <c r="R840" s="6"/>
      <c r="S840" s="6"/>
      <c r="T840" s="6"/>
      <c r="U840" s="6"/>
      <c r="V840" s="6"/>
      <c r="W840" s="5"/>
      <c r="X840" s="6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5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5"/>
      <c r="BK840" s="6"/>
      <c r="BL840" s="6"/>
      <c r="BM840" s="6"/>
      <c r="BN840" s="6"/>
      <c r="BO840" s="6"/>
      <c r="BP840" s="6"/>
      <c r="BQ840" s="6"/>
    </row>
    <row r="841" ht="19.5" customHeight="1">
      <c r="A841" s="64"/>
      <c r="B841" s="64"/>
      <c r="C841" s="6"/>
      <c r="D841" s="6"/>
      <c r="E841" s="6"/>
      <c r="F841" s="6"/>
      <c r="G841" s="6"/>
      <c r="H841" s="6"/>
      <c r="I841" s="5"/>
      <c r="J841" s="6"/>
      <c r="K841" s="6"/>
      <c r="L841" s="6"/>
      <c r="M841" s="6"/>
      <c r="N841" s="6"/>
      <c r="O841" s="6"/>
      <c r="P841" s="38"/>
      <c r="Q841" s="6"/>
      <c r="R841" s="6"/>
      <c r="S841" s="6"/>
      <c r="T841" s="6"/>
      <c r="U841" s="6"/>
      <c r="V841" s="6"/>
      <c r="W841" s="5"/>
      <c r="X841" s="6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5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5"/>
      <c r="BK841" s="6"/>
      <c r="BL841" s="6"/>
      <c r="BM841" s="6"/>
      <c r="BN841" s="6"/>
      <c r="BO841" s="6"/>
      <c r="BP841" s="6"/>
      <c r="BQ841" s="6"/>
    </row>
    <row r="842" ht="19.5" customHeight="1">
      <c r="A842" s="64"/>
      <c r="B842" s="64"/>
      <c r="C842" s="6"/>
      <c r="D842" s="6"/>
      <c r="E842" s="6"/>
      <c r="F842" s="6"/>
      <c r="G842" s="6"/>
      <c r="H842" s="6"/>
      <c r="I842" s="5"/>
      <c r="J842" s="6"/>
      <c r="K842" s="6"/>
      <c r="L842" s="6"/>
      <c r="M842" s="6"/>
      <c r="N842" s="6"/>
      <c r="O842" s="6"/>
      <c r="P842" s="38"/>
      <c r="Q842" s="6"/>
      <c r="R842" s="6"/>
      <c r="S842" s="6"/>
      <c r="T842" s="6"/>
      <c r="U842" s="6"/>
      <c r="V842" s="6"/>
      <c r="W842" s="5"/>
      <c r="X842" s="6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5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5"/>
      <c r="BK842" s="6"/>
      <c r="BL842" s="6"/>
      <c r="BM842" s="6"/>
      <c r="BN842" s="6"/>
      <c r="BO842" s="6"/>
      <c r="BP842" s="6"/>
      <c r="BQ842" s="6"/>
    </row>
    <row r="843" ht="19.5" customHeight="1">
      <c r="A843" s="64"/>
      <c r="B843" s="64"/>
      <c r="C843" s="6"/>
      <c r="D843" s="6"/>
      <c r="E843" s="6"/>
      <c r="F843" s="6"/>
      <c r="G843" s="6"/>
      <c r="H843" s="6"/>
      <c r="I843" s="5"/>
      <c r="J843" s="6"/>
      <c r="K843" s="6"/>
      <c r="L843" s="6"/>
      <c r="M843" s="6"/>
      <c r="N843" s="6"/>
      <c r="O843" s="6"/>
      <c r="P843" s="38"/>
      <c r="Q843" s="6"/>
      <c r="R843" s="6"/>
      <c r="S843" s="6"/>
      <c r="T843" s="6"/>
      <c r="U843" s="6"/>
      <c r="V843" s="6"/>
      <c r="W843" s="5"/>
      <c r="X843" s="6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5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5"/>
      <c r="BK843" s="6"/>
      <c r="BL843" s="6"/>
      <c r="BM843" s="6"/>
      <c r="BN843" s="6"/>
      <c r="BO843" s="6"/>
      <c r="BP843" s="6"/>
      <c r="BQ843" s="6"/>
    </row>
    <row r="844" ht="19.5" customHeight="1">
      <c r="A844" s="64"/>
      <c r="B844" s="64"/>
      <c r="C844" s="6"/>
      <c r="D844" s="6"/>
      <c r="E844" s="6"/>
      <c r="F844" s="6"/>
      <c r="G844" s="6"/>
      <c r="H844" s="6"/>
      <c r="I844" s="5"/>
      <c r="J844" s="6"/>
      <c r="K844" s="6"/>
      <c r="L844" s="6"/>
      <c r="M844" s="6"/>
      <c r="N844" s="6"/>
      <c r="O844" s="6"/>
      <c r="P844" s="38"/>
      <c r="Q844" s="6"/>
      <c r="R844" s="6"/>
      <c r="S844" s="6"/>
      <c r="T844" s="6"/>
      <c r="U844" s="6"/>
      <c r="V844" s="6"/>
      <c r="W844" s="5"/>
      <c r="X844" s="6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5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5"/>
      <c r="BK844" s="6"/>
      <c r="BL844" s="6"/>
      <c r="BM844" s="6"/>
      <c r="BN844" s="6"/>
      <c r="BO844" s="6"/>
      <c r="BP844" s="6"/>
      <c r="BQ844" s="6"/>
    </row>
    <row r="845" ht="19.5" customHeight="1">
      <c r="A845" s="64"/>
      <c r="B845" s="64"/>
      <c r="C845" s="6"/>
      <c r="D845" s="6"/>
      <c r="E845" s="6"/>
      <c r="F845" s="6"/>
      <c r="G845" s="6"/>
      <c r="H845" s="6"/>
      <c r="I845" s="5"/>
      <c r="J845" s="6"/>
      <c r="K845" s="6"/>
      <c r="L845" s="6"/>
      <c r="M845" s="6"/>
      <c r="N845" s="6"/>
      <c r="O845" s="6"/>
      <c r="P845" s="38"/>
      <c r="Q845" s="6"/>
      <c r="R845" s="6"/>
      <c r="S845" s="6"/>
      <c r="T845" s="6"/>
      <c r="U845" s="6"/>
      <c r="V845" s="6"/>
      <c r="W845" s="5"/>
      <c r="X845" s="6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5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5"/>
      <c r="BK845" s="6"/>
      <c r="BL845" s="6"/>
      <c r="BM845" s="6"/>
      <c r="BN845" s="6"/>
      <c r="BO845" s="6"/>
      <c r="BP845" s="6"/>
      <c r="BQ845" s="6"/>
    </row>
    <row r="846" ht="19.5" customHeight="1">
      <c r="A846" s="64"/>
      <c r="B846" s="64"/>
      <c r="C846" s="6"/>
      <c r="D846" s="6"/>
      <c r="E846" s="6"/>
      <c r="F846" s="6"/>
      <c r="G846" s="6"/>
      <c r="H846" s="6"/>
      <c r="I846" s="5"/>
      <c r="J846" s="6"/>
      <c r="K846" s="6"/>
      <c r="L846" s="6"/>
      <c r="M846" s="6"/>
      <c r="N846" s="6"/>
      <c r="O846" s="6"/>
      <c r="P846" s="38"/>
      <c r="Q846" s="6"/>
      <c r="R846" s="6"/>
      <c r="S846" s="6"/>
      <c r="T846" s="6"/>
      <c r="U846" s="6"/>
      <c r="V846" s="6"/>
      <c r="W846" s="5"/>
      <c r="X846" s="6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5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5"/>
      <c r="BK846" s="6"/>
      <c r="BL846" s="6"/>
      <c r="BM846" s="6"/>
      <c r="BN846" s="6"/>
      <c r="BO846" s="6"/>
      <c r="BP846" s="6"/>
      <c r="BQ846" s="6"/>
    </row>
    <row r="847" ht="19.5" customHeight="1">
      <c r="A847" s="64"/>
      <c r="B847" s="64"/>
      <c r="C847" s="6"/>
      <c r="D847" s="6"/>
      <c r="E847" s="6"/>
      <c r="F847" s="6"/>
      <c r="G847" s="6"/>
      <c r="H847" s="6"/>
      <c r="I847" s="5"/>
      <c r="J847" s="6"/>
      <c r="K847" s="6"/>
      <c r="L847" s="6"/>
      <c r="M847" s="6"/>
      <c r="N847" s="6"/>
      <c r="O847" s="6"/>
      <c r="P847" s="38"/>
      <c r="Q847" s="6"/>
      <c r="R847" s="6"/>
      <c r="S847" s="6"/>
      <c r="T847" s="6"/>
      <c r="U847" s="6"/>
      <c r="V847" s="6"/>
      <c r="W847" s="5"/>
      <c r="X847" s="6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5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5"/>
      <c r="BK847" s="6"/>
      <c r="BL847" s="6"/>
      <c r="BM847" s="6"/>
      <c r="BN847" s="6"/>
      <c r="BO847" s="6"/>
      <c r="BP847" s="6"/>
      <c r="BQ847" s="6"/>
    </row>
    <row r="848" ht="19.5" customHeight="1">
      <c r="A848" s="64"/>
      <c r="B848" s="64"/>
      <c r="C848" s="6"/>
      <c r="D848" s="6"/>
      <c r="E848" s="6"/>
      <c r="F848" s="6"/>
      <c r="G848" s="6"/>
      <c r="H848" s="6"/>
      <c r="I848" s="5"/>
      <c r="J848" s="6"/>
      <c r="K848" s="6"/>
      <c r="L848" s="6"/>
      <c r="M848" s="6"/>
      <c r="N848" s="6"/>
      <c r="O848" s="6"/>
      <c r="P848" s="38"/>
      <c r="Q848" s="6"/>
      <c r="R848" s="6"/>
      <c r="S848" s="6"/>
      <c r="T848" s="6"/>
      <c r="U848" s="6"/>
      <c r="V848" s="6"/>
      <c r="W848" s="5"/>
      <c r="X848" s="6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5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5"/>
      <c r="BK848" s="6"/>
      <c r="BL848" s="6"/>
      <c r="BM848" s="6"/>
      <c r="BN848" s="6"/>
      <c r="BO848" s="6"/>
      <c r="BP848" s="6"/>
      <c r="BQ848" s="6"/>
    </row>
    <row r="849" ht="19.5" customHeight="1">
      <c r="A849" s="64"/>
      <c r="B849" s="64"/>
      <c r="C849" s="6"/>
      <c r="D849" s="6"/>
      <c r="E849" s="6"/>
      <c r="F849" s="6"/>
      <c r="G849" s="6"/>
      <c r="H849" s="6"/>
      <c r="I849" s="5"/>
      <c r="J849" s="6"/>
      <c r="K849" s="6"/>
      <c r="L849" s="6"/>
      <c r="M849" s="6"/>
      <c r="N849" s="6"/>
      <c r="O849" s="6"/>
      <c r="P849" s="38"/>
      <c r="Q849" s="6"/>
      <c r="R849" s="6"/>
      <c r="S849" s="6"/>
      <c r="T849" s="6"/>
      <c r="U849" s="6"/>
      <c r="V849" s="6"/>
      <c r="W849" s="5"/>
      <c r="X849" s="6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5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5"/>
      <c r="BK849" s="6"/>
      <c r="BL849" s="6"/>
      <c r="BM849" s="6"/>
      <c r="BN849" s="6"/>
      <c r="BO849" s="6"/>
      <c r="BP849" s="6"/>
      <c r="BQ849" s="6"/>
    </row>
    <row r="850" ht="19.5" customHeight="1">
      <c r="A850" s="64"/>
      <c r="B850" s="64"/>
      <c r="C850" s="6"/>
      <c r="D850" s="6"/>
      <c r="E850" s="6"/>
      <c r="F850" s="6"/>
      <c r="G850" s="6"/>
      <c r="H850" s="6"/>
      <c r="I850" s="5"/>
      <c r="J850" s="6"/>
      <c r="K850" s="6"/>
      <c r="L850" s="6"/>
      <c r="M850" s="6"/>
      <c r="N850" s="6"/>
      <c r="O850" s="6"/>
      <c r="P850" s="38"/>
      <c r="Q850" s="6"/>
      <c r="R850" s="6"/>
      <c r="S850" s="6"/>
      <c r="T850" s="6"/>
      <c r="U850" s="6"/>
      <c r="V850" s="6"/>
      <c r="W850" s="5"/>
      <c r="X850" s="6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5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5"/>
      <c r="BK850" s="6"/>
      <c r="BL850" s="6"/>
      <c r="BM850" s="6"/>
      <c r="BN850" s="6"/>
      <c r="BO850" s="6"/>
      <c r="BP850" s="6"/>
      <c r="BQ850" s="6"/>
    </row>
    <row r="851" ht="19.5" customHeight="1">
      <c r="A851" s="64"/>
      <c r="B851" s="64"/>
      <c r="C851" s="6"/>
      <c r="D851" s="6"/>
      <c r="E851" s="6"/>
      <c r="F851" s="6"/>
      <c r="G851" s="6"/>
      <c r="H851" s="6"/>
      <c r="I851" s="5"/>
      <c r="J851" s="6"/>
      <c r="K851" s="6"/>
      <c r="L851" s="6"/>
      <c r="M851" s="6"/>
      <c r="N851" s="6"/>
      <c r="O851" s="6"/>
      <c r="P851" s="38"/>
      <c r="Q851" s="6"/>
      <c r="R851" s="6"/>
      <c r="S851" s="6"/>
      <c r="T851" s="6"/>
      <c r="U851" s="6"/>
      <c r="V851" s="6"/>
      <c r="W851" s="5"/>
      <c r="X851" s="6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5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5"/>
      <c r="BK851" s="6"/>
      <c r="BL851" s="6"/>
      <c r="BM851" s="6"/>
      <c r="BN851" s="6"/>
      <c r="BO851" s="6"/>
      <c r="BP851" s="6"/>
      <c r="BQ851" s="6"/>
    </row>
    <row r="852" ht="19.5" customHeight="1">
      <c r="A852" s="64"/>
      <c r="B852" s="64"/>
      <c r="C852" s="6"/>
      <c r="D852" s="6"/>
      <c r="E852" s="6"/>
      <c r="F852" s="6"/>
      <c r="G852" s="6"/>
      <c r="H852" s="6"/>
      <c r="I852" s="5"/>
      <c r="J852" s="6"/>
      <c r="K852" s="6"/>
      <c r="L852" s="6"/>
      <c r="M852" s="6"/>
      <c r="N852" s="6"/>
      <c r="O852" s="6"/>
      <c r="P852" s="38"/>
      <c r="Q852" s="6"/>
      <c r="R852" s="6"/>
      <c r="S852" s="6"/>
      <c r="T852" s="6"/>
      <c r="U852" s="6"/>
      <c r="V852" s="6"/>
      <c r="W852" s="5"/>
      <c r="X852" s="6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5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5"/>
      <c r="BK852" s="6"/>
      <c r="BL852" s="6"/>
      <c r="BM852" s="6"/>
      <c r="BN852" s="6"/>
      <c r="BO852" s="6"/>
      <c r="BP852" s="6"/>
      <c r="BQ852" s="6"/>
    </row>
    <row r="853" ht="19.5" customHeight="1">
      <c r="A853" s="64"/>
      <c r="B853" s="64"/>
      <c r="C853" s="6"/>
      <c r="D853" s="6"/>
      <c r="E853" s="6"/>
      <c r="F853" s="6"/>
      <c r="G853" s="6"/>
      <c r="H853" s="6"/>
      <c r="I853" s="5"/>
      <c r="J853" s="6"/>
      <c r="K853" s="6"/>
      <c r="L853" s="6"/>
      <c r="M853" s="6"/>
      <c r="N853" s="6"/>
      <c r="O853" s="6"/>
      <c r="P853" s="38"/>
      <c r="Q853" s="6"/>
      <c r="R853" s="6"/>
      <c r="S853" s="6"/>
      <c r="T853" s="6"/>
      <c r="U853" s="6"/>
      <c r="V853" s="6"/>
      <c r="W853" s="5"/>
      <c r="X853" s="6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5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5"/>
      <c r="BK853" s="6"/>
      <c r="BL853" s="6"/>
      <c r="BM853" s="6"/>
      <c r="BN853" s="6"/>
      <c r="BO853" s="6"/>
      <c r="BP853" s="6"/>
      <c r="BQ853" s="6"/>
    </row>
    <row r="854" ht="19.5" customHeight="1">
      <c r="A854" s="64"/>
      <c r="B854" s="64"/>
      <c r="C854" s="6"/>
      <c r="D854" s="6"/>
      <c r="E854" s="6"/>
      <c r="F854" s="6"/>
      <c r="G854" s="6"/>
      <c r="H854" s="6"/>
      <c r="I854" s="5"/>
      <c r="J854" s="6"/>
      <c r="K854" s="6"/>
      <c r="L854" s="6"/>
      <c r="M854" s="6"/>
      <c r="N854" s="6"/>
      <c r="O854" s="6"/>
      <c r="P854" s="38"/>
      <c r="Q854" s="6"/>
      <c r="R854" s="6"/>
      <c r="S854" s="6"/>
      <c r="T854" s="6"/>
      <c r="U854" s="6"/>
      <c r="V854" s="6"/>
      <c r="W854" s="5"/>
      <c r="X854" s="6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5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5"/>
      <c r="BK854" s="6"/>
      <c r="BL854" s="6"/>
      <c r="BM854" s="6"/>
      <c r="BN854" s="6"/>
      <c r="BO854" s="6"/>
      <c r="BP854" s="6"/>
      <c r="BQ854" s="6"/>
    </row>
    <row r="855" ht="19.5" customHeight="1">
      <c r="A855" s="64"/>
      <c r="B855" s="64"/>
      <c r="C855" s="6"/>
      <c r="D855" s="6"/>
      <c r="E855" s="6"/>
      <c r="F855" s="6"/>
      <c r="G855" s="6"/>
      <c r="H855" s="6"/>
      <c r="I855" s="5"/>
      <c r="J855" s="6"/>
      <c r="K855" s="6"/>
      <c r="L855" s="6"/>
      <c r="M855" s="6"/>
      <c r="N855" s="6"/>
      <c r="O855" s="6"/>
      <c r="P855" s="38"/>
      <c r="Q855" s="6"/>
      <c r="R855" s="6"/>
      <c r="S855" s="6"/>
      <c r="T855" s="6"/>
      <c r="U855" s="6"/>
      <c r="V855" s="6"/>
      <c r="W855" s="5"/>
      <c r="X855" s="6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5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5"/>
      <c r="BK855" s="6"/>
      <c r="BL855" s="6"/>
      <c r="BM855" s="6"/>
      <c r="BN855" s="6"/>
      <c r="BO855" s="6"/>
      <c r="BP855" s="6"/>
      <c r="BQ855" s="6"/>
    </row>
    <row r="856" ht="19.5" customHeight="1">
      <c r="A856" s="64"/>
      <c r="B856" s="64"/>
      <c r="C856" s="6"/>
      <c r="D856" s="6"/>
      <c r="E856" s="6"/>
      <c r="F856" s="6"/>
      <c r="G856" s="6"/>
      <c r="H856" s="6"/>
      <c r="I856" s="5"/>
      <c r="J856" s="6"/>
      <c r="K856" s="6"/>
      <c r="L856" s="6"/>
      <c r="M856" s="6"/>
      <c r="N856" s="6"/>
      <c r="O856" s="6"/>
      <c r="P856" s="38"/>
      <c r="Q856" s="6"/>
      <c r="R856" s="6"/>
      <c r="S856" s="6"/>
      <c r="T856" s="6"/>
      <c r="U856" s="6"/>
      <c r="V856" s="6"/>
      <c r="W856" s="5"/>
      <c r="X856" s="6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5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5"/>
      <c r="BK856" s="6"/>
      <c r="BL856" s="6"/>
      <c r="BM856" s="6"/>
      <c r="BN856" s="6"/>
      <c r="BO856" s="6"/>
      <c r="BP856" s="6"/>
      <c r="BQ856" s="6"/>
    </row>
    <row r="857" ht="19.5" customHeight="1">
      <c r="A857" s="64"/>
      <c r="B857" s="64"/>
      <c r="C857" s="6"/>
      <c r="D857" s="6"/>
      <c r="E857" s="6"/>
      <c r="F857" s="6"/>
      <c r="G857" s="6"/>
      <c r="H857" s="6"/>
      <c r="I857" s="5"/>
      <c r="J857" s="6"/>
      <c r="K857" s="6"/>
      <c r="L857" s="6"/>
      <c r="M857" s="6"/>
      <c r="N857" s="6"/>
      <c r="O857" s="6"/>
      <c r="P857" s="38"/>
      <c r="Q857" s="6"/>
      <c r="R857" s="6"/>
      <c r="S857" s="6"/>
      <c r="T857" s="6"/>
      <c r="U857" s="6"/>
      <c r="V857" s="6"/>
      <c r="W857" s="5"/>
      <c r="X857" s="6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5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5"/>
      <c r="BK857" s="6"/>
      <c r="BL857" s="6"/>
      <c r="BM857" s="6"/>
      <c r="BN857" s="6"/>
      <c r="BO857" s="6"/>
      <c r="BP857" s="6"/>
      <c r="BQ857" s="6"/>
    </row>
    <row r="858" ht="19.5" customHeight="1">
      <c r="A858" s="64"/>
      <c r="B858" s="64"/>
      <c r="C858" s="6"/>
      <c r="D858" s="6"/>
      <c r="E858" s="6"/>
      <c r="F858" s="6"/>
      <c r="G858" s="6"/>
      <c r="H858" s="6"/>
      <c r="I858" s="5"/>
      <c r="J858" s="6"/>
      <c r="K858" s="6"/>
      <c r="L858" s="6"/>
      <c r="M858" s="6"/>
      <c r="N858" s="6"/>
      <c r="O858" s="6"/>
      <c r="P858" s="38"/>
      <c r="Q858" s="6"/>
      <c r="R858" s="6"/>
      <c r="S858" s="6"/>
      <c r="T858" s="6"/>
      <c r="U858" s="6"/>
      <c r="V858" s="6"/>
      <c r="W858" s="5"/>
      <c r="X858" s="6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5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5"/>
      <c r="BK858" s="6"/>
      <c r="BL858" s="6"/>
      <c r="BM858" s="6"/>
      <c r="BN858" s="6"/>
      <c r="BO858" s="6"/>
      <c r="BP858" s="6"/>
      <c r="BQ858" s="6"/>
    </row>
    <row r="859" ht="19.5" customHeight="1">
      <c r="A859" s="64"/>
      <c r="B859" s="64"/>
      <c r="C859" s="6"/>
      <c r="D859" s="6"/>
      <c r="E859" s="6"/>
      <c r="F859" s="6"/>
      <c r="G859" s="6"/>
      <c r="H859" s="6"/>
      <c r="I859" s="5"/>
      <c r="J859" s="6"/>
      <c r="K859" s="6"/>
      <c r="L859" s="6"/>
      <c r="M859" s="6"/>
      <c r="N859" s="6"/>
      <c r="O859" s="6"/>
      <c r="P859" s="38"/>
      <c r="Q859" s="6"/>
      <c r="R859" s="6"/>
      <c r="S859" s="6"/>
      <c r="T859" s="6"/>
      <c r="U859" s="6"/>
      <c r="V859" s="6"/>
      <c r="W859" s="5"/>
      <c r="X859" s="6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5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5"/>
      <c r="BK859" s="6"/>
      <c r="BL859" s="6"/>
      <c r="BM859" s="6"/>
      <c r="BN859" s="6"/>
      <c r="BO859" s="6"/>
      <c r="BP859" s="6"/>
      <c r="BQ859" s="6"/>
    </row>
    <row r="860" ht="19.5" customHeight="1">
      <c r="A860" s="64"/>
      <c r="B860" s="64"/>
      <c r="C860" s="6"/>
      <c r="D860" s="6"/>
      <c r="E860" s="6"/>
      <c r="F860" s="6"/>
      <c r="G860" s="6"/>
      <c r="H860" s="6"/>
      <c r="I860" s="5"/>
      <c r="J860" s="6"/>
      <c r="K860" s="6"/>
      <c r="L860" s="6"/>
      <c r="M860" s="6"/>
      <c r="N860" s="6"/>
      <c r="O860" s="6"/>
      <c r="P860" s="38"/>
      <c r="Q860" s="6"/>
      <c r="R860" s="6"/>
      <c r="S860" s="6"/>
      <c r="T860" s="6"/>
      <c r="U860" s="6"/>
      <c r="V860" s="6"/>
      <c r="W860" s="5"/>
      <c r="X860" s="6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5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5"/>
      <c r="BK860" s="6"/>
      <c r="BL860" s="6"/>
      <c r="BM860" s="6"/>
      <c r="BN860" s="6"/>
      <c r="BO860" s="6"/>
      <c r="BP860" s="6"/>
      <c r="BQ860" s="6"/>
    </row>
    <row r="861" ht="19.5" customHeight="1">
      <c r="A861" s="64"/>
      <c r="B861" s="64"/>
      <c r="C861" s="6"/>
      <c r="D861" s="6"/>
      <c r="E861" s="6"/>
      <c r="F861" s="6"/>
      <c r="G861" s="6"/>
      <c r="H861" s="6"/>
      <c r="I861" s="5"/>
      <c r="J861" s="6"/>
      <c r="K861" s="6"/>
      <c r="L861" s="6"/>
      <c r="M861" s="6"/>
      <c r="N861" s="6"/>
      <c r="O861" s="6"/>
      <c r="P861" s="38"/>
      <c r="Q861" s="6"/>
      <c r="R861" s="6"/>
      <c r="S861" s="6"/>
      <c r="T861" s="6"/>
      <c r="U861" s="6"/>
      <c r="V861" s="6"/>
      <c r="W861" s="5"/>
      <c r="X861" s="6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5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5"/>
      <c r="BK861" s="6"/>
      <c r="BL861" s="6"/>
      <c r="BM861" s="6"/>
      <c r="BN861" s="6"/>
      <c r="BO861" s="6"/>
      <c r="BP861" s="6"/>
      <c r="BQ861" s="6"/>
    </row>
    <row r="862" ht="19.5" customHeight="1">
      <c r="A862" s="64"/>
      <c r="B862" s="64"/>
      <c r="C862" s="6"/>
      <c r="D862" s="6"/>
      <c r="E862" s="6"/>
      <c r="F862" s="6"/>
      <c r="G862" s="6"/>
      <c r="H862" s="6"/>
      <c r="I862" s="5"/>
      <c r="J862" s="6"/>
      <c r="K862" s="6"/>
      <c r="L862" s="6"/>
      <c r="M862" s="6"/>
      <c r="N862" s="6"/>
      <c r="O862" s="6"/>
      <c r="P862" s="38"/>
      <c r="Q862" s="6"/>
      <c r="R862" s="6"/>
      <c r="S862" s="6"/>
      <c r="T862" s="6"/>
      <c r="U862" s="6"/>
      <c r="V862" s="6"/>
      <c r="W862" s="5"/>
      <c r="X862" s="6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5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5"/>
      <c r="BK862" s="6"/>
      <c r="BL862" s="6"/>
      <c r="BM862" s="6"/>
      <c r="BN862" s="6"/>
      <c r="BO862" s="6"/>
      <c r="BP862" s="6"/>
      <c r="BQ862" s="6"/>
    </row>
    <row r="863" ht="19.5" customHeight="1">
      <c r="A863" s="64"/>
      <c r="B863" s="64"/>
      <c r="C863" s="6"/>
      <c r="D863" s="6"/>
      <c r="E863" s="6"/>
      <c r="F863" s="6"/>
      <c r="G863" s="6"/>
      <c r="H863" s="6"/>
      <c r="I863" s="5"/>
      <c r="J863" s="6"/>
      <c r="K863" s="6"/>
      <c r="L863" s="6"/>
      <c r="M863" s="6"/>
      <c r="N863" s="6"/>
      <c r="O863" s="6"/>
      <c r="P863" s="38"/>
      <c r="Q863" s="6"/>
      <c r="R863" s="6"/>
      <c r="S863" s="6"/>
      <c r="T863" s="6"/>
      <c r="U863" s="6"/>
      <c r="V863" s="6"/>
      <c r="W863" s="5"/>
      <c r="X863" s="6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5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5"/>
      <c r="BK863" s="6"/>
      <c r="BL863" s="6"/>
      <c r="BM863" s="6"/>
      <c r="BN863" s="6"/>
      <c r="BO863" s="6"/>
      <c r="BP863" s="6"/>
      <c r="BQ863" s="6"/>
    </row>
    <row r="864" ht="19.5" customHeight="1">
      <c r="A864" s="64"/>
      <c r="B864" s="64"/>
      <c r="C864" s="6"/>
      <c r="D864" s="6"/>
      <c r="E864" s="6"/>
      <c r="F864" s="6"/>
      <c r="G864" s="6"/>
      <c r="H864" s="6"/>
      <c r="I864" s="5"/>
      <c r="J864" s="6"/>
      <c r="K864" s="6"/>
      <c r="L864" s="6"/>
      <c r="M864" s="6"/>
      <c r="N864" s="6"/>
      <c r="O864" s="6"/>
      <c r="P864" s="38"/>
      <c r="Q864" s="6"/>
      <c r="R864" s="6"/>
      <c r="S864" s="6"/>
      <c r="T864" s="6"/>
      <c r="U864" s="6"/>
      <c r="V864" s="6"/>
      <c r="W864" s="5"/>
      <c r="X864" s="6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5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5"/>
      <c r="BK864" s="6"/>
      <c r="BL864" s="6"/>
      <c r="BM864" s="6"/>
      <c r="BN864" s="6"/>
      <c r="BO864" s="6"/>
      <c r="BP864" s="6"/>
      <c r="BQ864" s="6"/>
    </row>
    <row r="865" ht="19.5" customHeight="1">
      <c r="A865" s="64"/>
      <c r="B865" s="64"/>
      <c r="C865" s="6"/>
      <c r="D865" s="6"/>
      <c r="E865" s="6"/>
      <c r="F865" s="6"/>
      <c r="G865" s="6"/>
      <c r="H865" s="6"/>
      <c r="I865" s="5"/>
      <c r="J865" s="6"/>
      <c r="K865" s="6"/>
      <c r="L865" s="6"/>
      <c r="M865" s="6"/>
      <c r="N865" s="6"/>
      <c r="O865" s="6"/>
      <c r="P865" s="38"/>
      <c r="Q865" s="6"/>
      <c r="R865" s="6"/>
      <c r="S865" s="6"/>
      <c r="T865" s="6"/>
      <c r="U865" s="6"/>
      <c r="V865" s="6"/>
      <c r="W865" s="5"/>
      <c r="X865" s="6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5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5"/>
      <c r="BK865" s="6"/>
      <c r="BL865" s="6"/>
      <c r="BM865" s="6"/>
      <c r="BN865" s="6"/>
      <c r="BO865" s="6"/>
      <c r="BP865" s="6"/>
      <c r="BQ865" s="6"/>
    </row>
    <row r="866" ht="19.5" customHeight="1">
      <c r="A866" s="64"/>
      <c r="B866" s="64"/>
      <c r="C866" s="6"/>
      <c r="D866" s="6"/>
      <c r="E866" s="6"/>
      <c r="F866" s="6"/>
      <c r="G866" s="6"/>
      <c r="H866" s="6"/>
      <c r="I866" s="5"/>
      <c r="J866" s="6"/>
      <c r="K866" s="6"/>
      <c r="L866" s="6"/>
      <c r="M866" s="6"/>
      <c r="N866" s="6"/>
      <c r="O866" s="6"/>
      <c r="P866" s="38"/>
      <c r="Q866" s="6"/>
      <c r="R866" s="6"/>
      <c r="S866" s="6"/>
      <c r="T866" s="6"/>
      <c r="U866" s="6"/>
      <c r="V866" s="6"/>
      <c r="W866" s="5"/>
      <c r="X866" s="6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5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5"/>
      <c r="BK866" s="6"/>
      <c r="BL866" s="6"/>
      <c r="BM866" s="6"/>
      <c r="BN866" s="6"/>
      <c r="BO866" s="6"/>
      <c r="BP866" s="6"/>
      <c r="BQ866" s="6"/>
    </row>
    <row r="867" ht="19.5" customHeight="1">
      <c r="A867" s="64"/>
      <c r="B867" s="64"/>
      <c r="C867" s="6"/>
      <c r="D867" s="6"/>
      <c r="E867" s="6"/>
      <c r="F867" s="6"/>
      <c r="G867" s="6"/>
      <c r="H867" s="6"/>
      <c r="I867" s="5"/>
      <c r="J867" s="6"/>
      <c r="K867" s="6"/>
      <c r="L867" s="6"/>
      <c r="M867" s="6"/>
      <c r="N867" s="6"/>
      <c r="O867" s="6"/>
      <c r="P867" s="38"/>
      <c r="Q867" s="6"/>
      <c r="R867" s="6"/>
      <c r="S867" s="6"/>
      <c r="T867" s="6"/>
      <c r="U867" s="6"/>
      <c r="V867" s="6"/>
      <c r="W867" s="5"/>
      <c r="X867" s="6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5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5"/>
      <c r="BK867" s="6"/>
      <c r="BL867" s="6"/>
      <c r="BM867" s="6"/>
      <c r="BN867" s="6"/>
      <c r="BO867" s="6"/>
      <c r="BP867" s="6"/>
      <c r="BQ867" s="6"/>
    </row>
    <row r="868" ht="19.5" customHeight="1">
      <c r="A868" s="64"/>
      <c r="B868" s="64"/>
      <c r="C868" s="6"/>
      <c r="D868" s="6"/>
      <c r="E868" s="6"/>
      <c r="F868" s="6"/>
      <c r="G868" s="6"/>
      <c r="H868" s="6"/>
      <c r="I868" s="5"/>
      <c r="J868" s="6"/>
      <c r="K868" s="6"/>
      <c r="L868" s="6"/>
      <c r="M868" s="6"/>
      <c r="N868" s="6"/>
      <c r="O868" s="6"/>
      <c r="P868" s="38"/>
      <c r="Q868" s="6"/>
      <c r="R868" s="6"/>
      <c r="S868" s="6"/>
      <c r="T868" s="6"/>
      <c r="U868" s="6"/>
      <c r="V868" s="6"/>
      <c r="W868" s="5"/>
      <c r="X868" s="6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5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5"/>
      <c r="BK868" s="6"/>
      <c r="BL868" s="6"/>
      <c r="BM868" s="6"/>
      <c r="BN868" s="6"/>
      <c r="BO868" s="6"/>
      <c r="BP868" s="6"/>
      <c r="BQ868" s="6"/>
    </row>
    <row r="869" ht="19.5" customHeight="1">
      <c r="A869" s="64"/>
      <c r="B869" s="64"/>
      <c r="C869" s="6"/>
      <c r="D869" s="6"/>
      <c r="E869" s="6"/>
      <c r="F869" s="6"/>
      <c r="G869" s="6"/>
      <c r="H869" s="6"/>
      <c r="I869" s="5"/>
      <c r="J869" s="6"/>
      <c r="K869" s="6"/>
      <c r="L869" s="6"/>
      <c r="M869" s="6"/>
      <c r="N869" s="6"/>
      <c r="O869" s="6"/>
      <c r="P869" s="38"/>
      <c r="Q869" s="6"/>
      <c r="R869" s="6"/>
      <c r="S869" s="6"/>
      <c r="T869" s="6"/>
      <c r="U869" s="6"/>
      <c r="V869" s="6"/>
      <c r="W869" s="5"/>
      <c r="X869" s="6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5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5"/>
      <c r="BK869" s="6"/>
      <c r="BL869" s="6"/>
      <c r="BM869" s="6"/>
      <c r="BN869" s="6"/>
      <c r="BO869" s="6"/>
      <c r="BP869" s="6"/>
      <c r="BQ869" s="6"/>
    </row>
    <row r="870" ht="19.5" customHeight="1">
      <c r="A870" s="64"/>
      <c r="B870" s="64"/>
      <c r="C870" s="6"/>
      <c r="D870" s="6"/>
      <c r="E870" s="6"/>
      <c r="F870" s="6"/>
      <c r="G870" s="6"/>
      <c r="H870" s="6"/>
      <c r="I870" s="5"/>
      <c r="J870" s="6"/>
      <c r="K870" s="6"/>
      <c r="L870" s="6"/>
      <c r="M870" s="6"/>
      <c r="N870" s="6"/>
      <c r="O870" s="6"/>
      <c r="P870" s="38"/>
      <c r="Q870" s="6"/>
      <c r="R870" s="6"/>
      <c r="S870" s="6"/>
      <c r="T870" s="6"/>
      <c r="U870" s="6"/>
      <c r="V870" s="6"/>
      <c r="W870" s="5"/>
      <c r="X870" s="6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5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5"/>
      <c r="BK870" s="6"/>
      <c r="BL870" s="6"/>
      <c r="BM870" s="6"/>
      <c r="BN870" s="6"/>
      <c r="BO870" s="6"/>
      <c r="BP870" s="6"/>
      <c r="BQ870" s="6"/>
    </row>
    <row r="871" ht="19.5" customHeight="1">
      <c r="A871" s="64"/>
      <c r="B871" s="64"/>
      <c r="C871" s="6"/>
      <c r="D871" s="6"/>
      <c r="E871" s="6"/>
      <c r="F871" s="6"/>
      <c r="G871" s="6"/>
      <c r="H871" s="6"/>
      <c r="I871" s="5"/>
      <c r="J871" s="6"/>
      <c r="K871" s="6"/>
      <c r="L871" s="6"/>
      <c r="M871" s="6"/>
      <c r="N871" s="6"/>
      <c r="O871" s="6"/>
      <c r="P871" s="38"/>
      <c r="Q871" s="6"/>
      <c r="R871" s="6"/>
      <c r="S871" s="6"/>
      <c r="T871" s="6"/>
      <c r="U871" s="6"/>
      <c r="V871" s="6"/>
      <c r="W871" s="5"/>
      <c r="X871" s="6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5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5"/>
      <c r="BK871" s="6"/>
      <c r="BL871" s="6"/>
      <c r="BM871" s="6"/>
      <c r="BN871" s="6"/>
      <c r="BO871" s="6"/>
      <c r="BP871" s="6"/>
      <c r="BQ871" s="6"/>
    </row>
    <row r="872" ht="19.5" customHeight="1">
      <c r="A872" s="64"/>
      <c r="B872" s="64"/>
      <c r="C872" s="6"/>
      <c r="D872" s="6"/>
      <c r="E872" s="6"/>
      <c r="F872" s="6"/>
      <c r="G872" s="6"/>
      <c r="H872" s="6"/>
      <c r="I872" s="5"/>
      <c r="J872" s="6"/>
      <c r="K872" s="6"/>
      <c r="L872" s="6"/>
      <c r="M872" s="6"/>
      <c r="N872" s="6"/>
      <c r="O872" s="6"/>
      <c r="P872" s="38"/>
      <c r="Q872" s="6"/>
      <c r="R872" s="6"/>
      <c r="S872" s="6"/>
      <c r="T872" s="6"/>
      <c r="U872" s="6"/>
      <c r="V872" s="6"/>
      <c r="W872" s="5"/>
      <c r="X872" s="6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5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5"/>
      <c r="BK872" s="6"/>
      <c r="BL872" s="6"/>
      <c r="BM872" s="6"/>
      <c r="BN872" s="6"/>
      <c r="BO872" s="6"/>
      <c r="BP872" s="6"/>
      <c r="BQ872" s="6"/>
    </row>
    <row r="873" ht="19.5" customHeight="1">
      <c r="A873" s="64"/>
      <c r="B873" s="64"/>
      <c r="C873" s="6"/>
      <c r="D873" s="6"/>
      <c r="E873" s="6"/>
      <c r="F873" s="6"/>
      <c r="G873" s="6"/>
      <c r="H873" s="6"/>
      <c r="I873" s="5"/>
      <c r="J873" s="6"/>
      <c r="K873" s="6"/>
      <c r="L873" s="6"/>
      <c r="M873" s="6"/>
      <c r="N873" s="6"/>
      <c r="O873" s="6"/>
      <c r="P873" s="38"/>
      <c r="Q873" s="6"/>
      <c r="R873" s="6"/>
      <c r="S873" s="6"/>
      <c r="T873" s="6"/>
      <c r="U873" s="6"/>
      <c r="V873" s="6"/>
      <c r="W873" s="5"/>
      <c r="X873" s="6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5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5"/>
      <c r="BK873" s="6"/>
      <c r="BL873" s="6"/>
      <c r="BM873" s="6"/>
      <c r="BN873" s="6"/>
      <c r="BO873" s="6"/>
      <c r="BP873" s="6"/>
      <c r="BQ873" s="6"/>
    </row>
    <row r="874" ht="19.5" customHeight="1">
      <c r="A874" s="64"/>
      <c r="B874" s="64"/>
      <c r="C874" s="6"/>
      <c r="D874" s="6"/>
      <c r="E874" s="6"/>
      <c r="F874" s="6"/>
      <c r="G874" s="6"/>
      <c r="H874" s="6"/>
      <c r="I874" s="5"/>
      <c r="J874" s="6"/>
      <c r="K874" s="6"/>
      <c r="L874" s="6"/>
      <c r="M874" s="6"/>
      <c r="N874" s="6"/>
      <c r="O874" s="6"/>
      <c r="P874" s="38"/>
      <c r="Q874" s="6"/>
      <c r="R874" s="6"/>
      <c r="S874" s="6"/>
      <c r="T874" s="6"/>
      <c r="U874" s="6"/>
      <c r="V874" s="6"/>
      <c r="W874" s="5"/>
      <c r="X874" s="6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5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5"/>
      <c r="BK874" s="6"/>
      <c r="BL874" s="6"/>
      <c r="BM874" s="6"/>
      <c r="BN874" s="6"/>
      <c r="BO874" s="6"/>
      <c r="BP874" s="6"/>
      <c r="BQ874" s="6"/>
    </row>
    <row r="875" ht="19.5" customHeight="1">
      <c r="A875" s="64"/>
      <c r="B875" s="64"/>
      <c r="C875" s="6"/>
      <c r="D875" s="6"/>
      <c r="E875" s="6"/>
      <c r="F875" s="6"/>
      <c r="G875" s="6"/>
      <c r="H875" s="6"/>
      <c r="I875" s="5"/>
      <c r="J875" s="6"/>
      <c r="K875" s="6"/>
      <c r="L875" s="6"/>
      <c r="M875" s="6"/>
      <c r="N875" s="6"/>
      <c r="O875" s="6"/>
      <c r="P875" s="38"/>
      <c r="Q875" s="6"/>
      <c r="R875" s="6"/>
      <c r="S875" s="6"/>
      <c r="T875" s="6"/>
      <c r="U875" s="6"/>
      <c r="V875" s="6"/>
      <c r="W875" s="5"/>
      <c r="X875" s="6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5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5"/>
      <c r="BK875" s="6"/>
      <c r="BL875" s="6"/>
      <c r="BM875" s="6"/>
      <c r="BN875" s="6"/>
      <c r="BO875" s="6"/>
      <c r="BP875" s="6"/>
      <c r="BQ875" s="6"/>
    </row>
    <row r="876" ht="19.5" customHeight="1">
      <c r="A876" s="64"/>
      <c r="B876" s="64"/>
      <c r="C876" s="6"/>
      <c r="D876" s="6"/>
      <c r="E876" s="6"/>
      <c r="F876" s="6"/>
      <c r="G876" s="6"/>
      <c r="H876" s="6"/>
      <c r="I876" s="5"/>
      <c r="J876" s="6"/>
      <c r="K876" s="6"/>
      <c r="L876" s="6"/>
      <c r="M876" s="6"/>
      <c r="N876" s="6"/>
      <c r="O876" s="6"/>
      <c r="P876" s="38"/>
      <c r="Q876" s="6"/>
      <c r="R876" s="6"/>
      <c r="S876" s="6"/>
      <c r="T876" s="6"/>
      <c r="U876" s="6"/>
      <c r="V876" s="6"/>
      <c r="W876" s="5"/>
      <c r="X876" s="6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5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5"/>
      <c r="BK876" s="6"/>
      <c r="BL876" s="6"/>
      <c r="BM876" s="6"/>
      <c r="BN876" s="6"/>
      <c r="BO876" s="6"/>
      <c r="BP876" s="6"/>
      <c r="BQ876" s="6"/>
    </row>
    <row r="877" ht="19.5" customHeight="1">
      <c r="A877" s="64"/>
      <c r="B877" s="64"/>
      <c r="C877" s="6"/>
      <c r="D877" s="6"/>
      <c r="E877" s="6"/>
      <c r="F877" s="6"/>
      <c r="G877" s="6"/>
      <c r="H877" s="6"/>
      <c r="I877" s="5"/>
      <c r="J877" s="6"/>
      <c r="K877" s="6"/>
      <c r="L877" s="6"/>
      <c r="M877" s="6"/>
      <c r="N877" s="6"/>
      <c r="O877" s="6"/>
      <c r="P877" s="38"/>
      <c r="Q877" s="6"/>
      <c r="R877" s="6"/>
      <c r="S877" s="6"/>
      <c r="T877" s="6"/>
      <c r="U877" s="6"/>
      <c r="V877" s="6"/>
      <c r="W877" s="5"/>
      <c r="X877" s="6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5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5"/>
      <c r="BK877" s="6"/>
      <c r="BL877" s="6"/>
      <c r="BM877" s="6"/>
      <c r="BN877" s="6"/>
      <c r="BO877" s="6"/>
      <c r="BP877" s="6"/>
      <c r="BQ877" s="6"/>
    </row>
    <row r="878" ht="19.5" customHeight="1">
      <c r="A878" s="64"/>
      <c r="B878" s="64"/>
      <c r="C878" s="6"/>
      <c r="D878" s="6"/>
      <c r="E878" s="6"/>
      <c r="F878" s="6"/>
      <c r="G878" s="6"/>
      <c r="H878" s="6"/>
      <c r="I878" s="5"/>
      <c r="J878" s="6"/>
      <c r="K878" s="6"/>
      <c r="L878" s="6"/>
      <c r="M878" s="6"/>
      <c r="N878" s="6"/>
      <c r="O878" s="6"/>
      <c r="P878" s="38"/>
      <c r="Q878" s="6"/>
      <c r="R878" s="6"/>
      <c r="S878" s="6"/>
      <c r="T878" s="6"/>
      <c r="U878" s="6"/>
      <c r="V878" s="6"/>
      <c r="W878" s="5"/>
      <c r="X878" s="6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5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5"/>
      <c r="BK878" s="6"/>
      <c r="BL878" s="6"/>
      <c r="BM878" s="6"/>
      <c r="BN878" s="6"/>
      <c r="BO878" s="6"/>
      <c r="BP878" s="6"/>
      <c r="BQ878" s="6"/>
    </row>
    <row r="879" ht="19.5" customHeight="1">
      <c r="A879" s="64"/>
      <c r="B879" s="64"/>
      <c r="C879" s="6"/>
      <c r="D879" s="6"/>
      <c r="E879" s="6"/>
      <c r="F879" s="6"/>
      <c r="G879" s="6"/>
      <c r="H879" s="6"/>
      <c r="I879" s="5"/>
      <c r="J879" s="6"/>
      <c r="K879" s="6"/>
      <c r="L879" s="6"/>
      <c r="M879" s="6"/>
      <c r="N879" s="6"/>
      <c r="O879" s="6"/>
      <c r="P879" s="38"/>
      <c r="Q879" s="6"/>
      <c r="R879" s="6"/>
      <c r="S879" s="6"/>
      <c r="T879" s="6"/>
      <c r="U879" s="6"/>
      <c r="V879" s="6"/>
      <c r="W879" s="5"/>
      <c r="X879" s="6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5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5"/>
      <c r="BK879" s="6"/>
      <c r="BL879" s="6"/>
      <c r="BM879" s="6"/>
      <c r="BN879" s="6"/>
      <c r="BO879" s="6"/>
      <c r="BP879" s="6"/>
      <c r="BQ879" s="6"/>
    </row>
    <row r="880" ht="19.5" customHeight="1">
      <c r="A880" s="64"/>
      <c r="B880" s="64"/>
      <c r="C880" s="6"/>
      <c r="D880" s="6"/>
      <c r="E880" s="6"/>
      <c r="F880" s="6"/>
      <c r="G880" s="6"/>
      <c r="H880" s="6"/>
      <c r="I880" s="5"/>
      <c r="J880" s="6"/>
      <c r="K880" s="6"/>
      <c r="L880" s="6"/>
      <c r="M880" s="6"/>
      <c r="N880" s="6"/>
      <c r="O880" s="6"/>
      <c r="P880" s="38"/>
      <c r="Q880" s="6"/>
      <c r="R880" s="6"/>
      <c r="S880" s="6"/>
      <c r="T880" s="6"/>
      <c r="U880" s="6"/>
      <c r="V880" s="6"/>
      <c r="W880" s="5"/>
      <c r="X880" s="6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5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5"/>
      <c r="BK880" s="6"/>
      <c r="BL880" s="6"/>
      <c r="BM880" s="6"/>
      <c r="BN880" s="6"/>
      <c r="BO880" s="6"/>
      <c r="BP880" s="6"/>
      <c r="BQ880" s="6"/>
    </row>
    <row r="881" ht="19.5" customHeight="1">
      <c r="A881" s="64"/>
      <c r="B881" s="64"/>
      <c r="C881" s="6"/>
      <c r="D881" s="6"/>
      <c r="E881" s="6"/>
      <c r="F881" s="6"/>
      <c r="G881" s="6"/>
      <c r="H881" s="6"/>
      <c r="I881" s="5"/>
      <c r="J881" s="6"/>
      <c r="K881" s="6"/>
      <c r="L881" s="6"/>
      <c r="M881" s="6"/>
      <c r="N881" s="6"/>
      <c r="O881" s="6"/>
      <c r="P881" s="38"/>
      <c r="Q881" s="6"/>
      <c r="R881" s="6"/>
      <c r="S881" s="6"/>
      <c r="T881" s="6"/>
      <c r="U881" s="6"/>
      <c r="V881" s="6"/>
      <c r="W881" s="5"/>
      <c r="X881" s="6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5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5"/>
      <c r="BK881" s="6"/>
      <c r="BL881" s="6"/>
      <c r="BM881" s="6"/>
      <c r="BN881" s="6"/>
      <c r="BO881" s="6"/>
      <c r="BP881" s="6"/>
      <c r="BQ881" s="6"/>
    </row>
    <row r="882" ht="19.5" customHeight="1">
      <c r="A882" s="64"/>
      <c r="B882" s="64"/>
      <c r="C882" s="6"/>
      <c r="D882" s="6"/>
      <c r="E882" s="6"/>
      <c r="F882" s="6"/>
      <c r="G882" s="6"/>
      <c r="H882" s="6"/>
      <c r="I882" s="5"/>
      <c r="J882" s="6"/>
      <c r="K882" s="6"/>
      <c r="L882" s="6"/>
      <c r="M882" s="6"/>
      <c r="N882" s="6"/>
      <c r="O882" s="6"/>
      <c r="P882" s="38"/>
      <c r="Q882" s="6"/>
      <c r="R882" s="6"/>
      <c r="S882" s="6"/>
      <c r="T882" s="6"/>
      <c r="U882" s="6"/>
      <c r="V882" s="6"/>
      <c r="W882" s="5"/>
      <c r="X882" s="6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5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5"/>
      <c r="BK882" s="6"/>
      <c r="BL882" s="6"/>
      <c r="BM882" s="6"/>
      <c r="BN882" s="6"/>
      <c r="BO882" s="6"/>
      <c r="BP882" s="6"/>
      <c r="BQ882" s="6"/>
    </row>
    <row r="883" ht="19.5" customHeight="1">
      <c r="A883" s="64"/>
      <c r="B883" s="64"/>
      <c r="C883" s="6"/>
      <c r="D883" s="6"/>
      <c r="E883" s="6"/>
      <c r="F883" s="6"/>
      <c r="G883" s="6"/>
      <c r="H883" s="6"/>
      <c r="I883" s="5"/>
      <c r="J883" s="6"/>
      <c r="K883" s="6"/>
      <c r="L883" s="6"/>
      <c r="M883" s="6"/>
      <c r="N883" s="6"/>
      <c r="O883" s="6"/>
      <c r="P883" s="38"/>
      <c r="Q883" s="6"/>
      <c r="R883" s="6"/>
      <c r="S883" s="6"/>
      <c r="T883" s="6"/>
      <c r="U883" s="6"/>
      <c r="V883" s="6"/>
      <c r="W883" s="5"/>
      <c r="X883" s="6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5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5"/>
      <c r="BK883" s="6"/>
      <c r="BL883" s="6"/>
      <c r="BM883" s="6"/>
      <c r="BN883" s="6"/>
      <c r="BO883" s="6"/>
      <c r="BP883" s="6"/>
      <c r="BQ883" s="6"/>
    </row>
    <row r="884" ht="19.5" customHeight="1">
      <c r="A884" s="64"/>
      <c r="B884" s="64"/>
      <c r="C884" s="6"/>
      <c r="D884" s="6"/>
      <c r="E884" s="6"/>
      <c r="F884" s="6"/>
      <c r="G884" s="6"/>
      <c r="H884" s="6"/>
      <c r="I884" s="5"/>
      <c r="J884" s="6"/>
      <c r="K884" s="6"/>
      <c r="L884" s="6"/>
      <c r="M884" s="6"/>
      <c r="N884" s="6"/>
      <c r="O884" s="6"/>
      <c r="P884" s="38"/>
      <c r="Q884" s="6"/>
      <c r="R884" s="6"/>
      <c r="S884" s="6"/>
      <c r="T884" s="6"/>
      <c r="U884" s="6"/>
      <c r="V884" s="6"/>
      <c r="W884" s="5"/>
      <c r="X884" s="6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5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5"/>
      <c r="BK884" s="6"/>
      <c r="BL884" s="6"/>
      <c r="BM884" s="6"/>
      <c r="BN884" s="6"/>
      <c r="BO884" s="6"/>
      <c r="BP884" s="6"/>
      <c r="BQ884" s="6"/>
    </row>
    <row r="885" ht="19.5" customHeight="1">
      <c r="A885" s="64"/>
      <c r="B885" s="64"/>
      <c r="C885" s="6"/>
      <c r="D885" s="6"/>
      <c r="E885" s="6"/>
      <c r="F885" s="6"/>
      <c r="G885" s="6"/>
      <c r="H885" s="6"/>
      <c r="I885" s="5"/>
      <c r="J885" s="6"/>
      <c r="K885" s="6"/>
      <c r="L885" s="6"/>
      <c r="M885" s="6"/>
      <c r="N885" s="6"/>
      <c r="O885" s="6"/>
      <c r="P885" s="38"/>
      <c r="Q885" s="6"/>
      <c r="R885" s="6"/>
      <c r="S885" s="6"/>
      <c r="T885" s="6"/>
      <c r="U885" s="6"/>
      <c r="V885" s="6"/>
      <c r="W885" s="5"/>
      <c r="X885" s="6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5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5"/>
      <c r="BK885" s="6"/>
      <c r="BL885" s="6"/>
      <c r="BM885" s="6"/>
      <c r="BN885" s="6"/>
      <c r="BO885" s="6"/>
      <c r="BP885" s="6"/>
      <c r="BQ885" s="6"/>
    </row>
    <row r="886" ht="19.5" customHeight="1">
      <c r="A886" s="64"/>
      <c r="B886" s="64"/>
      <c r="C886" s="6"/>
      <c r="D886" s="6"/>
      <c r="E886" s="6"/>
      <c r="F886" s="6"/>
      <c r="G886" s="6"/>
      <c r="H886" s="6"/>
      <c r="I886" s="5"/>
      <c r="J886" s="6"/>
      <c r="K886" s="6"/>
      <c r="L886" s="6"/>
      <c r="M886" s="6"/>
      <c r="N886" s="6"/>
      <c r="O886" s="6"/>
      <c r="P886" s="38"/>
      <c r="Q886" s="6"/>
      <c r="R886" s="6"/>
      <c r="S886" s="6"/>
      <c r="T886" s="6"/>
      <c r="U886" s="6"/>
      <c r="V886" s="6"/>
      <c r="W886" s="5"/>
      <c r="X886" s="6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5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5"/>
      <c r="BK886" s="6"/>
      <c r="BL886" s="6"/>
      <c r="BM886" s="6"/>
      <c r="BN886" s="6"/>
      <c r="BO886" s="6"/>
      <c r="BP886" s="6"/>
      <c r="BQ886" s="6"/>
    </row>
    <row r="887" ht="19.5" customHeight="1">
      <c r="A887" s="64"/>
      <c r="B887" s="64"/>
      <c r="C887" s="6"/>
      <c r="D887" s="6"/>
      <c r="E887" s="6"/>
      <c r="F887" s="6"/>
      <c r="G887" s="6"/>
      <c r="H887" s="6"/>
      <c r="I887" s="5"/>
      <c r="J887" s="6"/>
      <c r="K887" s="6"/>
      <c r="L887" s="6"/>
      <c r="M887" s="6"/>
      <c r="N887" s="6"/>
      <c r="O887" s="6"/>
      <c r="P887" s="38"/>
      <c r="Q887" s="6"/>
      <c r="R887" s="6"/>
      <c r="S887" s="6"/>
      <c r="T887" s="6"/>
      <c r="U887" s="6"/>
      <c r="V887" s="6"/>
      <c r="W887" s="5"/>
      <c r="X887" s="6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5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5"/>
      <c r="BK887" s="6"/>
      <c r="BL887" s="6"/>
      <c r="BM887" s="6"/>
      <c r="BN887" s="6"/>
      <c r="BO887" s="6"/>
      <c r="BP887" s="6"/>
      <c r="BQ887" s="6"/>
    </row>
    <row r="888" ht="19.5" customHeight="1">
      <c r="A888" s="64"/>
      <c r="B888" s="64"/>
      <c r="C888" s="6"/>
      <c r="D888" s="6"/>
      <c r="E888" s="6"/>
      <c r="F888" s="6"/>
      <c r="G888" s="6"/>
      <c r="H888" s="6"/>
      <c r="I888" s="5"/>
      <c r="J888" s="6"/>
      <c r="K888" s="6"/>
      <c r="L888" s="6"/>
      <c r="M888" s="6"/>
      <c r="N888" s="6"/>
      <c r="O888" s="6"/>
      <c r="P888" s="38"/>
      <c r="Q888" s="6"/>
      <c r="R888" s="6"/>
      <c r="S888" s="6"/>
      <c r="T888" s="6"/>
      <c r="U888" s="6"/>
      <c r="V888" s="6"/>
      <c r="W888" s="5"/>
      <c r="X888" s="6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5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5"/>
      <c r="BK888" s="6"/>
      <c r="BL888" s="6"/>
      <c r="BM888" s="6"/>
      <c r="BN888" s="6"/>
      <c r="BO888" s="6"/>
      <c r="BP888" s="6"/>
      <c r="BQ888" s="6"/>
    </row>
    <row r="889" ht="19.5" customHeight="1">
      <c r="A889" s="64"/>
      <c r="B889" s="64"/>
      <c r="C889" s="6"/>
      <c r="D889" s="6"/>
      <c r="E889" s="6"/>
      <c r="F889" s="6"/>
      <c r="G889" s="6"/>
      <c r="H889" s="6"/>
      <c r="I889" s="5"/>
      <c r="J889" s="6"/>
      <c r="K889" s="6"/>
      <c r="L889" s="6"/>
      <c r="M889" s="6"/>
      <c r="N889" s="6"/>
      <c r="O889" s="6"/>
      <c r="P889" s="38"/>
      <c r="Q889" s="6"/>
      <c r="R889" s="6"/>
      <c r="S889" s="6"/>
      <c r="T889" s="6"/>
      <c r="U889" s="6"/>
      <c r="V889" s="6"/>
      <c r="W889" s="5"/>
      <c r="X889" s="6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5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5"/>
      <c r="BK889" s="6"/>
      <c r="BL889" s="6"/>
      <c r="BM889" s="6"/>
      <c r="BN889" s="6"/>
      <c r="BO889" s="6"/>
      <c r="BP889" s="6"/>
      <c r="BQ889" s="6"/>
    </row>
    <row r="890" ht="19.5" customHeight="1">
      <c r="A890" s="64"/>
      <c r="B890" s="64"/>
      <c r="C890" s="6"/>
      <c r="D890" s="6"/>
      <c r="E890" s="6"/>
      <c r="F890" s="6"/>
      <c r="G890" s="6"/>
      <c r="H890" s="6"/>
      <c r="I890" s="5"/>
      <c r="J890" s="6"/>
      <c r="K890" s="6"/>
      <c r="L890" s="6"/>
      <c r="M890" s="6"/>
      <c r="N890" s="6"/>
      <c r="O890" s="6"/>
      <c r="P890" s="38"/>
      <c r="Q890" s="6"/>
      <c r="R890" s="6"/>
      <c r="S890" s="6"/>
      <c r="T890" s="6"/>
      <c r="U890" s="6"/>
      <c r="V890" s="6"/>
      <c r="W890" s="5"/>
      <c r="X890" s="6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5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5"/>
      <c r="BK890" s="6"/>
      <c r="BL890" s="6"/>
      <c r="BM890" s="6"/>
      <c r="BN890" s="6"/>
      <c r="BO890" s="6"/>
      <c r="BP890" s="6"/>
      <c r="BQ890" s="6"/>
    </row>
    <row r="891" ht="19.5" customHeight="1">
      <c r="A891" s="64"/>
      <c r="B891" s="64"/>
      <c r="C891" s="6"/>
      <c r="D891" s="6"/>
      <c r="E891" s="6"/>
      <c r="F891" s="6"/>
      <c r="G891" s="6"/>
      <c r="H891" s="6"/>
      <c r="I891" s="5"/>
      <c r="J891" s="6"/>
      <c r="K891" s="6"/>
      <c r="L891" s="6"/>
      <c r="M891" s="6"/>
      <c r="N891" s="6"/>
      <c r="O891" s="6"/>
      <c r="P891" s="38"/>
      <c r="Q891" s="6"/>
      <c r="R891" s="6"/>
      <c r="S891" s="6"/>
      <c r="T891" s="6"/>
      <c r="U891" s="6"/>
      <c r="V891" s="6"/>
      <c r="W891" s="5"/>
      <c r="X891" s="6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5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5"/>
      <c r="BK891" s="6"/>
      <c r="BL891" s="6"/>
      <c r="BM891" s="6"/>
      <c r="BN891" s="6"/>
      <c r="BO891" s="6"/>
      <c r="BP891" s="6"/>
      <c r="BQ891" s="6"/>
    </row>
    <row r="892" ht="19.5" customHeight="1">
      <c r="A892" s="64"/>
      <c r="B892" s="64"/>
      <c r="C892" s="6"/>
      <c r="D892" s="6"/>
      <c r="E892" s="6"/>
      <c r="F892" s="6"/>
      <c r="G892" s="6"/>
      <c r="H892" s="6"/>
      <c r="I892" s="5"/>
      <c r="J892" s="6"/>
      <c r="K892" s="6"/>
      <c r="L892" s="6"/>
      <c r="M892" s="6"/>
      <c r="N892" s="6"/>
      <c r="O892" s="6"/>
      <c r="P892" s="38"/>
      <c r="Q892" s="6"/>
      <c r="R892" s="6"/>
      <c r="S892" s="6"/>
      <c r="T892" s="6"/>
      <c r="U892" s="6"/>
      <c r="V892" s="6"/>
      <c r="W892" s="5"/>
      <c r="X892" s="6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5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5"/>
      <c r="BK892" s="6"/>
      <c r="BL892" s="6"/>
      <c r="BM892" s="6"/>
      <c r="BN892" s="6"/>
      <c r="BO892" s="6"/>
      <c r="BP892" s="6"/>
      <c r="BQ892" s="6"/>
    </row>
    <row r="893" ht="19.5" customHeight="1">
      <c r="A893" s="64"/>
      <c r="B893" s="64"/>
      <c r="C893" s="6"/>
      <c r="D893" s="6"/>
      <c r="E893" s="6"/>
      <c r="F893" s="6"/>
      <c r="G893" s="6"/>
      <c r="H893" s="6"/>
      <c r="I893" s="5"/>
      <c r="J893" s="6"/>
      <c r="K893" s="6"/>
      <c r="L893" s="6"/>
      <c r="M893" s="6"/>
      <c r="N893" s="6"/>
      <c r="O893" s="6"/>
      <c r="P893" s="38"/>
      <c r="Q893" s="6"/>
      <c r="R893" s="6"/>
      <c r="S893" s="6"/>
      <c r="T893" s="6"/>
      <c r="U893" s="6"/>
      <c r="V893" s="6"/>
      <c r="W893" s="5"/>
      <c r="X893" s="6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5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5"/>
      <c r="BK893" s="6"/>
      <c r="BL893" s="6"/>
      <c r="BM893" s="6"/>
      <c r="BN893" s="6"/>
      <c r="BO893" s="6"/>
      <c r="BP893" s="6"/>
      <c r="BQ893" s="6"/>
    </row>
    <row r="894" ht="19.5" customHeight="1">
      <c r="A894" s="64"/>
      <c r="B894" s="64"/>
      <c r="C894" s="6"/>
      <c r="D894" s="6"/>
      <c r="E894" s="6"/>
      <c r="F894" s="6"/>
      <c r="G894" s="6"/>
      <c r="H894" s="6"/>
      <c r="I894" s="5"/>
      <c r="J894" s="6"/>
      <c r="K894" s="6"/>
      <c r="L894" s="6"/>
      <c r="M894" s="6"/>
      <c r="N894" s="6"/>
      <c r="O894" s="6"/>
      <c r="P894" s="38"/>
      <c r="Q894" s="6"/>
      <c r="R894" s="6"/>
      <c r="S894" s="6"/>
      <c r="T894" s="6"/>
      <c r="U894" s="6"/>
      <c r="V894" s="6"/>
      <c r="W894" s="5"/>
      <c r="X894" s="6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5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5"/>
      <c r="BK894" s="6"/>
      <c r="BL894" s="6"/>
      <c r="BM894" s="6"/>
      <c r="BN894" s="6"/>
      <c r="BO894" s="6"/>
      <c r="BP894" s="6"/>
      <c r="BQ894" s="6"/>
    </row>
    <row r="895" ht="19.5" customHeight="1">
      <c r="A895" s="64"/>
      <c r="B895" s="64"/>
      <c r="C895" s="6"/>
      <c r="D895" s="6"/>
      <c r="E895" s="6"/>
      <c r="F895" s="6"/>
      <c r="G895" s="6"/>
      <c r="H895" s="6"/>
      <c r="I895" s="5"/>
      <c r="J895" s="6"/>
      <c r="K895" s="6"/>
      <c r="L895" s="6"/>
      <c r="M895" s="6"/>
      <c r="N895" s="6"/>
      <c r="O895" s="6"/>
      <c r="P895" s="38"/>
      <c r="Q895" s="6"/>
      <c r="R895" s="6"/>
      <c r="S895" s="6"/>
      <c r="T895" s="6"/>
      <c r="U895" s="6"/>
      <c r="V895" s="6"/>
      <c r="W895" s="5"/>
      <c r="X895" s="6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5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5"/>
      <c r="BK895" s="6"/>
      <c r="BL895" s="6"/>
      <c r="BM895" s="6"/>
      <c r="BN895" s="6"/>
      <c r="BO895" s="6"/>
      <c r="BP895" s="6"/>
      <c r="BQ895" s="6"/>
    </row>
    <row r="896" ht="19.5" customHeight="1">
      <c r="A896" s="64"/>
      <c r="B896" s="64"/>
      <c r="C896" s="6"/>
      <c r="D896" s="6"/>
      <c r="E896" s="6"/>
      <c r="F896" s="6"/>
      <c r="G896" s="6"/>
      <c r="H896" s="6"/>
      <c r="I896" s="5"/>
      <c r="J896" s="6"/>
      <c r="K896" s="6"/>
      <c r="L896" s="6"/>
      <c r="M896" s="6"/>
      <c r="N896" s="6"/>
      <c r="O896" s="6"/>
      <c r="P896" s="38"/>
      <c r="Q896" s="6"/>
      <c r="R896" s="6"/>
      <c r="S896" s="6"/>
      <c r="T896" s="6"/>
      <c r="U896" s="6"/>
      <c r="V896" s="6"/>
      <c r="W896" s="5"/>
      <c r="X896" s="6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5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5"/>
      <c r="BK896" s="6"/>
      <c r="BL896" s="6"/>
      <c r="BM896" s="6"/>
      <c r="BN896" s="6"/>
      <c r="BO896" s="6"/>
      <c r="BP896" s="6"/>
      <c r="BQ896" s="6"/>
    </row>
    <row r="897" ht="19.5" customHeight="1">
      <c r="A897" s="64"/>
      <c r="B897" s="64"/>
      <c r="C897" s="6"/>
      <c r="D897" s="6"/>
      <c r="E897" s="6"/>
      <c r="F897" s="6"/>
      <c r="G897" s="6"/>
      <c r="H897" s="6"/>
      <c r="I897" s="5"/>
      <c r="J897" s="6"/>
      <c r="K897" s="6"/>
      <c r="L897" s="6"/>
      <c r="M897" s="6"/>
      <c r="N897" s="6"/>
      <c r="O897" s="6"/>
      <c r="P897" s="38"/>
      <c r="Q897" s="6"/>
      <c r="R897" s="6"/>
      <c r="S897" s="6"/>
      <c r="T897" s="6"/>
      <c r="U897" s="6"/>
      <c r="V897" s="6"/>
      <c r="W897" s="5"/>
      <c r="X897" s="6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5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5"/>
      <c r="BK897" s="6"/>
      <c r="BL897" s="6"/>
      <c r="BM897" s="6"/>
      <c r="BN897" s="6"/>
      <c r="BO897" s="6"/>
      <c r="BP897" s="6"/>
      <c r="BQ897" s="6"/>
    </row>
    <row r="898" ht="19.5" customHeight="1">
      <c r="A898" s="64"/>
      <c r="B898" s="64"/>
      <c r="C898" s="6"/>
      <c r="D898" s="6"/>
      <c r="E898" s="6"/>
      <c r="F898" s="6"/>
      <c r="G898" s="6"/>
      <c r="H898" s="6"/>
      <c r="I898" s="5"/>
      <c r="J898" s="6"/>
      <c r="K898" s="6"/>
      <c r="L898" s="6"/>
      <c r="M898" s="6"/>
      <c r="N898" s="6"/>
      <c r="O898" s="6"/>
      <c r="P898" s="38"/>
      <c r="Q898" s="6"/>
      <c r="R898" s="6"/>
      <c r="S898" s="6"/>
      <c r="T898" s="6"/>
      <c r="U898" s="6"/>
      <c r="V898" s="6"/>
      <c r="W898" s="5"/>
      <c r="X898" s="6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5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5"/>
      <c r="BK898" s="6"/>
      <c r="BL898" s="6"/>
      <c r="BM898" s="6"/>
      <c r="BN898" s="6"/>
      <c r="BO898" s="6"/>
      <c r="BP898" s="6"/>
      <c r="BQ898" s="6"/>
    </row>
    <row r="899" ht="19.5" customHeight="1">
      <c r="A899" s="64"/>
      <c r="B899" s="64"/>
      <c r="C899" s="6"/>
      <c r="D899" s="6"/>
      <c r="E899" s="6"/>
      <c r="F899" s="6"/>
      <c r="G899" s="6"/>
      <c r="H899" s="6"/>
      <c r="I899" s="5"/>
      <c r="J899" s="6"/>
      <c r="K899" s="6"/>
      <c r="L899" s="6"/>
      <c r="M899" s="6"/>
      <c r="N899" s="6"/>
      <c r="O899" s="6"/>
      <c r="P899" s="38"/>
      <c r="Q899" s="6"/>
      <c r="R899" s="6"/>
      <c r="S899" s="6"/>
      <c r="T899" s="6"/>
      <c r="U899" s="6"/>
      <c r="V899" s="6"/>
      <c r="W899" s="5"/>
      <c r="X899" s="6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5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5"/>
      <c r="BK899" s="6"/>
      <c r="BL899" s="6"/>
      <c r="BM899" s="6"/>
      <c r="BN899" s="6"/>
      <c r="BO899" s="6"/>
      <c r="BP899" s="6"/>
      <c r="BQ899" s="6"/>
    </row>
    <row r="900" ht="19.5" customHeight="1">
      <c r="A900" s="64"/>
      <c r="B900" s="64"/>
      <c r="C900" s="6"/>
      <c r="D900" s="6"/>
      <c r="E900" s="6"/>
      <c r="F900" s="6"/>
      <c r="G900" s="6"/>
      <c r="H900" s="6"/>
      <c r="I900" s="5"/>
      <c r="J900" s="6"/>
      <c r="K900" s="6"/>
      <c r="L900" s="6"/>
      <c r="M900" s="6"/>
      <c r="N900" s="6"/>
      <c r="O900" s="6"/>
      <c r="P900" s="38"/>
      <c r="Q900" s="6"/>
      <c r="R900" s="6"/>
      <c r="S900" s="6"/>
      <c r="T900" s="6"/>
      <c r="U900" s="6"/>
      <c r="V900" s="6"/>
      <c r="W900" s="5"/>
      <c r="X900" s="6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5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5"/>
      <c r="BK900" s="6"/>
      <c r="BL900" s="6"/>
      <c r="BM900" s="6"/>
      <c r="BN900" s="6"/>
      <c r="BO900" s="6"/>
      <c r="BP900" s="6"/>
      <c r="BQ900" s="6"/>
    </row>
    <row r="901" ht="19.5" customHeight="1">
      <c r="A901" s="64"/>
      <c r="B901" s="64"/>
      <c r="C901" s="6"/>
      <c r="D901" s="6"/>
      <c r="E901" s="6"/>
      <c r="F901" s="6"/>
      <c r="G901" s="6"/>
      <c r="H901" s="6"/>
      <c r="I901" s="5"/>
      <c r="J901" s="6"/>
      <c r="K901" s="6"/>
      <c r="L901" s="6"/>
      <c r="M901" s="6"/>
      <c r="N901" s="6"/>
      <c r="O901" s="6"/>
      <c r="P901" s="38"/>
      <c r="Q901" s="6"/>
      <c r="R901" s="6"/>
      <c r="S901" s="6"/>
      <c r="T901" s="6"/>
      <c r="U901" s="6"/>
      <c r="V901" s="6"/>
      <c r="W901" s="5"/>
      <c r="X901" s="6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5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5"/>
      <c r="BK901" s="6"/>
      <c r="BL901" s="6"/>
      <c r="BM901" s="6"/>
      <c r="BN901" s="6"/>
      <c r="BO901" s="6"/>
      <c r="BP901" s="6"/>
      <c r="BQ901" s="6"/>
    </row>
    <row r="902" ht="19.5" customHeight="1">
      <c r="A902" s="64"/>
      <c r="B902" s="64"/>
      <c r="C902" s="6"/>
      <c r="D902" s="6"/>
      <c r="E902" s="6"/>
      <c r="F902" s="6"/>
      <c r="G902" s="6"/>
      <c r="H902" s="6"/>
      <c r="I902" s="5"/>
      <c r="J902" s="6"/>
      <c r="K902" s="6"/>
      <c r="L902" s="6"/>
      <c r="M902" s="6"/>
      <c r="N902" s="6"/>
      <c r="O902" s="6"/>
      <c r="P902" s="38"/>
      <c r="Q902" s="6"/>
      <c r="R902" s="6"/>
      <c r="S902" s="6"/>
      <c r="T902" s="6"/>
      <c r="U902" s="6"/>
      <c r="V902" s="6"/>
      <c r="W902" s="5"/>
      <c r="X902" s="6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5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5"/>
      <c r="BK902" s="6"/>
      <c r="BL902" s="6"/>
      <c r="BM902" s="6"/>
      <c r="BN902" s="6"/>
      <c r="BO902" s="6"/>
      <c r="BP902" s="6"/>
      <c r="BQ902" s="6"/>
    </row>
    <row r="903" ht="19.5" customHeight="1">
      <c r="A903" s="64"/>
      <c r="B903" s="64"/>
      <c r="C903" s="6"/>
      <c r="D903" s="6"/>
      <c r="E903" s="6"/>
      <c r="F903" s="6"/>
      <c r="G903" s="6"/>
      <c r="H903" s="6"/>
      <c r="I903" s="5"/>
      <c r="J903" s="6"/>
      <c r="K903" s="6"/>
      <c r="L903" s="6"/>
      <c r="M903" s="6"/>
      <c r="N903" s="6"/>
      <c r="O903" s="6"/>
      <c r="P903" s="38"/>
      <c r="Q903" s="6"/>
      <c r="R903" s="6"/>
      <c r="S903" s="6"/>
      <c r="T903" s="6"/>
      <c r="U903" s="6"/>
      <c r="V903" s="6"/>
      <c r="W903" s="5"/>
      <c r="X903" s="6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5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5"/>
      <c r="BK903" s="6"/>
      <c r="BL903" s="6"/>
      <c r="BM903" s="6"/>
      <c r="BN903" s="6"/>
      <c r="BO903" s="6"/>
      <c r="BP903" s="6"/>
      <c r="BQ903" s="6"/>
    </row>
    <row r="904" ht="19.5" customHeight="1">
      <c r="A904" s="64"/>
      <c r="B904" s="64"/>
      <c r="C904" s="6"/>
      <c r="D904" s="6"/>
      <c r="E904" s="6"/>
      <c r="F904" s="6"/>
      <c r="G904" s="6"/>
      <c r="H904" s="6"/>
      <c r="I904" s="5"/>
      <c r="J904" s="6"/>
      <c r="K904" s="6"/>
      <c r="L904" s="6"/>
      <c r="M904" s="6"/>
      <c r="N904" s="6"/>
      <c r="O904" s="6"/>
      <c r="P904" s="38"/>
      <c r="Q904" s="6"/>
      <c r="R904" s="6"/>
      <c r="S904" s="6"/>
      <c r="T904" s="6"/>
      <c r="U904" s="6"/>
      <c r="V904" s="6"/>
      <c r="W904" s="5"/>
      <c r="X904" s="6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5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5"/>
      <c r="BK904" s="6"/>
      <c r="BL904" s="6"/>
      <c r="BM904" s="6"/>
      <c r="BN904" s="6"/>
      <c r="BO904" s="6"/>
      <c r="BP904" s="6"/>
      <c r="BQ904" s="6"/>
    </row>
    <row r="905" ht="19.5" customHeight="1">
      <c r="A905" s="64"/>
      <c r="B905" s="64"/>
      <c r="C905" s="6"/>
      <c r="D905" s="6"/>
      <c r="E905" s="6"/>
      <c r="F905" s="6"/>
      <c r="G905" s="6"/>
      <c r="H905" s="6"/>
      <c r="I905" s="5"/>
      <c r="J905" s="6"/>
      <c r="K905" s="6"/>
      <c r="L905" s="6"/>
      <c r="M905" s="6"/>
      <c r="N905" s="6"/>
      <c r="O905" s="6"/>
      <c r="P905" s="38"/>
      <c r="Q905" s="6"/>
      <c r="R905" s="6"/>
      <c r="S905" s="6"/>
      <c r="T905" s="6"/>
      <c r="U905" s="6"/>
      <c r="V905" s="6"/>
      <c r="W905" s="5"/>
      <c r="X905" s="6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5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5"/>
      <c r="BK905" s="6"/>
      <c r="BL905" s="6"/>
      <c r="BM905" s="6"/>
      <c r="BN905" s="6"/>
      <c r="BO905" s="6"/>
      <c r="BP905" s="6"/>
      <c r="BQ905" s="6"/>
    </row>
    <row r="906" ht="19.5" customHeight="1">
      <c r="A906" s="64"/>
      <c r="B906" s="64"/>
      <c r="C906" s="6"/>
      <c r="D906" s="6"/>
      <c r="E906" s="6"/>
      <c r="F906" s="6"/>
      <c r="G906" s="6"/>
      <c r="H906" s="6"/>
      <c r="I906" s="5"/>
      <c r="J906" s="6"/>
      <c r="K906" s="6"/>
      <c r="L906" s="6"/>
      <c r="M906" s="6"/>
      <c r="N906" s="6"/>
      <c r="O906" s="6"/>
      <c r="P906" s="38"/>
      <c r="Q906" s="6"/>
      <c r="R906" s="6"/>
      <c r="S906" s="6"/>
      <c r="T906" s="6"/>
      <c r="U906" s="6"/>
      <c r="V906" s="6"/>
      <c r="W906" s="5"/>
      <c r="X906" s="6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5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5"/>
      <c r="BK906" s="6"/>
      <c r="BL906" s="6"/>
      <c r="BM906" s="6"/>
      <c r="BN906" s="6"/>
      <c r="BO906" s="6"/>
      <c r="BP906" s="6"/>
      <c r="BQ906" s="6"/>
    </row>
    <row r="907" ht="19.5" customHeight="1">
      <c r="A907" s="64"/>
      <c r="B907" s="64"/>
      <c r="C907" s="6"/>
      <c r="D907" s="6"/>
      <c r="E907" s="6"/>
      <c r="F907" s="6"/>
      <c r="G907" s="6"/>
      <c r="H907" s="6"/>
      <c r="I907" s="5"/>
      <c r="J907" s="6"/>
      <c r="K907" s="6"/>
      <c r="L907" s="6"/>
      <c r="M907" s="6"/>
      <c r="N907" s="6"/>
      <c r="O907" s="6"/>
      <c r="P907" s="38"/>
      <c r="Q907" s="6"/>
      <c r="R907" s="6"/>
      <c r="S907" s="6"/>
      <c r="T907" s="6"/>
      <c r="U907" s="6"/>
      <c r="V907" s="6"/>
      <c r="W907" s="5"/>
      <c r="X907" s="6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5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5"/>
      <c r="BK907" s="6"/>
      <c r="BL907" s="6"/>
      <c r="BM907" s="6"/>
      <c r="BN907" s="6"/>
      <c r="BO907" s="6"/>
      <c r="BP907" s="6"/>
      <c r="BQ907" s="6"/>
    </row>
    <row r="908" ht="19.5" customHeight="1">
      <c r="A908" s="64"/>
      <c r="B908" s="64"/>
      <c r="C908" s="6"/>
      <c r="D908" s="6"/>
      <c r="E908" s="6"/>
      <c r="F908" s="6"/>
      <c r="G908" s="6"/>
      <c r="H908" s="6"/>
      <c r="I908" s="5"/>
      <c r="J908" s="6"/>
      <c r="K908" s="6"/>
      <c r="L908" s="6"/>
      <c r="M908" s="6"/>
      <c r="N908" s="6"/>
      <c r="O908" s="6"/>
      <c r="P908" s="38"/>
      <c r="Q908" s="6"/>
      <c r="R908" s="6"/>
      <c r="S908" s="6"/>
      <c r="T908" s="6"/>
      <c r="U908" s="6"/>
      <c r="V908" s="6"/>
      <c r="W908" s="5"/>
      <c r="X908" s="6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5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5"/>
      <c r="BK908" s="6"/>
      <c r="BL908" s="6"/>
      <c r="BM908" s="6"/>
      <c r="BN908" s="6"/>
      <c r="BO908" s="6"/>
      <c r="BP908" s="6"/>
      <c r="BQ908" s="6"/>
    </row>
    <row r="909" ht="19.5" customHeight="1">
      <c r="A909" s="64"/>
      <c r="B909" s="64"/>
      <c r="C909" s="6"/>
      <c r="D909" s="6"/>
      <c r="E909" s="6"/>
      <c r="F909" s="6"/>
      <c r="G909" s="6"/>
      <c r="H909" s="6"/>
      <c r="I909" s="5"/>
      <c r="J909" s="6"/>
      <c r="K909" s="6"/>
      <c r="L909" s="6"/>
      <c r="M909" s="6"/>
      <c r="N909" s="6"/>
      <c r="O909" s="6"/>
      <c r="P909" s="38"/>
      <c r="Q909" s="6"/>
      <c r="R909" s="6"/>
      <c r="S909" s="6"/>
      <c r="T909" s="6"/>
      <c r="U909" s="6"/>
      <c r="V909" s="6"/>
      <c r="W909" s="5"/>
      <c r="X909" s="6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5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5"/>
      <c r="BK909" s="6"/>
      <c r="BL909" s="6"/>
      <c r="BM909" s="6"/>
      <c r="BN909" s="6"/>
      <c r="BO909" s="6"/>
      <c r="BP909" s="6"/>
      <c r="BQ909" s="6"/>
    </row>
    <row r="910" ht="19.5" customHeight="1">
      <c r="A910" s="64"/>
      <c r="B910" s="64"/>
      <c r="C910" s="6"/>
      <c r="D910" s="6"/>
      <c r="E910" s="6"/>
      <c r="F910" s="6"/>
      <c r="G910" s="6"/>
      <c r="H910" s="6"/>
      <c r="I910" s="5"/>
      <c r="J910" s="6"/>
      <c r="K910" s="6"/>
      <c r="L910" s="6"/>
      <c r="M910" s="6"/>
      <c r="N910" s="6"/>
      <c r="O910" s="6"/>
      <c r="P910" s="38"/>
      <c r="Q910" s="6"/>
      <c r="R910" s="6"/>
      <c r="S910" s="6"/>
      <c r="T910" s="6"/>
      <c r="U910" s="6"/>
      <c r="V910" s="6"/>
      <c r="W910" s="5"/>
      <c r="X910" s="6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5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5"/>
      <c r="BK910" s="6"/>
      <c r="BL910" s="6"/>
      <c r="BM910" s="6"/>
      <c r="BN910" s="6"/>
      <c r="BO910" s="6"/>
      <c r="BP910" s="6"/>
      <c r="BQ910" s="6"/>
    </row>
    <row r="911" ht="19.5" customHeight="1">
      <c r="A911" s="64"/>
      <c r="B911" s="64"/>
      <c r="C911" s="6"/>
      <c r="D911" s="6"/>
      <c r="E911" s="6"/>
      <c r="F911" s="6"/>
      <c r="G911" s="6"/>
      <c r="H911" s="6"/>
      <c r="I911" s="5"/>
      <c r="J911" s="6"/>
      <c r="K911" s="6"/>
      <c r="L911" s="6"/>
      <c r="M911" s="6"/>
      <c r="N911" s="6"/>
      <c r="O911" s="6"/>
      <c r="P911" s="38"/>
      <c r="Q911" s="6"/>
      <c r="R911" s="6"/>
      <c r="S911" s="6"/>
      <c r="T911" s="6"/>
      <c r="U911" s="6"/>
      <c r="V911" s="6"/>
      <c r="W911" s="5"/>
      <c r="X911" s="6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5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5"/>
      <c r="BK911" s="6"/>
      <c r="BL911" s="6"/>
      <c r="BM911" s="6"/>
      <c r="BN911" s="6"/>
      <c r="BO911" s="6"/>
      <c r="BP911" s="6"/>
      <c r="BQ911" s="6"/>
    </row>
    <row r="912" ht="19.5" customHeight="1">
      <c r="A912" s="64"/>
      <c r="B912" s="64"/>
      <c r="C912" s="6"/>
      <c r="D912" s="6"/>
      <c r="E912" s="6"/>
      <c r="F912" s="6"/>
      <c r="G912" s="6"/>
      <c r="H912" s="6"/>
      <c r="I912" s="5"/>
      <c r="J912" s="6"/>
      <c r="K912" s="6"/>
      <c r="L912" s="6"/>
      <c r="M912" s="6"/>
      <c r="N912" s="6"/>
      <c r="O912" s="6"/>
      <c r="P912" s="38"/>
      <c r="Q912" s="6"/>
      <c r="R912" s="6"/>
      <c r="S912" s="6"/>
      <c r="T912" s="6"/>
      <c r="U912" s="6"/>
      <c r="V912" s="6"/>
      <c r="W912" s="5"/>
      <c r="X912" s="6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5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5"/>
      <c r="BK912" s="6"/>
      <c r="BL912" s="6"/>
      <c r="BM912" s="6"/>
      <c r="BN912" s="6"/>
      <c r="BO912" s="6"/>
      <c r="BP912" s="6"/>
      <c r="BQ912" s="6"/>
    </row>
    <row r="913" ht="19.5" customHeight="1">
      <c r="A913" s="64"/>
      <c r="B913" s="64"/>
      <c r="C913" s="6"/>
      <c r="D913" s="6"/>
      <c r="E913" s="6"/>
      <c r="F913" s="6"/>
      <c r="G913" s="6"/>
      <c r="H913" s="6"/>
      <c r="I913" s="5"/>
      <c r="J913" s="6"/>
      <c r="K913" s="6"/>
      <c r="L913" s="6"/>
      <c r="M913" s="6"/>
      <c r="N913" s="6"/>
      <c r="O913" s="6"/>
      <c r="P913" s="38"/>
      <c r="Q913" s="6"/>
      <c r="R913" s="6"/>
      <c r="S913" s="6"/>
      <c r="T913" s="6"/>
      <c r="U913" s="6"/>
      <c r="V913" s="6"/>
      <c r="W913" s="5"/>
      <c r="X913" s="6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5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5"/>
      <c r="BK913" s="6"/>
      <c r="BL913" s="6"/>
      <c r="BM913" s="6"/>
      <c r="BN913" s="6"/>
      <c r="BO913" s="6"/>
      <c r="BP913" s="6"/>
      <c r="BQ913" s="6"/>
    </row>
    <row r="914" ht="19.5" customHeight="1">
      <c r="A914" s="64"/>
      <c r="B914" s="64"/>
      <c r="C914" s="6"/>
      <c r="D914" s="6"/>
      <c r="E914" s="6"/>
      <c r="F914" s="6"/>
      <c r="G914" s="6"/>
      <c r="H914" s="6"/>
      <c r="I914" s="5"/>
      <c r="J914" s="6"/>
      <c r="K914" s="6"/>
      <c r="L914" s="6"/>
      <c r="M914" s="6"/>
      <c r="N914" s="6"/>
      <c r="O914" s="6"/>
      <c r="P914" s="38"/>
      <c r="Q914" s="6"/>
      <c r="R914" s="6"/>
      <c r="S914" s="6"/>
      <c r="T914" s="6"/>
      <c r="U914" s="6"/>
      <c r="V914" s="6"/>
      <c r="W914" s="5"/>
      <c r="X914" s="6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5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5"/>
      <c r="BK914" s="6"/>
      <c r="BL914" s="6"/>
      <c r="BM914" s="6"/>
      <c r="BN914" s="6"/>
      <c r="BO914" s="6"/>
      <c r="BP914" s="6"/>
      <c r="BQ914" s="6"/>
    </row>
    <row r="915" ht="19.5" customHeight="1">
      <c r="A915" s="64"/>
      <c r="B915" s="64"/>
      <c r="C915" s="6"/>
      <c r="D915" s="6"/>
      <c r="E915" s="6"/>
      <c r="F915" s="6"/>
      <c r="G915" s="6"/>
      <c r="H915" s="6"/>
      <c r="I915" s="5"/>
      <c r="J915" s="6"/>
      <c r="K915" s="6"/>
      <c r="L915" s="6"/>
      <c r="M915" s="6"/>
      <c r="N915" s="6"/>
      <c r="O915" s="6"/>
      <c r="P915" s="38"/>
      <c r="Q915" s="6"/>
      <c r="R915" s="6"/>
      <c r="S915" s="6"/>
      <c r="T915" s="6"/>
      <c r="U915" s="6"/>
      <c r="V915" s="6"/>
      <c r="W915" s="5"/>
      <c r="X915" s="6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5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5"/>
      <c r="BK915" s="6"/>
      <c r="BL915" s="6"/>
      <c r="BM915" s="6"/>
      <c r="BN915" s="6"/>
      <c r="BO915" s="6"/>
      <c r="BP915" s="6"/>
      <c r="BQ915" s="6"/>
    </row>
    <row r="916" ht="19.5" customHeight="1">
      <c r="A916" s="64"/>
      <c r="B916" s="64"/>
      <c r="C916" s="6"/>
      <c r="D916" s="6"/>
      <c r="E916" s="6"/>
      <c r="F916" s="6"/>
      <c r="G916" s="6"/>
      <c r="H916" s="6"/>
      <c r="I916" s="5"/>
      <c r="J916" s="6"/>
      <c r="K916" s="6"/>
      <c r="L916" s="6"/>
      <c r="M916" s="6"/>
      <c r="N916" s="6"/>
      <c r="O916" s="6"/>
      <c r="P916" s="38"/>
      <c r="Q916" s="6"/>
      <c r="R916" s="6"/>
      <c r="S916" s="6"/>
      <c r="T916" s="6"/>
      <c r="U916" s="6"/>
      <c r="V916" s="6"/>
      <c r="W916" s="5"/>
      <c r="X916" s="6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5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5"/>
      <c r="BK916" s="6"/>
      <c r="BL916" s="6"/>
      <c r="BM916" s="6"/>
      <c r="BN916" s="6"/>
      <c r="BO916" s="6"/>
      <c r="BP916" s="6"/>
      <c r="BQ916" s="6"/>
    </row>
    <row r="917" ht="19.5" customHeight="1">
      <c r="A917" s="64"/>
      <c r="B917" s="64"/>
      <c r="C917" s="6"/>
      <c r="D917" s="6"/>
      <c r="E917" s="6"/>
      <c r="F917" s="6"/>
      <c r="G917" s="6"/>
      <c r="H917" s="6"/>
      <c r="I917" s="5"/>
      <c r="J917" s="6"/>
      <c r="K917" s="6"/>
      <c r="L917" s="6"/>
      <c r="M917" s="6"/>
      <c r="N917" s="6"/>
      <c r="O917" s="6"/>
      <c r="P917" s="38"/>
      <c r="Q917" s="6"/>
      <c r="R917" s="6"/>
      <c r="S917" s="6"/>
      <c r="T917" s="6"/>
      <c r="U917" s="6"/>
      <c r="V917" s="6"/>
      <c r="W917" s="5"/>
      <c r="X917" s="6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5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5"/>
      <c r="BK917" s="6"/>
      <c r="BL917" s="6"/>
      <c r="BM917" s="6"/>
      <c r="BN917" s="6"/>
      <c r="BO917" s="6"/>
      <c r="BP917" s="6"/>
      <c r="BQ917" s="6"/>
    </row>
    <row r="918" ht="19.5" customHeight="1">
      <c r="A918" s="64"/>
      <c r="B918" s="64"/>
      <c r="C918" s="6"/>
      <c r="D918" s="6"/>
      <c r="E918" s="6"/>
      <c r="F918" s="6"/>
      <c r="G918" s="6"/>
      <c r="H918" s="6"/>
      <c r="I918" s="5"/>
      <c r="J918" s="6"/>
      <c r="K918" s="6"/>
      <c r="L918" s="6"/>
      <c r="M918" s="6"/>
      <c r="N918" s="6"/>
      <c r="O918" s="6"/>
      <c r="P918" s="38"/>
      <c r="Q918" s="6"/>
      <c r="R918" s="6"/>
      <c r="S918" s="6"/>
      <c r="T918" s="6"/>
      <c r="U918" s="6"/>
      <c r="V918" s="6"/>
      <c r="W918" s="5"/>
      <c r="X918" s="6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5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5"/>
      <c r="BK918" s="6"/>
      <c r="BL918" s="6"/>
      <c r="BM918" s="6"/>
      <c r="BN918" s="6"/>
      <c r="BO918" s="6"/>
      <c r="BP918" s="6"/>
      <c r="BQ918" s="6"/>
    </row>
    <row r="919" ht="19.5" customHeight="1">
      <c r="A919" s="64"/>
      <c r="B919" s="64"/>
      <c r="C919" s="6"/>
      <c r="D919" s="6"/>
      <c r="E919" s="6"/>
      <c r="F919" s="6"/>
      <c r="G919" s="6"/>
      <c r="H919" s="6"/>
      <c r="I919" s="5"/>
      <c r="J919" s="6"/>
      <c r="K919" s="6"/>
      <c r="L919" s="6"/>
      <c r="M919" s="6"/>
      <c r="N919" s="6"/>
      <c r="O919" s="6"/>
      <c r="P919" s="38"/>
      <c r="Q919" s="6"/>
      <c r="R919" s="6"/>
      <c r="S919" s="6"/>
      <c r="T919" s="6"/>
      <c r="U919" s="6"/>
      <c r="V919" s="6"/>
      <c r="W919" s="5"/>
      <c r="X919" s="6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5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5"/>
      <c r="BK919" s="6"/>
      <c r="BL919" s="6"/>
      <c r="BM919" s="6"/>
      <c r="BN919" s="6"/>
      <c r="BO919" s="6"/>
      <c r="BP919" s="6"/>
      <c r="BQ919" s="6"/>
    </row>
    <row r="920" ht="19.5" customHeight="1">
      <c r="A920" s="64"/>
      <c r="B920" s="64"/>
      <c r="C920" s="6"/>
      <c r="D920" s="6"/>
      <c r="E920" s="6"/>
      <c r="F920" s="6"/>
      <c r="G920" s="6"/>
      <c r="H920" s="6"/>
      <c r="I920" s="5"/>
      <c r="J920" s="6"/>
      <c r="K920" s="6"/>
      <c r="L920" s="6"/>
      <c r="M920" s="6"/>
      <c r="N920" s="6"/>
      <c r="O920" s="6"/>
      <c r="P920" s="38"/>
      <c r="Q920" s="6"/>
      <c r="R920" s="6"/>
      <c r="S920" s="6"/>
      <c r="T920" s="6"/>
      <c r="U920" s="6"/>
      <c r="V920" s="6"/>
      <c r="W920" s="5"/>
      <c r="X920" s="6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5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5"/>
      <c r="BK920" s="6"/>
      <c r="BL920" s="6"/>
      <c r="BM920" s="6"/>
      <c r="BN920" s="6"/>
      <c r="BO920" s="6"/>
      <c r="BP920" s="6"/>
      <c r="BQ920" s="6"/>
    </row>
    <row r="921" ht="19.5" customHeight="1">
      <c r="A921" s="64"/>
      <c r="B921" s="64"/>
      <c r="C921" s="6"/>
      <c r="D921" s="6"/>
      <c r="E921" s="6"/>
      <c r="F921" s="6"/>
      <c r="G921" s="6"/>
      <c r="H921" s="6"/>
      <c r="I921" s="5"/>
      <c r="J921" s="6"/>
      <c r="K921" s="6"/>
      <c r="L921" s="6"/>
      <c r="M921" s="6"/>
      <c r="N921" s="6"/>
      <c r="O921" s="6"/>
      <c r="P921" s="38"/>
      <c r="Q921" s="6"/>
      <c r="R921" s="6"/>
      <c r="S921" s="6"/>
      <c r="T921" s="6"/>
      <c r="U921" s="6"/>
      <c r="V921" s="6"/>
      <c r="W921" s="5"/>
      <c r="X921" s="6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5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5"/>
      <c r="BK921" s="6"/>
      <c r="BL921" s="6"/>
      <c r="BM921" s="6"/>
      <c r="BN921" s="6"/>
      <c r="BO921" s="6"/>
      <c r="BP921" s="6"/>
      <c r="BQ921" s="6"/>
    </row>
    <row r="922" ht="19.5" customHeight="1">
      <c r="A922" s="64"/>
      <c r="B922" s="64"/>
      <c r="C922" s="6"/>
      <c r="D922" s="6"/>
      <c r="E922" s="6"/>
      <c r="F922" s="6"/>
      <c r="G922" s="6"/>
      <c r="H922" s="6"/>
      <c r="I922" s="5"/>
      <c r="J922" s="6"/>
      <c r="K922" s="6"/>
      <c r="L922" s="6"/>
      <c r="M922" s="6"/>
      <c r="N922" s="6"/>
      <c r="O922" s="6"/>
      <c r="P922" s="38"/>
      <c r="Q922" s="6"/>
      <c r="R922" s="6"/>
      <c r="S922" s="6"/>
      <c r="T922" s="6"/>
      <c r="U922" s="6"/>
      <c r="V922" s="6"/>
      <c r="W922" s="5"/>
      <c r="X922" s="6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5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5"/>
      <c r="BK922" s="6"/>
      <c r="BL922" s="6"/>
      <c r="BM922" s="6"/>
      <c r="BN922" s="6"/>
      <c r="BO922" s="6"/>
      <c r="BP922" s="6"/>
      <c r="BQ922" s="6"/>
    </row>
    <row r="923" ht="19.5" customHeight="1">
      <c r="A923" s="64"/>
      <c r="B923" s="64"/>
      <c r="C923" s="6"/>
      <c r="D923" s="6"/>
      <c r="E923" s="6"/>
      <c r="F923" s="6"/>
      <c r="G923" s="6"/>
      <c r="H923" s="6"/>
      <c r="I923" s="5"/>
      <c r="J923" s="6"/>
      <c r="K923" s="6"/>
      <c r="L923" s="6"/>
      <c r="M923" s="6"/>
      <c r="N923" s="6"/>
      <c r="O923" s="6"/>
      <c r="P923" s="38"/>
      <c r="Q923" s="6"/>
      <c r="R923" s="6"/>
      <c r="S923" s="6"/>
      <c r="T923" s="6"/>
      <c r="U923" s="6"/>
      <c r="V923" s="6"/>
      <c r="W923" s="5"/>
      <c r="X923" s="6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5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5"/>
      <c r="BK923" s="6"/>
      <c r="BL923" s="6"/>
      <c r="BM923" s="6"/>
      <c r="BN923" s="6"/>
      <c r="BO923" s="6"/>
      <c r="BP923" s="6"/>
      <c r="BQ923" s="6"/>
    </row>
    <row r="924" ht="19.5" customHeight="1">
      <c r="A924" s="64"/>
      <c r="B924" s="64"/>
      <c r="C924" s="6"/>
      <c r="D924" s="6"/>
      <c r="E924" s="6"/>
      <c r="F924" s="6"/>
      <c r="G924" s="6"/>
      <c r="H924" s="6"/>
      <c r="I924" s="5"/>
      <c r="J924" s="6"/>
      <c r="K924" s="6"/>
      <c r="L924" s="6"/>
      <c r="M924" s="6"/>
      <c r="N924" s="6"/>
      <c r="O924" s="6"/>
      <c r="P924" s="38"/>
      <c r="Q924" s="6"/>
      <c r="R924" s="6"/>
      <c r="S924" s="6"/>
      <c r="T924" s="6"/>
      <c r="U924" s="6"/>
      <c r="V924" s="6"/>
      <c r="W924" s="5"/>
      <c r="X924" s="6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5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5"/>
      <c r="BK924" s="6"/>
      <c r="BL924" s="6"/>
      <c r="BM924" s="6"/>
      <c r="BN924" s="6"/>
      <c r="BO924" s="6"/>
      <c r="BP924" s="6"/>
      <c r="BQ924" s="6"/>
    </row>
    <row r="925" ht="19.5" customHeight="1">
      <c r="A925" s="64"/>
      <c r="B925" s="64"/>
      <c r="C925" s="6"/>
      <c r="D925" s="6"/>
      <c r="E925" s="6"/>
      <c r="F925" s="6"/>
      <c r="G925" s="6"/>
      <c r="H925" s="6"/>
      <c r="I925" s="5"/>
      <c r="J925" s="6"/>
      <c r="K925" s="6"/>
      <c r="L925" s="6"/>
      <c r="M925" s="6"/>
      <c r="N925" s="6"/>
      <c r="O925" s="6"/>
      <c r="P925" s="38"/>
      <c r="Q925" s="6"/>
      <c r="R925" s="6"/>
      <c r="S925" s="6"/>
      <c r="T925" s="6"/>
      <c r="U925" s="6"/>
      <c r="V925" s="6"/>
      <c r="W925" s="5"/>
      <c r="X925" s="6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5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5"/>
      <c r="BK925" s="6"/>
      <c r="BL925" s="6"/>
      <c r="BM925" s="6"/>
      <c r="BN925" s="6"/>
      <c r="BO925" s="6"/>
      <c r="BP925" s="6"/>
      <c r="BQ925" s="6"/>
    </row>
    <row r="926" ht="19.5" customHeight="1">
      <c r="A926" s="64"/>
      <c r="B926" s="64"/>
      <c r="C926" s="6"/>
      <c r="D926" s="6"/>
      <c r="E926" s="6"/>
      <c r="F926" s="6"/>
      <c r="G926" s="6"/>
      <c r="H926" s="6"/>
      <c r="I926" s="5"/>
      <c r="J926" s="6"/>
      <c r="K926" s="6"/>
      <c r="L926" s="6"/>
      <c r="M926" s="6"/>
      <c r="N926" s="6"/>
      <c r="O926" s="6"/>
      <c r="P926" s="38"/>
      <c r="Q926" s="6"/>
      <c r="R926" s="6"/>
      <c r="S926" s="6"/>
      <c r="T926" s="6"/>
      <c r="U926" s="6"/>
      <c r="V926" s="6"/>
      <c r="W926" s="5"/>
      <c r="X926" s="6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5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5"/>
      <c r="BK926" s="6"/>
      <c r="BL926" s="6"/>
      <c r="BM926" s="6"/>
      <c r="BN926" s="6"/>
      <c r="BO926" s="6"/>
      <c r="BP926" s="6"/>
      <c r="BQ926" s="6"/>
    </row>
    <row r="927" ht="19.5" customHeight="1">
      <c r="A927" s="64"/>
      <c r="B927" s="64"/>
      <c r="C927" s="6"/>
      <c r="D927" s="6"/>
      <c r="E927" s="6"/>
      <c r="F927" s="6"/>
      <c r="G927" s="6"/>
      <c r="H927" s="6"/>
      <c r="I927" s="5"/>
      <c r="J927" s="6"/>
      <c r="K927" s="6"/>
      <c r="L927" s="6"/>
      <c r="M927" s="6"/>
      <c r="N927" s="6"/>
      <c r="O927" s="6"/>
      <c r="P927" s="38"/>
      <c r="Q927" s="6"/>
      <c r="R927" s="6"/>
      <c r="S927" s="6"/>
      <c r="T927" s="6"/>
      <c r="U927" s="6"/>
      <c r="V927" s="6"/>
      <c r="W927" s="5"/>
      <c r="X927" s="6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5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5"/>
      <c r="BK927" s="6"/>
      <c r="BL927" s="6"/>
      <c r="BM927" s="6"/>
      <c r="BN927" s="6"/>
      <c r="BO927" s="6"/>
      <c r="BP927" s="6"/>
      <c r="BQ927" s="6"/>
    </row>
    <row r="928" ht="19.5" customHeight="1">
      <c r="A928" s="64"/>
      <c r="B928" s="64"/>
      <c r="C928" s="6"/>
      <c r="D928" s="6"/>
      <c r="E928" s="6"/>
      <c r="F928" s="6"/>
      <c r="G928" s="6"/>
      <c r="H928" s="6"/>
      <c r="I928" s="5"/>
      <c r="J928" s="6"/>
      <c r="K928" s="6"/>
      <c r="L928" s="6"/>
      <c r="M928" s="6"/>
      <c r="N928" s="6"/>
      <c r="O928" s="6"/>
      <c r="P928" s="38"/>
      <c r="Q928" s="6"/>
      <c r="R928" s="6"/>
      <c r="S928" s="6"/>
      <c r="T928" s="6"/>
      <c r="U928" s="6"/>
      <c r="V928" s="6"/>
      <c r="W928" s="5"/>
      <c r="X928" s="6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5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5"/>
      <c r="BK928" s="6"/>
      <c r="BL928" s="6"/>
      <c r="BM928" s="6"/>
      <c r="BN928" s="6"/>
      <c r="BO928" s="6"/>
      <c r="BP928" s="6"/>
      <c r="BQ928" s="6"/>
    </row>
    <row r="929" ht="19.5" customHeight="1">
      <c r="A929" s="64"/>
      <c r="B929" s="64"/>
      <c r="C929" s="6"/>
      <c r="D929" s="6"/>
      <c r="E929" s="6"/>
      <c r="F929" s="6"/>
      <c r="G929" s="6"/>
      <c r="H929" s="6"/>
      <c r="I929" s="5"/>
      <c r="J929" s="6"/>
      <c r="K929" s="6"/>
      <c r="L929" s="6"/>
      <c r="M929" s="6"/>
      <c r="N929" s="6"/>
      <c r="O929" s="6"/>
      <c r="P929" s="38"/>
      <c r="Q929" s="6"/>
      <c r="R929" s="6"/>
      <c r="S929" s="6"/>
      <c r="T929" s="6"/>
      <c r="U929" s="6"/>
      <c r="V929" s="6"/>
      <c r="W929" s="5"/>
      <c r="X929" s="6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5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5"/>
      <c r="BK929" s="6"/>
      <c r="BL929" s="6"/>
      <c r="BM929" s="6"/>
      <c r="BN929" s="6"/>
      <c r="BO929" s="6"/>
      <c r="BP929" s="6"/>
      <c r="BQ929" s="6"/>
    </row>
    <row r="930" ht="19.5" customHeight="1">
      <c r="A930" s="64"/>
      <c r="B930" s="64"/>
      <c r="C930" s="6"/>
      <c r="D930" s="6"/>
      <c r="E930" s="6"/>
      <c r="F930" s="6"/>
      <c r="G930" s="6"/>
      <c r="H930" s="6"/>
      <c r="I930" s="5"/>
      <c r="J930" s="6"/>
      <c r="K930" s="6"/>
      <c r="L930" s="6"/>
      <c r="M930" s="6"/>
      <c r="N930" s="6"/>
      <c r="O930" s="6"/>
      <c r="P930" s="38"/>
      <c r="Q930" s="6"/>
      <c r="R930" s="6"/>
      <c r="S930" s="6"/>
      <c r="T930" s="6"/>
      <c r="U930" s="6"/>
      <c r="V930" s="6"/>
      <c r="W930" s="5"/>
      <c r="X930" s="6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5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5"/>
      <c r="BK930" s="6"/>
      <c r="BL930" s="6"/>
      <c r="BM930" s="6"/>
      <c r="BN930" s="6"/>
      <c r="BO930" s="6"/>
      <c r="BP930" s="6"/>
      <c r="BQ930" s="6"/>
    </row>
    <row r="931" ht="19.5" customHeight="1">
      <c r="A931" s="64"/>
      <c r="B931" s="64"/>
      <c r="C931" s="6"/>
      <c r="D931" s="6"/>
      <c r="E931" s="6"/>
      <c r="F931" s="6"/>
      <c r="G931" s="6"/>
      <c r="H931" s="6"/>
      <c r="I931" s="5"/>
      <c r="J931" s="6"/>
      <c r="K931" s="6"/>
      <c r="L931" s="6"/>
      <c r="M931" s="6"/>
      <c r="N931" s="6"/>
      <c r="O931" s="6"/>
      <c r="P931" s="38"/>
      <c r="Q931" s="6"/>
      <c r="R931" s="6"/>
      <c r="S931" s="6"/>
      <c r="T931" s="6"/>
      <c r="U931" s="6"/>
      <c r="V931" s="6"/>
      <c r="W931" s="5"/>
      <c r="X931" s="6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5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5"/>
      <c r="BK931" s="6"/>
      <c r="BL931" s="6"/>
      <c r="BM931" s="6"/>
      <c r="BN931" s="6"/>
      <c r="BO931" s="6"/>
      <c r="BP931" s="6"/>
      <c r="BQ931" s="6"/>
    </row>
    <row r="932" ht="19.5" customHeight="1">
      <c r="A932" s="64"/>
      <c r="B932" s="64"/>
      <c r="C932" s="6"/>
      <c r="D932" s="6"/>
      <c r="E932" s="6"/>
      <c r="F932" s="6"/>
      <c r="G932" s="6"/>
      <c r="H932" s="6"/>
      <c r="I932" s="5"/>
      <c r="J932" s="6"/>
      <c r="K932" s="6"/>
      <c r="L932" s="6"/>
      <c r="M932" s="6"/>
      <c r="N932" s="6"/>
      <c r="O932" s="6"/>
      <c r="P932" s="38"/>
      <c r="Q932" s="6"/>
      <c r="R932" s="6"/>
      <c r="S932" s="6"/>
      <c r="T932" s="6"/>
      <c r="U932" s="6"/>
      <c r="V932" s="6"/>
      <c r="W932" s="5"/>
      <c r="X932" s="6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5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5"/>
      <c r="BK932" s="6"/>
      <c r="BL932" s="6"/>
      <c r="BM932" s="6"/>
      <c r="BN932" s="6"/>
      <c r="BO932" s="6"/>
      <c r="BP932" s="6"/>
      <c r="BQ932" s="6"/>
    </row>
    <row r="933" ht="19.5" customHeight="1">
      <c r="A933" s="64"/>
      <c r="B933" s="64"/>
      <c r="C933" s="6"/>
      <c r="D933" s="6"/>
      <c r="E933" s="6"/>
      <c r="F933" s="6"/>
      <c r="G933" s="6"/>
      <c r="H933" s="6"/>
      <c r="I933" s="5"/>
      <c r="J933" s="6"/>
      <c r="K933" s="6"/>
      <c r="L933" s="6"/>
      <c r="M933" s="6"/>
      <c r="N933" s="6"/>
      <c r="O933" s="6"/>
      <c r="P933" s="38"/>
      <c r="Q933" s="6"/>
      <c r="R933" s="6"/>
      <c r="S933" s="6"/>
      <c r="T933" s="6"/>
      <c r="U933" s="6"/>
      <c r="V933" s="6"/>
      <c r="W933" s="5"/>
      <c r="X933" s="6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5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5"/>
      <c r="BK933" s="6"/>
      <c r="BL933" s="6"/>
      <c r="BM933" s="6"/>
      <c r="BN933" s="6"/>
      <c r="BO933" s="6"/>
      <c r="BP933" s="6"/>
      <c r="BQ933" s="6"/>
    </row>
    <row r="934" ht="19.5" customHeight="1">
      <c r="A934" s="64"/>
      <c r="B934" s="64"/>
      <c r="C934" s="6"/>
      <c r="D934" s="6"/>
      <c r="E934" s="6"/>
      <c r="F934" s="6"/>
      <c r="G934" s="6"/>
      <c r="H934" s="6"/>
      <c r="I934" s="5"/>
      <c r="J934" s="6"/>
      <c r="K934" s="6"/>
      <c r="L934" s="6"/>
      <c r="M934" s="6"/>
      <c r="N934" s="6"/>
      <c r="O934" s="6"/>
      <c r="P934" s="38"/>
      <c r="Q934" s="6"/>
      <c r="R934" s="6"/>
      <c r="S934" s="6"/>
      <c r="T934" s="6"/>
      <c r="U934" s="6"/>
      <c r="V934" s="6"/>
      <c r="W934" s="5"/>
      <c r="X934" s="6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5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5"/>
      <c r="BK934" s="6"/>
      <c r="BL934" s="6"/>
      <c r="BM934" s="6"/>
      <c r="BN934" s="6"/>
      <c r="BO934" s="6"/>
      <c r="BP934" s="6"/>
      <c r="BQ934" s="6"/>
    </row>
    <row r="935" ht="19.5" customHeight="1">
      <c r="A935" s="64"/>
      <c r="B935" s="64"/>
      <c r="C935" s="6"/>
      <c r="D935" s="6"/>
      <c r="E935" s="6"/>
      <c r="F935" s="6"/>
      <c r="G935" s="6"/>
      <c r="H935" s="6"/>
      <c r="I935" s="5"/>
      <c r="J935" s="6"/>
      <c r="K935" s="6"/>
      <c r="L935" s="6"/>
      <c r="M935" s="6"/>
      <c r="N935" s="6"/>
      <c r="O935" s="6"/>
      <c r="P935" s="38"/>
      <c r="Q935" s="6"/>
      <c r="R935" s="6"/>
      <c r="S935" s="6"/>
      <c r="T935" s="6"/>
      <c r="U935" s="6"/>
      <c r="V935" s="6"/>
      <c r="W935" s="5"/>
      <c r="X935" s="6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5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5"/>
      <c r="BK935" s="6"/>
      <c r="BL935" s="6"/>
      <c r="BM935" s="6"/>
      <c r="BN935" s="6"/>
      <c r="BO935" s="6"/>
      <c r="BP935" s="6"/>
      <c r="BQ935" s="6"/>
    </row>
    <row r="936" ht="19.5" customHeight="1">
      <c r="A936" s="64"/>
      <c r="B936" s="64"/>
      <c r="C936" s="6"/>
      <c r="D936" s="6"/>
      <c r="E936" s="6"/>
      <c r="F936" s="6"/>
      <c r="G936" s="6"/>
      <c r="H936" s="6"/>
      <c r="I936" s="5"/>
      <c r="J936" s="6"/>
      <c r="K936" s="6"/>
      <c r="L936" s="6"/>
      <c r="M936" s="6"/>
      <c r="N936" s="6"/>
      <c r="O936" s="6"/>
      <c r="P936" s="38"/>
      <c r="Q936" s="6"/>
      <c r="R936" s="6"/>
      <c r="S936" s="6"/>
      <c r="T936" s="6"/>
      <c r="U936" s="6"/>
      <c r="V936" s="6"/>
      <c r="W936" s="5"/>
      <c r="X936" s="6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5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5"/>
      <c r="BK936" s="6"/>
      <c r="BL936" s="6"/>
      <c r="BM936" s="6"/>
      <c r="BN936" s="6"/>
      <c r="BO936" s="6"/>
      <c r="BP936" s="6"/>
      <c r="BQ936" s="6"/>
    </row>
    <row r="937" ht="19.5" customHeight="1">
      <c r="A937" s="64"/>
      <c r="B937" s="64"/>
      <c r="C937" s="6"/>
      <c r="D937" s="6"/>
      <c r="E937" s="6"/>
      <c r="F937" s="6"/>
      <c r="G937" s="6"/>
      <c r="H937" s="6"/>
      <c r="I937" s="5"/>
      <c r="J937" s="6"/>
      <c r="K937" s="6"/>
      <c r="L937" s="6"/>
      <c r="M937" s="6"/>
      <c r="N937" s="6"/>
      <c r="O937" s="6"/>
      <c r="P937" s="38"/>
      <c r="Q937" s="6"/>
      <c r="R937" s="6"/>
      <c r="S937" s="6"/>
      <c r="T937" s="6"/>
      <c r="U937" s="6"/>
      <c r="V937" s="6"/>
      <c r="W937" s="5"/>
      <c r="X937" s="6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5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5"/>
      <c r="BK937" s="6"/>
      <c r="BL937" s="6"/>
      <c r="BM937" s="6"/>
      <c r="BN937" s="6"/>
      <c r="BO937" s="6"/>
      <c r="BP937" s="6"/>
      <c r="BQ937" s="6"/>
    </row>
    <row r="938" ht="19.5" customHeight="1">
      <c r="A938" s="64"/>
      <c r="B938" s="64"/>
      <c r="C938" s="6"/>
      <c r="D938" s="6"/>
      <c r="E938" s="6"/>
      <c r="F938" s="6"/>
      <c r="G938" s="6"/>
      <c r="H938" s="6"/>
      <c r="I938" s="5"/>
      <c r="J938" s="6"/>
      <c r="K938" s="6"/>
      <c r="L938" s="6"/>
      <c r="M938" s="6"/>
      <c r="N938" s="6"/>
      <c r="O938" s="6"/>
      <c r="P938" s="38"/>
      <c r="Q938" s="6"/>
      <c r="R938" s="6"/>
      <c r="S938" s="6"/>
      <c r="T938" s="6"/>
      <c r="U938" s="6"/>
      <c r="V938" s="6"/>
      <c r="W938" s="5"/>
      <c r="X938" s="6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5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5"/>
      <c r="BK938" s="6"/>
      <c r="BL938" s="6"/>
      <c r="BM938" s="6"/>
      <c r="BN938" s="6"/>
      <c r="BO938" s="6"/>
      <c r="BP938" s="6"/>
      <c r="BQ938" s="6"/>
    </row>
    <row r="939" ht="19.5" customHeight="1">
      <c r="A939" s="64"/>
      <c r="B939" s="64"/>
      <c r="C939" s="6"/>
      <c r="D939" s="6"/>
      <c r="E939" s="6"/>
      <c r="F939" s="6"/>
      <c r="G939" s="6"/>
      <c r="H939" s="6"/>
      <c r="I939" s="5"/>
      <c r="J939" s="6"/>
      <c r="K939" s="6"/>
      <c r="L939" s="6"/>
      <c r="M939" s="6"/>
      <c r="N939" s="6"/>
      <c r="O939" s="6"/>
      <c r="P939" s="38"/>
      <c r="Q939" s="6"/>
      <c r="R939" s="6"/>
      <c r="S939" s="6"/>
      <c r="T939" s="6"/>
      <c r="U939" s="6"/>
      <c r="V939" s="6"/>
      <c r="W939" s="5"/>
      <c r="X939" s="6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5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5"/>
      <c r="BK939" s="6"/>
      <c r="BL939" s="6"/>
      <c r="BM939" s="6"/>
      <c r="BN939" s="6"/>
      <c r="BO939" s="6"/>
      <c r="BP939" s="6"/>
      <c r="BQ939" s="6"/>
    </row>
    <row r="940" ht="19.5" customHeight="1">
      <c r="A940" s="64"/>
      <c r="B940" s="64"/>
      <c r="C940" s="6"/>
      <c r="D940" s="6"/>
      <c r="E940" s="6"/>
      <c r="F940" s="6"/>
      <c r="G940" s="6"/>
      <c r="H940" s="6"/>
      <c r="I940" s="5"/>
      <c r="J940" s="6"/>
      <c r="K940" s="6"/>
      <c r="L940" s="6"/>
      <c r="M940" s="6"/>
      <c r="N940" s="6"/>
      <c r="O940" s="6"/>
      <c r="P940" s="38"/>
      <c r="Q940" s="6"/>
      <c r="R940" s="6"/>
      <c r="S940" s="6"/>
      <c r="T940" s="6"/>
      <c r="U940" s="6"/>
      <c r="V940" s="6"/>
      <c r="W940" s="5"/>
      <c r="X940" s="6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5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5"/>
      <c r="BK940" s="6"/>
      <c r="BL940" s="6"/>
      <c r="BM940" s="6"/>
      <c r="BN940" s="6"/>
      <c r="BO940" s="6"/>
      <c r="BP940" s="6"/>
      <c r="BQ940" s="6"/>
    </row>
    <row r="941" ht="19.5" customHeight="1">
      <c r="A941" s="64"/>
      <c r="B941" s="64"/>
      <c r="C941" s="6"/>
      <c r="D941" s="6"/>
      <c r="E941" s="6"/>
      <c r="F941" s="6"/>
      <c r="G941" s="6"/>
      <c r="H941" s="6"/>
      <c r="I941" s="5"/>
      <c r="J941" s="6"/>
      <c r="K941" s="6"/>
      <c r="L941" s="6"/>
      <c r="M941" s="6"/>
      <c r="N941" s="6"/>
      <c r="O941" s="6"/>
      <c r="P941" s="38"/>
      <c r="Q941" s="6"/>
      <c r="R941" s="6"/>
      <c r="S941" s="6"/>
      <c r="T941" s="6"/>
      <c r="U941" s="6"/>
      <c r="V941" s="6"/>
      <c r="W941" s="5"/>
      <c r="X941" s="6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5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5"/>
      <c r="BK941" s="6"/>
      <c r="BL941" s="6"/>
      <c r="BM941" s="6"/>
      <c r="BN941" s="6"/>
      <c r="BO941" s="6"/>
      <c r="BP941" s="6"/>
      <c r="BQ941" s="6"/>
    </row>
    <row r="942" ht="19.5" customHeight="1">
      <c r="A942" s="64"/>
      <c r="B942" s="64"/>
      <c r="C942" s="6"/>
      <c r="D942" s="6"/>
      <c r="E942" s="6"/>
      <c r="F942" s="6"/>
      <c r="G942" s="6"/>
      <c r="H942" s="6"/>
      <c r="I942" s="5"/>
      <c r="J942" s="6"/>
      <c r="K942" s="6"/>
      <c r="L942" s="6"/>
      <c r="M942" s="6"/>
      <c r="N942" s="6"/>
      <c r="O942" s="6"/>
      <c r="P942" s="38"/>
      <c r="Q942" s="6"/>
      <c r="R942" s="6"/>
      <c r="S942" s="6"/>
      <c r="T942" s="6"/>
      <c r="U942" s="6"/>
      <c r="V942" s="6"/>
      <c r="W942" s="5"/>
      <c r="X942" s="6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5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5"/>
      <c r="BK942" s="6"/>
      <c r="BL942" s="6"/>
      <c r="BM942" s="6"/>
      <c r="BN942" s="6"/>
      <c r="BO942" s="6"/>
      <c r="BP942" s="6"/>
      <c r="BQ942" s="6"/>
    </row>
    <row r="943" ht="19.5" customHeight="1">
      <c r="A943" s="64"/>
      <c r="B943" s="64"/>
      <c r="C943" s="6"/>
      <c r="D943" s="6"/>
      <c r="E943" s="6"/>
      <c r="F943" s="6"/>
      <c r="G943" s="6"/>
      <c r="H943" s="6"/>
      <c r="I943" s="5"/>
      <c r="J943" s="6"/>
      <c r="K943" s="6"/>
      <c r="L943" s="6"/>
      <c r="M943" s="6"/>
      <c r="N943" s="6"/>
      <c r="O943" s="6"/>
      <c r="P943" s="38"/>
      <c r="Q943" s="6"/>
      <c r="R943" s="6"/>
      <c r="S943" s="6"/>
      <c r="T943" s="6"/>
      <c r="U943" s="6"/>
      <c r="V943" s="6"/>
      <c r="W943" s="5"/>
      <c r="X943" s="6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5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5"/>
      <c r="BK943" s="6"/>
      <c r="BL943" s="6"/>
      <c r="BM943" s="6"/>
      <c r="BN943" s="6"/>
      <c r="BO943" s="6"/>
      <c r="BP943" s="6"/>
      <c r="BQ943" s="6"/>
    </row>
    <row r="944" ht="19.5" customHeight="1">
      <c r="A944" s="64"/>
      <c r="B944" s="64"/>
      <c r="C944" s="6"/>
      <c r="D944" s="6"/>
      <c r="E944" s="6"/>
      <c r="F944" s="6"/>
      <c r="G944" s="6"/>
      <c r="H944" s="6"/>
      <c r="I944" s="5"/>
      <c r="J944" s="6"/>
      <c r="K944" s="6"/>
      <c r="L944" s="6"/>
      <c r="M944" s="6"/>
      <c r="N944" s="6"/>
      <c r="O944" s="6"/>
      <c r="P944" s="38"/>
      <c r="Q944" s="6"/>
      <c r="R944" s="6"/>
      <c r="S944" s="6"/>
      <c r="T944" s="6"/>
      <c r="U944" s="6"/>
      <c r="V944" s="6"/>
      <c r="W944" s="5"/>
      <c r="X944" s="6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5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5"/>
      <c r="BK944" s="6"/>
      <c r="BL944" s="6"/>
      <c r="BM944" s="6"/>
      <c r="BN944" s="6"/>
      <c r="BO944" s="6"/>
      <c r="BP944" s="6"/>
      <c r="BQ944" s="6"/>
    </row>
    <row r="945" ht="19.5" customHeight="1">
      <c r="A945" s="64"/>
      <c r="B945" s="64"/>
      <c r="C945" s="6"/>
      <c r="D945" s="6"/>
      <c r="E945" s="6"/>
      <c r="F945" s="6"/>
      <c r="G945" s="6"/>
      <c r="H945" s="6"/>
      <c r="I945" s="5"/>
      <c r="J945" s="6"/>
      <c r="K945" s="6"/>
      <c r="L945" s="6"/>
      <c r="M945" s="6"/>
      <c r="N945" s="6"/>
      <c r="O945" s="6"/>
      <c r="P945" s="38"/>
      <c r="Q945" s="6"/>
      <c r="R945" s="6"/>
      <c r="S945" s="6"/>
      <c r="T945" s="6"/>
      <c r="U945" s="6"/>
      <c r="V945" s="6"/>
      <c r="W945" s="5"/>
      <c r="X945" s="6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5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5"/>
      <c r="BK945" s="6"/>
      <c r="BL945" s="6"/>
      <c r="BM945" s="6"/>
      <c r="BN945" s="6"/>
      <c r="BO945" s="6"/>
      <c r="BP945" s="6"/>
      <c r="BQ945" s="6"/>
    </row>
    <row r="946" ht="19.5" customHeight="1">
      <c r="A946" s="64"/>
      <c r="B946" s="64"/>
      <c r="C946" s="6"/>
      <c r="D946" s="6"/>
      <c r="E946" s="6"/>
      <c r="F946" s="6"/>
      <c r="G946" s="6"/>
      <c r="H946" s="6"/>
      <c r="I946" s="5"/>
      <c r="J946" s="6"/>
      <c r="K946" s="6"/>
      <c r="L946" s="6"/>
      <c r="M946" s="6"/>
      <c r="N946" s="6"/>
      <c r="O946" s="6"/>
      <c r="P946" s="38"/>
      <c r="Q946" s="6"/>
      <c r="R946" s="6"/>
      <c r="S946" s="6"/>
      <c r="T946" s="6"/>
      <c r="U946" s="6"/>
      <c r="V946" s="6"/>
      <c r="W946" s="5"/>
      <c r="X946" s="6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5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5"/>
      <c r="BK946" s="6"/>
      <c r="BL946" s="6"/>
      <c r="BM946" s="6"/>
      <c r="BN946" s="6"/>
      <c r="BO946" s="6"/>
      <c r="BP946" s="6"/>
      <c r="BQ946" s="6"/>
    </row>
    <row r="947" ht="19.5" customHeight="1">
      <c r="A947" s="64"/>
      <c r="B947" s="64"/>
      <c r="C947" s="6"/>
      <c r="D947" s="6"/>
      <c r="E947" s="6"/>
      <c r="F947" s="6"/>
      <c r="G947" s="6"/>
      <c r="H947" s="6"/>
      <c r="I947" s="5"/>
      <c r="J947" s="6"/>
      <c r="K947" s="6"/>
      <c r="L947" s="6"/>
      <c r="M947" s="6"/>
      <c r="N947" s="6"/>
      <c r="O947" s="6"/>
      <c r="P947" s="38"/>
      <c r="Q947" s="6"/>
      <c r="R947" s="6"/>
      <c r="S947" s="6"/>
      <c r="T947" s="6"/>
      <c r="U947" s="6"/>
      <c r="V947" s="6"/>
      <c r="W947" s="5"/>
      <c r="X947" s="6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5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5"/>
      <c r="BK947" s="6"/>
      <c r="BL947" s="6"/>
      <c r="BM947" s="6"/>
      <c r="BN947" s="6"/>
      <c r="BO947" s="6"/>
      <c r="BP947" s="6"/>
      <c r="BQ947" s="6"/>
    </row>
    <row r="948" ht="19.5" customHeight="1">
      <c r="A948" s="64"/>
      <c r="B948" s="64"/>
      <c r="C948" s="6"/>
      <c r="D948" s="6"/>
      <c r="E948" s="6"/>
      <c r="F948" s="6"/>
      <c r="G948" s="6"/>
      <c r="H948" s="6"/>
      <c r="I948" s="5"/>
      <c r="J948" s="6"/>
      <c r="K948" s="6"/>
      <c r="L948" s="6"/>
      <c r="M948" s="6"/>
      <c r="N948" s="6"/>
      <c r="O948" s="6"/>
      <c r="P948" s="38"/>
      <c r="Q948" s="6"/>
      <c r="R948" s="6"/>
      <c r="S948" s="6"/>
      <c r="T948" s="6"/>
      <c r="U948" s="6"/>
      <c r="V948" s="6"/>
      <c r="W948" s="5"/>
      <c r="X948" s="6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5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5"/>
      <c r="BK948" s="6"/>
      <c r="BL948" s="6"/>
      <c r="BM948" s="6"/>
      <c r="BN948" s="6"/>
      <c r="BO948" s="6"/>
      <c r="BP948" s="6"/>
      <c r="BQ948" s="6"/>
    </row>
    <row r="949" ht="19.5" customHeight="1">
      <c r="A949" s="64"/>
      <c r="B949" s="64"/>
      <c r="C949" s="6"/>
      <c r="D949" s="6"/>
      <c r="E949" s="6"/>
      <c r="F949" s="6"/>
      <c r="G949" s="6"/>
      <c r="H949" s="6"/>
      <c r="I949" s="5"/>
      <c r="J949" s="6"/>
      <c r="K949" s="6"/>
      <c r="L949" s="6"/>
      <c r="M949" s="6"/>
      <c r="N949" s="6"/>
      <c r="O949" s="6"/>
      <c r="P949" s="38"/>
      <c r="Q949" s="6"/>
      <c r="R949" s="6"/>
      <c r="S949" s="6"/>
      <c r="T949" s="6"/>
      <c r="U949" s="6"/>
      <c r="V949" s="6"/>
      <c r="W949" s="5"/>
      <c r="X949" s="6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5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5"/>
      <c r="BK949" s="6"/>
      <c r="BL949" s="6"/>
      <c r="BM949" s="6"/>
      <c r="BN949" s="6"/>
      <c r="BO949" s="6"/>
      <c r="BP949" s="6"/>
      <c r="BQ949" s="6"/>
    </row>
    <row r="950" ht="19.5" customHeight="1">
      <c r="A950" s="64"/>
      <c r="B950" s="64"/>
      <c r="C950" s="6"/>
      <c r="D950" s="6"/>
      <c r="E950" s="6"/>
      <c r="F950" s="6"/>
      <c r="G950" s="6"/>
      <c r="H950" s="6"/>
      <c r="I950" s="5"/>
      <c r="J950" s="6"/>
      <c r="K950" s="6"/>
      <c r="L950" s="6"/>
      <c r="M950" s="6"/>
      <c r="N950" s="6"/>
      <c r="O950" s="6"/>
      <c r="P950" s="38"/>
      <c r="Q950" s="6"/>
      <c r="R950" s="6"/>
      <c r="S950" s="6"/>
      <c r="T950" s="6"/>
      <c r="U950" s="6"/>
      <c r="V950" s="6"/>
      <c r="W950" s="5"/>
      <c r="X950" s="6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5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5"/>
      <c r="BK950" s="6"/>
      <c r="BL950" s="6"/>
      <c r="BM950" s="6"/>
      <c r="BN950" s="6"/>
      <c r="BO950" s="6"/>
      <c r="BP950" s="6"/>
      <c r="BQ950" s="6"/>
    </row>
    <row r="951" ht="19.5" customHeight="1">
      <c r="A951" s="64"/>
      <c r="B951" s="64"/>
      <c r="C951" s="6"/>
      <c r="D951" s="6"/>
      <c r="E951" s="6"/>
      <c r="F951" s="6"/>
      <c r="G951" s="6"/>
      <c r="H951" s="6"/>
      <c r="I951" s="5"/>
      <c r="J951" s="6"/>
      <c r="K951" s="6"/>
      <c r="L951" s="6"/>
      <c r="M951" s="6"/>
      <c r="N951" s="6"/>
      <c r="O951" s="6"/>
      <c r="P951" s="38"/>
      <c r="Q951" s="6"/>
      <c r="R951" s="6"/>
      <c r="S951" s="6"/>
      <c r="T951" s="6"/>
      <c r="U951" s="6"/>
      <c r="V951" s="6"/>
      <c r="W951" s="5"/>
      <c r="X951" s="6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5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5"/>
      <c r="BK951" s="6"/>
      <c r="BL951" s="6"/>
      <c r="BM951" s="6"/>
      <c r="BN951" s="6"/>
      <c r="BO951" s="6"/>
      <c r="BP951" s="6"/>
      <c r="BQ951" s="6"/>
    </row>
    <row r="952" ht="19.5" customHeight="1">
      <c r="A952" s="64"/>
      <c r="B952" s="64"/>
      <c r="C952" s="6"/>
      <c r="D952" s="6"/>
      <c r="E952" s="6"/>
      <c r="F952" s="6"/>
      <c r="G952" s="6"/>
      <c r="H952" s="6"/>
      <c r="I952" s="5"/>
      <c r="J952" s="6"/>
      <c r="K952" s="6"/>
      <c r="L952" s="6"/>
      <c r="M952" s="6"/>
      <c r="N952" s="6"/>
      <c r="O952" s="6"/>
      <c r="P952" s="38"/>
      <c r="Q952" s="6"/>
      <c r="R952" s="6"/>
      <c r="S952" s="6"/>
      <c r="T952" s="6"/>
      <c r="U952" s="6"/>
      <c r="V952" s="6"/>
      <c r="W952" s="5"/>
      <c r="X952" s="6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5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5"/>
      <c r="BK952" s="6"/>
      <c r="BL952" s="6"/>
      <c r="BM952" s="6"/>
      <c r="BN952" s="6"/>
      <c r="BO952" s="6"/>
      <c r="BP952" s="6"/>
      <c r="BQ952" s="6"/>
    </row>
    <row r="953" ht="19.5" customHeight="1">
      <c r="A953" s="64"/>
      <c r="B953" s="64"/>
      <c r="C953" s="6"/>
      <c r="D953" s="6"/>
      <c r="E953" s="6"/>
      <c r="F953" s="6"/>
      <c r="G953" s="6"/>
      <c r="H953" s="6"/>
      <c r="I953" s="5"/>
      <c r="J953" s="6"/>
      <c r="K953" s="6"/>
      <c r="L953" s="6"/>
      <c r="M953" s="6"/>
      <c r="N953" s="6"/>
      <c r="O953" s="6"/>
      <c r="P953" s="38"/>
      <c r="Q953" s="6"/>
      <c r="R953" s="6"/>
      <c r="S953" s="6"/>
      <c r="T953" s="6"/>
      <c r="U953" s="6"/>
      <c r="V953" s="6"/>
      <c r="W953" s="5"/>
      <c r="X953" s="6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5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5"/>
      <c r="BK953" s="6"/>
      <c r="BL953" s="6"/>
      <c r="BM953" s="6"/>
      <c r="BN953" s="6"/>
      <c r="BO953" s="6"/>
      <c r="BP953" s="6"/>
      <c r="BQ953" s="6"/>
    </row>
    <row r="954" ht="19.5" customHeight="1">
      <c r="A954" s="64"/>
      <c r="B954" s="64"/>
      <c r="C954" s="6"/>
      <c r="D954" s="6"/>
      <c r="E954" s="6"/>
      <c r="F954" s="6"/>
      <c r="G954" s="6"/>
      <c r="H954" s="6"/>
      <c r="I954" s="5"/>
      <c r="J954" s="6"/>
      <c r="K954" s="6"/>
      <c r="L954" s="6"/>
      <c r="M954" s="6"/>
      <c r="N954" s="6"/>
      <c r="O954" s="6"/>
      <c r="P954" s="38"/>
      <c r="Q954" s="6"/>
      <c r="R954" s="6"/>
      <c r="S954" s="6"/>
      <c r="T954" s="6"/>
      <c r="U954" s="6"/>
      <c r="V954" s="6"/>
      <c r="W954" s="5"/>
      <c r="X954" s="6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5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5"/>
      <c r="BK954" s="6"/>
      <c r="BL954" s="6"/>
      <c r="BM954" s="6"/>
      <c r="BN954" s="6"/>
      <c r="BO954" s="6"/>
      <c r="BP954" s="6"/>
      <c r="BQ954" s="6"/>
    </row>
    <row r="955" ht="19.5" customHeight="1">
      <c r="A955" s="64"/>
      <c r="B955" s="64"/>
      <c r="C955" s="6"/>
      <c r="D955" s="6"/>
      <c r="E955" s="6"/>
      <c r="F955" s="6"/>
      <c r="G955" s="6"/>
      <c r="H955" s="6"/>
      <c r="I955" s="5"/>
      <c r="J955" s="6"/>
      <c r="K955" s="6"/>
      <c r="L955" s="6"/>
      <c r="M955" s="6"/>
      <c r="N955" s="6"/>
      <c r="O955" s="6"/>
      <c r="P955" s="38"/>
      <c r="Q955" s="6"/>
      <c r="R955" s="6"/>
      <c r="S955" s="6"/>
      <c r="T955" s="6"/>
      <c r="U955" s="6"/>
      <c r="V955" s="6"/>
      <c r="W955" s="5"/>
      <c r="X955" s="6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5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5"/>
      <c r="BK955" s="6"/>
      <c r="BL955" s="6"/>
      <c r="BM955" s="6"/>
      <c r="BN955" s="6"/>
      <c r="BO955" s="6"/>
      <c r="BP955" s="6"/>
      <c r="BQ955" s="6"/>
    </row>
    <row r="956" ht="19.5" customHeight="1">
      <c r="A956" s="64"/>
      <c r="B956" s="64"/>
      <c r="C956" s="6"/>
      <c r="D956" s="6"/>
      <c r="E956" s="6"/>
      <c r="F956" s="6"/>
      <c r="G956" s="6"/>
      <c r="H956" s="6"/>
      <c r="I956" s="5"/>
      <c r="J956" s="6"/>
      <c r="K956" s="6"/>
      <c r="L956" s="6"/>
      <c r="M956" s="6"/>
      <c r="N956" s="6"/>
      <c r="O956" s="6"/>
      <c r="P956" s="38"/>
      <c r="Q956" s="6"/>
      <c r="R956" s="6"/>
      <c r="S956" s="6"/>
      <c r="T956" s="6"/>
      <c r="U956" s="6"/>
      <c r="V956" s="6"/>
      <c r="W956" s="5"/>
      <c r="X956" s="6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5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5"/>
      <c r="BK956" s="6"/>
      <c r="BL956" s="6"/>
      <c r="BM956" s="6"/>
      <c r="BN956" s="6"/>
      <c r="BO956" s="6"/>
      <c r="BP956" s="6"/>
      <c r="BQ956" s="6"/>
    </row>
    <row r="957" ht="19.5" customHeight="1">
      <c r="A957" s="64"/>
      <c r="B957" s="64"/>
      <c r="C957" s="6"/>
      <c r="D957" s="6"/>
      <c r="E957" s="6"/>
      <c r="F957" s="6"/>
      <c r="G957" s="6"/>
      <c r="H957" s="6"/>
      <c r="I957" s="5"/>
      <c r="J957" s="6"/>
      <c r="K957" s="6"/>
      <c r="L957" s="6"/>
      <c r="M957" s="6"/>
      <c r="N957" s="6"/>
      <c r="O957" s="6"/>
      <c r="P957" s="38"/>
      <c r="Q957" s="6"/>
      <c r="R957" s="6"/>
      <c r="S957" s="6"/>
      <c r="T957" s="6"/>
      <c r="U957" s="6"/>
      <c r="V957" s="6"/>
      <c r="W957" s="5"/>
      <c r="X957" s="6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5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5"/>
      <c r="BK957" s="6"/>
      <c r="BL957" s="6"/>
      <c r="BM957" s="6"/>
      <c r="BN957" s="6"/>
      <c r="BO957" s="6"/>
      <c r="BP957" s="6"/>
      <c r="BQ957" s="6"/>
    </row>
    <row r="958" ht="19.5" customHeight="1">
      <c r="A958" s="64"/>
      <c r="B958" s="64"/>
      <c r="C958" s="6"/>
      <c r="D958" s="6"/>
      <c r="E958" s="6"/>
      <c r="F958" s="6"/>
      <c r="G958" s="6"/>
      <c r="H958" s="6"/>
      <c r="I958" s="5"/>
      <c r="J958" s="6"/>
      <c r="K958" s="6"/>
      <c r="L958" s="6"/>
      <c r="M958" s="6"/>
      <c r="N958" s="6"/>
      <c r="O958" s="6"/>
      <c r="P958" s="38"/>
      <c r="Q958" s="6"/>
      <c r="R958" s="6"/>
      <c r="S958" s="6"/>
      <c r="T958" s="6"/>
      <c r="U958" s="6"/>
      <c r="V958" s="6"/>
      <c r="W958" s="5"/>
      <c r="X958" s="6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5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5"/>
      <c r="BK958" s="6"/>
      <c r="BL958" s="6"/>
      <c r="BM958" s="6"/>
      <c r="BN958" s="6"/>
      <c r="BO958" s="6"/>
      <c r="BP958" s="6"/>
      <c r="BQ958" s="6"/>
    </row>
    <row r="959" ht="19.5" customHeight="1">
      <c r="A959" s="64"/>
      <c r="B959" s="64"/>
      <c r="C959" s="6"/>
      <c r="D959" s="6"/>
      <c r="E959" s="6"/>
      <c r="F959" s="6"/>
      <c r="G959" s="6"/>
      <c r="H959" s="6"/>
      <c r="I959" s="5"/>
      <c r="J959" s="6"/>
      <c r="K959" s="6"/>
      <c r="L959" s="6"/>
      <c r="M959" s="6"/>
      <c r="N959" s="6"/>
      <c r="O959" s="6"/>
      <c r="P959" s="38"/>
      <c r="Q959" s="6"/>
      <c r="R959" s="6"/>
      <c r="S959" s="6"/>
      <c r="T959" s="6"/>
      <c r="U959" s="6"/>
      <c r="V959" s="6"/>
      <c r="W959" s="5"/>
      <c r="X959" s="6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5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5"/>
      <c r="BK959" s="6"/>
      <c r="BL959" s="6"/>
      <c r="BM959" s="6"/>
      <c r="BN959" s="6"/>
      <c r="BO959" s="6"/>
      <c r="BP959" s="6"/>
      <c r="BQ959" s="6"/>
    </row>
    <row r="960" ht="19.5" customHeight="1">
      <c r="A960" s="64"/>
      <c r="B960" s="64"/>
      <c r="C960" s="6"/>
      <c r="D960" s="6"/>
      <c r="E960" s="6"/>
      <c r="F960" s="6"/>
      <c r="G960" s="6"/>
      <c r="H960" s="6"/>
      <c r="I960" s="5"/>
      <c r="J960" s="6"/>
      <c r="K960" s="6"/>
      <c r="L960" s="6"/>
      <c r="M960" s="6"/>
      <c r="N960" s="6"/>
      <c r="O960" s="6"/>
      <c r="P960" s="38"/>
      <c r="Q960" s="6"/>
      <c r="R960" s="6"/>
      <c r="S960" s="6"/>
      <c r="T960" s="6"/>
      <c r="U960" s="6"/>
      <c r="V960" s="6"/>
      <c r="W960" s="5"/>
      <c r="X960" s="6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5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5"/>
      <c r="BK960" s="6"/>
      <c r="BL960" s="6"/>
      <c r="BM960" s="6"/>
      <c r="BN960" s="6"/>
      <c r="BO960" s="6"/>
      <c r="BP960" s="6"/>
      <c r="BQ960" s="6"/>
    </row>
    <row r="961" ht="19.5" customHeight="1">
      <c r="A961" s="64"/>
      <c r="B961" s="64"/>
      <c r="C961" s="6"/>
      <c r="D961" s="6"/>
      <c r="E961" s="6"/>
      <c r="F961" s="6"/>
      <c r="G961" s="6"/>
      <c r="H961" s="6"/>
      <c r="I961" s="5"/>
      <c r="J961" s="6"/>
      <c r="K961" s="6"/>
      <c r="L961" s="6"/>
      <c r="M961" s="6"/>
      <c r="N961" s="6"/>
      <c r="O961" s="6"/>
      <c r="P961" s="38"/>
      <c r="Q961" s="6"/>
      <c r="R961" s="6"/>
      <c r="S961" s="6"/>
      <c r="T961" s="6"/>
      <c r="U961" s="6"/>
      <c r="V961" s="6"/>
      <c r="W961" s="5"/>
      <c r="X961" s="6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5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5"/>
      <c r="BK961" s="6"/>
      <c r="BL961" s="6"/>
      <c r="BM961" s="6"/>
      <c r="BN961" s="6"/>
      <c r="BO961" s="6"/>
      <c r="BP961" s="6"/>
      <c r="BQ961" s="6"/>
    </row>
    <row r="962" ht="19.5" customHeight="1">
      <c r="A962" s="64"/>
      <c r="B962" s="64"/>
      <c r="C962" s="6"/>
      <c r="D962" s="6"/>
      <c r="E962" s="6"/>
      <c r="F962" s="6"/>
      <c r="G962" s="6"/>
      <c r="H962" s="6"/>
      <c r="I962" s="5"/>
      <c r="J962" s="6"/>
      <c r="K962" s="6"/>
      <c r="L962" s="6"/>
      <c r="M962" s="6"/>
      <c r="N962" s="6"/>
      <c r="O962" s="6"/>
      <c r="P962" s="38"/>
      <c r="Q962" s="6"/>
      <c r="R962" s="6"/>
      <c r="S962" s="6"/>
      <c r="T962" s="6"/>
      <c r="U962" s="6"/>
      <c r="V962" s="6"/>
      <c r="W962" s="5"/>
      <c r="X962" s="6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5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5"/>
      <c r="BK962" s="6"/>
      <c r="BL962" s="6"/>
      <c r="BM962" s="6"/>
      <c r="BN962" s="6"/>
      <c r="BO962" s="6"/>
      <c r="BP962" s="6"/>
      <c r="BQ962" s="6"/>
    </row>
    <row r="963" ht="19.5" customHeight="1">
      <c r="A963" s="64"/>
      <c r="B963" s="64"/>
      <c r="C963" s="6"/>
      <c r="D963" s="6"/>
      <c r="E963" s="6"/>
      <c r="F963" s="6"/>
      <c r="G963" s="6"/>
      <c r="H963" s="6"/>
      <c r="I963" s="5"/>
      <c r="J963" s="6"/>
      <c r="K963" s="6"/>
      <c r="L963" s="6"/>
      <c r="M963" s="6"/>
      <c r="N963" s="6"/>
      <c r="O963" s="6"/>
      <c r="P963" s="38"/>
      <c r="Q963" s="6"/>
      <c r="R963" s="6"/>
      <c r="S963" s="6"/>
      <c r="T963" s="6"/>
      <c r="U963" s="6"/>
      <c r="V963" s="6"/>
      <c r="W963" s="5"/>
      <c r="X963" s="6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5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5"/>
      <c r="BK963" s="6"/>
      <c r="BL963" s="6"/>
      <c r="BM963" s="6"/>
      <c r="BN963" s="6"/>
      <c r="BO963" s="6"/>
      <c r="BP963" s="6"/>
      <c r="BQ963" s="6"/>
    </row>
    <row r="964" ht="19.5" customHeight="1">
      <c r="A964" s="64"/>
      <c r="B964" s="64"/>
      <c r="C964" s="6"/>
      <c r="D964" s="6"/>
      <c r="E964" s="6"/>
      <c r="F964" s="6"/>
      <c r="G964" s="6"/>
      <c r="H964" s="6"/>
      <c r="I964" s="5"/>
      <c r="J964" s="6"/>
      <c r="K964" s="6"/>
      <c r="L964" s="6"/>
      <c r="M964" s="6"/>
      <c r="N964" s="6"/>
      <c r="O964" s="6"/>
      <c r="P964" s="38"/>
      <c r="Q964" s="6"/>
      <c r="R964" s="6"/>
      <c r="S964" s="6"/>
      <c r="T964" s="6"/>
      <c r="U964" s="6"/>
      <c r="V964" s="6"/>
      <c r="W964" s="5"/>
      <c r="X964" s="6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5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5"/>
      <c r="BK964" s="6"/>
      <c r="BL964" s="6"/>
      <c r="BM964" s="6"/>
      <c r="BN964" s="6"/>
      <c r="BO964" s="6"/>
      <c r="BP964" s="6"/>
      <c r="BQ964" s="6"/>
    </row>
    <row r="965" ht="19.5" customHeight="1">
      <c r="A965" s="64"/>
      <c r="B965" s="64"/>
      <c r="C965" s="6"/>
      <c r="D965" s="6"/>
      <c r="E965" s="6"/>
      <c r="F965" s="6"/>
      <c r="G965" s="6"/>
      <c r="H965" s="6"/>
      <c r="I965" s="5"/>
      <c r="J965" s="6"/>
      <c r="K965" s="6"/>
      <c r="L965" s="6"/>
      <c r="M965" s="6"/>
      <c r="N965" s="6"/>
      <c r="O965" s="6"/>
      <c r="P965" s="38"/>
      <c r="Q965" s="6"/>
      <c r="R965" s="6"/>
      <c r="S965" s="6"/>
      <c r="T965" s="6"/>
      <c r="U965" s="6"/>
      <c r="V965" s="6"/>
      <c r="W965" s="5"/>
      <c r="X965" s="6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5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5"/>
      <c r="BK965" s="6"/>
      <c r="BL965" s="6"/>
      <c r="BM965" s="6"/>
      <c r="BN965" s="6"/>
      <c r="BO965" s="6"/>
      <c r="BP965" s="6"/>
      <c r="BQ965" s="6"/>
    </row>
    <row r="966" ht="19.5" customHeight="1">
      <c r="A966" s="64"/>
      <c r="B966" s="64"/>
      <c r="C966" s="6"/>
      <c r="D966" s="6"/>
      <c r="E966" s="6"/>
      <c r="F966" s="6"/>
      <c r="G966" s="6"/>
      <c r="H966" s="6"/>
      <c r="I966" s="5"/>
      <c r="J966" s="6"/>
      <c r="K966" s="6"/>
      <c r="L966" s="6"/>
      <c r="M966" s="6"/>
      <c r="N966" s="6"/>
      <c r="O966" s="6"/>
      <c r="P966" s="38"/>
      <c r="Q966" s="6"/>
      <c r="R966" s="6"/>
      <c r="S966" s="6"/>
      <c r="T966" s="6"/>
      <c r="U966" s="6"/>
      <c r="V966" s="6"/>
      <c r="W966" s="5"/>
      <c r="X966" s="6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5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5"/>
      <c r="BK966" s="6"/>
      <c r="BL966" s="6"/>
      <c r="BM966" s="6"/>
      <c r="BN966" s="6"/>
      <c r="BO966" s="6"/>
      <c r="BP966" s="6"/>
      <c r="BQ966" s="6"/>
    </row>
    <row r="967" ht="19.5" customHeight="1">
      <c r="A967" s="64"/>
      <c r="B967" s="64"/>
      <c r="C967" s="6"/>
      <c r="D967" s="6"/>
      <c r="E967" s="6"/>
      <c r="F967" s="6"/>
      <c r="G967" s="6"/>
      <c r="H967" s="6"/>
      <c r="I967" s="5"/>
      <c r="J967" s="6"/>
      <c r="K967" s="6"/>
      <c r="L967" s="6"/>
      <c r="M967" s="6"/>
      <c r="N967" s="6"/>
      <c r="O967" s="6"/>
      <c r="P967" s="38"/>
      <c r="Q967" s="6"/>
      <c r="R967" s="6"/>
      <c r="S967" s="6"/>
      <c r="T967" s="6"/>
      <c r="U967" s="6"/>
      <c r="V967" s="6"/>
      <c r="W967" s="5"/>
      <c r="X967" s="6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5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5"/>
      <c r="BK967" s="6"/>
      <c r="BL967" s="6"/>
      <c r="BM967" s="6"/>
      <c r="BN967" s="6"/>
      <c r="BO967" s="6"/>
      <c r="BP967" s="6"/>
      <c r="BQ967" s="6"/>
    </row>
    <row r="968" ht="19.5" customHeight="1">
      <c r="A968" s="64"/>
      <c r="B968" s="64"/>
      <c r="C968" s="6"/>
      <c r="D968" s="6"/>
      <c r="E968" s="6"/>
      <c r="F968" s="6"/>
      <c r="G968" s="6"/>
      <c r="H968" s="6"/>
      <c r="I968" s="5"/>
      <c r="J968" s="6"/>
      <c r="K968" s="6"/>
      <c r="L968" s="6"/>
      <c r="M968" s="6"/>
      <c r="N968" s="6"/>
      <c r="O968" s="6"/>
      <c r="P968" s="38"/>
      <c r="Q968" s="6"/>
      <c r="R968" s="6"/>
      <c r="S968" s="6"/>
      <c r="T968" s="6"/>
      <c r="U968" s="6"/>
      <c r="V968" s="6"/>
      <c r="W968" s="5"/>
      <c r="X968" s="6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5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5"/>
      <c r="BK968" s="6"/>
      <c r="BL968" s="6"/>
      <c r="BM968" s="6"/>
      <c r="BN968" s="6"/>
      <c r="BO968" s="6"/>
      <c r="BP968" s="6"/>
      <c r="BQ968" s="6"/>
    </row>
    <row r="969" ht="19.5" customHeight="1">
      <c r="A969" s="64"/>
      <c r="B969" s="64"/>
      <c r="C969" s="6"/>
      <c r="D969" s="6"/>
      <c r="E969" s="6"/>
      <c r="F969" s="6"/>
      <c r="G969" s="6"/>
      <c r="H969" s="6"/>
      <c r="I969" s="5"/>
      <c r="J969" s="6"/>
      <c r="K969" s="6"/>
      <c r="L969" s="6"/>
      <c r="M969" s="6"/>
      <c r="N969" s="6"/>
      <c r="O969" s="6"/>
      <c r="P969" s="38"/>
      <c r="Q969" s="6"/>
      <c r="R969" s="6"/>
      <c r="S969" s="6"/>
      <c r="T969" s="6"/>
      <c r="U969" s="6"/>
      <c r="V969" s="6"/>
      <c r="W969" s="5"/>
      <c r="X969" s="6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5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5"/>
      <c r="BK969" s="6"/>
      <c r="BL969" s="6"/>
      <c r="BM969" s="6"/>
      <c r="BN969" s="6"/>
      <c r="BO969" s="6"/>
      <c r="BP969" s="6"/>
      <c r="BQ969" s="6"/>
    </row>
    <row r="970" ht="19.5" customHeight="1">
      <c r="A970" s="64"/>
      <c r="B970" s="64"/>
      <c r="C970" s="6"/>
      <c r="D970" s="6"/>
      <c r="E970" s="6"/>
      <c r="F970" s="6"/>
      <c r="G970" s="6"/>
      <c r="H970" s="6"/>
      <c r="I970" s="5"/>
      <c r="J970" s="6"/>
      <c r="K970" s="6"/>
      <c r="L970" s="6"/>
      <c r="M970" s="6"/>
      <c r="N970" s="6"/>
      <c r="O970" s="6"/>
      <c r="P970" s="38"/>
      <c r="Q970" s="6"/>
      <c r="R970" s="6"/>
      <c r="S970" s="6"/>
      <c r="T970" s="6"/>
      <c r="U970" s="6"/>
      <c r="V970" s="6"/>
      <c r="W970" s="5"/>
      <c r="X970" s="6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5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5"/>
      <c r="BK970" s="6"/>
      <c r="BL970" s="6"/>
      <c r="BM970" s="6"/>
      <c r="BN970" s="6"/>
      <c r="BO970" s="6"/>
      <c r="BP970" s="6"/>
      <c r="BQ970" s="6"/>
    </row>
    <row r="971" ht="19.5" customHeight="1">
      <c r="A971" s="64"/>
      <c r="B971" s="64"/>
      <c r="C971" s="6"/>
      <c r="D971" s="6"/>
      <c r="E971" s="6"/>
      <c r="F971" s="6"/>
      <c r="G971" s="6"/>
      <c r="H971" s="6"/>
      <c r="I971" s="5"/>
      <c r="J971" s="6"/>
      <c r="K971" s="6"/>
      <c r="L971" s="6"/>
      <c r="M971" s="6"/>
      <c r="N971" s="6"/>
      <c r="O971" s="6"/>
      <c r="P971" s="38"/>
      <c r="Q971" s="6"/>
      <c r="R971" s="6"/>
      <c r="S971" s="6"/>
      <c r="T971" s="6"/>
      <c r="U971" s="6"/>
      <c r="V971" s="6"/>
      <c r="W971" s="5"/>
      <c r="X971" s="6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5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5"/>
      <c r="BK971" s="6"/>
      <c r="BL971" s="6"/>
      <c r="BM971" s="6"/>
      <c r="BN971" s="6"/>
      <c r="BO971" s="6"/>
      <c r="BP971" s="6"/>
      <c r="BQ971" s="6"/>
    </row>
    <row r="972" ht="19.5" customHeight="1">
      <c r="A972" s="64"/>
      <c r="B972" s="64"/>
      <c r="C972" s="6"/>
      <c r="D972" s="6"/>
      <c r="E972" s="6"/>
      <c r="F972" s="6"/>
      <c r="G972" s="6"/>
      <c r="H972" s="6"/>
      <c r="I972" s="5"/>
      <c r="J972" s="6"/>
      <c r="K972" s="6"/>
      <c r="L972" s="6"/>
      <c r="M972" s="6"/>
      <c r="N972" s="6"/>
      <c r="O972" s="6"/>
      <c r="P972" s="38"/>
      <c r="Q972" s="6"/>
      <c r="R972" s="6"/>
      <c r="S972" s="6"/>
      <c r="T972" s="6"/>
      <c r="U972" s="6"/>
      <c r="V972" s="6"/>
      <c r="W972" s="5"/>
      <c r="X972" s="6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5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5"/>
      <c r="BK972" s="6"/>
      <c r="BL972" s="6"/>
      <c r="BM972" s="6"/>
      <c r="BN972" s="6"/>
      <c r="BO972" s="6"/>
      <c r="BP972" s="6"/>
      <c r="BQ972" s="6"/>
    </row>
    <row r="973" ht="19.5" customHeight="1">
      <c r="A973" s="64"/>
      <c r="B973" s="64"/>
      <c r="C973" s="6"/>
      <c r="D973" s="6"/>
      <c r="E973" s="6"/>
      <c r="F973" s="6"/>
      <c r="G973" s="6"/>
      <c r="H973" s="6"/>
      <c r="I973" s="5"/>
      <c r="J973" s="6"/>
      <c r="K973" s="6"/>
      <c r="L973" s="6"/>
      <c r="M973" s="6"/>
      <c r="N973" s="6"/>
      <c r="O973" s="6"/>
      <c r="P973" s="38"/>
      <c r="Q973" s="6"/>
      <c r="R973" s="6"/>
      <c r="S973" s="6"/>
      <c r="T973" s="6"/>
      <c r="U973" s="6"/>
      <c r="V973" s="6"/>
      <c r="W973" s="5"/>
      <c r="X973" s="6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5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5"/>
      <c r="BK973" s="6"/>
      <c r="BL973" s="6"/>
      <c r="BM973" s="6"/>
      <c r="BN973" s="6"/>
      <c r="BO973" s="6"/>
      <c r="BP973" s="6"/>
      <c r="BQ973" s="6"/>
    </row>
    <row r="974" ht="19.5" customHeight="1">
      <c r="A974" s="64"/>
      <c r="B974" s="64"/>
      <c r="C974" s="6"/>
      <c r="D974" s="6"/>
      <c r="E974" s="6"/>
      <c r="F974" s="6"/>
      <c r="G974" s="6"/>
      <c r="H974" s="6"/>
      <c r="I974" s="5"/>
      <c r="J974" s="6"/>
      <c r="K974" s="6"/>
      <c r="L974" s="6"/>
      <c r="M974" s="6"/>
      <c r="N974" s="6"/>
      <c r="O974" s="6"/>
      <c r="P974" s="38"/>
      <c r="Q974" s="6"/>
      <c r="R974" s="6"/>
      <c r="S974" s="6"/>
      <c r="T974" s="6"/>
      <c r="U974" s="6"/>
      <c r="V974" s="6"/>
      <c r="W974" s="5"/>
      <c r="X974" s="6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5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5"/>
      <c r="BK974" s="6"/>
      <c r="BL974" s="6"/>
      <c r="BM974" s="6"/>
      <c r="BN974" s="6"/>
      <c r="BO974" s="6"/>
      <c r="BP974" s="6"/>
      <c r="BQ974" s="6"/>
    </row>
    <row r="975" ht="19.5" customHeight="1">
      <c r="A975" s="64"/>
      <c r="B975" s="64"/>
      <c r="C975" s="6"/>
      <c r="D975" s="6"/>
      <c r="E975" s="6"/>
      <c r="F975" s="6"/>
      <c r="G975" s="6"/>
      <c r="H975" s="6"/>
      <c r="I975" s="5"/>
      <c r="J975" s="6"/>
      <c r="K975" s="6"/>
      <c r="L975" s="6"/>
      <c r="M975" s="6"/>
      <c r="N975" s="6"/>
      <c r="O975" s="6"/>
      <c r="P975" s="38"/>
      <c r="Q975" s="6"/>
      <c r="R975" s="6"/>
      <c r="S975" s="6"/>
      <c r="T975" s="6"/>
      <c r="U975" s="6"/>
      <c r="V975" s="6"/>
      <c r="W975" s="5"/>
      <c r="X975" s="6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5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5"/>
      <c r="BK975" s="6"/>
      <c r="BL975" s="6"/>
      <c r="BM975" s="6"/>
      <c r="BN975" s="6"/>
      <c r="BO975" s="6"/>
      <c r="BP975" s="6"/>
      <c r="BQ975" s="6"/>
    </row>
    <row r="976" ht="19.5" customHeight="1">
      <c r="A976" s="64"/>
      <c r="B976" s="64"/>
      <c r="C976" s="6"/>
      <c r="D976" s="6"/>
      <c r="E976" s="6"/>
      <c r="F976" s="6"/>
      <c r="G976" s="6"/>
      <c r="H976" s="6"/>
      <c r="I976" s="5"/>
      <c r="J976" s="6"/>
      <c r="K976" s="6"/>
      <c r="L976" s="6"/>
      <c r="M976" s="6"/>
      <c r="N976" s="6"/>
      <c r="O976" s="6"/>
      <c r="P976" s="38"/>
      <c r="Q976" s="6"/>
      <c r="R976" s="6"/>
      <c r="S976" s="6"/>
      <c r="T976" s="6"/>
      <c r="U976" s="6"/>
      <c r="V976" s="6"/>
      <c r="W976" s="5"/>
      <c r="X976" s="6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5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5"/>
      <c r="BK976" s="6"/>
      <c r="BL976" s="6"/>
      <c r="BM976" s="6"/>
      <c r="BN976" s="6"/>
      <c r="BO976" s="6"/>
      <c r="BP976" s="6"/>
      <c r="BQ976" s="6"/>
    </row>
    <row r="977" ht="19.5" customHeight="1">
      <c r="A977" s="64"/>
      <c r="B977" s="64"/>
      <c r="C977" s="6"/>
      <c r="D977" s="6"/>
      <c r="E977" s="6"/>
      <c r="F977" s="6"/>
      <c r="G977" s="6"/>
      <c r="H977" s="6"/>
      <c r="I977" s="5"/>
      <c r="J977" s="6"/>
      <c r="K977" s="6"/>
      <c r="L977" s="6"/>
      <c r="M977" s="6"/>
      <c r="N977" s="6"/>
      <c r="O977" s="6"/>
      <c r="P977" s="38"/>
      <c r="Q977" s="6"/>
      <c r="R977" s="6"/>
      <c r="S977" s="6"/>
      <c r="T977" s="6"/>
      <c r="U977" s="6"/>
      <c r="V977" s="6"/>
      <c r="W977" s="5"/>
      <c r="X977" s="6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5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5"/>
      <c r="BK977" s="6"/>
      <c r="BL977" s="6"/>
      <c r="BM977" s="6"/>
      <c r="BN977" s="6"/>
      <c r="BO977" s="6"/>
      <c r="BP977" s="6"/>
      <c r="BQ977" s="6"/>
    </row>
    <row r="978" ht="19.5" customHeight="1">
      <c r="A978" s="64"/>
      <c r="B978" s="64"/>
      <c r="C978" s="6"/>
      <c r="D978" s="6"/>
      <c r="E978" s="6"/>
      <c r="F978" s="6"/>
      <c r="G978" s="6"/>
      <c r="H978" s="6"/>
      <c r="I978" s="5"/>
      <c r="J978" s="6"/>
      <c r="K978" s="6"/>
      <c r="L978" s="6"/>
      <c r="M978" s="6"/>
      <c r="N978" s="6"/>
      <c r="O978" s="6"/>
      <c r="P978" s="38"/>
      <c r="Q978" s="6"/>
      <c r="R978" s="6"/>
      <c r="S978" s="6"/>
      <c r="T978" s="6"/>
      <c r="U978" s="6"/>
      <c r="V978" s="6"/>
      <c r="W978" s="5"/>
      <c r="X978" s="6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5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5"/>
      <c r="BK978" s="6"/>
      <c r="BL978" s="6"/>
      <c r="BM978" s="6"/>
      <c r="BN978" s="6"/>
      <c r="BO978" s="6"/>
      <c r="BP978" s="6"/>
      <c r="BQ978" s="6"/>
    </row>
    <row r="979" ht="19.5" customHeight="1">
      <c r="A979" s="64"/>
      <c r="B979" s="64"/>
      <c r="C979" s="6"/>
      <c r="D979" s="6"/>
      <c r="E979" s="6"/>
      <c r="F979" s="6"/>
      <c r="G979" s="6"/>
      <c r="H979" s="6"/>
      <c r="I979" s="5"/>
      <c r="J979" s="6"/>
      <c r="K979" s="6"/>
      <c r="L979" s="6"/>
      <c r="M979" s="6"/>
      <c r="N979" s="6"/>
      <c r="O979" s="6"/>
      <c r="P979" s="38"/>
      <c r="Q979" s="6"/>
      <c r="R979" s="6"/>
      <c r="S979" s="6"/>
      <c r="T979" s="6"/>
      <c r="U979" s="6"/>
      <c r="V979" s="6"/>
      <c r="W979" s="5"/>
      <c r="X979" s="6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5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5"/>
      <c r="BK979" s="6"/>
      <c r="BL979" s="6"/>
      <c r="BM979" s="6"/>
      <c r="BN979" s="6"/>
      <c r="BO979" s="6"/>
      <c r="BP979" s="6"/>
      <c r="BQ979" s="6"/>
    </row>
    <row r="980" ht="19.5" customHeight="1">
      <c r="A980" s="64"/>
      <c r="B980" s="64"/>
      <c r="C980" s="6"/>
      <c r="D980" s="6"/>
      <c r="E980" s="6"/>
      <c r="F980" s="6"/>
      <c r="G980" s="6"/>
      <c r="H980" s="6"/>
      <c r="I980" s="5"/>
      <c r="J980" s="6"/>
      <c r="K980" s="6"/>
      <c r="L980" s="6"/>
      <c r="M980" s="6"/>
      <c r="N980" s="6"/>
      <c r="O980" s="6"/>
      <c r="P980" s="38"/>
      <c r="Q980" s="6"/>
      <c r="R980" s="6"/>
      <c r="S980" s="6"/>
      <c r="T980" s="6"/>
      <c r="U980" s="6"/>
      <c r="V980" s="6"/>
      <c r="W980" s="5"/>
      <c r="X980" s="6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5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5"/>
      <c r="BK980" s="6"/>
      <c r="BL980" s="6"/>
      <c r="BM980" s="6"/>
      <c r="BN980" s="6"/>
      <c r="BO980" s="6"/>
      <c r="BP980" s="6"/>
      <c r="BQ980" s="6"/>
    </row>
    <row r="981" ht="19.5" customHeight="1">
      <c r="A981" s="64"/>
      <c r="B981" s="64"/>
      <c r="C981" s="6"/>
      <c r="D981" s="6"/>
      <c r="E981" s="6"/>
      <c r="F981" s="6"/>
      <c r="G981" s="6"/>
      <c r="H981" s="6"/>
      <c r="I981" s="5"/>
      <c r="J981" s="6"/>
      <c r="K981" s="6"/>
      <c r="L981" s="6"/>
      <c r="M981" s="6"/>
      <c r="N981" s="6"/>
      <c r="O981" s="6"/>
      <c r="P981" s="38"/>
      <c r="Q981" s="6"/>
      <c r="R981" s="6"/>
      <c r="S981" s="6"/>
      <c r="T981" s="6"/>
      <c r="U981" s="6"/>
      <c r="V981" s="6"/>
      <c r="W981" s="5"/>
      <c r="X981" s="6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5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5"/>
      <c r="BK981" s="6"/>
      <c r="BL981" s="6"/>
      <c r="BM981" s="6"/>
      <c r="BN981" s="6"/>
      <c r="BO981" s="6"/>
      <c r="BP981" s="6"/>
      <c r="BQ981" s="6"/>
    </row>
    <row r="982" ht="19.5" customHeight="1">
      <c r="A982" s="64"/>
      <c r="B982" s="64"/>
      <c r="C982" s="6"/>
      <c r="D982" s="6"/>
      <c r="E982" s="6"/>
      <c r="F982" s="6"/>
      <c r="G982" s="6"/>
      <c r="H982" s="6"/>
      <c r="I982" s="5"/>
      <c r="J982" s="6"/>
      <c r="K982" s="6"/>
      <c r="L982" s="6"/>
      <c r="M982" s="6"/>
      <c r="N982" s="6"/>
      <c r="O982" s="6"/>
      <c r="P982" s="38"/>
      <c r="Q982" s="6"/>
      <c r="R982" s="6"/>
      <c r="S982" s="6"/>
      <c r="T982" s="6"/>
      <c r="U982" s="6"/>
      <c r="V982" s="6"/>
      <c r="W982" s="5"/>
      <c r="X982" s="6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5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5"/>
      <c r="BK982" s="6"/>
      <c r="BL982" s="6"/>
      <c r="BM982" s="6"/>
      <c r="BN982" s="6"/>
      <c r="BO982" s="6"/>
      <c r="BP982" s="6"/>
      <c r="BQ982" s="6"/>
    </row>
    <row r="983" ht="19.5" customHeight="1">
      <c r="A983" s="64"/>
      <c r="B983" s="64"/>
      <c r="C983" s="6"/>
      <c r="D983" s="6"/>
      <c r="E983" s="6"/>
      <c r="F983" s="6"/>
      <c r="G983" s="6"/>
      <c r="H983" s="6"/>
      <c r="I983" s="5"/>
      <c r="J983" s="6"/>
      <c r="K983" s="6"/>
      <c r="L983" s="6"/>
      <c r="M983" s="6"/>
      <c r="N983" s="6"/>
      <c r="O983" s="6"/>
      <c r="P983" s="38"/>
      <c r="Q983" s="6"/>
      <c r="R983" s="6"/>
      <c r="S983" s="6"/>
      <c r="T983" s="6"/>
      <c r="U983" s="6"/>
      <c r="V983" s="6"/>
      <c r="W983" s="5"/>
      <c r="X983" s="6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5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5"/>
      <c r="BK983" s="6"/>
      <c r="BL983" s="6"/>
      <c r="BM983" s="6"/>
      <c r="BN983" s="6"/>
      <c r="BO983" s="6"/>
      <c r="BP983" s="6"/>
      <c r="BQ983" s="6"/>
    </row>
    <row r="984" ht="19.5" customHeight="1">
      <c r="A984" s="64"/>
      <c r="B984" s="64"/>
      <c r="C984" s="6"/>
      <c r="D984" s="6"/>
      <c r="E984" s="6"/>
      <c r="F984" s="6"/>
      <c r="G984" s="6"/>
      <c r="H984" s="6"/>
      <c r="I984" s="5"/>
      <c r="J984" s="6"/>
      <c r="K984" s="6"/>
      <c r="L984" s="6"/>
      <c r="M984" s="6"/>
      <c r="N984" s="6"/>
      <c r="O984" s="6"/>
      <c r="P984" s="38"/>
      <c r="Q984" s="6"/>
      <c r="R984" s="6"/>
      <c r="S984" s="6"/>
      <c r="T984" s="6"/>
      <c r="U984" s="6"/>
      <c r="V984" s="6"/>
      <c r="W984" s="5"/>
      <c r="X984" s="6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5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5"/>
      <c r="BK984" s="6"/>
      <c r="BL984" s="6"/>
      <c r="BM984" s="6"/>
      <c r="BN984" s="6"/>
      <c r="BO984" s="6"/>
      <c r="BP984" s="6"/>
      <c r="BQ984" s="6"/>
    </row>
    <row r="985" ht="19.5" customHeight="1">
      <c r="A985" s="64"/>
      <c r="B985" s="64"/>
      <c r="C985" s="6"/>
      <c r="D985" s="6"/>
      <c r="E985" s="6"/>
      <c r="F985" s="6"/>
      <c r="G985" s="6"/>
      <c r="H985" s="6"/>
      <c r="I985" s="5"/>
      <c r="J985" s="6"/>
      <c r="K985" s="6"/>
      <c r="L985" s="6"/>
      <c r="M985" s="6"/>
      <c r="N985" s="6"/>
      <c r="O985" s="6"/>
      <c r="P985" s="38"/>
      <c r="Q985" s="6"/>
      <c r="R985" s="6"/>
      <c r="S985" s="6"/>
      <c r="T985" s="6"/>
      <c r="U985" s="6"/>
      <c r="V985" s="6"/>
      <c r="W985" s="5"/>
      <c r="X985" s="6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5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5"/>
      <c r="BK985" s="6"/>
      <c r="BL985" s="6"/>
      <c r="BM985" s="6"/>
      <c r="BN985" s="6"/>
      <c r="BO985" s="6"/>
      <c r="BP985" s="6"/>
      <c r="BQ985" s="6"/>
    </row>
    <row r="986" ht="19.5" customHeight="1">
      <c r="A986" s="64"/>
      <c r="B986" s="64"/>
      <c r="C986" s="6"/>
      <c r="D986" s="6"/>
      <c r="E986" s="6"/>
      <c r="F986" s="6"/>
      <c r="G986" s="6"/>
      <c r="H986" s="6"/>
      <c r="I986" s="5"/>
      <c r="J986" s="6"/>
      <c r="K986" s="6"/>
      <c r="L986" s="6"/>
      <c r="M986" s="6"/>
      <c r="N986" s="6"/>
      <c r="O986" s="6"/>
      <c r="P986" s="38"/>
      <c r="Q986" s="6"/>
      <c r="R986" s="6"/>
      <c r="S986" s="6"/>
      <c r="T986" s="6"/>
      <c r="U986" s="6"/>
      <c r="V986" s="6"/>
      <c r="W986" s="5"/>
      <c r="X986" s="6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5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5"/>
      <c r="BK986" s="6"/>
      <c r="BL986" s="6"/>
      <c r="BM986" s="6"/>
      <c r="BN986" s="6"/>
      <c r="BO986" s="6"/>
      <c r="BP986" s="6"/>
      <c r="BQ986" s="6"/>
    </row>
    <row r="987" ht="19.5" customHeight="1">
      <c r="A987" s="64"/>
      <c r="B987" s="64"/>
      <c r="C987" s="6"/>
      <c r="D987" s="6"/>
      <c r="E987" s="6"/>
      <c r="F987" s="6"/>
      <c r="G987" s="6"/>
      <c r="H987" s="6"/>
      <c r="I987" s="5"/>
      <c r="J987" s="6"/>
      <c r="K987" s="6"/>
      <c r="L987" s="6"/>
      <c r="M987" s="6"/>
      <c r="N987" s="6"/>
      <c r="O987" s="6"/>
      <c r="P987" s="38"/>
      <c r="Q987" s="6"/>
      <c r="R987" s="6"/>
      <c r="S987" s="6"/>
      <c r="T987" s="6"/>
      <c r="U987" s="6"/>
      <c r="V987" s="6"/>
      <c r="W987" s="5"/>
      <c r="X987" s="6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5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5"/>
      <c r="BK987" s="6"/>
      <c r="BL987" s="6"/>
      <c r="BM987" s="6"/>
      <c r="BN987" s="6"/>
      <c r="BO987" s="6"/>
      <c r="BP987" s="6"/>
      <c r="BQ987" s="6"/>
    </row>
    <row r="988" ht="19.5" customHeight="1">
      <c r="A988" s="64"/>
      <c r="B988" s="64"/>
      <c r="C988" s="6"/>
      <c r="D988" s="6"/>
      <c r="E988" s="6"/>
      <c r="F988" s="6"/>
      <c r="G988" s="6"/>
      <c r="H988" s="6"/>
      <c r="I988" s="5"/>
      <c r="J988" s="6"/>
      <c r="K988" s="6"/>
      <c r="L988" s="6"/>
      <c r="M988" s="6"/>
      <c r="N988" s="6"/>
      <c r="O988" s="6"/>
      <c r="P988" s="38"/>
      <c r="Q988" s="6"/>
      <c r="R988" s="6"/>
      <c r="S988" s="6"/>
      <c r="T988" s="6"/>
      <c r="U988" s="6"/>
      <c r="V988" s="6"/>
      <c r="W988" s="5"/>
      <c r="X988" s="6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5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5"/>
      <c r="BK988" s="6"/>
      <c r="BL988" s="6"/>
      <c r="BM988" s="6"/>
      <c r="BN988" s="6"/>
      <c r="BO988" s="6"/>
      <c r="BP988" s="6"/>
      <c r="BQ988" s="6"/>
    </row>
    <row r="989" ht="19.5" customHeight="1">
      <c r="A989" s="64"/>
      <c r="B989" s="64"/>
      <c r="C989" s="6"/>
      <c r="D989" s="6"/>
      <c r="E989" s="6"/>
      <c r="F989" s="6"/>
      <c r="G989" s="6"/>
      <c r="H989" s="6"/>
      <c r="I989" s="5"/>
      <c r="J989" s="6"/>
      <c r="K989" s="6"/>
      <c r="L989" s="6"/>
      <c r="M989" s="6"/>
      <c r="N989" s="6"/>
      <c r="O989" s="6"/>
      <c r="P989" s="38"/>
      <c r="Q989" s="6"/>
      <c r="R989" s="6"/>
      <c r="S989" s="6"/>
      <c r="T989" s="6"/>
      <c r="U989" s="6"/>
      <c r="V989" s="6"/>
      <c r="W989" s="5"/>
      <c r="X989" s="6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5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5"/>
      <c r="BK989" s="6"/>
      <c r="BL989" s="6"/>
      <c r="BM989" s="6"/>
      <c r="BN989" s="6"/>
      <c r="BO989" s="6"/>
      <c r="BP989" s="6"/>
      <c r="BQ989" s="6"/>
    </row>
    <row r="990" ht="19.5" customHeight="1">
      <c r="A990" s="64"/>
      <c r="B990" s="64"/>
      <c r="C990" s="6"/>
      <c r="D990" s="6"/>
      <c r="E990" s="6"/>
      <c r="F990" s="6"/>
      <c r="G990" s="6"/>
      <c r="H990" s="6"/>
      <c r="I990" s="5"/>
      <c r="J990" s="6"/>
      <c r="K990" s="6"/>
      <c r="L990" s="6"/>
      <c r="M990" s="6"/>
      <c r="N990" s="6"/>
      <c r="O990" s="6"/>
      <c r="P990" s="38"/>
      <c r="Q990" s="6"/>
      <c r="R990" s="6"/>
      <c r="S990" s="6"/>
      <c r="T990" s="6"/>
      <c r="U990" s="6"/>
      <c r="V990" s="6"/>
      <c r="W990" s="5"/>
      <c r="X990" s="6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5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5"/>
      <c r="BK990" s="6"/>
      <c r="BL990" s="6"/>
      <c r="BM990" s="6"/>
      <c r="BN990" s="6"/>
      <c r="BO990" s="6"/>
      <c r="BP990" s="6"/>
      <c r="BQ990" s="6"/>
    </row>
    <row r="991" ht="19.5" customHeight="1">
      <c r="A991" s="64"/>
      <c r="B991" s="64"/>
      <c r="C991" s="6"/>
      <c r="D991" s="6"/>
      <c r="E991" s="6"/>
      <c r="F991" s="6"/>
      <c r="G991" s="6"/>
      <c r="H991" s="6"/>
      <c r="I991" s="5"/>
      <c r="J991" s="6"/>
      <c r="K991" s="6"/>
      <c r="L991" s="6"/>
      <c r="M991" s="6"/>
      <c r="N991" s="6"/>
      <c r="O991" s="6"/>
      <c r="P991" s="38"/>
      <c r="Q991" s="6"/>
      <c r="R991" s="6"/>
      <c r="S991" s="6"/>
      <c r="T991" s="6"/>
      <c r="U991" s="6"/>
      <c r="V991" s="6"/>
      <c r="W991" s="5"/>
      <c r="X991" s="6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5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5"/>
      <c r="BK991" s="6"/>
      <c r="BL991" s="6"/>
      <c r="BM991" s="6"/>
      <c r="BN991" s="6"/>
      <c r="BO991" s="6"/>
      <c r="BP991" s="6"/>
      <c r="BQ991" s="6"/>
    </row>
    <row r="992" ht="19.5" customHeight="1">
      <c r="A992" s="64"/>
      <c r="B992" s="64"/>
      <c r="C992" s="6"/>
      <c r="D992" s="6"/>
      <c r="E992" s="6"/>
      <c r="F992" s="6"/>
      <c r="G992" s="6"/>
      <c r="H992" s="6"/>
      <c r="I992" s="5"/>
      <c r="J992" s="6"/>
      <c r="K992" s="6"/>
      <c r="L992" s="6"/>
      <c r="M992" s="6"/>
      <c r="N992" s="6"/>
      <c r="O992" s="6"/>
      <c r="P992" s="38"/>
      <c r="Q992" s="6"/>
      <c r="R992" s="6"/>
      <c r="S992" s="6"/>
      <c r="T992" s="6"/>
      <c r="U992" s="6"/>
      <c r="V992" s="6"/>
      <c r="W992" s="5"/>
      <c r="X992" s="6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5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5"/>
      <c r="BK992" s="6"/>
      <c r="BL992" s="6"/>
      <c r="BM992" s="6"/>
      <c r="BN992" s="6"/>
      <c r="BO992" s="6"/>
      <c r="BP992" s="6"/>
      <c r="BQ992" s="6"/>
    </row>
    <row r="993" ht="19.5" customHeight="1">
      <c r="A993" s="64"/>
      <c r="B993" s="64"/>
      <c r="C993" s="6"/>
      <c r="D993" s="6"/>
      <c r="E993" s="6"/>
      <c r="F993" s="6"/>
      <c r="G993" s="6"/>
      <c r="H993" s="6"/>
      <c r="I993" s="5"/>
      <c r="J993" s="6"/>
      <c r="K993" s="6"/>
      <c r="L993" s="6"/>
      <c r="M993" s="6"/>
      <c r="N993" s="6"/>
      <c r="O993" s="6"/>
      <c r="P993" s="38"/>
      <c r="Q993" s="6"/>
      <c r="R993" s="6"/>
      <c r="S993" s="6"/>
      <c r="T993" s="6"/>
      <c r="U993" s="6"/>
      <c r="V993" s="6"/>
      <c r="W993" s="5"/>
      <c r="X993" s="6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5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5"/>
      <c r="BK993" s="6"/>
      <c r="BL993" s="6"/>
      <c r="BM993" s="6"/>
      <c r="BN993" s="6"/>
      <c r="BO993" s="6"/>
      <c r="BP993" s="6"/>
      <c r="BQ993" s="6"/>
    </row>
    <row r="994" ht="19.5" customHeight="1">
      <c r="A994" s="64"/>
      <c r="B994" s="64"/>
      <c r="C994" s="6"/>
      <c r="D994" s="6"/>
      <c r="E994" s="6"/>
      <c r="F994" s="6"/>
      <c r="G994" s="6"/>
      <c r="H994" s="6"/>
      <c r="I994" s="5"/>
      <c r="J994" s="6"/>
      <c r="K994" s="6"/>
      <c r="L994" s="6"/>
      <c r="M994" s="6"/>
      <c r="N994" s="6"/>
      <c r="O994" s="6"/>
      <c r="P994" s="38"/>
      <c r="Q994" s="6"/>
      <c r="R994" s="6"/>
      <c r="S994" s="6"/>
      <c r="T994" s="6"/>
      <c r="U994" s="6"/>
      <c r="V994" s="6"/>
      <c r="W994" s="5"/>
      <c r="X994" s="6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5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5"/>
      <c r="BK994" s="6"/>
      <c r="BL994" s="6"/>
      <c r="BM994" s="6"/>
      <c r="BN994" s="6"/>
      <c r="BO994" s="6"/>
      <c r="BP994" s="6"/>
      <c r="BQ994" s="6"/>
    </row>
    <row r="995" ht="19.5" customHeight="1">
      <c r="A995" s="64"/>
      <c r="B995" s="64"/>
      <c r="C995" s="6"/>
      <c r="D995" s="6"/>
      <c r="E995" s="6"/>
      <c r="F995" s="6"/>
      <c r="G995" s="6"/>
      <c r="H995" s="6"/>
      <c r="I995" s="5"/>
      <c r="J995" s="6"/>
      <c r="K995" s="6"/>
      <c r="L995" s="6"/>
      <c r="M995" s="6"/>
      <c r="N995" s="6"/>
      <c r="O995" s="6"/>
      <c r="P995" s="38"/>
      <c r="Q995" s="6"/>
      <c r="R995" s="6"/>
      <c r="S995" s="6"/>
      <c r="T995" s="6"/>
      <c r="U995" s="6"/>
      <c r="V995" s="6"/>
      <c r="W995" s="5"/>
      <c r="X995" s="6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5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5"/>
      <c r="BK995" s="6"/>
      <c r="BL995" s="6"/>
      <c r="BM995" s="6"/>
      <c r="BN995" s="6"/>
      <c r="BO995" s="6"/>
      <c r="BP995" s="6"/>
      <c r="BQ995" s="6"/>
    </row>
    <row r="996" ht="19.5" customHeight="1">
      <c r="A996" s="64"/>
      <c r="B996" s="64"/>
      <c r="C996" s="6"/>
      <c r="D996" s="6"/>
      <c r="E996" s="6"/>
      <c r="F996" s="6"/>
      <c r="G996" s="6"/>
      <c r="H996" s="6"/>
      <c r="I996" s="5"/>
      <c r="J996" s="6"/>
      <c r="K996" s="6"/>
      <c r="L996" s="6"/>
      <c r="M996" s="6"/>
      <c r="N996" s="6"/>
      <c r="O996" s="6"/>
      <c r="P996" s="38"/>
      <c r="Q996" s="6"/>
      <c r="R996" s="6"/>
      <c r="S996" s="6"/>
      <c r="T996" s="6"/>
      <c r="U996" s="6"/>
      <c r="V996" s="6"/>
      <c r="W996" s="5"/>
      <c r="X996" s="6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5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5"/>
      <c r="BK996" s="6"/>
      <c r="BL996" s="6"/>
      <c r="BM996" s="6"/>
      <c r="BN996" s="6"/>
      <c r="BO996" s="6"/>
      <c r="BP996" s="6"/>
      <c r="BQ996" s="6"/>
    </row>
    <row r="997" ht="19.5" customHeight="1">
      <c r="A997" s="64"/>
      <c r="B997" s="64"/>
      <c r="C997" s="6"/>
      <c r="D997" s="6"/>
      <c r="E997" s="6"/>
      <c r="F997" s="6"/>
      <c r="G997" s="6"/>
      <c r="H997" s="6"/>
      <c r="I997" s="5"/>
      <c r="J997" s="6"/>
      <c r="K997" s="6"/>
      <c r="L997" s="6"/>
      <c r="M997" s="6"/>
      <c r="N997" s="6"/>
      <c r="O997" s="6"/>
      <c r="P997" s="38"/>
      <c r="Q997" s="6"/>
      <c r="R997" s="6"/>
      <c r="S997" s="6"/>
      <c r="T997" s="6"/>
      <c r="U997" s="6"/>
      <c r="V997" s="6"/>
      <c r="W997" s="5"/>
      <c r="X997" s="6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5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5"/>
      <c r="BK997" s="6"/>
      <c r="BL997" s="6"/>
      <c r="BM997" s="6"/>
      <c r="BN997" s="6"/>
      <c r="BO997" s="6"/>
      <c r="BP997" s="6"/>
      <c r="BQ997" s="6"/>
    </row>
    <row r="998" ht="19.5" customHeight="1">
      <c r="A998" s="64"/>
      <c r="B998" s="64"/>
      <c r="C998" s="6"/>
      <c r="D998" s="6"/>
      <c r="E998" s="6"/>
      <c r="F998" s="6"/>
      <c r="G998" s="6"/>
      <c r="H998" s="6"/>
      <c r="I998" s="5"/>
      <c r="J998" s="6"/>
      <c r="K998" s="6"/>
      <c r="L998" s="6"/>
      <c r="M998" s="6"/>
      <c r="N998" s="6"/>
      <c r="O998" s="6"/>
      <c r="P998" s="38"/>
      <c r="Q998" s="6"/>
      <c r="R998" s="6"/>
      <c r="S998" s="6"/>
      <c r="T998" s="6"/>
      <c r="U998" s="6"/>
      <c r="V998" s="6"/>
      <c r="W998" s="5"/>
      <c r="X998" s="6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5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5"/>
      <c r="BK998" s="6"/>
      <c r="BL998" s="6"/>
      <c r="BM998" s="6"/>
      <c r="BN998" s="6"/>
      <c r="BO998" s="6"/>
      <c r="BP998" s="6"/>
      <c r="BQ998" s="6"/>
    </row>
    <row r="999" ht="19.5" customHeight="1">
      <c r="A999" s="64"/>
      <c r="B999" s="64"/>
      <c r="C999" s="6"/>
      <c r="D999" s="6"/>
      <c r="E999" s="6"/>
      <c r="F999" s="6"/>
      <c r="G999" s="6"/>
      <c r="H999" s="6"/>
      <c r="I999" s="5"/>
      <c r="J999" s="6"/>
      <c r="K999" s="6"/>
      <c r="L999" s="6"/>
      <c r="M999" s="6"/>
      <c r="N999" s="6"/>
      <c r="O999" s="6"/>
      <c r="P999" s="38"/>
      <c r="Q999" s="6"/>
      <c r="R999" s="6"/>
      <c r="S999" s="6"/>
      <c r="T999" s="6"/>
      <c r="U999" s="6"/>
      <c r="V999" s="6"/>
      <c r="W999" s="5"/>
      <c r="X999" s="6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5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5"/>
      <c r="BK999" s="6"/>
      <c r="BL999" s="6"/>
      <c r="BM999" s="6"/>
      <c r="BN999" s="6"/>
      <c r="BO999" s="6"/>
      <c r="BP999" s="6"/>
      <c r="BQ999" s="6"/>
    </row>
    <row r="1000" ht="19.5" customHeight="1">
      <c r="A1000" s="64"/>
      <c r="B1000" s="64"/>
      <c r="C1000" s="6"/>
      <c r="D1000" s="6"/>
      <c r="E1000" s="6"/>
      <c r="F1000" s="6"/>
      <c r="G1000" s="6"/>
      <c r="H1000" s="6"/>
      <c r="I1000" s="5"/>
      <c r="J1000" s="6"/>
      <c r="K1000" s="6"/>
      <c r="L1000" s="6"/>
      <c r="M1000" s="6"/>
      <c r="N1000" s="6"/>
      <c r="O1000" s="6"/>
      <c r="P1000" s="38"/>
      <c r="Q1000" s="6"/>
      <c r="R1000" s="6"/>
      <c r="S1000" s="6"/>
      <c r="T1000" s="6"/>
      <c r="U1000" s="6"/>
      <c r="V1000" s="6"/>
      <c r="W1000" s="5"/>
      <c r="X1000" s="6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5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5"/>
      <c r="BK1000" s="6"/>
      <c r="BL1000" s="6"/>
      <c r="BM1000" s="6"/>
      <c r="BN1000" s="6"/>
      <c r="BO1000" s="6"/>
      <c r="BP1000" s="6"/>
      <c r="BQ1000" s="6"/>
    </row>
  </sheetData>
  <mergeCells count="9">
    <mergeCell ref="BK10:BL10"/>
    <mergeCell ref="BP10:BQ10"/>
    <mergeCell ref="J1:N1"/>
    <mergeCell ref="X1:AB1"/>
    <mergeCell ref="C5:C6"/>
    <mergeCell ref="J6:N6"/>
    <mergeCell ref="X6:AB6"/>
    <mergeCell ref="X10:AD10"/>
    <mergeCell ref="AM10:AW10"/>
  </mergeCells>
  <hyperlinks>
    <hyperlink r:id="rId1" ref="C12"/>
    <hyperlink r:id="rId2" ref="C13"/>
    <hyperlink r:id="rId3" ref="C14"/>
    <hyperlink r:id="rId4" ref="C15"/>
    <hyperlink r:id="rId5" ref="C16"/>
    <hyperlink r:id="rId6" ref="C17"/>
    <hyperlink r:id="rId7" ref="C18"/>
    <hyperlink r:id="rId8" ref="C19"/>
    <hyperlink r:id="rId9" ref="C20"/>
    <hyperlink r:id="rId10" ref="C21"/>
    <hyperlink r:id="rId11" ref="C22"/>
    <hyperlink r:id="rId12" ref="C23"/>
    <hyperlink r:id="rId13" ref="C26"/>
    <hyperlink r:id="rId14" ref="C27"/>
    <hyperlink r:id="rId15" ref="C28"/>
    <hyperlink r:id="rId16" ref="C29"/>
    <hyperlink r:id="rId17" ref="C30"/>
    <hyperlink r:id="rId18" ref="C31"/>
    <hyperlink r:id="rId19" ref="C32"/>
    <hyperlink r:id="rId20" ref="C33"/>
    <hyperlink r:id="rId21" ref="C36"/>
    <hyperlink r:id="rId22" ref="C37"/>
    <hyperlink r:id="rId23" ref="C38"/>
    <hyperlink r:id="rId24" ref="C39"/>
    <hyperlink r:id="rId25" ref="C40"/>
    <hyperlink r:id="rId26" ref="C41"/>
    <hyperlink r:id="rId27" ref="C42"/>
    <hyperlink r:id="rId28" ref="C43"/>
    <hyperlink r:id="rId29" ref="C44"/>
    <hyperlink r:id="rId30" ref="C45"/>
    <hyperlink r:id="rId31" ref="C46"/>
    <hyperlink r:id="rId32" ref="C47"/>
    <hyperlink r:id="rId33" ref="C48"/>
    <hyperlink r:id="rId34" ref="C49"/>
    <hyperlink r:id="rId35" ref="C50"/>
    <hyperlink r:id="rId36" ref="C51"/>
    <hyperlink r:id="rId37" ref="C52"/>
    <hyperlink r:id="rId38" ref="C53"/>
    <hyperlink r:id="rId39" ref="C56"/>
    <hyperlink r:id="rId40" ref="C57"/>
    <hyperlink r:id="rId41" ref="C58"/>
    <hyperlink r:id="rId42" ref="C59"/>
    <hyperlink r:id="rId43" ref="C60"/>
    <hyperlink r:id="rId44" ref="C61"/>
    <hyperlink r:id="rId45" ref="C62"/>
    <hyperlink r:id="rId46" ref="C63"/>
    <hyperlink r:id="rId47" ref="C64"/>
    <hyperlink r:id="rId48" ref="C67"/>
    <hyperlink r:id="rId49" ref="C68"/>
    <hyperlink r:id="rId50" ref="C69"/>
    <hyperlink r:id="rId51" ref="C70"/>
    <hyperlink r:id="rId52" ref="C71"/>
    <hyperlink r:id="rId53" ref="C72"/>
    <hyperlink r:id="rId54" ref="C73"/>
    <hyperlink r:id="rId55" ref="C74"/>
    <hyperlink r:id="rId56" ref="C75"/>
    <hyperlink r:id="rId57" ref="C76"/>
    <hyperlink r:id="rId58" ref="C77"/>
    <hyperlink r:id="rId59" ref="C78"/>
    <hyperlink r:id="rId60" ref="C81"/>
    <hyperlink r:id="rId61" ref="C82"/>
    <hyperlink r:id="rId62" ref="C83"/>
    <hyperlink r:id="rId63" ref="C84"/>
    <hyperlink r:id="rId64" ref="C85"/>
    <hyperlink r:id="rId65" ref="C86"/>
    <hyperlink r:id="rId66" ref="C87"/>
    <hyperlink r:id="rId67" ref="C88"/>
    <hyperlink r:id="rId68" ref="C89"/>
    <hyperlink r:id="rId69" ref="C90"/>
    <hyperlink r:id="rId70" ref="C91"/>
    <hyperlink r:id="rId71" ref="C92"/>
    <hyperlink r:id="rId72" ref="C93"/>
    <hyperlink r:id="rId73" ref="C94"/>
    <hyperlink r:id="rId74" ref="C95"/>
    <hyperlink r:id="rId75" ref="C96"/>
    <hyperlink r:id="rId76" ref="C97"/>
    <hyperlink r:id="rId77" ref="C98"/>
    <hyperlink r:id="rId78" ref="C99"/>
    <hyperlink r:id="rId79" ref="C100"/>
    <hyperlink r:id="rId80" ref="C101"/>
    <hyperlink r:id="rId81" ref="C102"/>
    <hyperlink r:id="rId82" ref="C103"/>
    <hyperlink r:id="rId83" ref="C104"/>
    <hyperlink r:id="rId84" ref="C105"/>
    <hyperlink r:id="rId85" ref="C106"/>
    <hyperlink r:id="rId86" ref="C107"/>
    <hyperlink r:id="rId87" ref="C108"/>
    <hyperlink r:id="rId88" ref="C109"/>
    <hyperlink r:id="rId89" ref="C110"/>
    <hyperlink r:id="rId90" ref="C111"/>
    <hyperlink r:id="rId91" ref="C112"/>
    <hyperlink r:id="rId92" ref="C113"/>
    <hyperlink r:id="rId93" ref="C114"/>
  </hyperlinks>
  <printOptions/>
  <pageMargins bottom="0.75" footer="0.0" header="0.0" left="0.7" right="0.7" top="0.75"/>
  <pageSetup paperSize="9" orientation="portrait"/>
  <drawing r:id="rId9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0.0" topLeftCell="D11" activePane="bottomRight" state="frozen"/>
      <selection activeCell="D1" sqref="D1" pane="topRight"/>
      <selection activeCell="A11" sqref="A11" pane="bottomLeft"/>
      <selection activeCell="D11" sqref="D11" pane="bottomRight"/>
    </sheetView>
  </sheetViews>
  <sheetFormatPr customHeight="1" defaultColWidth="14.43" defaultRowHeight="15.0"/>
  <cols>
    <col customWidth="1" min="1" max="1" width="19.86"/>
    <col customWidth="1" min="2" max="2" width="13.43"/>
    <col customWidth="1" min="3" max="3" width="51.86"/>
    <col customWidth="1" min="4" max="4" width="27.57"/>
    <col customWidth="1" min="5" max="5" width="15.86"/>
    <col customWidth="1" min="6" max="6" width="16.43"/>
    <col customWidth="1" min="7" max="7" width="22.57"/>
    <col customWidth="1" min="8" max="8" width="13.86"/>
    <col customWidth="1" min="9" max="9" width="4.57"/>
    <col customWidth="1" min="10" max="22" width="11.43"/>
    <col customWidth="1" min="23" max="23" width="9.57"/>
    <col customWidth="1" min="24" max="29" width="8.71"/>
    <col customWidth="1" min="30" max="30" width="6.29"/>
    <col customWidth="1" min="31" max="31" width="4.14"/>
    <col customWidth="1" min="32" max="34" width="3.71"/>
    <col customWidth="1" min="35" max="35" width="3.86"/>
    <col customWidth="1" min="36" max="36" width="5.29"/>
    <col customWidth="1" min="37" max="37" width="6.71"/>
    <col customWidth="1" min="38" max="38" width="9.86"/>
    <col customWidth="1" min="39" max="48" width="8.71"/>
    <col customWidth="1" min="49" max="49" width="9.0"/>
    <col customWidth="1" min="50" max="54" width="8.14"/>
    <col customWidth="1" min="55" max="60" width="9.43"/>
    <col customWidth="1" min="61" max="61" width="5.14"/>
    <col customWidth="1" min="62" max="62" width="8.86"/>
    <col customWidth="1" min="63" max="63" width="8.0"/>
    <col customWidth="1" min="64" max="65" width="8.14"/>
    <col customWidth="1" min="66" max="66" width="4.71"/>
    <col customWidth="1" min="67" max="67" width="7.43"/>
    <col customWidth="1" min="68" max="68" width="13.14"/>
  </cols>
  <sheetData>
    <row r="1" ht="19.5" customHeight="1">
      <c r="A1" s="203"/>
      <c r="B1" s="203"/>
      <c r="C1" s="6"/>
      <c r="D1" s="6"/>
      <c r="E1" s="65" t="s">
        <v>48</v>
      </c>
      <c r="F1" s="204" t="s">
        <v>49</v>
      </c>
      <c r="G1" s="6"/>
      <c r="H1" s="5"/>
      <c r="I1" s="5"/>
      <c r="J1" s="67" t="s">
        <v>50</v>
      </c>
      <c r="K1" s="68"/>
      <c r="L1" s="68"/>
      <c r="M1" s="68"/>
      <c r="N1" s="69"/>
      <c r="O1" s="6"/>
      <c r="P1" s="6"/>
      <c r="Q1" s="6"/>
      <c r="R1" s="6"/>
      <c r="S1" s="6"/>
      <c r="T1" s="6"/>
      <c r="U1" s="6"/>
      <c r="V1" s="5"/>
      <c r="W1" s="5"/>
      <c r="X1" s="155" t="s">
        <v>51</v>
      </c>
      <c r="Y1" s="71"/>
      <c r="Z1" s="71"/>
      <c r="AA1" s="71"/>
      <c r="AB1" s="156"/>
      <c r="AC1" s="73">
        <f>BP31+BP70+BP88+BP135+BP149+BP203</f>
        <v>0</v>
      </c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5"/>
      <c r="BI1" s="6"/>
      <c r="BJ1" s="5"/>
      <c r="BK1" s="5"/>
      <c r="BL1" s="5"/>
      <c r="BM1" s="5"/>
      <c r="BN1" s="6"/>
      <c r="BO1" s="6"/>
      <c r="BP1" s="6"/>
    </row>
    <row r="2" ht="21.0" customHeight="1">
      <c r="A2" s="203"/>
      <c r="B2" s="203"/>
      <c r="C2" s="74" t="s">
        <v>52</v>
      </c>
      <c r="D2" s="74"/>
      <c r="E2" s="75">
        <f>H31+H70++H88+H135+H149+H203</f>
        <v>0</v>
      </c>
      <c r="F2" s="76"/>
      <c r="G2" s="6"/>
      <c r="H2" s="5"/>
      <c r="I2" s="5"/>
      <c r="J2" s="77" t="s">
        <v>22</v>
      </c>
      <c r="K2" s="44" t="s">
        <v>23</v>
      </c>
      <c r="L2" s="44" t="s">
        <v>24</v>
      </c>
      <c r="M2" s="44" t="s">
        <v>25</v>
      </c>
      <c r="N2" s="44" t="s">
        <v>26</v>
      </c>
      <c r="O2" s="44" t="s">
        <v>27</v>
      </c>
      <c r="P2" s="44" t="s">
        <v>28</v>
      </c>
      <c r="Q2" s="89" t="s">
        <v>30</v>
      </c>
      <c r="R2" s="6"/>
      <c r="S2" s="6"/>
      <c r="T2" s="6"/>
      <c r="U2" s="6"/>
      <c r="V2" s="5"/>
      <c r="W2" s="6"/>
      <c r="X2" s="6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5"/>
      <c r="BI2" s="6"/>
      <c r="BJ2" s="5"/>
      <c r="BK2" s="5"/>
      <c r="BL2" s="5"/>
      <c r="BM2" s="5"/>
      <c r="BN2" s="6"/>
      <c r="BO2" s="6"/>
      <c r="BP2" s="6"/>
    </row>
    <row r="3" ht="19.5" customHeight="1">
      <c r="A3" s="203"/>
      <c r="B3" s="203"/>
      <c r="C3" s="79"/>
      <c r="D3" s="79"/>
      <c r="E3" s="79"/>
      <c r="F3" s="79"/>
      <c r="G3" s="80"/>
      <c r="H3" s="6"/>
      <c r="I3" s="5"/>
      <c r="J3" s="60">
        <f t="shared" ref="J3:P3" si="1">X203+X31+X$88+X$149+X$135+X$70</f>
        <v>0</v>
      </c>
      <c r="K3" s="60">
        <f t="shared" si="1"/>
        <v>0</v>
      </c>
      <c r="L3" s="60">
        <f t="shared" si="1"/>
        <v>0</v>
      </c>
      <c r="M3" s="60">
        <f t="shared" si="1"/>
        <v>0</v>
      </c>
      <c r="N3" s="60">
        <f t="shared" si="1"/>
        <v>0</v>
      </c>
      <c r="O3" s="60">
        <f t="shared" si="1"/>
        <v>0</v>
      </c>
      <c r="P3" s="60">
        <f t="shared" si="1"/>
        <v>0</v>
      </c>
      <c r="Q3" s="81">
        <f>SUM(J3:P3)</f>
        <v>0</v>
      </c>
      <c r="R3" s="6"/>
      <c r="S3" s="6"/>
      <c r="T3" s="6"/>
      <c r="U3" s="6"/>
      <c r="V3" s="6"/>
      <c r="W3" s="5"/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5"/>
      <c r="BJ3" s="5"/>
      <c r="BK3" s="5"/>
      <c r="BL3" s="5"/>
      <c r="BM3" s="5"/>
      <c r="BN3" s="6"/>
      <c r="BO3" s="6"/>
      <c r="BP3" s="6"/>
    </row>
    <row r="4" ht="19.5" customHeight="1">
      <c r="A4" s="203"/>
      <c r="B4" s="203"/>
      <c r="C4" s="79"/>
      <c r="D4" s="79"/>
      <c r="E4" s="79"/>
      <c r="F4" s="79"/>
      <c r="G4" s="80"/>
      <c r="H4" s="6"/>
      <c r="I4" s="5"/>
      <c r="J4" s="82"/>
      <c r="K4" s="82"/>
      <c r="L4" s="82"/>
      <c r="M4" s="82"/>
      <c r="N4" s="82"/>
      <c r="O4" s="82"/>
      <c r="P4" s="82"/>
      <c r="Q4" s="6"/>
      <c r="R4" s="6"/>
      <c r="S4" s="6"/>
      <c r="T4" s="6"/>
      <c r="U4" s="6"/>
      <c r="V4" s="6"/>
      <c r="W4" s="5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5"/>
      <c r="BJ4" s="5"/>
      <c r="BK4" s="5"/>
      <c r="BL4" s="5"/>
      <c r="BM4" s="5"/>
      <c r="BN4" s="6"/>
      <c r="BO4" s="6"/>
      <c r="BP4" s="6"/>
    </row>
    <row r="5" ht="19.5" customHeight="1">
      <c r="A5" s="203"/>
      <c r="B5" s="203"/>
      <c r="C5" s="85" t="s">
        <v>298</v>
      </c>
      <c r="D5" s="79"/>
      <c r="E5" s="79"/>
      <c r="F5" s="205"/>
      <c r="G5" s="80"/>
      <c r="H5" s="80"/>
      <c r="I5" s="5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5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5"/>
      <c r="BJ5" s="5"/>
      <c r="BK5" s="5"/>
      <c r="BL5" s="5"/>
      <c r="BM5" s="5"/>
      <c r="BN5" s="6"/>
      <c r="BO5" s="6"/>
      <c r="BP5" s="6"/>
    </row>
    <row r="6" ht="19.5" customHeight="1">
      <c r="A6" s="203"/>
      <c r="B6" s="203"/>
      <c r="C6" s="86"/>
      <c r="D6" s="79"/>
      <c r="E6" s="79"/>
      <c r="F6" s="79"/>
      <c r="G6" s="80"/>
      <c r="H6" s="6"/>
      <c r="I6" s="5"/>
      <c r="J6" s="67" t="s">
        <v>299</v>
      </c>
      <c r="K6" s="68"/>
      <c r="L6" s="68"/>
      <c r="M6" s="68"/>
      <c r="N6" s="87"/>
      <c r="O6" s="6"/>
      <c r="P6" s="6"/>
      <c r="Q6" s="6"/>
      <c r="R6" s="6"/>
      <c r="S6" s="6"/>
      <c r="T6" s="5"/>
      <c r="U6" s="5"/>
      <c r="V6" s="5"/>
      <c r="W6" s="5"/>
      <c r="X6" s="157" t="s">
        <v>300</v>
      </c>
      <c r="Y6" s="68"/>
      <c r="Z6" s="68"/>
      <c r="AA6" s="68"/>
      <c r="AB6" s="87"/>
      <c r="AC6" s="43"/>
      <c r="AD6" s="5"/>
      <c r="AE6" s="5"/>
      <c r="AF6" s="5"/>
      <c r="AG6" s="5"/>
      <c r="AH6" s="5"/>
      <c r="AI6" s="5"/>
      <c r="AJ6" s="5"/>
      <c r="AK6" s="5"/>
      <c r="AL6" s="5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5"/>
      <c r="BJ6" s="5"/>
      <c r="BK6" s="5"/>
      <c r="BL6" s="5"/>
      <c r="BM6" s="5"/>
      <c r="BN6" s="6"/>
      <c r="BO6" s="6"/>
      <c r="BP6" s="6"/>
    </row>
    <row r="7" ht="19.5" customHeight="1">
      <c r="A7" s="203"/>
      <c r="B7" s="203"/>
      <c r="C7" s="79"/>
      <c r="D7" s="79"/>
      <c r="E7" s="79"/>
      <c r="F7" s="79"/>
      <c r="G7" s="80"/>
      <c r="H7" s="6"/>
      <c r="I7" s="6"/>
      <c r="J7" s="88" t="s">
        <v>33</v>
      </c>
      <c r="K7" s="89" t="s">
        <v>34</v>
      </c>
      <c r="L7" s="89" t="s">
        <v>35</v>
      </c>
      <c r="M7" s="89" t="s">
        <v>36</v>
      </c>
      <c r="N7" s="89" t="s">
        <v>37</v>
      </c>
      <c r="O7" s="89" t="s">
        <v>38</v>
      </c>
      <c r="P7" s="89" t="s">
        <v>39</v>
      </c>
      <c r="Q7" s="89" t="s">
        <v>40</v>
      </c>
      <c r="R7" s="89" t="s">
        <v>41</v>
      </c>
      <c r="S7" s="89" t="s">
        <v>42</v>
      </c>
      <c r="T7" s="89" t="s">
        <v>56</v>
      </c>
      <c r="U7" s="89" t="s">
        <v>30</v>
      </c>
      <c r="V7" s="6"/>
      <c r="W7" s="5"/>
      <c r="X7" s="206" t="s">
        <v>35</v>
      </c>
      <c r="Y7" s="207" t="s">
        <v>36</v>
      </c>
      <c r="Z7" s="208" t="s">
        <v>30</v>
      </c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5"/>
      <c r="BK7" s="5"/>
      <c r="BL7" s="5"/>
      <c r="BM7" s="5"/>
      <c r="BN7" s="6"/>
      <c r="BO7" s="6"/>
      <c r="BP7" s="6"/>
    </row>
    <row r="8" ht="19.5" customHeight="1">
      <c r="A8" s="203"/>
      <c r="B8" s="203"/>
      <c r="C8" s="79"/>
      <c r="D8" s="79"/>
      <c r="E8" s="79"/>
      <c r="F8" s="79"/>
      <c r="G8" s="80"/>
      <c r="H8" s="80"/>
      <c r="I8" s="6"/>
      <c r="J8" s="60">
        <f t="shared" ref="J8:T8" si="2">AM31+AM$88+AM$149+AM$135+AM$70+AM203</f>
        <v>0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</v>
      </c>
      <c r="O8" s="60">
        <f t="shared" si="2"/>
        <v>0</v>
      </c>
      <c r="P8" s="60">
        <f t="shared" si="2"/>
        <v>0</v>
      </c>
      <c r="Q8" s="60">
        <f t="shared" si="2"/>
        <v>0</v>
      </c>
      <c r="R8" s="60">
        <f t="shared" si="2"/>
        <v>0</v>
      </c>
      <c r="S8" s="60">
        <f t="shared" si="2"/>
        <v>0</v>
      </c>
      <c r="T8" s="60">
        <f t="shared" si="2"/>
        <v>0</v>
      </c>
      <c r="U8" s="209">
        <f>SUM(J8:T8)</f>
        <v>0</v>
      </c>
      <c r="V8" s="6"/>
      <c r="W8" s="5"/>
      <c r="X8" s="210">
        <f t="shared" ref="X8:Y8" si="3">BJ31+BJ70+BJ88+BJ135+BJ149+BJ203</f>
        <v>0</v>
      </c>
      <c r="Y8" s="210">
        <f t="shared" si="3"/>
        <v>0</v>
      </c>
      <c r="Z8" s="81">
        <f>SUM(X8:Y8)</f>
        <v>0</v>
      </c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5"/>
      <c r="BK8" s="5"/>
      <c r="BL8" s="5"/>
      <c r="BM8" s="5"/>
      <c r="BN8" s="6"/>
      <c r="BO8" s="6"/>
      <c r="BP8" s="6"/>
    </row>
    <row r="9" ht="17.25" customHeight="1">
      <c r="A9" s="203"/>
      <c r="B9" s="203"/>
      <c r="C9" s="79"/>
      <c r="D9" s="79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38"/>
      <c r="Q9" s="6"/>
      <c r="R9" s="6"/>
      <c r="S9" s="6"/>
      <c r="T9" s="6"/>
      <c r="U9" s="6"/>
      <c r="V9" s="6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5"/>
      <c r="BJ9" s="5"/>
      <c r="BK9" s="5"/>
      <c r="BL9" s="5"/>
      <c r="BM9" s="5"/>
      <c r="BN9" s="6"/>
      <c r="BO9" s="6"/>
      <c r="BP9" s="6"/>
    </row>
    <row r="10" ht="117.75" customHeight="1">
      <c r="A10" s="211" t="s">
        <v>57</v>
      </c>
      <c r="B10" s="211" t="s">
        <v>103</v>
      </c>
      <c r="C10" s="94"/>
      <c r="D10" s="95" t="s">
        <v>58</v>
      </c>
      <c r="E10" s="96" t="s">
        <v>59</v>
      </c>
      <c r="F10" s="96" t="s">
        <v>60</v>
      </c>
      <c r="G10" s="96" t="s">
        <v>61</v>
      </c>
      <c r="H10" s="96" t="s">
        <v>62</v>
      </c>
      <c r="I10" s="5"/>
      <c r="J10" s="97" t="s">
        <v>301</v>
      </c>
      <c r="K10" s="98" t="s">
        <v>64</v>
      </c>
      <c r="L10" s="99" t="s">
        <v>65</v>
      </c>
      <c r="M10" s="100" t="s">
        <v>66</v>
      </c>
      <c r="N10" s="101" t="s">
        <v>67</v>
      </c>
      <c r="O10" s="212" t="s">
        <v>302</v>
      </c>
      <c r="P10" s="213" t="s">
        <v>69</v>
      </c>
      <c r="Q10" s="104" t="s">
        <v>303</v>
      </c>
      <c r="R10" s="105" t="s">
        <v>71</v>
      </c>
      <c r="S10" s="106" t="s">
        <v>72</v>
      </c>
      <c r="T10" s="141"/>
      <c r="U10" s="107" t="s">
        <v>74</v>
      </c>
      <c r="V10" s="108" t="s">
        <v>304</v>
      </c>
      <c r="W10" s="5"/>
      <c r="X10" s="109" t="s">
        <v>76</v>
      </c>
      <c r="Y10" s="110"/>
      <c r="Z10" s="110"/>
      <c r="AA10" s="110"/>
      <c r="AB10" s="110"/>
      <c r="AC10" s="110"/>
      <c r="AD10" s="111"/>
      <c r="AE10" s="112"/>
      <c r="AF10" s="5"/>
      <c r="AG10" s="5"/>
      <c r="AH10" s="5"/>
      <c r="AI10" s="5"/>
      <c r="AJ10" s="5"/>
      <c r="AK10" s="5"/>
      <c r="AL10" s="5"/>
      <c r="AM10" s="109" t="s">
        <v>77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1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5"/>
      <c r="BJ10" s="113" t="s">
        <v>78</v>
      </c>
      <c r="BK10" s="111"/>
      <c r="BL10" s="5"/>
      <c r="BM10" s="5"/>
      <c r="BN10" s="6"/>
      <c r="BO10" s="113" t="s">
        <v>79</v>
      </c>
      <c r="BP10" s="111"/>
    </row>
    <row r="11" ht="19.5" customHeight="1">
      <c r="A11" s="214"/>
      <c r="B11" s="214"/>
      <c r="C11" s="115" t="s">
        <v>104</v>
      </c>
      <c r="D11" s="40"/>
      <c r="E11" s="40"/>
      <c r="F11" s="40"/>
      <c r="G11" s="116"/>
      <c r="H11" s="116"/>
      <c r="I11" s="5"/>
      <c r="J11" s="40"/>
      <c r="K11" s="40"/>
      <c r="L11" s="40"/>
      <c r="M11" s="40"/>
      <c r="N11" s="40"/>
      <c r="O11" s="40"/>
      <c r="P11" s="117"/>
      <c r="Q11" s="40"/>
      <c r="R11" s="40"/>
      <c r="S11" s="40"/>
      <c r="T11" s="40"/>
      <c r="U11" s="40"/>
      <c r="V11" s="40"/>
      <c r="W11" s="5"/>
      <c r="X11" s="118" t="s">
        <v>22</v>
      </c>
      <c r="Y11" s="118" t="s">
        <v>23</v>
      </c>
      <c r="Z11" s="118" t="s">
        <v>24</v>
      </c>
      <c r="AA11" s="118" t="s">
        <v>25</v>
      </c>
      <c r="AB11" s="118" t="s">
        <v>26</v>
      </c>
      <c r="AC11" s="118" t="s">
        <v>27</v>
      </c>
      <c r="AD11" s="118" t="s">
        <v>28</v>
      </c>
      <c r="AE11" s="119" t="s">
        <v>22</v>
      </c>
      <c r="AF11" s="119" t="s">
        <v>23</v>
      </c>
      <c r="AG11" s="119" t="s">
        <v>24</v>
      </c>
      <c r="AH11" s="119" t="s">
        <v>25</v>
      </c>
      <c r="AI11" s="119" t="s">
        <v>26</v>
      </c>
      <c r="AJ11" s="119" t="s">
        <v>27</v>
      </c>
      <c r="AK11" s="119" t="s">
        <v>28</v>
      </c>
      <c r="AL11" s="5"/>
      <c r="AM11" s="118" t="s">
        <v>33</v>
      </c>
      <c r="AN11" s="118" t="s">
        <v>34</v>
      </c>
      <c r="AO11" s="118" t="s">
        <v>35</v>
      </c>
      <c r="AP11" s="118" t="s">
        <v>36</v>
      </c>
      <c r="AQ11" s="118" t="s">
        <v>37</v>
      </c>
      <c r="AR11" s="118" t="s">
        <v>38</v>
      </c>
      <c r="AS11" s="118" t="s">
        <v>39</v>
      </c>
      <c r="AT11" s="118" t="s">
        <v>40</v>
      </c>
      <c r="AU11" s="118" t="s">
        <v>41</v>
      </c>
      <c r="AV11" s="118" t="s">
        <v>42</v>
      </c>
      <c r="AW11" s="118" t="s">
        <v>56</v>
      </c>
      <c r="AX11" s="119" t="s">
        <v>33</v>
      </c>
      <c r="AY11" s="119" t="s">
        <v>34</v>
      </c>
      <c r="AZ11" s="119" t="s">
        <v>35</v>
      </c>
      <c r="BA11" s="119" t="s">
        <v>36</v>
      </c>
      <c r="BB11" s="119" t="s">
        <v>37</v>
      </c>
      <c r="BC11" s="119" t="s">
        <v>38</v>
      </c>
      <c r="BD11" s="119" t="s">
        <v>39</v>
      </c>
      <c r="BE11" s="119" t="s">
        <v>40</v>
      </c>
      <c r="BF11" s="119" t="s">
        <v>41</v>
      </c>
      <c r="BG11" s="119" t="s">
        <v>42</v>
      </c>
      <c r="BH11" s="119" t="s">
        <v>56</v>
      </c>
      <c r="BI11" s="5"/>
      <c r="BJ11" s="215" t="s">
        <v>35</v>
      </c>
      <c r="BK11" s="216" t="s">
        <v>36</v>
      </c>
      <c r="BL11" s="119" t="s">
        <v>35</v>
      </c>
      <c r="BM11" s="119" t="s">
        <v>36</v>
      </c>
      <c r="BN11" s="6"/>
      <c r="BO11" s="122" t="s">
        <v>81</v>
      </c>
      <c r="BP11" s="122" t="s">
        <v>82</v>
      </c>
    </row>
    <row r="12" ht="19.5" customHeight="1">
      <c r="A12" s="217" t="s">
        <v>305</v>
      </c>
      <c r="B12" s="218">
        <v>8431.0</v>
      </c>
      <c r="C12" s="219" t="s">
        <v>306</v>
      </c>
      <c r="D12" s="126" t="s">
        <v>24</v>
      </c>
      <c r="E12" s="126">
        <v>10.0</v>
      </c>
      <c r="F12" s="127">
        <f t="shared" ref="F12:F30" si="4">SUM(J12:V12)</f>
        <v>0</v>
      </c>
      <c r="G12" s="128">
        <v>87.5</v>
      </c>
      <c r="H12" s="128">
        <f t="shared" ref="H12:H30" si="5">F12*G12*(100-$F$2)/100</f>
        <v>0</v>
      </c>
      <c r="I12" s="5"/>
      <c r="J12" s="182"/>
      <c r="K12" s="130"/>
      <c r="L12" s="131"/>
      <c r="M12" s="132"/>
      <c r="N12" s="133"/>
      <c r="O12" s="220"/>
      <c r="P12" s="135"/>
      <c r="Q12" s="142"/>
      <c r="R12" s="137"/>
      <c r="S12" s="138"/>
      <c r="T12" s="141"/>
      <c r="U12" s="139"/>
      <c r="V12" s="108"/>
      <c r="W12" s="5"/>
      <c r="X12" s="141"/>
      <c r="Y12" s="141"/>
      <c r="Z12" s="141">
        <f t="shared" ref="Z12:Z14" si="6">AG12*$F12</f>
        <v>0</v>
      </c>
      <c r="AA12" s="141"/>
      <c r="AB12" s="141"/>
      <c r="AC12" s="141"/>
      <c r="AD12" s="141"/>
      <c r="AE12" s="142"/>
      <c r="AF12" s="142"/>
      <c r="AG12" s="142">
        <v>10.0</v>
      </c>
      <c r="AH12" s="142"/>
      <c r="AI12" s="142"/>
      <c r="AJ12" s="142"/>
      <c r="AK12" s="142"/>
      <c r="AL12" s="5"/>
      <c r="AM12" s="141">
        <f t="shared" ref="AM12:AM20" si="7">AX12*$F12</f>
        <v>0</v>
      </c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2">
        <v>10.0</v>
      </c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5"/>
      <c r="BJ12" s="141"/>
      <c r="BK12" s="141"/>
      <c r="BL12" s="141"/>
      <c r="BM12" s="141"/>
      <c r="BN12" s="6"/>
      <c r="BO12" s="161">
        <v>1.47</v>
      </c>
      <c r="BP12" s="144">
        <f t="shared" ref="BP12:BP30" si="8">BO12*F12</f>
        <v>0</v>
      </c>
    </row>
    <row r="13" ht="19.5" customHeight="1">
      <c r="A13" s="217" t="s">
        <v>307</v>
      </c>
      <c r="B13" s="218">
        <v>8438.0</v>
      </c>
      <c r="C13" s="219" t="s">
        <v>308</v>
      </c>
      <c r="D13" s="126" t="s">
        <v>24</v>
      </c>
      <c r="E13" s="126">
        <v>10.0</v>
      </c>
      <c r="F13" s="127">
        <f t="shared" si="4"/>
        <v>0</v>
      </c>
      <c r="G13" s="128">
        <v>87.5</v>
      </c>
      <c r="H13" s="128">
        <f t="shared" si="5"/>
        <v>0</v>
      </c>
      <c r="I13" s="5"/>
      <c r="J13" s="182"/>
      <c r="K13" s="130"/>
      <c r="L13" s="131"/>
      <c r="M13" s="132"/>
      <c r="N13" s="133"/>
      <c r="O13" s="220"/>
      <c r="P13" s="135"/>
      <c r="Q13" s="142"/>
      <c r="R13" s="137"/>
      <c r="S13" s="138"/>
      <c r="T13" s="141"/>
      <c r="U13" s="139"/>
      <c r="V13" s="108"/>
      <c r="W13" s="5"/>
      <c r="X13" s="141"/>
      <c r="Y13" s="141"/>
      <c r="Z13" s="141">
        <f t="shared" si="6"/>
        <v>0</v>
      </c>
      <c r="AA13" s="141"/>
      <c r="AB13" s="141"/>
      <c r="AC13" s="141"/>
      <c r="AD13" s="141"/>
      <c r="AE13" s="142"/>
      <c r="AF13" s="142"/>
      <c r="AG13" s="142">
        <v>10.0</v>
      </c>
      <c r="AH13" s="142"/>
      <c r="AI13" s="142"/>
      <c r="AJ13" s="142"/>
      <c r="AK13" s="142"/>
      <c r="AL13" s="5"/>
      <c r="AM13" s="141">
        <f t="shared" si="7"/>
        <v>0</v>
      </c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2">
        <v>10.0</v>
      </c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5"/>
      <c r="BJ13" s="141"/>
      <c r="BK13" s="141"/>
      <c r="BL13" s="141"/>
      <c r="BM13" s="141"/>
      <c r="BN13" s="6"/>
      <c r="BO13" s="161">
        <v>1.6</v>
      </c>
      <c r="BP13" s="144">
        <f t="shared" si="8"/>
        <v>0</v>
      </c>
    </row>
    <row r="14" ht="19.5" customHeight="1">
      <c r="A14" s="217" t="s">
        <v>309</v>
      </c>
      <c r="B14" s="218">
        <v>8458.0</v>
      </c>
      <c r="C14" s="219" t="s">
        <v>310</v>
      </c>
      <c r="D14" s="126" t="s">
        <v>24</v>
      </c>
      <c r="E14" s="126">
        <v>10.0</v>
      </c>
      <c r="F14" s="127">
        <f t="shared" si="4"/>
        <v>0</v>
      </c>
      <c r="G14" s="128">
        <v>112.5</v>
      </c>
      <c r="H14" s="128">
        <f t="shared" si="5"/>
        <v>0</v>
      </c>
      <c r="I14" s="5"/>
      <c r="J14" s="182"/>
      <c r="K14" s="130"/>
      <c r="L14" s="131"/>
      <c r="M14" s="132"/>
      <c r="N14" s="133"/>
      <c r="O14" s="220"/>
      <c r="P14" s="135"/>
      <c r="Q14" s="142"/>
      <c r="R14" s="137"/>
      <c r="S14" s="138"/>
      <c r="T14" s="141"/>
      <c r="U14" s="139"/>
      <c r="V14" s="108"/>
      <c r="W14" s="5"/>
      <c r="X14" s="141"/>
      <c r="Y14" s="141"/>
      <c r="Z14" s="141">
        <f t="shared" si="6"/>
        <v>0</v>
      </c>
      <c r="AA14" s="141"/>
      <c r="AB14" s="141"/>
      <c r="AC14" s="141"/>
      <c r="AD14" s="141"/>
      <c r="AE14" s="142"/>
      <c r="AF14" s="142"/>
      <c r="AG14" s="142">
        <v>10.0</v>
      </c>
      <c r="AH14" s="142"/>
      <c r="AI14" s="142"/>
      <c r="AJ14" s="142"/>
      <c r="AK14" s="142"/>
      <c r="AL14" s="5"/>
      <c r="AM14" s="141">
        <f t="shared" si="7"/>
        <v>0</v>
      </c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2">
        <v>10.0</v>
      </c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5"/>
      <c r="BJ14" s="141"/>
      <c r="BK14" s="141"/>
      <c r="BL14" s="141"/>
      <c r="BM14" s="141"/>
      <c r="BN14" s="6"/>
      <c r="BO14" s="161">
        <v>2.4</v>
      </c>
      <c r="BP14" s="144">
        <f t="shared" si="8"/>
        <v>0</v>
      </c>
    </row>
    <row r="15" ht="19.5" customHeight="1">
      <c r="A15" s="217" t="s">
        <v>311</v>
      </c>
      <c r="B15" s="218">
        <v>8457.0</v>
      </c>
      <c r="C15" s="219" t="s">
        <v>312</v>
      </c>
      <c r="D15" s="126" t="s">
        <v>25</v>
      </c>
      <c r="E15" s="126">
        <v>10.0</v>
      </c>
      <c r="F15" s="127">
        <f t="shared" si="4"/>
        <v>0</v>
      </c>
      <c r="G15" s="128">
        <v>122.5</v>
      </c>
      <c r="H15" s="128">
        <f t="shared" si="5"/>
        <v>0</v>
      </c>
      <c r="I15" s="5"/>
      <c r="J15" s="182"/>
      <c r="K15" s="130"/>
      <c r="L15" s="131"/>
      <c r="M15" s="132"/>
      <c r="N15" s="133"/>
      <c r="O15" s="220"/>
      <c r="P15" s="135"/>
      <c r="Q15" s="142"/>
      <c r="R15" s="137"/>
      <c r="S15" s="138"/>
      <c r="T15" s="141"/>
      <c r="U15" s="139"/>
      <c r="V15" s="108"/>
      <c r="W15" s="5"/>
      <c r="X15" s="141"/>
      <c r="Y15" s="141"/>
      <c r="Z15" s="141"/>
      <c r="AA15" s="141">
        <f t="shared" ref="AA15:AA16" si="9">AH15*$F15</f>
        <v>0</v>
      </c>
      <c r="AB15" s="141"/>
      <c r="AC15" s="141"/>
      <c r="AD15" s="141"/>
      <c r="AE15" s="142"/>
      <c r="AF15" s="142"/>
      <c r="AG15" s="142"/>
      <c r="AH15" s="142">
        <v>5.0</v>
      </c>
      <c r="AI15" s="142"/>
      <c r="AJ15" s="142"/>
      <c r="AK15" s="142"/>
      <c r="AL15" s="5"/>
      <c r="AM15" s="141">
        <f t="shared" si="7"/>
        <v>0</v>
      </c>
      <c r="AN15" s="141">
        <f>AY15*$F15</f>
        <v>0</v>
      </c>
      <c r="AO15" s="141"/>
      <c r="AP15" s="141"/>
      <c r="AQ15" s="141"/>
      <c r="AR15" s="141"/>
      <c r="AS15" s="141"/>
      <c r="AT15" s="141"/>
      <c r="AU15" s="141"/>
      <c r="AV15" s="141"/>
      <c r="AW15" s="141"/>
      <c r="AX15" s="142">
        <v>4.0</v>
      </c>
      <c r="AY15" s="142">
        <v>1.0</v>
      </c>
      <c r="AZ15" s="141"/>
      <c r="BA15" s="141"/>
      <c r="BB15" s="141"/>
      <c r="BC15" s="141"/>
      <c r="BD15" s="141"/>
      <c r="BE15" s="141"/>
      <c r="BF15" s="141"/>
      <c r="BG15" s="141"/>
      <c r="BH15" s="141"/>
      <c r="BI15" s="5"/>
      <c r="BJ15" s="141"/>
      <c r="BK15" s="141"/>
      <c r="BL15" s="141"/>
      <c r="BM15" s="141"/>
      <c r="BN15" s="6"/>
      <c r="BO15" s="161">
        <v>3.1</v>
      </c>
      <c r="BP15" s="144">
        <f t="shared" si="8"/>
        <v>0</v>
      </c>
    </row>
    <row r="16" ht="19.5" customHeight="1">
      <c r="A16" s="217" t="s">
        <v>313</v>
      </c>
      <c r="B16" s="218">
        <v>8443.0</v>
      </c>
      <c r="C16" s="219" t="s">
        <v>314</v>
      </c>
      <c r="D16" s="126" t="s">
        <v>25</v>
      </c>
      <c r="E16" s="126">
        <v>10.0</v>
      </c>
      <c r="F16" s="127">
        <f t="shared" si="4"/>
        <v>0</v>
      </c>
      <c r="G16" s="128">
        <v>140.0</v>
      </c>
      <c r="H16" s="128">
        <f t="shared" si="5"/>
        <v>0</v>
      </c>
      <c r="I16" s="5"/>
      <c r="J16" s="182"/>
      <c r="K16" s="130"/>
      <c r="L16" s="131"/>
      <c r="M16" s="132"/>
      <c r="N16" s="133"/>
      <c r="O16" s="220"/>
      <c r="P16" s="135"/>
      <c r="Q16" s="142"/>
      <c r="R16" s="137"/>
      <c r="S16" s="138"/>
      <c r="T16" s="141"/>
      <c r="U16" s="139"/>
      <c r="V16" s="108"/>
      <c r="W16" s="5"/>
      <c r="X16" s="141"/>
      <c r="Y16" s="141"/>
      <c r="Z16" s="141"/>
      <c r="AA16" s="141">
        <f t="shared" si="9"/>
        <v>0</v>
      </c>
      <c r="AB16" s="141"/>
      <c r="AC16" s="141"/>
      <c r="AD16" s="141"/>
      <c r="AE16" s="142"/>
      <c r="AF16" s="142"/>
      <c r="AG16" s="142"/>
      <c r="AH16" s="142">
        <v>10.0</v>
      </c>
      <c r="AI16" s="142"/>
      <c r="AJ16" s="142"/>
      <c r="AK16" s="142"/>
      <c r="AL16" s="5"/>
      <c r="AM16" s="141">
        <f t="shared" si="7"/>
        <v>0</v>
      </c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2">
        <v>10.0</v>
      </c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5"/>
      <c r="BJ16" s="141"/>
      <c r="BK16" s="141"/>
      <c r="BL16" s="141"/>
      <c r="BM16" s="141"/>
      <c r="BN16" s="6"/>
      <c r="BO16" s="161">
        <v>2.9</v>
      </c>
      <c r="BP16" s="144">
        <f t="shared" si="8"/>
        <v>0</v>
      </c>
    </row>
    <row r="17" ht="19.5" customHeight="1">
      <c r="A17" s="217" t="s">
        <v>315</v>
      </c>
      <c r="B17" s="218">
        <v>6610.0</v>
      </c>
      <c r="C17" s="219" t="s">
        <v>316</v>
      </c>
      <c r="D17" s="126" t="s">
        <v>22</v>
      </c>
      <c r="E17" s="126">
        <v>15.0</v>
      </c>
      <c r="F17" s="127">
        <f t="shared" si="4"/>
        <v>0</v>
      </c>
      <c r="G17" s="128">
        <v>67.5</v>
      </c>
      <c r="H17" s="128">
        <f t="shared" si="5"/>
        <v>0</v>
      </c>
      <c r="I17" s="5"/>
      <c r="J17" s="182"/>
      <c r="K17" s="130"/>
      <c r="L17" s="131"/>
      <c r="M17" s="132"/>
      <c r="N17" s="133"/>
      <c r="O17" s="220"/>
      <c r="P17" s="135"/>
      <c r="Q17" s="142"/>
      <c r="R17" s="137"/>
      <c r="S17" s="138"/>
      <c r="T17" s="141"/>
      <c r="U17" s="139"/>
      <c r="V17" s="108"/>
      <c r="W17" s="5"/>
      <c r="X17" s="141">
        <f t="shared" ref="X17:X18" si="10">AE17*$F17</f>
        <v>0</v>
      </c>
      <c r="Y17" s="141"/>
      <c r="Z17" s="141"/>
      <c r="AA17" s="141"/>
      <c r="AB17" s="141"/>
      <c r="AC17" s="141"/>
      <c r="AD17" s="141"/>
      <c r="AE17" s="142">
        <v>15.0</v>
      </c>
      <c r="AF17" s="142"/>
      <c r="AG17" s="142"/>
      <c r="AH17" s="142"/>
      <c r="AI17" s="142"/>
      <c r="AJ17" s="142"/>
      <c r="AK17" s="142"/>
      <c r="AL17" s="5"/>
      <c r="AM17" s="141">
        <f t="shared" si="7"/>
        <v>0</v>
      </c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2">
        <v>15.0</v>
      </c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5"/>
      <c r="BJ17" s="141"/>
      <c r="BK17" s="141"/>
      <c r="BL17" s="141"/>
      <c r="BM17" s="141"/>
      <c r="BN17" s="6"/>
      <c r="BO17" s="161">
        <v>0.7</v>
      </c>
      <c r="BP17" s="144">
        <f t="shared" si="8"/>
        <v>0</v>
      </c>
    </row>
    <row r="18" ht="19.5" customHeight="1">
      <c r="A18" s="217" t="s">
        <v>317</v>
      </c>
      <c r="B18" s="218">
        <v>7013.0</v>
      </c>
      <c r="C18" s="219" t="s">
        <v>318</v>
      </c>
      <c r="D18" s="126" t="s">
        <v>22</v>
      </c>
      <c r="E18" s="126">
        <v>15.0</v>
      </c>
      <c r="F18" s="127">
        <f t="shared" si="4"/>
        <v>0</v>
      </c>
      <c r="G18" s="128">
        <v>67.5</v>
      </c>
      <c r="H18" s="128">
        <f t="shared" si="5"/>
        <v>0</v>
      </c>
      <c r="I18" s="5"/>
      <c r="J18" s="182"/>
      <c r="K18" s="130"/>
      <c r="L18" s="131"/>
      <c r="M18" s="132"/>
      <c r="N18" s="133"/>
      <c r="O18" s="220"/>
      <c r="P18" s="135"/>
      <c r="Q18" s="142"/>
      <c r="R18" s="137"/>
      <c r="S18" s="138"/>
      <c r="T18" s="141"/>
      <c r="U18" s="139"/>
      <c r="V18" s="108"/>
      <c r="W18" s="5"/>
      <c r="X18" s="141">
        <f t="shared" si="10"/>
        <v>0</v>
      </c>
      <c r="Y18" s="141"/>
      <c r="Z18" s="141"/>
      <c r="AA18" s="141"/>
      <c r="AB18" s="141"/>
      <c r="AC18" s="141"/>
      <c r="AD18" s="141"/>
      <c r="AE18" s="142">
        <v>15.0</v>
      </c>
      <c r="AF18" s="142"/>
      <c r="AG18" s="142"/>
      <c r="AH18" s="142"/>
      <c r="AI18" s="142"/>
      <c r="AJ18" s="142"/>
      <c r="AK18" s="142"/>
      <c r="AL18" s="5"/>
      <c r="AM18" s="141">
        <f t="shared" si="7"/>
        <v>0</v>
      </c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2">
        <v>15.0</v>
      </c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5"/>
      <c r="BJ18" s="141"/>
      <c r="BK18" s="141"/>
      <c r="BL18" s="141"/>
      <c r="BM18" s="141"/>
      <c r="BN18" s="6"/>
      <c r="BO18" s="161">
        <v>0.7</v>
      </c>
      <c r="BP18" s="144">
        <f t="shared" si="8"/>
        <v>0</v>
      </c>
    </row>
    <row r="19" ht="19.5" customHeight="1">
      <c r="A19" s="217" t="s">
        <v>319</v>
      </c>
      <c r="B19" s="218">
        <v>6489.0</v>
      </c>
      <c r="C19" s="219" t="s">
        <v>320</v>
      </c>
      <c r="D19" s="126" t="s">
        <v>23</v>
      </c>
      <c r="E19" s="126">
        <v>10.0</v>
      </c>
      <c r="F19" s="127">
        <f t="shared" si="4"/>
        <v>0</v>
      </c>
      <c r="G19" s="128">
        <v>75.0</v>
      </c>
      <c r="H19" s="128">
        <f t="shared" si="5"/>
        <v>0</v>
      </c>
      <c r="I19" s="5"/>
      <c r="J19" s="182"/>
      <c r="K19" s="130"/>
      <c r="L19" s="131"/>
      <c r="M19" s="132"/>
      <c r="N19" s="133"/>
      <c r="O19" s="220"/>
      <c r="P19" s="135"/>
      <c r="Q19" s="142"/>
      <c r="R19" s="137"/>
      <c r="S19" s="138"/>
      <c r="T19" s="141"/>
      <c r="U19" s="139"/>
      <c r="V19" s="108"/>
      <c r="W19" s="5"/>
      <c r="X19" s="141"/>
      <c r="Y19" s="141">
        <f>AF19*$F19</f>
        <v>0</v>
      </c>
      <c r="Z19" s="141"/>
      <c r="AA19" s="141"/>
      <c r="AB19" s="141"/>
      <c r="AC19" s="141"/>
      <c r="AD19" s="141"/>
      <c r="AE19" s="142"/>
      <c r="AF19" s="142">
        <v>10.0</v>
      </c>
      <c r="AG19" s="142"/>
      <c r="AH19" s="142"/>
      <c r="AI19" s="142"/>
      <c r="AJ19" s="142"/>
      <c r="AK19" s="142"/>
      <c r="AL19" s="5"/>
      <c r="AM19" s="141">
        <f t="shared" si="7"/>
        <v>0</v>
      </c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92">
        <v>10.0</v>
      </c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5"/>
      <c r="BJ19" s="141"/>
      <c r="BK19" s="141"/>
      <c r="BL19" s="141"/>
      <c r="BM19" s="141"/>
      <c r="BN19" s="6"/>
      <c r="BO19" s="161">
        <v>1.191</v>
      </c>
      <c r="BP19" s="144">
        <f t="shared" si="8"/>
        <v>0</v>
      </c>
    </row>
    <row r="20" ht="19.5" customHeight="1">
      <c r="A20" s="217" t="s">
        <v>321</v>
      </c>
      <c r="B20" s="218">
        <v>8442.0</v>
      </c>
      <c r="C20" s="219" t="s">
        <v>322</v>
      </c>
      <c r="D20" s="126" t="s">
        <v>25</v>
      </c>
      <c r="E20" s="126">
        <v>5.0</v>
      </c>
      <c r="F20" s="127">
        <f t="shared" si="4"/>
        <v>0</v>
      </c>
      <c r="G20" s="128">
        <v>145.0</v>
      </c>
      <c r="H20" s="128">
        <f t="shared" si="5"/>
        <v>0</v>
      </c>
      <c r="I20" s="5"/>
      <c r="J20" s="182"/>
      <c r="K20" s="130"/>
      <c r="L20" s="131"/>
      <c r="M20" s="132"/>
      <c r="N20" s="133"/>
      <c r="O20" s="220"/>
      <c r="P20" s="135"/>
      <c r="Q20" s="142"/>
      <c r="R20" s="137"/>
      <c r="S20" s="138"/>
      <c r="T20" s="141"/>
      <c r="U20" s="139"/>
      <c r="V20" s="108"/>
      <c r="W20" s="5"/>
      <c r="X20" s="141"/>
      <c r="Y20" s="141"/>
      <c r="Z20" s="141"/>
      <c r="AA20" s="141">
        <f>AH20*$F20</f>
        <v>0</v>
      </c>
      <c r="AB20" s="141"/>
      <c r="AC20" s="141"/>
      <c r="AD20" s="141"/>
      <c r="AE20" s="142"/>
      <c r="AF20" s="142"/>
      <c r="AG20" s="142"/>
      <c r="AH20" s="142">
        <v>5.0</v>
      </c>
      <c r="AI20" s="142"/>
      <c r="AJ20" s="142"/>
      <c r="AK20" s="142"/>
      <c r="AL20" s="5"/>
      <c r="AM20" s="141">
        <f t="shared" si="7"/>
        <v>0</v>
      </c>
      <c r="AN20" s="141">
        <f>AY20*$F20</f>
        <v>0</v>
      </c>
      <c r="AO20" s="141"/>
      <c r="AP20" s="141"/>
      <c r="AQ20" s="141"/>
      <c r="AR20" s="141"/>
      <c r="AS20" s="141"/>
      <c r="AT20" s="141"/>
      <c r="AU20" s="141"/>
      <c r="AV20" s="141"/>
      <c r="AW20" s="141"/>
      <c r="AX20" s="142">
        <v>4.0</v>
      </c>
      <c r="AY20" s="142">
        <v>1.0</v>
      </c>
      <c r="AZ20" s="141"/>
      <c r="BA20" s="141"/>
      <c r="BB20" s="141"/>
      <c r="BC20" s="141"/>
      <c r="BD20" s="141"/>
      <c r="BE20" s="141"/>
      <c r="BF20" s="141"/>
      <c r="BG20" s="141"/>
      <c r="BH20" s="141"/>
      <c r="BI20" s="5"/>
      <c r="BJ20" s="141"/>
      <c r="BK20" s="141"/>
      <c r="BL20" s="141"/>
      <c r="BM20" s="141"/>
      <c r="BN20" s="6"/>
      <c r="BO20" s="161">
        <v>3.7</v>
      </c>
      <c r="BP20" s="144">
        <f t="shared" si="8"/>
        <v>0</v>
      </c>
    </row>
    <row r="21" ht="19.5" customHeight="1">
      <c r="A21" s="217" t="s">
        <v>323</v>
      </c>
      <c r="B21" s="218">
        <v>7011.0</v>
      </c>
      <c r="C21" s="219" t="s">
        <v>324</v>
      </c>
      <c r="D21" s="126" t="s">
        <v>26</v>
      </c>
      <c r="E21" s="126">
        <v>2.0</v>
      </c>
      <c r="F21" s="127">
        <f t="shared" si="4"/>
        <v>0</v>
      </c>
      <c r="G21" s="128">
        <v>140.0</v>
      </c>
      <c r="H21" s="128">
        <f t="shared" si="5"/>
        <v>0</v>
      </c>
      <c r="I21" s="5"/>
      <c r="J21" s="182"/>
      <c r="K21" s="130"/>
      <c r="L21" s="131"/>
      <c r="M21" s="132"/>
      <c r="N21" s="133"/>
      <c r="O21" s="220"/>
      <c r="P21" s="135"/>
      <c r="Q21" s="142"/>
      <c r="R21" s="137"/>
      <c r="S21" s="138"/>
      <c r="T21" s="141"/>
      <c r="U21" s="139"/>
      <c r="V21" s="108"/>
      <c r="W21" s="5"/>
      <c r="X21" s="141"/>
      <c r="Y21" s="141"/>
      <c r="Z21" s="141"/>
      <c r="AA21" s="141"/>
      <c r="AB21" s="141">
        <f>AI21*$F21</f>
        <v>0</v>
      </c>
      <c r="AC21" s="141"/>
      <c r="AD21" s="141"/>
      <c r="AE21" s="142"/>
      <c r="AF21" s="142"/>
      <c r="AG21" s="142"/>
      <c r="AH21" s="142"/>
      <c r="AI21" s="142">
        <v>2.0</v>
      </c>
      <c r="AJ21" s="142"/>
      <c r="AK21" s="142"/>
      <c r="AL21" s="5"/>
      <c r="AM21" s="141"/>
      <c r="AN21" s="141"/>
      <c r="AO21" s="141"/>
      <c r="AP21" s="141"/>
      <c r="AQ21" s="141"/>
      <c r="AR21" s="141">
        <f t="shared" ref="AR21:AR22" si="12">BC21*$F21</f>
        <v>0</v>
      </c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2">
        <v>2.0</v>
      </c>
      <c r="BD21" s="141"/>
      <c r="BE21" s="141"/>
      <c r="BF21" s="141"/>
      <c r="BG21" s="141"/>
      <c r="BH21" s="141"/>
      <c r="BI21" s="5"/>
      <c r="BJ21" s="141"/>
      <c r="BK21" s="141"/>
      <c r="BL21" s="141"/>
      <c r="BM21" s="141"/>
      <c r="BN21" s="6"/>
      <c r="BO21" s="161">
        <v>3.3</v>
      </c>
      <c r="BP21" s="144">
        <f t="shared" si="8"/>
        <v>0</v>
      </c>
    </row>
    <row r="22" ht="19.5" customHeight="1">
      <c r="A22" s="217" t="s">
        <v>325</v>
      </c>
      <c r="B22" s="218">
        <v>7010.0</v>
      </c>
      <c r="C22" s="219" t="s">
        <v>326</v>
      </c>
      <c r="D22" s="126" t="s">
        <v>125</v>
      </c>
      <c r="E22" s="126">
        <v>2.0</v>
      </c>
      <c r="F22" s="127">
        <f t="shared" si="4"/>
        <v>0</v>
      </c>
      <c r="G22" s="128">
        <v>135.0</v>
      </c>
      <c r="H22" s="128">
        <f t="shared" si="5"/>
        <v>0</v>
      </c>
      <c r="I22" s="5"/>
      <c r="J22" s="182"/>
      <c r="K22" s="130"/>
      <c r="L22" s="131"/>
      <c r="M22" s="132"/>
      <c r="N22" s="133"/>
      <c r="O22" s="220"/>
      <c r="P22" s="135"/>
      <c r="Q22" s="142"/>
      <c r="R22" s="137"/>
      <c r="S22" s="138"/>
      <c r="T22" s="141"/>
      <c r="U22" s="139"/>
      <c r="V22" s="108"/>
      <c r="W22" s="5"/>
      <c r="X22" s="141"/>
      <c r="Y22" s="141"/>
      <c r="Z22" s="141"/>
      <c r="AA22" s="141">
        <f t="shared" ref="AA22:AB22" si="11">AH22*$F22</f>
        <v>0</v>
      </c>
      <c r="AB22" s="141">
        <f t="shared" si="11"/>
        <v>0</v>
      </c>
      <c r="AC22" s="141"/>
      <c r="AD22" s="141"/>
      <c r="AE22" s="142"/>
      <c r="AF22" s="142"/>
      <c r="AG22" s="142"/>
      <c r="AH22" s="142">
        <v>1.0</v>
      </c>
      <c r="AI22" s="142">
        <v>1.0</v>
      </c>
      <c r="AJ22" s="142"/>
      <c r="AK22" s="142"/>
      <c r="AL22" s="5"/>
      <c r="AM22" s="141"/>
      <c r="AN22" s="141"/>
      <c r="AO22" s="141">
        <f>AZ22*$F22</f>
        <v>0</v>
      </c>
      <c r="AP22" s="141"/>
      <c r="AQ22" s="141"/>
      <c r="AR22" s="141">
        <f t="shared" si="12"/>
        <v>0</v>
      </c>
      <c r="AS22" s="141"/>
      <c r="AT22" s="141"/>
      <c r="AU22" s="141"/>
      <c r="AV22" s="141"/>
      <c r="AW22" s="141"/>
      <c r="AX22" s="141"/>
      <c r="AY22" s="141"/>
      <c r="AZ22" s="192">
        <v>1.0</v>
      </c>
      <c r="BA22" s="141"/>
      <c r="BB22" s="141"/>
      <c r="BC22" s="142">
        <v>1.0</v>
      </c>
      <c r="BD22" s="141"/>
      <c r="BE22" s="141"/>
      <c r="BF22" s="141"/>
      <c r="BG22" s="141"/>
      <c r="BH22" s="141"/>
      <c r="BI22" s="5"/>
      <c r="BJ22" s="141"/>
      <c r="BK22" s="141"/>
      <c r="BL22" s="141"/>
      <c r="BM22" s="141"/>
      <c r="BN22" s="6"/>
      <c r="BO22" s="161">
        <v>3.2</v>
      </c>
      <c r="BP22" s="144">
        <f t="shared" si="8"/>
        <v>0</v>
      </c>
    </row>
    <row r="23" ht="19.5" customHeight="1">
      <c r="A23" s="217" t="s">
        <v>327</v>
      </c>
      <c r="B23" s="218">
        <v>8507.0</v>
      </c>
      <c r="C23" s="219" t="s">
        <v>328</v>
      </c>
      <c r="D23" s="126" t="s">
        <v>25</v>
      </c>
      <c r="E23" s="126">
        <v>10.0</v>
      </c>
      <c r="F23" s="127">
        <f t="shared" si="4"/>
        <v>0</v>
      </c>
      <c r="G23" s="128">
        <v>190.0</v>
      </c>
      <c r="H23" s="128">
        <f t="shared" si="5"/>
        <v>0</v>
      </c>
      <c r="I23" s="5"/>
      <c r="J23" s="182"/>
      <c r="K23" s="130"/>
      <c r="L23" s="131"/>
      <c r="M23" s="132"/>
      <c r="N23" s="133"/>
      <c r="O23" s="220"/>
      <c r="P23" s="135"/>
      <c r="Q23" s="142"/>
      <c r="R23" s="137"/>
      <c r="S23" s="138"/>
      <c r="T23" s="141"/>
      <c r="U23" s="139"/>
      <c r="V23" s="108"/>
      <c r="W23" s="5"/>
      <c r="X23" s="141"/>
      <c r="Y23" s="141"/>
      <c r="Z23" s="141"/>
      <c r="AA23" s="141">
        <f t="shared" ref="AA23:AA26" si="14">AH23*$F23</f>
        <v>0</v>
      </c>
      <c r="AB23" s="141"/>
      <c r="AC23" s="141"/>
      <c r="AD23" s="141"/>
      <c r="AE23" s="142"/>
      <c r="AF23" s="142"/>
      <c r="AG23" s="142"/>
      <c r="AH23" s="142">
        <v>10.0</v>
      </c>
      <c r="AI23" s="142"/>
      <c r="AJ23" s="142"/>
      <c r="AK23" s="142"/>
      <c r="AL23" s="5"/>
      <c r="AM23" s="141">
        <f t="shared" ref="AM23:AO23" si="13">AX23*$F23</f>
        <v>0</v>
      </c>
      <c r="AN23" s="141">
        <f t="shared" si="13"/>
        <v>0</v>
      </c>
      <c r="AO23" s="141">
        <f t="shared" si="13"/>
        <v>0</v>
      </c>
      <c r="AP23" s="141"/>
      <c r="AQ23" s="141"/>
      <c r="AR23" s="141"/>
      <c r="AS23" s="141"/>
      <c r="AT23" s="141"/>
      <c r="AU23" s="141"/>
      <c r="AV23" s="141"/>
      <c r="AW23" s="141"/>
      <c r="AX23" s="142">
        <v>4.0</v>
      </c>
      <c r="AY23" s="142">
        <v>3.0</v>
      </c>
      <c r="AZ23" s="142">
        <v>3.0</v>
      </c>
      <c r="BA23" s="141"/>
      <c r="BB23" s="141"/>
      <c r="BC23" s="141"/>
      <c r="BD23" s="141"/>
      <c r="BE23" s="141"/>
      <c r="BF23" s="141"/>
      <c r="BG23" s="141"/>
      <c r="BH23" s="141"/>
      <c r="BI23" s="5"/>
      <c r="BJ23" s="141"/>
      <c r="BK23" s="141"/>
      <c r="BL23" s="141"/>
      <c r="BM23" s="141"/>
      <c r="BN23" s="6"/>
      <c r="BO23" s="161">
        <v>4.4</v>
      </c>
      <c r="BP23" s="144">
        <f t="shared" si="8"/>
        <v>0</v>
      </c>
    </row>
    <row r="24" ht="19.5" customHeight="1">
      <c r="A24" s="217" t="s">
        <v>329</v>
      </c>
      <c r="B24" s="218">
        <v>8583.0</v>
      </c>
      <c r="C24" s="219" t="s">
        <v>330</v>
      </c>
      <c r="D24" s="126" t="s">
        <v>125</v>
      </c>
      <c r="E24" s="126">
        <v>5.0</v>
      </c>
      <c r="F24" s="127">
        <f t="shared" si="4"/>
        <v>0</v>
      </c>
      <c r="G24" s="128">
        <v>155.0</v>
      </c>
      <c r="H24" s="128">
        <f t="shared" si="5"/>
        <v>0</v>
      </c>
      <c r="I24" s="5"/>
      <c r="J24" s="182"/>
      <c r="K24" s="130"/>
      <c r="L24" s="131"/>
      <c r="M24" s="132"/>
      <c r="N24" s="133"/>
      <c r="O24" s="220"/>
      <c r="P24" s="135"/>
      <c r="Q24" s="142"/>
      <c r="R24" s="137"/>
      <c r="S24" s="138"/>
      <c r="T24" s="141"/>
      <c r="U24" s="139"/>
      <c r="V24" s="108"/>
      <c r="W24" s="5"/>
      <c r="X24" s="141"/>
      <c r="Y24" s="141"/>
      <c r="Z24" s="141"/>
      <c r="AA24" s="141">
        <f t="shared" si="14"/>
        <v>0</v>
      </c>
      <c r="AB24" s="141">
        <f>AI24*$F24</f>
        <v>0</v>
      </c>
      <c r="AC24" s="141"/>
      <c r="AD24" s="141"/>
      <c r="AE24" s="142"/>
      <c r="AF24" s="142"/>
      <c r="AG24" s="142"/>
      <c r="AH24" s="142">
        <v>3.0</v>
      </c>
      <c r="AI24" s="142">
        <v>2.0</v>
      </c>
      <c r="AJ24" s="142"/>
      <c r="AK24" s="142"/>
      <c r="AL24" s="5"/>
      <c r="AM24" s="141"/>
      <c r="AN24" s="141">
        <f t="shared" ref="AN24:AP24" si="15">AY24*$F24</f>
        <v>0</v>
      </c>
      <c r="AO24" s="141">
        <f t="shared" si="15"/>
        <v>0</v>
      </c>
      <c r="AP24" s="141">
        <f t="shared" si="15"/>
        <v>0</v>
      </c>
      <c r="AQ24" s="141"/>
      <c r="AR24" s="141"/>
      <c r="AS24" s="141"/>
      <c r="AT24" s="141"/>
      <c r="AU24" s="141"/>
      <c r="AV24" s="141"/>
      <c r="AW24" s="141"/>
      <c r="AX24" s="141"/>
      <c r="AY24" s="142">
        <v>1.0</v>
      </c>
      <c r="AZ24" s="142">
        <v>1.0</v>
      </c>
      <c r="BA24" s="142">
        <v>3.0</v>
      </c>
      <c r="BB24" s="141"/>
      <c r="BC24" s="141"/>
      <c r="BD24" s="141"/>
      <c r="BE24" s="141"/>
      <c r="BF24" s="141"/>
      <c r="BG24" s="141"/>
      <c r="BH24" s="141"/>
      <c r="BI24" s="5"/>
      <c r="BJ24" s="141"/>
      <c r="BK24" s="141"/>
      <c r="BL24" s="141"/>
      <c r="BM24" s="141"/>
      <c r="BN24" s="6"/>
      <c r="BO24" s="161">
        <v>2.6</v>
      </c>
      <c r="BP24" s="144">
        <f t="shared" si="8"/>
        <v>0</v>
      </c>
    </row>
    <row r="25" ht="19.5" customHeight="1">
      <c r="A25" s="217" t="s">
        <v>331</v>
      </c>
      <c r="B25" s="218">
        <v>8439.0</v>
      </c>
      <c r="C25" s="219" t="s">
        <v>332</v>
      </c>
      <c r="D25" s="126" t="s">
        <v>25</v>
      </c>
      <c r="E25" s="126">
        <v>10.0</v>
      </c>
      <c r="F25" s="127">
        <f t="shared" si="4"/>
        <v>0</v>
      </c>
      <c r="G25" s="128">
        <v>230.0</v>
      </c>
      <c r="H25" s="128">
        <f t="shared" si="5"/>
        <v>0</v>
      </c>
      <c r="I25" s="5"/>
      <c r="J25" s="182"/>
      <c r="K25" s="130"/>
      <c r="L25" s="131"/>
      <c r="M25" s="132"/>
      <c r="N25" s="133"/>
      <c r="O25" s="220"/>
      <c r="P25" s="135"/>
      <c r="Q25" s="142"/>
      <c r="R25" s="137"/>
      <c r="S25" s="138"/>
      <c r="T25" s="141"/>
      <c r="U25" s="139"/>
      <c r="V25" s="108"/>
      <c r="W25" s="5"/>
      <c r="X25" s="141"/>
      <c r="Y25" s="141"/>
      <c r="Z25" s="141"/>
      <c r="AA25" s="141">
        <f t="shared" si="14"/>
        <v>0</v>
      </c>
      <c r="AB25" s="141"/>
      <c r="AC25" s="141"/>
      <c r="AD25" s="141"/>
      <c r="AE25" s="142"/>
      <c r="AF25" s="142"/>
      <c r="AG25" s="142"/>
      <c r="AH25" s="142">
        <v>10.0</v>
      </c>
      <c r="AI25" s="142"/>
      <c r="AJ25" s="142"/>
      <c r="AK25" s="142"/>
      <c r="AL25" s="5"/>
      <c r="AM25" s="141">
        <f t="shared" ref="AM25:AO25" si="16">AX25*$F25</f>
        <v>0</v>
      </c>
      <c r="AN25" s="141">
        <f t="shared" si="16"/>
        <v>0</v>
      </c>
      <c r="AO25" s="141">
        <f t="shared" si="16"/>
        <v>0</v>
      </c>
      <c r="AP25" s="141"/>
      <c r="AQ25" s="141"/>
      <c r="AR25" s="141"/>
      <c r="AS25" s="141"/>
      <c r="AT25" s="141"/>
      <c r="AU25" s="141"/>
      <c r="AV25" s="141"/>
      <c r="AW25" s="141"/>
      <c r="AX25" s="142">
        <v>4.0</v>
      </c>
      <c r="AY25" s="142">
        <v>4.0</v>
      </c>
      <c r="AZ25" s="142">
        <v>2.0</v>
      </c>
      <c r="BA25" s="141"/>
      <c r="BB25" s="141"/>
      <c r="BC25" s="141"/>
      <c r="BD25" s="141"/>
      <c r="BE25" s="141"/>
      <c r="BF25" s="141"/>
      <c r="BG25" s="141"/>
      <c r="BH25" s="141"/>
      <c r="BI25" s="5"/>
      <c r="BJ25" s="141"/>
      <c r="BK25" s="141"/>
      <c r="BL25" s="141"/>
      <c r="BM25" s="141"/>
      <c r="BN25" s="6"/>
      <c r="BO25" s="161">
        <v>5.6</v>
      </c>
      <c r="BP25" s="144">
        <f t="shared" si="8"/>
        <v>0</v>
      </c>
    </row>
    <row r="26" ht="19.5" customHeight="1">
      <c r="A26" s="217" t="s">
        <v>333</v>
      </c>
      <c r="B26" s="218">
        <v>7012.0</v>
      </c>
      <c r="C26" s="219" t="s">
        <v>334</v>
      </c>
      <c r="D26" s="126" t="s">
        <v>125</v>
      </c>
      <c r="E26" s="126">
        <v>5.0</v>
      </c>
      <c r="F26" s="127">
        <f t="shared" si="4"/>
        <v>0</v>
      </c>
      <c r="G26" s="128">
        <v>220.0</v>
      </c>
      <c r="H26" s="128">
        <f t="shared" si="5"/>
        <v>0</v>
      </c>
      <c r="I26" s="5"/>
      <c r="J26" s="182"/>
      <c r="K26" s="130"/>
      <c r="L26" s="131"/>
      <c r="M26" s="132"/>
      <c r="N26" s="133"/>
      <c r="O26" s="220"/>
      <c r="P26" s="135"/>
      <c r="Q26" s="142"/>
      <c r="R26" s="137"/>
      <c r="S26" s="138"/>
      <c r="T26" s="141"/>
      <c r="U26" s="139"/>
      <c r="V26" s="108"/>
      <c r="W26" s="5"/>
      <c r="X26" s="141"/>
      <c r="Y26" s="141"/>
      <c r="Z26" s="141"/>
      <c r="AA26" s="141">
        <f t="shared" si="14"/>
        <v>0</v>
      </c>
      <c r="AB26" s="141">
        <f>AI26*$F26</f>
        <v>0</v>
      </c>
      <c r="AC26" s="141"/>
      <c r="AD26" s="141"/>
      <c r="AE26" s="142"/>
      <c r="AF26" s="142"/>
      <c r="AG26" s="142"/>
      <c r="AH26" s="142">
        <v>4.0</v>
      </c>
      <c r="AI26" s="142">
        <v>1.0</v>
      </c>
      <c r="AJ26" s="142"/>
      <c r="AK26" s="142"/>
      <c r="AL26" s="5"/>
      <c r="AM26" s="141"/>
      <c r="AN26" s="141">
        <f t="shared" ref="AN26:AQ26" si="17">AY26*$F26</f>
        <v>0</v>
      </c>
      <c r="AO26" s="141">
        <f t="shared" si="17"/>
        <v>0</v>
      </c>
      <c r="AP26" s="141">
        <f t="shared" si="17"/>
        <v>0</v>
      </c>
      <c r="AQ26" s="141">
        <f t="shared" si="17"/>
        <v>0</v>
      </c>
      <c r="AR26" s="141"/>
      <c r="AS26" s="141"/>
      <c r="AT26" s="141"/>
      <c r="AU26" s="141"/>
      <c r="AV26" s="141"/>
      <c r="AW26" s="141"/>
      <c r="AX26" s="141"/>
      <c r="AY26" s="142">
        <v>1.0</v>
      </c>
      <c r="AZ26" s="142">
        <v>2.0</v>
      </c>
      <c r="BA26" s="142">
        <v>1.0</v>
      </c>
      <c r="BB26" s="142">
        <v>1.0</v>
      </c>
      <c r="BC26" s="141"/>
      <c r="BD26" s="141"/>
      <c r="BE26" s="141"/>
      <c r="BF26" s="141"/>
      <c r="BG26" s="141"/>
      <c r="BH26" s="141"/>
      <c r="BI26" s="5"/>
      <c r="BJ26" s="141"/>
      <c r="BK26" s="141"/>
      <c r="BL26" s="141"/>
      <c r="BM26" s="141"/>
      <c r="BN26" s="6"/>
      <c r="BO26" s="162">
        <v>4.0</v>
      </c>
      <c r="BP26" s="144">
        <f t="shared" si="8"/>
        <v>0</v>
      </c>
    </row>
    <row r="27" ht="19.5" customHeight="1">
      <c r="A27" s="217" t="s">
        <v>335</v>
      </c>
      <c r="B27" s="218">
        <v>6488.0</v>
      </c>
      <c r="C27" s="219" t="s">
        <v>336</v>
      </c>
      <c r="D27" s="126" t="s">
        <v>24</v>
      </c>
      <c r="E27" s="126">
        <v>5.0</v>
      </c>
      <c r="F27" s="127">
        <f t="shared" si="4"/>
        <v>0</v>
      </c>
      <c r="G27" s="128">
        <v>55.0</v>
      </c>
      <c r="H27" s="128">
        <f t="shared" si="5"/>
        <v>0</v>
      </c>
      <c r="I27" s="80"/>
      <c r="J27" s="182"/>
      <c r="K27" s="130"/>
      <c r="L27" s="131"/>
      <c r="M27" s="132"/>
      <c r="N27" s="133"/>
      <c r="O27" s="220"/>
      <c r="P27" s="135"/>
      <c r="Q27" s="142"/>
      <c r="R27" s="137"/>
      <c r="S27" s="138"/>
      <c r="T27" s="141"/>
      <c r="U27" s="139"/>
      <c r="V27" s="108"/>
      <c r="W27" s="5"/>
      <c r="X27" s="141"/>
      <c r="Y27" s="141"/>
      <c r="Z27" s="141">
        <f t="shared" ref="Z27:Z28" si="18">AG27*$F27</f>
        <v>0</v>
      </c>
      <c r="AA27" s="141"/>
      <c r="AB27" s="141"/>
      <c r="AC27" s="141"/>
      <c r="AD27" s="141"/>
      <c r="AE27" s="142"/>
      <c r="AF27" s="142"/>
      <c r="AG27" s="142">
        <v>5.0</v>
      </c>
      <c r="AH27" s="142"/>
      <c r="AI27" s="142"/>
      <c r="AJ27" s="142"/>
      <c r="AK27" s="142"/>
      <c r="AL27" s="80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5"/>
      <c r="BJ27" s="141">
        <f t="shared" ref="BJ27:BJ28" si="19">BL27*$F27</f>
        <v>0</v>
      </c>
      <c r="BK27" s="141"/>
      <c r="BL27" s="141">
        <v>15.0</v>
      </c>
      <c r="BM27" s="141"/>
      <c r="BN27" s="6"/>
      <c r="BO27" s="162">
        <v>1.2</v>
      </c>
      <c r="BP27" s="144">
        <f t="shared" si="8"/>
        <v>0</v>
      </c>
    </row>
    <row r="28" ht="19.5" customHeight="1">
      <c r="A28" s="217" t="s">
        <v>337</v>
      </c>
      <c r="B28" s="218">
        <v>6783.0</v>
      </c>
      <c r="C28" s="219" t="s">
        <v>338</v>
      </c>
      <c r="D28" s="126" t="s">
        <v>24</v>
      </c>
      <c r="E28" s="126">
        <v>5.0</v>
      </c>
      <c r="F28" s="127">
        <f t="shared" si="4"/>
        <v>0</v>
      </c>
      <c r="G28" s="128">
        <v>50.0</v>
      </c>
      <c r="H28" s="128">
        <f t="shared" si="5"/>
        <v>0</v>
      </c>
      <c r="I28" s="5"/>
      <c r="J28" s="182"/>
      <c r="K28" s="130"/>
      <c r="L28" s="131"/>
      <c r="M28" s="132"/>
      <c r="N28" s="133"/>
      <c r="O28" s="220"/>
      <c r="P28" s="135"/>
      <c r="Q28" s="142"/>
      <c r="R28" s="137"/>
      <c r="S28" s="138"/>
      <c r="T28" s="141"/>
      <c r="U28" s="139"/>
      <c r="V28" s="108"/>
      <c r="W28" s="5"/>
      <c r="X28" s="141"/>
      <c r="Y28" s="141"/>
      <c r="Z28" s="141">
        <f t="shared" si="18"/>
        <v>0</v>
      </c>
      <c r="AA28" s="141"/>
      <c r="AB28" s="141"/>
      <c r="AC28" s="141"/>
      <c r="AD28" s="141"/>
      <c r="AE28" s="142"/>
      <c r="AF28" s="142"/>
      <c r="AG28" s="142">
        <v>5.0</v>
      </c>
      <c r="AH28" s="142"/>
      <c r="AI28" s="142"/>
      <c r="AJ28" s="142"/>
      <c r="AK28" s="142"/>
      <c r="AL28" s="5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5"/>
      <c r="BJ28" s="141">
        <f t="shared" si="19"/>
        <v>0</v>
      </c>
      <c r="BK28" s="141"/>
      <c r="BL28" s="141">
        <v>15.0</v>
      </c>
      <c r="BM28" s="141"/>
      <c r="BN28" s="6"/>
      <c r="BO28" s="162">
        <v>1.0</v>
      </c>
      <c r="BP28" s="144">
        <f t="shared" si="8"/>
        <v>0</v>
      </c>
    </row>
    <row r="29" ht="19.5" customHeight="1">
      <c r="A29" s="217" t="s">
        <v>339</v>
      </c>
      <c r="B29" s="218">
        <v>8441.0</v>
      </c>
      <c r="C29" s="221" t="s">
        <v>340</v>
      </c>
      <c r="D29" s="126" t="s">
        <v>25</v>
      </c>
      <c r="E29" s="126">
        <v>5.0</v>
      </c>
      <c r="F29" s="127">
        <f t="shared" si="4"/>
        <v>0</v>
      </c>
      <c r="G29" s="128">
        <v>150.0</v>
      </c>
      <c r="H29" s="128">
        <f t="shared" si="5"/>
        <v>0</v>
      </c>
      <c r="I29" s="5"/>
      <c r="J29" s="182"/>
      <c r="K29" s="130"/>
      <c r="L29" s="131"/>
      <c r="M29" s="132"/>
      <c r="N29" s="133"/>
      <c r="O29" s="220"/>
      <c r="P29" s="135"/>
      <c r="Q29" s="142"/>
      <c r="R29" s="137"/>
      <c r="S29" s="138"/>
      <c r="T29" s="141"/>
      <c r="U29" s="139"/>
      <c r="V29" s="108"/>
      <c r="W29" s="5"/>
      <c r="X29" s="141"/>
      <c r="Y29" s="141"/>
      <c r="Z29" s="141"/>
      <c r="AA29" s="141">
        <f t="shared" ref="AA29:AA30" si="21">AH29*$F29</f>
        <v>0</v>
      </c>
      <c r="AB29" s="141"/>
      <c r="AC29" s="141"/>
      <c r="AD29" s="141"/>
      <c r="AE29" s="142"/>
      <c r="AF29" s="142"/>
      <c r="AG29" s="142"/>
      <c r="AH29" s="142">
        <v>5.0</v>
      </c>
      <c r="AI29" s="142"/>
      <c r="AJ29" s="142"/>
      <c r="AK29" s="142"/>
      <c r="AL29" s="5"/>
      <c r="AM29" s="141">
        <f t="shared" ref="AM29:AO29" si="20">AX29*$F29</f>
        <v>0</v>
      </c>
      <c r="AN29" s="141">
        <f t="shared" si="20"/>
        <v>0</v>
      </c>
      <c r="AO29" s="141">
        <f t="shared" si="20"/>
        <v>0</v>
      </c>
      <c r="AP29" s="141"/>
      <c r="AQ29" s="141"/>
      <c r="AR29" s="141"/>
      <c r="AS29" s="141"/>
      <c r="AT29" s="141"/>
      <c r="AU29" s="141"/>
      <c r="AV29" s="141"/>
      <c r="AW29" s="141"/>
      <c r="AX29" s="142">
        <v>1.0</v>
      </c>
      <c r="AY29" s="142">
        <v>3.0</v>
      </c>
      <c r="AZ29" s="142">
        <v>1.0</v>
      </c>
      <c r="BA29" s="141"/>
      <c r="BB29" s="141"/>
      <c r="BC29" s="141"/>
      <c r="BD29" s="141"/>
      <c r="BE29" s="141"/>
      <c r="BF29" s="141"/>
      <c r="BG29" s="141"/>
      <c r="BH29" s="141"/>
      <c r="BI29" s="5"/>
      <c r="BJ29" s="141"/>
      <c r="BK29" s="141"/>
      <c r="BL29" s="141"/>
      <c r="BM29" s="141"/>
      <c r="BN29" s="6"/>
      <c r="BO29" s="162">
        <v>3.9</v>
      </c>
      <c r="BP29" s="144">
        <f t="shared" si="8"/>
        <v>0</v>
      </c>
    </row>
    <row r="30" ht="19.5" customHeight="1">
      <c r="A30" s="217" t="s">
        <v>341</v>
      </c>
      <c r="B30" s="218">
        <v>6985.0</v>
      </c>
      <c r="C30" s="222" t="s">
        <v>342</v>
      </c>
      <c r="D30" s="126" t="s">
        <v>125</v>
      </c>
      <c r="E30" s="126">
        <v>5.0</v>
      </c>
      <c r="F30" s="127">
        <f t="shared" si="4"/>
        <v>0</v>
      </c>
      <c r="G30" s="128">
        <v>160.0</v>
      </c>
      <c r="H30" s="128">
        <f t="shared" si="5"/>
        <v>0</v>
      </c>
      <c r="I30" s="5"/>
      <c r="J30" s="182"/>
      <c r="K30" s="130"/>
      <c r="L30" s="131"/>
      <c r="M30" s="132"/>
      <c r="N30" s="133"/>
      <c r="O30" s="220"/>
      <c r="P30" s="135"/>
      <c r="Q30" s="142"/>
      <c r="R30" s="137"/>
      <c r="S30" s="138"/>
      <c r="T30" s="141"/>
      <c r="U30" s="139"/>
      <c r="V30" s="108"/>
      <c r="W30" s="5"/>
      <c r="X30" s="141"/>
      <c r="Y30" s="141"/>
      <c r="Z30" s="141"/>
      <c r="AA30" s="141">
        <f t="shared" si="21"/>
        <v>0</v>
      </c>
      <c r="AB30" s="141">
        <f>AI30*$F30</f>
        <v>0</v>
      </c>
      <c r="AC30" s="141"/>
      <c r="AD30" s="141"/>
      <c r="AE30" s="142"/>
      <c r="AF30" s="142"/>
      <c r="AG30" s="142"/>
      <c r="AH30" s="142">
        <v>4.0</v>
      </c>
      <c r="AI30" s="142">
        <v>1.0</v>
      </c>
      <c r="AJ30" s="142"/>
      <c r="AK30" s="142"/>
      <c r="AL30" s="5"/>
      <c r="AM30" s="141"/>
      <c r="AN30" s="141">
        <f t="shared" ref="AN30:AP30" si="22">AY30*$F30</f>
        <v>0</v>
      </c>
      <c r="AO30" s="141">
        <f t="shared" si="22"/>
        <v>0</v>
      </c>
      <c r="AP30" s="141">
        <f t="shared" si="22"/>
        <v>0</v>
      </c>
      <c r="AQ30" s="141"/>
      <c r="AR30" s="141"/>
      <c r="AS30" s="141"/>
      <c r="AT30" s="141"/>
      <c r="AU30" s="141"/>
      <c r="AV30" s="141"/>
      <c r="AW30" s="141"/>
      <c r="AX30" s="141"/>
      <c r="AY30" s="142">
        <v>1.0</v>
      </c>
      <c r="AZ30" s="142">
        <v>2.0</v>
      </c>
      <c r="BA30" s="142">
        <v>2.0</v>
      </c>
      <c r="BB30" s="141"/>
      <c r="BC30" s="141"/>
      <c r="BD30" s="141"/>
      <c r="BE30" s="141"/>
      <c r="BF30" s="141"/>
      <c r="BG30" s="141"/>
      <c r="BH30" s="141"/>
      <c r="BI30" s="5"/>
      <c r="BJ30" s="141"/>
      <c r="BK30" s="141"/>
      <c r="BL30" s="141"/>
      <c r="BM30" s="141"/>
      <c r="BN30" s="6"/>
      <c r="BO30" s="162">
        <v>2.7</v>
      </c>
      <c r="BP30" s="144">
        <f t="shared" si="8"/>
        <v>0</v>
      </c>
    </row>
    <row r="31" ht="19.5" customHeight="1">
      <c r="A31" s="214"/>
      <c r="B31" s="214"/>
      <c r="C31" s="145"/>
      <c r="D31" s="5"/>
      <c r="E31" s="6"/>
      <c r="F31" s="6"/>
      <c r="G31" s="6"/>
      <c r="H31" s="223">
        <f>SUM(H12:H30)</f>
        <v>0</v>
      </c>
      <c r="I31" s="80"/>
      <c r="J31" s="148">
        <f t="shared" ref="J31:V31" si="23">SUM(J12:J30)</f>
        <v>0</v>
      </c>
      <c r="K31" s="148">
        <f t="shared" si="23"/>
        <v>0</v>
      </c>
      <c r="L31" s="148">
        <f t="shared" si="23"/>
        <v>0</v>
      </c>
      <c r="M31" s="148">
        <f t="shared" si="23"/>
        <v>0</v>
      </c>
      <c r="N31" s="148">
        <f t="shared" si="23"/>
        <v>0</v>
      </c>
      <c r="O31" s="148">
        <f t="shared" si="23"/>
        <v>0</v>
      </c>
      <c r="P31" s="148">
        <f t="shared" si="23"/>
        <v>0</v>
      </c>
      <c r="Q31" s="148">
        <f t="shared" si="23"/>
        <v>0</v>
      </c>
      <c r="R31" s="148">
        <f t="shared" si="23"/>
        <v>0</v>
      </c>
      <c r="S31" s="148">
        <f t="shared" si="23"/>
        <v>0</v>
      </c>
      <c r="T31" s="148">
        <f t="shared" si="23"/>
        <v>0</v>
      </c>
      <c r="U31" s="148">
        <f t="shared" si="23"/>
        <v>0</v>
      </c>
      <c r="V31" s="148">
        <f t="shared" si="23"/>
        <v>0</v>
      </c>
      <c r="W31" s="5"/>
      <c r="X31" s="177">
        <f t="shared" ref="X31:AB31" si="24">SUM(X12:X30)</f>
        <v>0</v>
      </c>
      <c r="Y31" s="177">
        <f t="shared" si="24"/>
        <v>0</v>
      </c>
      <c r="Z31" s="177">
        <f t="shared" si="24"/>
        <v>0</v>
      </c>
      <c r="AA31" s="177">
        <f t="shared" si="24"/>
        <v>0</v>
      </c>
      <c r="AB31" s="177">
        <f t="shared" si="24"/>
        <v>0</v>
      </c>
      <c r="AC31" s="141"/>
      <c r="AD31" s="141"/>
      <c r="AE31" s="119"/>
      <c r="AF31" s="119"/>
      <c r="AG31" s="119"/>
      <c r="AH31" s="119"/>
      <c r="AI31" s="119"/>
      <c r="AJ31" s="119"/>
      <c r="AK31" s="119"/>
      <c r="AL31" s="80"/>
      <c r="AM31" s="119">
        <f t="shared" ref="AM31:AR31" si="25">SUM(AM12:AM30)</f>
        <v>0</v>
      </c>
      <c r="AN31" s="119">
        <f t="shared" si="25"/>
        <v>0</v>
      </c>
      <c r="AO31" s="119">
        <f t="shared" si="25"/>
        <v>0</v>
      </c>
      <c r="AP31" s="80">
        <f t="shared" si="25"/>
        <v>0</v>
      </c>
      <c r="AQ31" s="80">
        <f t="shared" si="25"/>
        <v>0</v>
      </c>
      <c r="AR31" s="80">
        <f t="shared" si="25"/>
        <v>0</v>
      </c>
      <c r="AS31" s="141"/>
      <c r="AT31" s="141"/>
      <c r="AU31" s="141"/>
      <c r="AV31" s="141"/>
      <c r="AW31" s="141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5"/>
      <c r="BJ31" s="119">
        <f>SUM(BJ12:BJ30)</f>
        <v>0</v>
      </c>
      <c r="BK31" s="141"/>
      <c r="BL31" s="141"/>
      <c r="BM31" s="141"/>
      <c r="BN31" s="6"/>
      <c r="BO31" s="149"/>
      <c r="BP31" s="163">
        <f>SUM(BP12:BP30)</f>
        <v>0</v>
      </c>
    </row>
    <row r="32" ht="19.5" customHeight="1">
      <c r="A32" s="214"/>
      <c r="B32" s="214"/>
      <c r="C32" s="115" t="s">
        <v>343</v>
      </c>
      <c r="D32" s="40"/>
      <c r="E32" s="40"/>
      <c r="F32" s="40"/>
      <c r="G32" s="116"/>
      <c r="H32" s="116"/>
      <c r="I32" s="80"/>
      <c r="J32" s="40"/>
      <c r="K32" s="40"/>
      <c r="L32" s="40"/>
      <c r="M32" s="40"/>
      <c r="N32" s="40"/>
      <c r="O32" s="40"/>
      <c r="P32" s="224"/>
      <c r="Q32" s="40"/>
      <c r="R32" s="40"/>
      <c r="S32" s="40"/>
      <c r="T32" s="40"/>
      <c r="U32" s="40"/>
      <c r="V32" s="40"/>
      <c r="W32" s="5"/>
      <c r="X32" s="118" t="s">
        <v>22</v>
      </c>
      <c r="Y32" s="118" t="s">
        <v>23</v>
      </c>
      <c r="Z32" s="118" t="s">
        <v>24</v>
      </c>
      <c r="AA32" s="118" t="s">
        <v>25</v>
      </c>
      <c r="AB32" s="118" t="s">
        <v>26</v>
      </c>
      <c r="AC32" s="118" t="s">
        <v>27</v>
      </c>
      <c r="AD32" s="118" t="s">
        <v>28</v>
      </c>
      <c r="AE32" s="119" t="s">
        <v>22</v>
      </c>
      <c r="AF32" s="119" t="s">
        <v>23</v>
      </c>
      <c r="AG32" s="119" t="s">
        <v>24</v>
      </c>
      <c r="AH32" s="119" t="s">
        <v>25</v>
      </c>
      <c r="AI32" s="119" t="s">
        <v>26</v>
      </c>
      <c r="AJ32" s="119" t="s">
        <v>27</v>
      </c>
      <c r="AK32" s="119" t="s">
        <v>28</v>
      </c>
      <c r="AL32" s="80"/>
      <c r="AM32" s="225" t="s">
        <v>33</v>
      </c>
      <c r="AN32" s="225" t="s">
        <v>34</v>
      </c>
      <c r="AO32" s="225" t="s">
        <v>35</v>
      </c>
      <c r="AP32" s="225" t="s">
        <v>36</v>
      </c>
      <c r="AQ32" s="225" t="s">
        <v>37</v>
      </c>
      <c r="AR32" s="225" t="s">
        <v>38</v>
      </c>
      <c r="AS32" s="225" t="s">
        <v>39</v>
      </c>
      <c r="AT32" s="225" t="s">
        <v>40</v>
      </c>
      <c r="AU32" s="118" t="s">
        <v>41</v>
      </c>
      <c r="AV32" s="118" t="s">
        <v>42</v>
      </c>
      <c r="AW32" s="118" t="s">
        <v>56</v>
      </c>
      <c r="AX32" s="119" t="s">
        <v>33</v>
      </c>
      <c r="AY32" s="119" t="s">
        <v>34</v>
      </c>
      <c r="AZ32" s="119" t="s">
        <v>35</v>
      </c>
      <c r="BA32" s="119" t="s">
        <v>36</v>
      </c>
      <c r="BB32" s="119" t="s">
        <v>37</v>
      </c>
      <c r="BC32" s="119" t="s">
        <v>38</v>
      </c>
      <c r="BD32" s="119" t="s">
        <v>39</v>
      </c>
      <c r="BE32" s="119" t="s">
        <v>40</v>
      </c>
      <c r="BF32" s="119" t="s">
        <v>41</v>
      </c>
      <c r="BG32" s="119" t="s">
        <v>42</v>
      </c>
      <c r="BH32" s="119" t="s">
        <v>56</v>
      </c>
      <c r="BI32" s="80"/>
      <c r="BJ32" s="216" t="s">
        <v>35</v>
      </c>
      <c r="BK32" s="216" t="s">
        <v>36</v>
      </c>
      <c r="BL32" s="119" t="s">
        <v>35</v>
      </c>
      <c r="BM32" s="119" t="s">
        <v>36</v>
      </c>
      <c r="BN32" s="6"/>
      <c r="BO32" s="120" t="s">
        <v>81</v>
      </c>
      <c r="BP32" s="120" t="s">
        <v>82</v>
      </c>
    </row>
    <row r="33" ht="19.5" customHeight="1">
      <c r="A33" s="217" t="s">
        <v>344</v>
      </c>
      <c r="B33" s="218">
        <v>5383.0</v>
      </c>
      <c r="C33" s="189" t="s">
        <v>345</v>
      </c>
      <c r="D33" s="166" t="s">
        <v>27</v>
      </c>
      <c r="E33" s="166">
        <v>1.0</v>
      </c>
      <c r="F33" s="127">
        <f t="shared" ref="F33:F69" si="26">SUM(J33:V33)</f>
        <v>0</v>
      </c>
      <c r="G33" s="160">
        <v>115.0</v>
      </c>
      <c r="H33" s="128">
        <f t="shared" ref="H33:H69" si="27">F33*G33*(100-$F$2)/100</f>
        <v>0</v>
      </c>
      <c r="I33" s="5"/>
      <c r="J33" s="182"/>
      <c r="K33" s="130"/>
      <c r="L33" s="131"/>
      <c r="M33" s="132"/>
      <c r="N33" s="133"/>
      <c r="O33" s="220"/>
      <c r="P33" s="135"/>
      <c r="Q33" s="142"/>
      <c r="R33" s="183"/>
      <c r="S33" s="138"/>
      <c r="T33" s="141"/>
      <c r="U33" s="139"/>
      <c r="V33" s="108"/>
      <c r="W33" s="5"/>
      <c r="X33" s="119"/>
      <c r="Y33" s="119"/>
      <c r="Z33" s="119"/>
      <c r="AA33" s="119"/>
      <c r="AB33" s="119"/>
      <c r="AC33" s="141">
        <f t="shared" ref="AC33:AC37" si="28">AJ33*$F33</f>
        <v>0</v>
      </c>
      <c r="AD33" s="119"/>
      <c r="AE33" s="141"/>
      <c r="AF33" s="141"/>
      <c r="AG33" s="141"/>
      <c r="AH33" s="141"/>
      <c r="AI33" s="141"/>
      <c r="AJ33" s="141">
        <v>1.0</v>
      </c>
      <c r="AK33" s="141"/>
      <c r="AL33" s="5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5"/>
      <c r="BJ33" s="141"/>
      <c r="BK33" s="141"/>
      <c r="BL33" s="141"/>
      <c r="BM33" s="141"/>
      <c r="BN33" s="6"/>
      <c r="BO33" s="144">
        <v>2.574</v>
      </c>
      <c r="BP33" s="144">
        <f t="shared" ref="BP33:BP69" si="29">BO33*F33</f>
        <v>0</v>
      </c>
    </row>
    <row r="34" ht="19.5" customHeight="1">
      <c r="A34" s="217" t="s">
        <v>346</v>
      </c>
      <c r="B34" s="218">
        <v>5384.0</v>
      </c>
      <c r="C34" s="189" t="s">
        <v>347</v>
      </c>
      <c r="D34" s="166" t="s">
        <v>27</v>
      </c>
      <c r="E34" s="166">
        <v>1.0</v>
      </c>
      <c r="F34" s="127">
        <f t="shared" si="26"/>
        <v>0</v>
      </c>
      <c r="G34" s="160">
        <v>217.5</v>
      </c>
      <c r="H34" s="128">
        <f t="shared" si="27"/>
        <v>0</v>
      </c>
      <c r="I34" s="5"/>
      <c r="J34" s="182"/>
      <c r="K34" s="130"/>
      <c r="L34" s="131"/>
      <c r="M34" s="132"/>
      <c r="N34" s="133"/>
      <c r="O34" s="220"/>
      <c r="P34" s="135"/>
      <c r="Q34" s="142"/>
      <c r="R34" s="183"/>
      <c r="S34" s="138"/>
      <c r="T34" s="141"/>
      <c r="U34" s="139"/>
      <c r="V34" s="108"/>
      <c r="W34" s="5"/>
      <c r="X34" s="119"/>
      <c r="Y34" s="119"/>
      <c r="Z34" s="119"/>
      <c r="AA34" s="119"/>
      <c r="AB34" s="119"/>
      <c r="AC34" s="141">
        <f t="shared" si="28"/>
        <v>0</v>
      </c>
      <c r="AD34" s="119"/>
      <c r="AE34" s="141"/>
      <c r="AF34" s="141"/>
      <c r="AG34" s="141"/>
      <c r="AH34" s="141"/>
      <c r="AI34" s="141"/>
      <c r="AJ34" s="141">
        <v>1.0</v>
      </c>
      <c r="AK34" s="141"/>
      <c r="AL34" s="5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5"/>
      <c r="BJ34" s="141"/>
      <c r="BK34" s="141"/>
      <c r="BL34" s="141"/>
      <c r="BM34" s="141"/>
      <c r="BN34" s="6"/>
      <c r="BO34" s="144">
        <v>5.0</v>
      </c>
      <c r="BP34" s="144">
        <f t="shared" si="29"/>
        <v>0</v>
      </c>
    </row>
    <row r="35" ht="19.5" customHeight="1">
      <c r="A35" s="217" t="s">
        <v>348</v>
      </c>
      <c r="B35" s="218">
        <v>6963.0</v>
      </c>
      <c r="C35" s="189" t="s">
        <v>349</v>
      </c>
      <c r="D35" s="166" t="s">
        <v>27</v>
      </c>
      <c r="E35" s="166">
        <v>1.0</v>
      </c>
      <c r="F35" s="127">
        <f t="shared" si="26"/>
        <v>0</v>
      </c>
      <c r="G35" s="160">
        <v>115.0</v>
      </c>
      <c r="H35" s="128">
        <f t="shared" si="27"/>
        <v>0</v>
      </c>
      <c r="I35" s="5"/>
      <c r="J35" s="182"/>
      <c r="K35" s="130"/>
      <c r="L35" s="131"/>
      <c r="M35" s="132"/>
      <c r="N35" s="133"/>
      <c r="O35" s="220"/>
      <c r="P35" s="135"/>
      <c r="Q35" s="142"/>
      <c r="R35" s="183"/>
      <c r="S35" s="138"/>
      <c r="T35" s="141"/>
      <c r="U35" s="139"/>
      <c r="V35" s="108"/>
      <c r="W35" s="5"/>
      <c r="X35" s="119"/>
      <c r="Y35" s="119"/>
      <c r="Z35" s="119"/>
      <c r="AA35" s="119"/>
      <c r="AB35" s="119"/>
      <c r="AC35" s="141">
        <f t="shared" si="28"/>
        <v>0</v>
      </c>
      <c r="AD35" s="119"/>
      <c r="AE35" s="141"/>
      <c r="AF35" s="141"/>
      <c r="AG35" s="141"/>
      <c r="AH35" s="141"/>
      <c r="AI35" s="141"/>
      <c r="AJ35" s="141">
        <v>1.0</v>
      </c>
      <c r="AK35" s="141"/>
      <c r="AL35" s="5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5"/>
      <c r="BJ35" s="141"/>
      <c r="BK35" s="141"/>
      <c r="BL35" s="141"/>
      <c r="BM35" s="141"/>
      <c r="BN35" s="6"/>
      <c r="BO35" s="144">
        <v>2.6</v>
      </c>
      <c r="BP35" s="144">
        <f t="shared" si="29"/>
        <v>0</v>
      </c>
    </row>
    <row r="36" ht="19.5" customHeight="1">
      <c r="A36" s="217" t="s">
        <v>350</v>
      </c>
      <c r="B36" s="218">
        <v>9233.0</v>
      </c>
      <c r="C36" s="189" t="s">
        <v>351</v>
      </c>
      <c r="D36" s="166" t="s">
        <v>27</v>
      </c>
      <c r="E36" s="166">
        <v>1.0</v>
      </c>
      <c r="F36" s="127">
        <f t="shared" si="26"/>
        <v>0</v>
      </c>
      <c r="G36" s="160">
        <v>115.0</v>
      </c>
      <c r="H36" s="128">
        <f t="shared" si="27"/>
        <v>0</v>
      </c>
      <c r="I36" s="5"/>
      <c r="J36" s="182"/>
      <c r="K36" s="130"/>
      <c r="L36" s="131"/>
      <c r="M36" s="132"/>
      <c r="N36" s="133"/>
      <c r="O36" s="220"/>
      <c r="P36" s="135"/>
      <c r="Q36" s="142"/>
      <c r="R36" s="183"/>
      <c r="S36" s="138"/>
      <c r="T36" s="141"/>
      <c r="U36" s="139"/>
      <c r="V36" s="108"/>
      <c r="W36" s="5"/>
      <c r="X36" s="119"/>
      <c r="Y36" s="119"/>
      <c r="Z36" s="119"/>
      <c r="AA36" s="119"/>
      <c r="AB36" s="119"/>
      <c r="AC36" s="141">
        <f t="shared" si="28"/>
        <v>0</v>
      </c>
      <c r="AD36" s="119"/>
      <c r="AE36" s="141"/>
      <c r="AF36" s="141"/>
      <c r="AG36" s="141"/>
      <c r="AH36" s="141"/>
      <c r="AI36" s="141"/>
      <c r="AJ36" s="141">
        <v>1.0</v>
      </c>
      <c r="AK36" s="141"/>
      <c r="AL36" s="5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5"/>
      <c r="BJ36" s="141"/>
      <c r="BK36" s="141">
        <f t="shared" ref="BK36:BK44" si="30">BM36*$F36</f>
        <v>0</v>
      </c>
      <c r="BL36" s="141"/>
      <c r="BM36" s="141">
        <v>6.0</v>
      </c>
      <c r="BN36" s="6"/>
      <c r="BO36" s="144">
        <v>2.4</v>
      </c>
      <c r="BP36" s="144">
        <f t="shared" si="29"/>
        <v>0</v>
      </c>
    </row>
    <row r="37" ht="19.5" customHeight="1">
      <c r="A37" s="217" t="s">
        <v>352</v>
      </c>
      <c r="B37" s="218">
        <v>9240.0</v>
      </c>
      <c r="C37" s="189" t="s">
        <v>353</v>
      </c>
      <c r="D37" s="166" t="s">
        <v>27</v>
      </c>
      <c r="E37" s="166">
        <v>1.0</v>
      </c>
      <c r="F37" s="127">
        <f t="shared" si="26"/>
        <v>0</v>
      </c>
      <c r="G37" s="160">
        <v>110.0</v>
      </c>
      <c r="H37" s="128">
        <f t="shared" si="27"/>
        <v>0</v>
      </c>
      <c r="I37" s="5"/>
      <c r="J37" s="182"/>
      <c r="K37" s="130"/>
      <c r="L37" s="131"/>
      <c r="M37" s="132"/>
      <c r="N37" s="133"/>
      <c r="O37" s="220"/>
      <c r="P37" s="135"/>
      <c r="Q37" s="142"/>
      <c r="R37" s="183"/>
      <c r="S37" s="138"/>
      <c r="T37" s="141"/>
      <c r="U37" s="139"/>
      <c r="V37" s="108"/>
      <c r="W37" s="5"/>
      <c r="X37" s="119"/>
      <c r="Y37" s="119"/>
      <c r="Z37" s="119"/>
      <c r="AA37" s="119"/>
      <c r="AB37" s="119"/>
      <c r="AC37" s="141">
        <f t="shared" si="28"/>
        <v>0</v>
      </c>
      <c r="AD37" s="119"/>
      <c r="AE37" s="141"/>
      <c r="AF37" s="141"/>
      <c r="AG37" s="141"/>
      <c r="AH37" s="141"/>
      <c r="AI37" s="141"/>
      <c r="AJ37" s="141">
        <v>1.0</v>
      </c>
      <c r="AK37" s="141"/>
      <c r="AL37" s="5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5"/>
      <c r="BJ37" s="141"/>
      <c r="BK37" s="141">
        <f t="shared" si="30"/>
        <v>0</v>
      </c>
      <c r="BL37" s="141"/>
      <c r="BM37" s="141">
        <v>6.0</v>
      </c>
      <c r="BN37" s="6"/>
      <c r="BO37" s="144">
        <v>2.3</v>
      </c>
      <c r="BP37" s="144">
        <f t="shared" si="29"/>
        <v>0</v>
      </c>
    </row>
    <row r="38" ht="19.5" customHeight="1">
      <c r="A38" s="217" t="s">
        <v>354</v>
      </c>
      <c r="B38" s="218">
        <v>9209.0</v>
      </c>
      <c r="C38" s="189" t="s">
        <v>355</v>
      </c>
      <c r="D38" s="166" t="s">
        <v>28</v>
      </c>
      <c r="E38" s="166">
        <v>1.0</v>
      </c>
      <c r="F38" s="127">
        <f t="shared" si="26"/>
        <v>0</v>
      </c>
      <c r="G38" s="160">
        <v>117.5</v>
      </c>
      <c r="H38" s="128">
        <f t="shared" si="27"/>
        <v>0</v>
      </c>
      <c r="I38" s="5"/>
      <c r="J38" s="182"/>
      <c r="K38" s="130"/>
      <c r="L38" s="131"/>
      <c r="M38" s="132"/>
      <c r="N38" s="133"/>
      <c r="O38" s="220"/>
      <c r="P38" s="135"/>
      <c r="Q38" s="142"/>
      <c r="R38" s="183"/>
      <c r="S38" s="138"/>
      <c r="T38" s="141"/>
      <c r="U38" s="139"/>
      <c r="V38" s="108"/>
      <c r="W38" s="5"/>
      <c r="X38" s="119"/>
      <c r="Y38" s="119"/>
      <c r="Z38" s="119"/>
      <c r="AA38" s="119"/>
      <c r="AB38" s="119"/>
      <c r="AC38" s="119"/>
      <c r="AD38" s="141">
        <f>AK38*$F38</f>
        <v>0</v>
      </c>
      <c r="AE38" s="141"/>
      <c r="AF38" s="141"/>
      <c r="AG38" s="141"/>
      <c r="AH38" s="141"/>
      <c r="AI38" s="141"/>
      <c r="AJ38" s="141"/>
      <c r="AK38" s="141">
        <v>1.0</v>
      </c>
      <c r="AL38" s="5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5"/>
      <c r="BJ38" s="141"/>
      <c r="BK38" s="141">
        <f t="shared" si="30"/>
        <v>0</v>
      </c>
      <c r="BL38" s="141"/>
      <c r="BM38" s="141">
        <v>7.0</v>
      </c>
      <c r="BN38" s="6"/>
      <c r="BO38" s="144">
        <v>2.4</v>
      </c>
      <c r="BP38" s="144">
        <f t="shared" si="29"/>
        <v>0</v>
      </c>
    </row>
    <row r="39" ht="19.5" customHeight="1">
      <c r="A39" s="217" t="s">
        <v>356</v>
      </c>
      <c r="B39" s="218">
        <v>10446.0</v>
      </c>
      <c r="C39" s="189" t="s">
        <v>357</v>
      </c>
      <c r="D39" s="166" t="s">
        <v>27</v>
      </c>
      <c r="E39" s="166">
        <v>1.0</v>
      </c>
      <c r="F39" s="127">
        <f t="shared" si="26"/>
        <v>0</v>
      </c>
      <c r="G39" s="160">
        <v>127.5</v>
      </c>
      <c r="H39" s="128">
        <f t="shared" si="27"/>
        <v>0</v>
      </c>
      <c r="I39" s="5"/>
      <c r="J39" s="182"/>
      <c r="K39" s="130"/>
      <c r="L39" s="131"/>
      <c r="M39" s="132"/>
      <c r="N39" s="133"/>
      <c r="O39" s="220"/>
      <c r="P39" s="135"/>
      <c r="Q39" s="142"/>
      <c r="R39" s="183"/>
      <c r="S39" s="138"/>
      <c r="T39" s="141"/>
      <c r="U39" s="139"/>
      <c r="V39" s="108"/>
      <c r="W39" s="5"/>
      <c r="X39" s="119"/>
      <c r="Y39" s="119"/>
      <c r="Z39" s="119"/>
      <c r="AA39" s="119"/>
      <c r="AB39" s="119"/>
      <c r="AC39" s="141">
        <f t="shared" ref="AC39:AC44" si="31">AJ39*$F39</f>
        <v>0</v>
      </c>
      <c r="AD39" s="119"/>
      <c r="AE39" s="141"/>
      <c r="AF39" s="141"/>
      <c r="AG39" s="141"/>
      <c r="AH39" s="141"/>
      <c r="AI39" s="141"/>
      <c r="AJ39" s="141">
        <v>1.0</v>
      </c>
      <c r="AK39" s="141"/>
      <c r="AL39" s="5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5"/>
      <c r="BJ39" s="141"/>
      <c r="BK39" s="141">
        <f t="shared" si="30"/>
        <v>0</v>
      </c>
      <c r="BL39" s="141"/>
      <c r="BM39" s="141">
        <v>6.0</v>
      </c>
      <c r="BN39" s="6"/>
      <c r="BO39" s="144">
        <v>2.6</v>
      </c>
      <c r="BP39" s="144">
        <f t="shared" si="29"/>
        <v>0</v>
      </c>
    </row>
    <row r="40" ht="19.5" customHeight="1">
      <c r="A40" s="217" t="s">
        <v>358</v>
      </c>
      <c r="B40" s="218">
        <v>10443.0</v>
      </c>
      <c r="C40" s="189" t="s">
        <v>359</v>
      </c>
      <c r="D40" s="166" t="s">
        <v>27</v>
      </c>
      <c r="E40" s="166">
        <v>1.0</v>
      </c>
      <c r="F40" s="127">
        <f t="shared" si="26"/>
        <v>0</v>
      </c>
      <c r="G40" s="160">
        <v>75.0</v>
      </c>
      <c r="H40" s="128">
        <f t="shared" si="27"/>
        <v>0</v>
      </c>
      <c r="I40" s="5"/>
      <c r="J40" s="182"/>
      <c r="K40" s="130"/>
      <c r="L40" s="131"/>
      <c r="M40" s="132"/>
      <c r="N40" s="133"/>
      <c r="O40" s="220"/>
      <c r="P40" s="135"/>
      <c r="Q40" s="142"/>
      <c r="R40" s="183"/>
      <c r="S40" s="138"/>
      <c r="T40" s="141"/>
      <c r="U40" s="139"/>
      <c r="V40" s="108"/>
      <c r="W40" s="5"/>
      <c r="X40" s="119"/>
      <c r="Y40" s="119"/>
      <c r="Z40" s="119"/>
      <c r="AA40" s="119"/>
      <c r="AB40" s="119"/>
      <c r="AC40" s="141">
        <f t="shared" si="31"/>
        <v>0</v>
      </c>
      <c r="AD40" s="119"/>
      <c r="AE40" s="141"/>
      <c r="AF40" s="141"/>
      <c r="AG40" s="141"/>
      <c r="AH40" s="141"/>
      <c r="AI40" s="141"/>
      <c r="AJ40" s="141">
        <v>1.0</v>
      </c>
      <c r="AK40" s="141"/>
      <c r="AL40" s="5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5"/>
      <c r="BJ40" s="141"/>
      <c r="BK40" s="141">
        <f t="shared" si="30"/>
        <v>0</v>
      </c>
      <c r="BL40" s="141"/>
      <c r="BM40" s="141">
        <v>6.0</v>
      </c>
      <c r="BN40" s="6"/>
      <c r="BO40" s="144">
        <v>1.5</v>
      </c>
      <c r="BP40" s="144">
        <f t="shared" si="29"/>
        <v>0</v>
      </c>
    </row>
    <row r="41" ht="19.5" customHeight="1">
      <c r="A41" s="217" t="s">
        <v>360</v>
      </c>
      <c r="B41" s="218">
        <v>10447.0</v>
      </c>
      <c r="C41" s="189" t="s">
        <v>361</v>
      </c>
      <c r="D41" s="166" t="s">
        <v>27</v>
      </c>
      <c r="E41" s="166">
        <v>1.0</v>
      </c>
      <c r="F41" s="127">
        <f t="shared" si="26"/>
        <v>0</v>
      </c>
      <c r="G41" s="160">
        <v>87.5</v>
      </c>
      <c r="H41" s="128">
        <f t="shared" si="27"/>
        <v>0</v>
      </c>
      <c r="I41" s="5"/>
      <c r="J41" s="182"/>
      <c r="K41" s="130"/>
      <c r="L41" s="131"/>
      <c r="M41" s="132"/>
      <c r="N41" s="133"/>
      <c r="O41" s="220"/>
      <c r="P41" s="135"/>
      <c r="Q41" s="142"/>
      <c r="R41" s="183"/>
      <c r="S41" s="138"/>
      <c r="T41" s="141"/>
      <c r="U41" s="139"/>
      <c r="V41" s="108"/>
      <c r="W41" s="5"/>
      <c r="X41" s="119"/>
      <c r="Y41" s="119"/>
      <c r="Z41" s="119"/>
      <c r="AA41" s="119"/>
      <c r="AB41" s="119"/>
      <c r="AC41" s="141">
        <f t="shared" si="31"/>
        <v>0</v>
      </c>
      <c r="AD41" s="119"/>
      <c r="AE41" s="141"/>
      <c r="AF41" s="141"/>
      <c r="AG41" s="141"/>
      <c r="AH41" s="141"/>
      <c r="AI41" s="141"/>
      <c r="AJ41" s="141">
        <v>1.0</v>
      </c>
      <c r="AK41" s="141"/>
      <c r="AL41" s="5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5"/>
      <c r="BJ41" s="141"/>
      <c r="BK41" s="141">
        <f t="shared" si="30"/>
        <v>0</v>
      </c>
      <c r="BL41" s="141"/>
      <c r="BM41" s="141">
        <v>6.0</v>
      </c>
      <c r="BN41" s="6"/>
      <c r="BO41" s="144">
        <v>1.8</v>
      </c>
      <c r="BP41" s="144">
        <f t="shared" si="29"/>
        <v>0</v>
      </c>
    </row>
    <row r="42" ht="19.5" customHeight="1">
      <c r="A42" s="217" t="s">
        <v>362</v>
      </c>
      <c r="B42" s="218">
        <v>10444.0</v>
      </c>
      <c r="C42" s="189" t="s">
        <v>363</v>
      </c>
      <c r="D42" s="166" t="s">
        <v>27</v>
      </c>
      <c r="E42" s="166">
        <v>1.0</v>
      </c>
      <c r="F42" s="127">
        <f t="shared" si="26"/>
        <v>0</v>
      </c>
      <c r="G42" s="160">
        <v>90.0</v>
      </c>
      <c r="H42" s="128">
        <f t="shared" si="27"/>
        <v>0</v>
      </c>
      <c r="I42" s="5"/>
      <c r="J42" s="182"/>
      <c r="K42" s="130"/>
      <c r="L42" s="131"/>
      <c r="M42" s="132"/>
      <c r="N42" s="133"/>
      <c r="O42" s="220"/>
      <c r="P42" s="135"/>
      <c r="Q42" s="142"/>
      <c r="R42" s="183"/>
      <c r="S42" s="138"/>
      <c r="T42" s="141"/>
      <c r="U42" s="139"/>
      <c r="V42" s="108"/>
      <c r="W42" s="5"/>
      <c r="X42" s="119"/>
      <c r="Y42" s="119"/>
      <c r="Z42" s="119"/>
      <c r="AA42" s="119"/>
      <c r="AB42" s="119"/>
      <c r="AC42" s="141">
        <f t="shared" si="31"/>
        <v>0</v>
      </c>
      <c r="AD42" s="119"/>
      <c r="AE42" s="141"/>
      <c r="AF42" s="141"/>
      <c r="AG42" s="141"/>
      <c r="AH42" s="141"/>
      <c r="AI42" s="141"/>
      <c r="AJ42" s="141">
        <v>1.0</v>
      </c>
      <c r="AK42" s="141"/>
      <c r="AL42" s="5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5"/>
      <c r="BJ42" s="141"/>
      <c r="BK42" s="141">
        <f t="shared" si="30"/>
        <v>0</v>
      </c>
      <c r="BL42" s="141"/>
      <c r="BM42" s="141">
        <v>4.0</v>
      </c>
      <c r="BN42" s="6"/>
      <c r="BO42" s="144">
        <v>1.8</v>
      </c>
      <c r="BP42" s="144">
        <f t="shared" si="29"/>
        <v>0</v>
      </c>
    </row>
    <row r="43" ht="19.5" customHeight="1">
      <c r="A43" s="217" t="s">
        <v>364</v>
      </c>
      <c r="B43" s="218">
        <v>10450.0</v>
      </c>
      <c r="C43" s="189" t="s">
        <v>365</v>
      </c>
      <c r="D43" s="166" t="s">
        <v>27</v>
      </c>
      <c r="E43" s="166">
        <v>1.0</v>
      </c>
      <c r="F43" s="127">
        <f t="shared" si="26"/>
        <v>0</v>
      </c>
      <c r="G43" s="160">
        <v>87.5</v>
      </c>
      <c r="H43" s="128">
        <f t="shared" si="27"/>
        <v>0</v>
      </c>
      <c r="I43" s="5"/>
      <c r="J43" s="182"/>
      <c r="K43" s="130"/>
      <c r="L43" s="131"/>
      <c r="M43" s="132"/>
      <c r="N43" s="133"/>
      <c r="O43" s="220"/>
      <c r="P43" s="135"/>
      <c r="Q43" s="142"/>
      <c r="R43" s="183"/>
      <c r="S43" s="138"/>
      <c r="T43" s="141"/>
      <c r="U43" s="139"/>
      <c r="V43" s="108"/>
      <c r="W43" s="5"/>
      <c r="X43" s="119"/>
      <c r="Y43" s="119"/>
      <c r="Z43" s="119"/>
      <c r="AA43" s="119"/>
      <c r="AB43" s="119"/>
      <c r="AC43" s="141">
        <f t="shared" si="31"/>
        <v>0</v>
      </c>
      <c r="AD43" s="119"/>
      <c r="AE43" s="141"/>
      <c r="AF43" s="141"/>
      <c r="AG43" s="141"/>
      <c r="AH43" s="141"/>
      <c r="AI43" s="141"/>
      <c r="AJ43" s="141">
        <v>1.0</v>
      </c>
      <c r="AK43" s="141"/>
      <c r="AL43" s="5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5"/>
      <c r="BJ43" s="141"/>
      <c r="BK43" s="141">
        <f t="shared" si="30"/>
        <v>0</v>
      </c>
      <c r="BL43" s="141"/>
      <c r="BM43" s="141">
        <v>4.0</v>
      </c>
      <c r="BN43" s="6"/>
      <c r="BO43" s="144">
        <v>1.8</v>
      </c>
      <c r="BP43" s="144">
        <f t="shared" si="29"/>
        <v>0</v>
      </c>
    </row>
    <row r="44" ht="19.5" customHeight="1">
      <c r="A44" s="217" t="s">
        <v>366</v>
      </c>
      <c r="B44" s="218">
        <v>11799.0</v>
      </c>
      <c r="C44" s="189" t="s">
        <v>367</v>
      </c>
      <c r="D44" s="166" t="s">
        <v>27</v>
      </c>
      <c r="E44" s="166">
        <v>1.0</v>
      </c>
      <c r="F44" s="127">
        <f t="shared" si="26"/>
        <v>0</v>
      </c>
      <c r="G44" s="160">
        <v>87.5</v>
      </c>
      <c r="H44" s="128">
        <f t="shared" si="27"/>
        <v>0</v>
      </c>
      <c r="I44" s="5"/>
      <c r="J44" s="182"/>
      <c r="K44" s="130"/>
      <c r="L44" s="131"/>
      <c r="M44" s="132"/>
      <c r="N44" s="133"/>
      <c r="O44" s="220"/>
      <c r="P44" s="135"/>
      <c r="Q44" s="142"/>
      <c r="R44" s="183"/>
      <c r="S44" s="138"/>
      <c r="T44" s="141"/>
      <c r="U44" s="139"/>
      <c r="V44" s="108"/>
      <c r="W44" s="5"/>
      <c r="X44" s="119"/>
      <c r="Y44" s="119"/>
      <c r="Z44" s="119"/>
      <c r="AA44" s="119"/>
      <c r="AB44" s="119"/>
      <c r="AC44" s="141">
        <f t="shared" si="31"/>
        <v>0</v>
      </c>
      <c r="AD44" s="119"/>
      <c r="AE44" s="141"/>
      <c r="AF44" s="141"/>
      <c r="AG44" s="141"/>
      <c r="AH44" s="141"/>
      <c r="AI44" s="141"/>
      <c r="AJ44" s="141">
        <v>1.0</v>
      </c>
      <c r="AK44" s="141"/>
      <c r="AL44" s="5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5"/>
      <c r="BJ44" s="141"/>
      <c r="BK44" s="141">
        <f t="shared" si="30"/>
        <v>0</v>
      </c>
      <c r="BL44" s="141"/>
      <c r="BM44" s="141">
        <v>4.0</v>
      </c>
      <c r="BN44" s="6"/>
      <c r="BO44" s="144">
        <v>1.44</v>
      </c>
      <c r="BP44" s="144">
        <f t="shared" si="29"/>
        <v>0</v>
      </c>
    </row>
    <row r="45" ht="19.5" customHeight="1">
      <c r="A45" s="217" t="s">
        <v>368</v>
      </c>
      <c r="B45" s="218">
        <v>5393.0</v>
      </c>
      <c r="C45" s="189" t="s">
        <v>369</v>
      </c>
      <c r="D45" s="166" t="s">
        <v>28</v>
      </c>
      <c r="E45" s="126">
        <v>1.0</v>
      </c>
      <c r="F45" s="127">
        <f t="shared" si="26"/>
        <v>0</v>
      </c>
      <c r="G45" s="128">
        <v>182.5</v>
      </c>
      <c r="H45" s="128">
        <f t="shared" si="27"/>
        <v>0</v>
      </c>
      <c r="I45" s="5"/>
      <c r="J45" s="182"/>
      <c r="K45" s="130"/>
      <c r="L45" s="131"/>
      <c r="M45" s="132"/>
      <c r="N45" s="133"/>
      <c r="O45" s="220"/>
      <c r="P45" s="135"/>
      <c r="Q45" s="142"/>
      <c r="R45" s="183"/>
      <c r="S45" s="138"/>
      <c r="T45" s="141"/>
      <c r="U45" s="139"/>
      <c r="V45" s="108"/>
      <c r="W45" s="5"/>
      <c r="X45" s="119"/>
      <c r="Y45" s="119"/>
      <c r="Z45" s="119"/>
      <c r="AA45" s="119"/>
      <c r="AB45" s="119"/>
      <c r="AC45" s="119"/>
      <c r="AD45" s="141">
        <f>AK45*$F45</f>
        <v>0</v>
      </c>
      <c r="AE45" s="141"/>
      <c r="AF45" s="141"/>
      <c r="AG45" s="141"/>
      <c r="AH45" s="141"/>
      <c r="AI45" s="141"/>
      <c r="AJ45" s="141"/>
      <c r="AK45" s="141">
        <v>1.0</v>
      </c>
      <c r="AL45" s="5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5"/>
      <c r="BJ45" s="141"/>
      <c r="BK45" s="141"/>
      <c r="BL45" s="141"/>
      <c r="BM45" s="141"/>
      <c r="BN45" s="6"/>
      <c r="BO45" s="144">
        <v>4.158</v>
      </c>
      <c r="BP45" s="144">
        <f t="shared" si="29"/>
        <v>0</v>
      </c>
    </row>
    <row r="46" ht="19.5" customHeight="1">
      <c r="A46" s="217" t="s">
        <v>370</v>
      </c>
      <c r="B46" s="218">
        <v>5394.0</v>
      </c>
      <c r="C46" s="189" t="s">
        <v>371</v>
      </c>
      <c r="D46" s="166" t="s">
        <v>27</v>
      </c>
      <c r="E46" s="126">
        <v>1.0</v>
      </c>
      <c r="F46" s="127">
        <f t="shared" si="26"/>
        <v>0</v>
      </c>
      <c r="G46" s="128">
        <v>112.5</v>
      </c>
      <c r="H46" s="128">
        <f t="shared" si="27"/>
        <v>0</v>
      </c>
      <c r="I46" s="5"/>
      <c r="J46" s="182"/>
      <c r="K46" s="130"/>
      <c r="L46" s="131"/>
      <c r="M46" s="132"/>
      <c r="N46" s="133"/>
      <c r="O46" s="220"/>
      <c r="P46" s="135"/>
      <c r="Q46" s="142"/>
      <c r="R46" s="183"/>
      <c r="S46" s="138"/>
      <c r="T46" s="141"/>
      <c r="U46" s="139"/>
      <c r="V46" s="108"/>
      <c r="W46" s="5"/>
      <c r="X46" s="119"/>
      <c r="Y46" s="119"/>
      <c r="Z46" s="119"/>
      <c r="AA46" s="119"/>
      <c r="AB46" s="119"/>
      <c r="AC46" s="141">
        <f t="shared" ref="AC46:AC47" si="32">AJ46*$F46</f>
        <v>0</v>
      </c>
      <c r="AD46" s="119"/>
      <c r="AE46" s="141"/>
      <c r="AF46" s="141"/>
      <c r="AG46" s="141"/>
      <c r="AH46" s="141"/>
      <c r="AI46" s="141"/>
      <c r="AJ46" s="141">
        <v>1.0</v>
      </c>
      <c r="AK46" s="141"/>
      <c r="AL46" s="5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5"/>
      <c r="BJ46" s="141"/>
      <c r="BK46" s="141"/>
      <c r="BL46" s="141"/>
      <c r="BM46" s="141"/>
      <c r="BN46" s="6"/>
      <c r="BO46" s="144">
        <v>2.788</v>
      </c>
      <c r="BP46" s="144">
        <f t="shared" si="29"/>
        <v>0</v>
      </c>
    </row>
    <row r="47" ht="19.5" customHeight="1">
      <c r="A47" s="217" t="s">
        <v>372</v>
      </c>
      <c r="B47" s="218">
        <v>5391.0</v>
      </c>
      <c r="C47" s="189" t="s">
        <v>373</v>
      </c>
      <c r="D47" s="166" t="s">
        <v>27</v>
      </c>
      <c r="E47" s="126">
        <v>1.0</v>
      </c>
      <c r="F47" s="127">
        <f t="shared" si="26"/>
        <v>0</v>
      </c>
      <c r="G47" s="128">
        <v>202.5</v>
      </c>
      <c r="H47" s="128">
        <f t="shared" si="27"/>
        <v>0</v>
      </c>
      <c r="I47" s="5"/>
      <c r="J47" s="182"/>
      <c r="K47" s="130"/>
      <c r="L47" s="131"/>
      <c r="M47" s="132"/>
      <c r="N47" s="133"/>
      <c r="O47" s="220"/>
      <c r="P47" s="135"/>
      <c r="Q47" s="142"/>
      <c r="R47" s="183"/>
      <c r="S47" s="138"/>
      <c r="T47" s="141"/>
      <c r="U47" s="139"/>
      <c r="V47" s="108"/>
      <c r="W47" s="5"/>
      <c r="X47" s="119"/>
      <c r="Y47" s="119"/>
      <c r="Z47" s="119"/>
      <c r="AA47" s="119"/>
      <c r="AB47" s="119"/>
      <c r="AC47" s="141">
        <f t="shared" si="32"/>
        <v>0</v>
      </c>
      <c r="AD47" s="119"/>
      <c r="AE47" s="141"/>
      <c r="AF47" s="141"/>
      <c r="AG47" s="141"/>
      <c r="AH47" s="141"/>
      <c r="AI47" s="141"/>
      <c r="AJ47" s="141">
        <v>1.0</v>
      </c>
      <c r="AK47" s="141"/>
      <c r="AL47" s="5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5"/>
      <c r="BJ47" s="141"/>
      <c r="BK47" s="141"/>
      <c r="BL47" s="141"/>
      <c r="BM47" s="141"/>
      <c r="BN47" s="6"/>
      <c r="BO47" s="144">
        <v>4.634</v>
      </c>
      <c r="BP47" s="144">
        <f t="shared" si="29"/>
        <v>0</v>
      </c>
    </row>
    <row r="48" ht="19.5" customHeight="1">
      <c r="A48" s="217" t="s">
        <v>374</v>
      </c>
      <c r="B48" s="218">
        <v>5392.0</v>
      </c>
      <c r="C48" s="189" t="s">
        <v>375</v>
      </c>
      <c r="D48" s="166" t="s">
        <v>28</v>
      </c>
      <c r="E48" s="126">
        <v>1.0</v>
      </c>
      <c r="F48" s="127">
        <f t="shared" si="26"/>
        <v>0</v>
      </c>
      <c r="G48" s="128">
        <v>210.0</v>
      </c>
      <c r="H48" s="128">
        <f t="shared" si="27"/>
        <v>0</v>
      </c>
      <c r="I48" s="5"/>
      <c r="J48" s="182"/>
      <c r="K48" s="130"/>
      <c r="L48" s="131"/>
      <c r="M48" s="132"/>
      <c r="N48" s="133"/>
      <c r="O48" s="220"/>
      <c r="P48" s="135"/>
      <c r="Q48" s="142"/>
      <c r="R48" s="183"/>
      <c r="S48" s="138"/>
      <c r="T48" s="141"/>
      <c r="U48" s="139"/>
      <c r="V48" s="108"/>
      <c r="W48" s="5"/>
      <c r="X48" s="119"/>
      <c r="Y48" s="119"/>
      <c r="Z48" s="119"/>
      <c r="AA48" s="119"/>
      <c r="AB48" s="119"/>
      <c r="AC48" s="119"/>
      <c r="AD48" s="141">
        <f>AK48*$F48</f>
        <v>0</v>
      </c>
      <c r="AE48" s="141"/>
      <c r="AF48" s="141"/>
      <c r="AG48" s="141"/>
      <c r="AH48" s="141"/>
      <c r="AI48" s="141"/>
      <c r="AJ48" s="141"/>
      <c r="AK48" s="141">
        <v>1.0</v>
      </c>
      <c r="AL48" s="5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5"/>
      <c r="BJ48" s="141"/>
      <c r="BK48" s="141"/>
      <c r="BL48" s="141"/>
      <c r="BM48" s="141"/>
      <c r="BN48" s="6"/>
      <c r="BO48" s="144">
        <v>4.77</v>
      </c>
      <c r="BP48" s="144">
        <f t="shared" si="29"/>
        <v>0</v>
      </c>
    </row>
    <row r="49" ht="19.5" customHeight="1">
      <c r="A49" s="217" t="s">
        <v>376</v>
      </c>
      <c r="B49" s="218">
        <v>6363.0</v>
      </c>
      <c r="C49" s="189" t="s">
        <v>377</v>
      </c>
      <c r="D49" s="166" t="s">
        <v>27</v>
      </c>
      <c r="E49" s="126">
        <v>1.0</v>
      </c>
      <c r="F49" s="127">
        <f t="shared" si="26"/>
        <v>0</v>
      </c>
      <c r="G49" s="128">
        <v>112.5</v>
      </c>
      <c r="H49" s="128">
        <f t="shared" si="27"/>
        <v>0</v>
      </c>
      <c r="I49" s="5"/>
      <c r="J49" s="182"/>
      <c r="K49" s="130"/>
      <c r="L49" s="131"/>
      <c r="M49" s="132"/>
      <c r="N49" s="133"/>
      <c r="O49" s="220"/>
      <c r="P49" s="135"/>
      <c r="Q49" s="142"/>
      <c r="R49" s="183"/>
      <c r="S49" s="138"/>
      <c r="T49" s="141"/>
      <c r="U49" s="139"/>
      <c r="V49" s="108"/>
      <c r="W49" s="5"/>
      <c r="X49" s="119"/>
      <c r="Y49" s="119"/>
      <c r="Z49" s="119"/>
      <c r="AA49" s="119"/>
      <c r="AB49" s="119"/>
      <c r="AC49" s="141">
        <f t="shared" ref="AC49:AC60" si="33">AJ49*$F49</f>
        <v>0</v>
      </c>
      <c r="AD49" s="119"/>
      <c r="AE49" s="141"/>
      <c r="AF49" s="141"/>
      <c r="AG49" s="141"/>
      <c r="AH49" s="141"/>
      <c r="AI49" s="141"/>
      <c r="AJ49" s="141">
        <v>1.0</v>
      </c>
      <c r="AK49" s="141"/>
      <c r="AL49" s="5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5"/>
      <c r="BJ49" s="141"/>
      <c r="BK49" s="141"/>
      <c r="BL49" s="141"/>
      <c r="BM49" s="141"/>
      <c r="BN49" s="6"/>
      <c r="BO49" s="144">
        <v>1.6</v>
      </c>
      <c r="BP49" s="144">
        <f t="shared" si="29"/>
        <v>0</v>
      </c>
    </row>
    <row r="50" ht="19.5" customHeight="1">
      <c r="A50" s="217" t="s">
        <v>378</v>
      </c>
      <c r="B50" s="218">
        <v>6364.0</v>
      </c>
      <c r="C50" s="189" t="s">
        <v>379</v>
      </c>
      <c r="D50" s="166" t="s">
        <v>27</v>
      </c>
      <c r="E50" s="126">
        <v>1.0</v>
      </c>
      <c r="F50" s="127">
        <f t="shared" si="26"/>
        <v>0</v>
      </c>
      <c r="G50" s="128">
        <v>97.5</v>
      </c>
      <c r="H50" s="128">
        <f t="shared" si="27"/>
        <v>0</v>
      </c>
      <c r="I50" s="5"/>
      <c r="J50" s="182"/>
      <c r="K50" s="130"/>
      <c r="L50" s="131"/>
      <c r="M50" s="132"/>
      <c r="N50" s="133"/>
      <c r="O50" s="220"/>
      <c r="P50" s="135"/>
      <c r="Q50" s="142"/>
      <c r="R50" s="183"/>
      <c r="S50" s="138"/>
      <c r="T50" s="141"/>
      <c r="U50" s="139"/>
      <c r="V50" s="108"/>
      <c r="W50" s="5"/>
      <c r="X50" s="119"/>
      <c r="Y50" s="119"/>
      <c r="Z50" s="119"/>
      <c r="AA50" s="119"/>
      <c r="AB50" s="119"/>
      <c r="AC50" s="141">
        <f t="shared" si="33"/>
        <v>0</v>
      </c>
      <c r="AD50" s="119"/>
      <c r="AE50" s="141"/>
      <c r="AF50" s="141"/>
      <c r="AG50" s="141"/>
      <c r="AH50" s="141"/>
      <c r="AI50" s="141"/>
      <c r="AJ50" s="141">
        <v>1.0</v>
      </c>
      <c r="AK50" s="141"/>
      <c r="AL50" s="5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5"/>
      <c r="BJ50" s="141"/>
      <c r="BK50" s="141"/>
      <c r="BL50" s="141"/>
      <c r="BM50" s="141"/>
      <c r="BN50" s="6"/>
      <c r="BO50" s="144">
        <v>2.2</v>
      </c>
      <c r="BP50" s="144">
        <f t="shared" si="29"/>
        <v>0</v>
      </c>
    </row>
    <row r="51" ht="19.5" customHeight="1">
      <c r="A51" s="217" t="s">
        <v>380</v>
      </c>
      <c r="B51" s="218">
        <v>6392.0</v>
      </c>
      <c r="C51" s="189" t="s">
        <v>381</v>
      </c>
      <c r="D51" s="166" t="s">
        <v>27</v>
      </c>
      <c r="E51" s="126">
        <v>1.0</v>
      </c>
      <c r="F51" s="127">
        <f t="shared" si="26"/>
        <v>0</v>
      </c>
      <c r="G51" s="128">
        <v>90.0</v>
      </c>
      <c r="H51" s="128">
        <f t="shared" si="27"/>
        <v>0</v>
      </c>
      <c r="I51" s="5"/>
      <c r="J51" s="182"/>
      <c r="K51" s="130"/>
      <c r="L51" s="131"/>
      <c r="M51" s="132"/>
      <c r="N51" s="133"/>
      <c r="O51" s="220"/>
      <c r="P51" s="135"/>
      <c r="Q51" s="142"/>
      <c r="R51" s="183"/>
      <c r="S51" s="138"/>
      <c r="T51" s="141"/>
      <c r="U51" s="139"/>
      <c r="V51" s="108"/>
      <c r="W51" s="5"/>
      <c r="X51" s="119"/>
      <c r="Y51" s="119"/>
      <c r="Z51" s="119"/>
      <c r="AA51" s="119"/>
      <c r="AB51" s="119"/>
      <c r="AC51" s="141">
        <f t="shared" si="33"/>
        <v>0</v>
      </c>
      <c r="AD51" s="119"/>
      <c r="AE51" s="141"/>
      <c r="AF51" s="141"/>
      <c r="AG51" s="141"/>
      <c r="AH51" s="141"/>
      <c r="AI51" s="141"/>
      <c r="AJ51" s="141">
        <v>1.0</v>
      </c>
      <c r="AK51" s="141"/>
      <c r="AL51" s="5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5"/>
      <c r="BJ51" s="141"/>
      <c r="BK51" s="141"/>
      <c r="BL51" s="141"/>
      <c r="BM51" s="141"/>
      <c r="BN51" s="6"/>
      <c r="BO51" s="144">
        <v>2.1</v>
      </c>
      <c r="BP51" s="144">
        <f t="shared" si="29"/>
        <v>0</v>
      </c>
    </row>
    <row r="52" ht="19.5" customHeight="1">
      <c r="A52" s="217" t="s">
        <v>382</v>
      </c>
      <c r="B52" s="218">
        <v>5386.0</v>
      </c>
      <c r="C52" s="189" t="s">
        <v>383</v>
      </c>
      <c r="D52" s="166" t="s">
        <v>27</v>
      </c>
      <c r="E52" s="126">
        <v>1.0</v>
      </c>
      <c r="F52" s="127">
        <f t="shared" si="26"/>
        <v>0</v>
      </c>
      <c r="G52" s="128">
        <v>87.5</v>
      </c>
      <c r="H52" s="128">
        <f t="shared" si="27"/>
        <v>0</v>
      </c>
      <c r="I52" s="5"/>
      <c r="J52" s="182"/>
      <c r="K52" s="130"/>
      <c r="L52" s="131"/>
      <c r="M52" s="132"/>
      <c r="N52" s="133"/>
      <c r="O52" s="220"/>
      <c r="P52" s="135"/>
      <c r="Q52" s="142"/>
      <c r="R52" s="183"/>
      <c r="S52" s="138"/>
      <c r="T52" s="141"/>
      <c r="U52" s="139"/>
      <c r="V52" s="108"/>
      <c r="W52" s="5"/>
      <c r="X52" s="119"/>
      <c r="Y52" s="119"/>
      <c r="Z52" s="119"/>
      <c r="AA52" s="119"/>
      <c r="AB52" s="119"/>
      <c r="AC52" s="141">
        <f t="shared" si="33"/>
        <v>0</v>
      </c>
      <c r="AD52" s="119"/>
      <c r="AE52" s="141"/>
      <c r="AF52" s="141"/>
      <c r="AG52" s="141"/>
      <c r="AH52" s="141"/>
      <c r="AI52" s="141"/>
      <c r="AJ52" s="141">
        <v>1.0</v>
      </c>
      <c r="AK52" s="141"/>
      <c r="AL52" s="5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5"/>
      <c r="BJ52" s="141"/>
      <c r="BK52" s="141"/>
      <c r="BL52" s="141"/>
      <c r="BM52" s="141"/>
      <c r="BN52" s="6"/>
      <c r="BO52" s="144">
        <v>2.008</v>
      </c>
      <c r="BP52" s="144">
        <f t="shared" si="29"/>
        <v>0</v>
      </c>
    </row>
    <row r="53" ht="19.5" customHeight="1">
      <c r="A53" s="217" t="s">
        <v>384</v>
      </c>
      <c r="B53" s="218">
        <v>5387.0</v>
      </c>
      <c r="C53" s="189" t="s">
        <v>385</v>
      </c>
      <c r="D53" s="166" t="s">
        <v>27</v>
      </c>
      <c r="E53" s="126">
        <v>1.0</v>
      </c>
      <c r="F53" s="127">
        <f t="shared" si="26"/>
        <v>0</v>
      </c>
      <c r="G53" s="128">
        <v>115.0</v>
      </c>
      <c r="H53" s="128">
        <f t="shared" si="27"/>
        <v>0</v>
      </c>
      <c r="I53" s="5"/>
      <c r="J53" s="182"/>
      <c r="K53" s="130"/>
      <c r="L53" s="131"/>
      <c r="M53" s="132"/>
      <c r="N53" s="133"/>
      <c r="O53" s="220"/>
      <c r="P53" s="135"/>
      <c r="Q53" s="142"/>
      <c r="R53" s="183"/>
      <c r="S53" s="138"/>
      <c r="T53" s="141"/>
      <c r="U53" s="139"/>
      <c r="V53" s="108"/>
      <c r="W53" s="5"/>
      <c r="X53" s="119"/>
      <c r="Y53" s="119"/>
      <c r="Z53" s="119"/>
      <c r="AA53" s="119"/>
      <c r="AB53" s="119"/>
      <c r="AC53" s="141">
        <f t="shared" si="33"/>
        <v>0</v>
      </c>
      <c r="AD53" s="119"/>
      <c r="AE53" s="141"/>
      <c r="AF53" s="141"/>
      <c r="AG53" s="141"/>
      <c r="AH53" s="141"/>
      <c r="AI53" s="141"/>
      <c r="AJ53" s="141">
        <v>1.0</v>
      </c>
      <c r="AK53" s="141"/>
      <c r="AL53" s="5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5"/>
      <c r="BJ53" s="141"/>
      <c r="BK53" s="141"/>
      <c r="BL53" s="141"/>
      <c r="BM53" s="141"/>
      <c r="BN53" s="6"/>
      <c r="BO53" s="144">
        <v>2.981</v>
      </c>
      <c r="BP53" s="144">
        <f t="shared" si="29"/>
        <v>0</v>
      </c>
    </row>
    <row r="54" ht="19.5" customHeight="1">
      <c r="A54" s="217" t="s">
        <v>386</v>
      </c>
      <c r="B54" s="218">
        <v>5388.0</v>
      </c>
      <c r="C54" s="189" t="s">
        <v>387</v>
      </c>
      <c r="D54" s="166" t="s">
        <v>27</v>
      </c>
      <c r="E54" s="126">
        <v>1.0</v>
      </c>
      <c r="F54" s="127">
        <f t="shared" si="26"/>
        <v>0</v>
      </c>
      <c r="G54" s="128">
        <v>75.0</v>
      </c>
      <c r="H54" s="128">
        <f t="shared" si="27"/>
        <v>0</v>
      </c>
      <c r="I54" s="5"/>
      <c r="J54" s="182"/>
      <c r="K54" s="130"/>
      <c r="L54" s="131"/>
      <c r="M54" s="132"/>
      <c r="N54" s="133"/>
      <c r="O54" s="220"/>
      <c r="P54" s="135"/>
      <c r="Q54" s="142"/>
      <c r="R54" s="183"/>
      <c r="S54" s="138"/>
      <c r="T54" s="141"/>
      <c r="U54" s="139"/>
      <c r="V54" s="108"/>
      <c r="W54" s="5"/>
      <c r="X54" s="119"/>
      <c r="Y54" s="119"/>
      <c r="Z54" s="119"/>
      <c r="AA54" s="119"/>
      <c r="AB54" s="119"/>
      <c r="AC54" s="141">
        <f t="shared" si="33"/>
        <v>0</v>
      </c>
      <c r="AD54" s="119"/>
      <c r="AE54" s="141"/>
      <c r="AF54" s="141"/>
      <c r="AG54" s="141"/>
      <c r="AH54" s="141"/>
      <c r="AI54" s="141"/>
      <c r="AJ54" s="141">
        <v>1.0</v>
      </c>
      <c r="AK54" s="141"/>
      <c r="AL54" s="5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5"/>
      <c r="BJ54" s="141"/>
      <c r="BK54" s="141"/>
      <c r="BL54" s="141"/>
      <c r="BM54" s="141"/>
      <c r="BN54" s="6"/>
      <c r="BO54" s="144">
        <v>1.621</v>
      </c>
      <c r="BP54" s="144">
        <f t="shared" si="29"/>
        <v>0</v>
      </c>
    </row>
    <row r="55" ht="19.5" customHeight="1">
      <c r="A55" s="217" t="s">
        <v>388</v>
      </c>
      <c r="B55" s="218">
        <v>5389.0</v>
      </c>
      <c r="C55" s="189" t="s">
        <v>389</v>
      </c>
      <c r="D55" s="166" t="s">
        <v>27</v>
      </c>
      <c r="E55" s="126">
        <v>1.0</v>
      </c>
      <c r="F55" s="127">
        <f t="shared" si="26"/>
        <v>0</v>
      </c>
      <c r="G55" s="128">
        <v>150.0</v>
      </c>
      <c r="H55" s="128">
        <f t="shared" si="27"/>
        <v>0</v>
      </c>
      <c r="I55" s="5"/>
      <c r="J55" s="182"/>
      <c r="K55" s="130"/>
      <c r="L55" s="131"/>
      <c r="M55" s="132"/>
      <c r="N55" s="133"/>
      <c r="O55" s="220"/>
      <c r="P55" s="135"/>
      <c r="Q55" s="142"/>
      <c r="R55" s="183"/>
      <c r="S55" s="138"/>
      <c r="T55" s="141"/>
      <c r="U55" s="139"/>
      <c r="V55" s="108"/>
      <c r="W55" s="5"/>
      <c r="X55" s="119"/>
      <c r="Y55" s="119"/>
      <c r="Z55" s="119"/>
      <c r="AA55" s="119"/>
      <c r="AB55" s="119"/>
      <c r="AC55" s="141">
        <f t="shared" si="33"/>
        <v>0</v>
      </c>
      <c r="AD55" s="119"/>
      <c r="AE55" s="141"/>
      <c r="AF55" s="141"/>
      <c r="AG55" s="141"/>
      <c r="AH55" s="141"/>
      <c r="AI55" s="141"/>
      <c r="AJ55" s="141">
        <v>1.0</v>
      </c>
      <c r="AK55" s="141"/>
      <c r="AL55" s="5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5"/>
      <c r="BJ55" s="141"/>
      <c r="BK55" s="141"/>
      <c r="BL55" s="141"/>
      <c r="BM55" s="141"/>
      <c r="BN55" s="6"/>
      <c r="BO55" s="144">
        <v>3.338</v>
      </c>
      <c r="BP55" s="144">
        <f t="shared" si="29"/>
        <v>0</v>
      </c>
    </row>
    <row r="56" ht="19.5" customHeight="1">
      <c r="A56" s="217" t="s">
        <v>390</v>
      </c>
      <c r="B56" s="218">
        <v>5390.0</v>
      </c>
      <c r="C56" s="165" t="s">
        <v>391</v>
      </c>
      <c r="D56" s="166" t="s">
        <v>27</v>
      </c>
      <c r="E56" s="126">
        <v>1.0</v>
      </c>
      <c r="F56" s="127">
        <f t="shared" si="26"/>
        <v>0</v>
      </c>
      <c r="G56" s="128">
        <v>65.0</v>
      </c>
      <c r="H56" s="128">
        <f t="shared" si="27"/>
        <v>0</v>
      </c>
      <c r="I56" s="5"/>
      <c r="J56" s="182"/>
      <c r="K56" s="130"/>
      <c r="L56" s="131"/>
      <c r="M56" s="132"/>
      <c r="N56" s="133"/>
      <c r="O56" s="220"/>
      <c r="P56" s="135"/>
      <c r="Q56" s="142"/>
      <c r="R56" s="183"/>
      <c r="S56" s="138"/>
      <c r="T56" s="141"/>
      <c r="U56" s="139"/>
      <c r="V56" s="108"/>
      <c r="W56" s="5"/>
      <c r="X56" s="119"/>
      <c r="Y56" s="119"/>
      <c r="Z56" s="119"/>
      <c r="AA56" s="119"/>
      <c r="AB56" s="119"/>
      <c r="AC56" s="141">
        <f t="shared" si="33"/>
        <v>0</v>
      </c>
      <c r="AD56" s="119"/>
      <c r="AE56" s="141"/>
      <c r="AF56" s="141"/>
      <c r="AG56" s="141"/>
      <c r="AH56" s="141"/>
      <c r="AI56" s="141"/>
      <c r="AJ56" s="141">
        <v>1.0</v>
      </c>
      <c r="AK56" s="141"/>
      <c r="AL56" s="5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5"/>
      <c r="BJ56" s="141"/>
      <c r="BK56" s="141"/>
      <c r="BL56" s="141"/>
      <c r="BM56" s="141"/>
      <c r="BN56" s="6"/>
      <c r="BO56" s="144">
        <v>1.761</v>
      </c>
      <c r="BP56" s="144">
        <f t="shared" si="29"/>
        <v>0</v>
      </c>
    </row>
    <row r="57" ht="19.5" customHeight="1">
      <c r="A57" s="217" t="s">
        <v>392</v>
      </c>
      <c r="B57" s="218">
        <v>6393.0</v>
      </c>
      <c r="C57" s="226" t="s">
        <v>393</v>
      </c>
      <c r="D57" s="166" t="s">
        <v>27</v>
      </c>
      <c r="E57" s="126">
        <v>1.0</v>
      </c>
      <c r="F57" s="127">
        <f t="shared" si="26"/>
        <v>0</v>
      </c>
      <c r="G57" s="128">
        <v>87.5</v>
      </c>
      <c r="H57" s="128">
        <f t="shared" si="27"/>
        <v>0</v>
      </c>
      <c r="I57" s="5"/>
      <c r="J57" s="182"/>
      <c r="K57" s="169"/>
      <c r="L57" s="170"/>
      <c r="M57" s="171"/>
      <c r="N57" s="172"/>
      <c r="O57" s="220"/>
      <c r="P57" s="135"/>
      <c r="Q57" s="142"/>
      <c r="R57" s="137"/>
      <c r="S57" s="174"/>
      <c r="T57" s="141"/>
      <c r="U57" s="175"/>
      <c r="V57" s="108"/>
      <c r="W57" s="5"/>
      <c r="X57" s="119"/>
      <c r="Y57" s="119"/>
      <c r="Z57" s="119"/>
      <c r="AA57" s="119"/>
      <c r="AB57" s="119"/>
      <c r="AC57" s="141">
        <f t="shared" si="33"/>
        <v>0</v>
      </c>
      <c r="AD57" s="119"/>
      <c r="AE57" s="141"/>
      <c r="AF57" s="141"/>
      <c r="AG57" s="141"/>
      <c r="AH57" s="141"/>
      <c r="AI57" s="141"/>
      <c r="AJ57" s="141">
        <v>1.0</v>
      </c>
      <c r="AK57" s="141"/>
      <c r="AL57" s="5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5"/>
      <c r="BJ57" s="141"/>
      <c r="BK57" s="141"/>
      <c r="BL57" s="141"/>
      <c r="BM57" s="141"/>
      <c r="BN57" s="6"/>
      <c r="BO57" s="144">
        <v>1.4</v>
      </c>
      <c r="BP57" s="144">
        <f t="shared" si="29"/>
        <v>0</v>
      </c>
    </row>
    <row r="58" ht="19.5" customHeight="1">
      <c r="A58" s="217" t="s">
        <v>394</v>
      </c>
      <c r="B58" s="218">
        <v>6322.0</v>
      </c>
      <c r="C58" s="227" t="s">
        <v>395</v>
      </c>
      <c r="D58" s="166" t="s">
        <v>27</v>
      </c>
      <c r="E58" s="126">
        <v>1.0</v>
      </c>
      <c r="F58" s="127">
        <f t="shared" si="26"/>
        <v>0</v>
      </c>
      <c r="G58" s="128">
        <v>80.0</v>
      </c>
      <c r="H58" s="128">
        <f t="shared" si="27"/>
        <v>0</v>
      </c>
      <c r="I58" s="5"/>
      <c r="J58" s="182"/>
      <c r="K58" s="169"/>
      <c r="L58" s="170"/>
      <c r="M58" s="171"/>
      <c r="N58" s="172"/>
      <c r="O58" s="220"/>
      <c r="P58" s="135"/>
      <c r="Q58" s="142"/>
      <c r="R58" s="137"/>
      <c r="S58" s="174"/>
      <c r="T58" s="141"/>
      <c r="U58" s="175"/>
      <c r="V58" s="108"/>
      <c r="W58" s="5"/>
      <c r="X58" s="119"/>
      <c r="Y58" s="119"/>
      <c r="Z58" s="119"/>
      <c r="AA58" s="119"/>
      <c r="AB58" s="119"/>
      <c r="AC58" s="141">
        <f t="shared" si="33"/>
        <v>0</v>
      </c>
      <c r="AD58" s="119"/>
      <c r="AE58" s="141"/>
      <c r="AF58" s="141"/>
      <c r="AG58" s="141"/>
      <c r="AH58" s="141"/>
      <c r="AI58" s="141"/>
      <c r="AJ58" s="141">
        <v>1.0</v>
      </c>
      <c r="AK58" s="141"/>
      <c r="AL58" s="5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5"/>
      <c r="BJ58" s="141"/>
      <c r="BK58" s="141"/>
      <c r="BL58" s="141"/>
      <c r="BM58" s="141"/>
      <c r="BN58" s="6"/>
      <c r="BO58" s="144">
        <v>2.2</v>
      </c>
      <c r="BP58" s="144">
        <f t="shared" si="29"/>
        <v>0</v>
      </c>
    </row>
    <row r="59" ht="19.5" customHeight="1">
      <c r="A59" s="217" t="s">
        <v>396</v>
      </c>
      <c r="B59" s="218">
        <v>6361.0</v>
      </c>
      <c r="C59" s="228" t="s">
        <v>397</v>
      </c>
      <c r="D59" s="166" t="s">
        <v>27</v>
      </c>
      <c r="E59" s="126">
        <v>1.0</v>
      </c>
      <c r="F59" s="127">
        <f t="shared" si="26"/>
        <v>0</v>
      </c>
      <c r="G59" s="128">
        <v>82.5</v>
      </c>
      <c r="H59" s="128">
        <f t="shared" si="27"/>
        <v>0</v>
      </c>
      <c r="I59" s="5"/>
      <c r="J59" s="182"/>
      <c r="K59" s="169"/>
      <c r="L59" s="170"/>
      <c r="M59" s="171"/>
      <c r="N59" s="172"/>
      <c r="O59" s="220"/>
      <c r="P59" s="135"/>
      <c r="Q59" s="142"/>
      <c r="R59" s="137"/>
      <c r="S59" s="174"/>
      <c r="T59" s="141"/>
      <c r="U59" s="175"/>
      <c r="V59" s="108"/>
      <c r="W59" s="5"/>
      <c r="X59" s="119"/>
      <c r="Y59" s="119"/>
      <c r="Z59" s="119"/>
      <c r="AA59" s="119"/>
      <c r="AB59" s="119"/>
      <c r="AC59" s="141">
        <f t="shared" si="33"/>
        <v>0</v>
      </c>
      <c r="AD59" s="119"/>
      <c r="AE59" s="141"/>
      <c r="AF59" s="141"/>
      <c r="AG59" s="141"/>
      <c r="AH59" s="141"/>
      <c r="AI59" s="141"/>
      <c r="AJ59" s="141">
        <v>1.0</v>
      </c>
      <c r="AK59" s="141"/>
      <c r="AL59" s="5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5"/>
      <c r="BJ59" s="141"/>
      <c r="BK59" s="141"/>
      <c r="BL59" s="141"/>
      <c r="BM59" s="141"/>
      <c r="BN59" s="6"/>
      <c r="BO59" s="144">
        <v>2.1</v>
      </c>
      <c r="BP59" s="144">
        <f t="shared" si="29"/>
        <v>0</v>
      </c>
    </row>
    <row r="60" ht="19.5" customHeight="1">
      <c r="A60" s="217" t="s">
        <v>398</v>
      </c>
      <c r="B60" s="218">
        <v>6362.0</v>
      </c>
      <c r="C60" s="228" t="s">
        <v>399</v>
      </c>
      <c r="D60" s="166" t="s">
        <v>27</v>
      </c>
      <c r="E60" s="126">
        <v>1.0</v>
      </c>
      <c r="F60" s="127">
        <f t="shared" si="26"/>
        <v>0</v>
      </c>
      <c r="G60" s="128">
        <v>97.5</v>
      </c>
      <c r="H60" s="128">
        <f t="shared" si="27"/>
        <v>0</v>
      </c>
      <c r="I60" s="5"/>
      <c r="J60" s="182"/>
      <c r="K60" s="169"/>
      <c r="L60" s="170"/>
      <c r="M60" s="171"/>
      <c r="N60" s="172"/>
      <c r="O60" s="220"/>
      <c r="P60" s="135"/>
      <c r="Q60" s="142"/>
      <c r="R60" s="137"/>
      <c r="S60" s="174"/>
      <c r="T60" s="141"/>
      <c r="U60" s="175"/>
      <c r="V60" s="108"/>
      <c r="W60" s="5"/>
      <c r="X60" s="119"/>
      <c r="Y60" s="119"/>
      <c r="Z60" s="119"/>
      <c r="AA60" s="119"/>
      <c r="AB60" s="119"/>
      <c r="AC60" s="141">
        <f t="shared" si="33"/>
        <v>0</v>
      </c>
      <c r="AD60" s="119"/>
      <c r="AE60" s="141"/>
      <c r="AF60" s="141"/>
      <c r="AG60" s="141"/>
      <c r="AH60" s="141"/>
      <c r="AI60" s="141"/>
      <c r="AJ60" s="141">
        <v>1.0</v>
      </c>
      <c r="AK60" s="141"/>
      <c r="AL60" s="5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5"/>
      <c r="BJ60" s="141"/>
      <c r="BK60" s="141"/>
      <c r="BL60" s="141"/>
      <c r="BM60" s="141"/>
      <c r="BN60" s="6"/>
      <c r="BO60" s="144">
        <v>1.6</v>
      </c>
      <c r="BP60" s="144">
        <f t="shared" si="29"/>
        <v>0</v>
      </c>
    </row>
    <row r="61" ht="19.5" customHeight="1">
      <c r="A61" s="217" t="s">
        <v>400</v>
      </c>
      <c r="B61" s="218">
        <v>10442.0</v>
      </c>
      <c r="C61" s="228" t="s">
        <v>401</v>
      </c>
      <c r="D61" s="126" t="s">
        <v>28</v>
      </c>
      <c r="E61" s="126">
        <v>1.0</v>
      </c>
      <c r="F61" s="127">
        <f t="shared" si="26"/>
        <v>0</v>
      </c>
      <c r="G61" s="128">
        <v>112.5</v>
      </c>
      <c r="H61" s="128">
        <f t="shared" si="27"/>
        <v>0</v>
      </c>
      <c r="I61" s="5"/>
      <c r="J61" s="182"/>
      <c r="K61" s="169"/>
      <c r="L61" s="170"/>
      <c r="M61" s="171"/>
      <c r="N61" s="172"/>
      <c r="O61" s="220"/>
      <c r="P61" s="229"/>
      <c r="Q61" s="142"/>
      <c r="R61" s="137"/>
      <c r="S61" s="174"/>
      <c r="T61" s="141"/>
      <c r="U61" s="175"/>
      <c r="V61" s="108"/>
      <c r="W61" s="5"/>
      <c r="X61" s="119"/>
      <c r="Y61" s="119"/>
      <c r="Z61" s="119"/>
      <c r="AA61" s="119"/>
      <c r="AB61" s="119"/>
      <c r="AC61" s="119"/>
      <c r="AD61" s="141">
        <f t="shared" ref="AD61:AD62" si="34">AK61*$F61</f>
        <v>0</v>
      </c>
      <c r="AE61" s="141"/>
      <c r="AF61" s="141"/>
      <c r="AG61" s="141"/>
      <c r="AH61" s="141"/>
      <c r="AI61" s="141"/>
      <c r="AJ61" s="141"/>
      <c r="AK61" s="141">
        <v>1.0</v>
      </c>
      <c r="AL61" s="5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5"/>
      <c r="BJ61" s="141"/>
      <c r="BK61" s="141"/>
      <c r="BL61" s="141"/>
      <c r="BM61" s="141"/>
      <c r="BN61" s="6"/>
      <c r="BO61" s="144">
        <v>1.9</v>
      </c>
      <c r="BP61" s="144">
        <f t="shared" si="29"/>
        <v>0</v>
      </c>
    </row>
    <row r="62" ht="19.5" customHeight="1">
      <c r="A62" s="217" t="s">
        <v>402</v>
      </c>
      <c r="B62" s="218">
        <v>10445.0</v>
      </c>
      <c r="C62" s="228" t="s">
        <v>403</v>
      </c>
      <c r="D62" s="126" t="s">
        <v>28</v>
      </c>
      <c r="E62" s="126">
        <v>1.0</v>
      </c>
      <c r="F62" s="127">
        <f t="shared" si="26"/>
        <v>0</v>
      </c>
      <c r="G62" s="128">
        <v>92.5</v>
      </c>
      <c r="H62" s="128">
        <f t="shared" si="27"/>
        <v>0</v>
      </c>
      <c r="I62" s="5"/>
      <c r="J62" s="182"/>
      <c r="K62" s="169"/>
      <c r="L62" s="170"/>
      <c r="M62" s="171"/>
      <c r="N62" s="172"/>
      <c r="O62" s="220"/>
      <c r="P62" s="229"/>
      <c r="Q62" s="142"/>
      <c r="R62" s="137"/>
      <c r="S62" s="174"/>
      <c r="T62" s="141"/>
      <c r="U62" s="175"/>
      <c r="V62" s="108"/>
      <c r="W62" s="5"/>
      <c r="X62" s="119"/>
      <c r="Y62" s="119"/>
      <c r="Z62" s="119"/>
      <c r="AA62" s="119"/>
      <c r="AB62" s="119"/>
      <c r="AC62" s="119"/>
      <c r="AD62" s="141">
        <f t="shared" si="34"/>
        <v>0</v>
      </c>
      <c r="AE62" s="141"/>
      <c r="AF62" s="141"/>
      <c r="AG62" s="141"/>
      <c r="AH62" s="141"/>
      <c r="AI62" s="141"/>
      <c r="AJ62" s="141"/>
      <c r="AK62" s="141">
        <v>1.0</v>
      </c>
      <c r="AL62" s="5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5"/>
      <c r="BJ62" s="141"/>
      <c r="BK62" s="141"/>
      <c r="BL62" s="141"/>
      <c r="BM62" s="141"/>
      <c r="BN62" s="6"/>
      <c r="BO62" s="144">
        <v>2.3</v>
      </c>
      <c r="BP62" s="144">
        <f t="shared" si="29"/>
        <v>0</v>
      </c>
    </row>
    <row r="63" ht="19.5" customHeight="1">
      <c r="A63" s="217" t="s">
        <v>404</v>
      </c>
      <c r="B63" s="218">
        <v>9234.0</v>
      </c>
      <c r="C63" s="189" t="s">
        <v>405</v>
      </c>
      <c r="D63" s="126" t="s">
        <v>27</v>
      </c>
      <c r="E63" s="126">
        <v>1.0</v>
      </c>
      <c r="F63" s="127">
        <f t="shared" si="26"/>
        <v>0</v>
      </c>
      <c r="G63" s="128">
        <v>90.0</v>
      </c>
      <c r="H63" s="128">
        <f t="shared" si="27"/>
        <v>0</v>
      </c>
      <c r="I63" s="5"/>
      <c r="J63" s="182"/>
      <c r="K63" s="169"/>
      <c r="L63" s="170"/>
      <c r="M63" s="171"/>
      <c r="N63" s="172"/>
      <c r="O63" s="220"/>
      <c r="P63" s="229"/>
      <c r="Q63" s="142"/>
      <c r="R63" s="137"/>
      <c r="S63" s="174"/>
      <c r="T63" s="141"/>
      <c r="U63" s="175"/>
      <c r="V63" s="108"/>
      <c r="W63" s="5"/>
      <c r="X63" s="119"/>
      <c r="Y63" s="119"/>
      <c r="Z63" s="119"/>
      <c r="AA63" s="119"/>
      <c r="AB63" s="119"/>
      <c r="AC63" s="141">
        <f t="shared" ref="AC63:AC64" si="35">AJ63*$F63</f>
        <v>0</v>
      </c>
      <c r="AD63" s="119"/>
      <c r="AE63" s="141"/>
      <c r="AF63" s="141"/>
      <c r="AG63" s="141"/>
      <c r="AH63" s="141"/>
      <c r="AI63" s="141"/>
      <c r="AJ63" s="141">
        <v>1.0</v>
      </c>
      <c r="AK63" s="141"/>
      <c r="AL63" s="5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5"/>
      <c r="BJ63" s="141"/>
      <c r="BK63" s="141"/>
      <c r="BL63" s="141"/>
      <c r="BM63" s="141"/>
      <c r="BN63" s="6"/>
      <c r="BO63" s="144">
        <v>1.8</v>
      </c>
      <c r="BP63" s="144">
        <f t="shared" si="29"/>
        <v>0</v>
      </c>
    </row>
    <row r="64" ht="19.5" customHeight="1">
      <c r="A64" s="217" t="s">
        <v>406</v>
      </c>
      <c r="B64" s="218">
        <v>9242.0</v>
      </c>
      <c r="C64" s="189" t="s">
        <v>407</v>
      </c>
      <c r="D64" s="126" t="s">
        <v>27</v>
      </c>
      <c r="E64" s="126">
        <v>1.0</v>
      </c>
      <c r="F64" s="127">
        <f t="shared" si="26"/>
        <v>0</v>
      </c>
      <c r="G64" s="128">
        <v>105.0</v>
      </c>
      <c r="H64" s="128">
        <f t="shared" si="27"/>
        <v>0</v>
      </c>
      <c r="I64" s="5"/>
      <c r="J64" s="182"/>
      <c r="K64" s="169"/>
      <c r="L64" s="170"/>
      <c r="M64" s="171"/>
      <c r="N64" s="172"/>
      <c r="O64" s="220"/>
      <c r="P64" s="229"/>
      <c r="Q64" s="142"/>
      <c r="R64" s="137"/>
      <c r="S64" s="174"/>
      <c r="T64" s="141"/>
      <c r="U64" s="175"/>
      <c r="V64" s="108"/>
      <c r="W64" s="5"/>
      <c r="X64" s="119"/>
      <c r="Y64" s="119"/>
      <c r="Z64" s="119"/>
      <c r="AA64" s="119"/>
      <c r="AB64" s="119"/>
      <c r="AC64" s="141">
        <f t="shared" si="35"/>
        <v>0</v>
      </c>
      <c r="AD64" s="119"/>
      <c r="AE64" s="141"/>
      <c r="AF64" s="141"/>
      <c r="AG64" s="141"/>
      <c r="AH64" s="141"/>
      <c r="AI64" s="141"/>
      <c r="AJ64" s="141">
        <v>1.0</v>
      </c>
      <c r="AK64" s="141"/>
      <c r="AL64" s="5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5"/>
      <c r="BJ64" s="141"/>
      <c r="BK64" s="141"/>
      <c r="BL64" s="141"/>
      <c r="BM64" s="141"/>
      <c r="BN64" s="6"/>
      <c r="BO64" s="144">
        <v>2.1</v>
      </c>
      <c r="BP64" s="144">
        <f t="shared" si="29"/>
        <v>0</v>
      </c>
    </row>
    <row r="65" ht="19.5" customHeight="1">
      <c r="A65" s="217" t="s">
        <v>408</v>
      </c>
      <c r="B65" s="218">
        <v>11653.0</v>
      </c>
      <c r="C65" s="189" t="s">
        <v>409</v>
      </c>
      <c r="D65" s="126" t="s">
        <v>28</v>
      </c>
      <c r="E65" s="126">
        <v>1.0</v>
      </c>
      <c r="F65" s="127">
        <f t="shared" si="26"/>
        <v>0</v>
      </c>
      <c r="G65" s="128">
        <v>227.5</v>
      </c>
      <c r="H65" s="128">
        <f t="shared" si="27"/>
        <v>0</v>
      </c>
      <c r="I65" s="5"/>
      <c r="J65" s="182"/>
      <c r="K65" s="130"/>
      <c r="L65" s="131"/>
      <c r="M65" s="132"/>
      <c r="N65" s="133"/>
      <c r="O65" s="220"/>
      <c r="P65" s="135"/>
      <c r="Q65" s="142"/>
      <c r="R65" s="183"/>
      <c r="S65" s="138"/>
      <c r="T65" s="141"/>
      <c r="U65" s="139"/>
      <c r="V65" s="108"/>
      <c r="W65" s="5"/>
      <c r="X65" s="119"/>
      <c r="Y65" s="119"/>
      <c r="Z65" s="119"/>
      <c r="AA65" s="119"/>
      <c r="AB65" s="119"/>
      <c r="AC65" s="119"/>
      <c r="AD65" s="141">
        <f>AK65*$F65</f>
        <v>0</v>
      </c>
      <c r="AE65" s="141"/>
      <c r="AF65" s="141"/>
      <c r="AG65" s="141"/>
      <c r="AH65" s="141"/>
      <c r="AI65" s="141"/>
      <c r="AJ65" s="141"/>
      <c r="AK65" s="141">
        <v>1.0</v>
      </c>
      <c r="AL65" s="5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5"/>
      <c r="BJ65" s="141">
        <f t="shared" ref="BJ65:BK65" si="36">BL65*$F65</f>
        <v>0</v>
      </c>
      <c r="BK65" s="141">
        <f t="shared" si="36"/>
        <v>0</v>
      </c>
      <c r="BL65" s="141">
        <v>3.0</v>
      </c>
      <c r="BM65" s="141">
        <v>3.0</v>
      </c>
      <c r="BN65" s="6"/>
      <c r="BO65" s="144">
        <v>5.0</v>
      </c>
      <c r="BP65" s="144">
        <f t="shared" si="29"/>
        <v>0</v>
      </c>
    </row>
    <row r="66" ht="19.5" customHeight="1">
      <c r="A66" s="217" t="s">
        <v>410</v>
      </c>
      <c r="B66" s="218">
        <v>10320.0</v>
      </c>
      <c r="C66" s="189" t="s">
        <v>411</v>
      </c>
      <c r="D66" s="126" t="s">
        <v>27</v>
      </c>
      <c r="E66" s="126">
        <v>2.0</v>
      </c>
      <c r="F66" s="127">
        <f t="shared" si="26"/>
        <v>0</v>
      </c>
      <c r="G66" s="128">
        <v>125.0</v>
      </c>
      <c r="H66" s="128">
        <f t="shared" si="27"/>
        <v>0</v>
      </c>
      <c r="I66" s="5"/>
      <c r="J66" s="182"/>
      <c r="K66" s="130"/>
      <c r="L66" s="131"/>
      <c r="M66" s="132"/>
      <c r="N66" s="133"/>
      <c r="O66" s="220"/>
      <c r="P66" s="229"/>
      <c r="Q66" s="142"/>
      <c r="R66" s="183"/>
      <c r="S66" s="138"/>
      <c r="T66" s="141"/>
      <c r="U66" s="139"/>
      <c r="V66" s="108"/>
      <c r="W66" s="5"/>
      <c r="X66" s="119"/>
      <c r="Y66" s="119"/>
      <c r="Z66" s="119"/>
      <c r="AA66" s="119"/>
      <c r="AB66" s="119"/>
      <c r="AC66" s="141">
        <f>AJ66*$F66</f>
        <v>0</v>
      </c>
      <c r="AD66" s="119"/>
      <c r="AE66" s="141"/>
      <c r="AF66" s="141"/>
      <c r="AG66" s="141"/>
      <c r="AH66" s="141"/>
      <c r="AI66" s="141"/>
      <c r="AJ66" s="141">
        <v>2.0</v>
      </c>
      <c r="AK66" s="141"/>
      <c r="AL66" s="5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5"/>
      <c r="BJ66" s="141">
        <f t="shared" ref="BJ66:BK66" si="37">BL66*$F66</f>
        <v>0</v>
      </c>
      <c r="BK66" s="141">
        <f t="shared" si="37"/>
        <v>0</v>
      </c>
      <c r="BL66" s="141">
        <v>3.0</v>
      </c>
      <c r="BM66" s="141">
        <v>3.0</v>
      </c>
      <c r="BN66" s="6"/>
      <c r="BO66" s="144">
        <v>2.5</v>
      </c>
      <c r="BP66" s="144">
        <f t="shared" si="29"/>
        <v>0</v>
      </c>
    </row>
    <row r="67" ht="19.5" customHeight="1">
      <c r="A67" s="217" t="s">
        <v>412</v>
      </c>
      <c r="B67" s="218">
        <v>10314.0</v>
      </c>
      <c r="C67" s="189" t="s">
        <v>413</v>
      </c>
      <c r="D67" s="126" t="s">
        <v>28</v>
      </c>
      <c r="E67" s="126">
        <v>2.0</v>
      </c>
      <c r="F67" s="127">
        <f t="shared" si="26"/>
        <v>0</v>
      </c>
      <c r="G67" s="128">
        <v>120.0</v>
      </c>
      <c r="H67" s="128">
        <f t="shared" si="27"/>
        <v>0</v>
      </c>
      <c r="I67" s="5"/>
      <c r="J67" s="182"/>
      <c r="K67" s="130"/>
      <c r="L67" s="131"/>
      <c r="M67" s="132"/>
      <c r="N67" s="133"/>
      <c r="O67" s="220"/>
      <c r="P67" s="229"/>
      <c r="Q67" s="142"/>
      <c r="R67" s="183"/>
      <c r="S67" s="138"/>
      <c r="T67" s="141"/>
      <c r="U67" s="139"/>
      <c r="V67" s="108"/>
      <c r="W67" s="5"/>
      <c r="X67" s="119"/>
      <c r="Y67" s="119"/>
      <c r="Z67" s="119"/>
      <c r="AA67" s="119"/>
      <c r="AB67" s="119"/>
      <c r="AC67" s="119"/>
      <c r="AD67" s="141">
        <f>AK67*$F67</f>
        <v>0</v>
      </c>
      <c r="AE67" s="141"/>
      <c r="AF67" s="141"/>
      <c r="AG67" s="141"/>
      <c r="AH67" s="141"/>
      <c r="AI67" s="141"/>
      <c r="AJ67" s="141"/>
      <c r="AK67" s="141">
        <v>2.0</v>
      </c>
      <c r="AL67" s="5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5"/>
      <c r="BJ67" s="141">
        <f t="shared" ref="BJ67:BK67" si="38">BL67*$F67</f>
        <v>0</v>
      </c>
      <c r="BK67" s="141">
        <f t="shared" si="38"/>
        <v>0</v>
      </c>
      <c r="BL67" s="141">
        <v>3.0</v>
      </c>
      <c r="BM67" s="141">
        <v>3.0</v>
      </c>
      <c r="BN67" s="6"/>
      <c r="BO67" s="144">
        <v>2.2</v>
      </c>
      <c r="BP67" s="144">
        <f t="shared" si="29"/>
        <v>0</v>
      </c>
    </row>
    <row r="68" ht="19.5" customHeight="1">
      <c r="A68" s="217" t="s">
        <v>414</v>
      </c>
      <c r="B68" s="218">
        <v>10315.0</v>
      </c>
      <c r="C68" s="189" t="s">
        <v>415</v>
      </c>
      <c r="D68" s="126" t="s">
        <v>27</v>
      </c>
      <c r="E68" s="126">
        <v>2.0</v>
      </c>
      <c r="F68" s="127">
        <f t="shared" si="26"/>
        <v>0</v>
      </c>
      <c r="G68" s="128">
        <v>177.5</v>
      </c>
      <c r="H68" s="128">
        <f t="shared" si="27"/>
        <v>0</v>
      </c>
      <c r="I68" s="5"/>
      <c r="J68" s="182"/>
      <c r="K68" s="130"/>
      <c r="L68" s="131"/>
      <c r="M68" s="132"/>
      <c r="N68" s="133"/>
      <c r="O68" s="220"/>
      <c r="P68" s="229"/>
      <c r="Q68" s="142"/>
      <c r="R68" s="183"/>
      <c r="S68" s="138"/>
      <c r="T68" s="141"/>
      <c r="U68" s="139"/>
      <c r="V68" s="108"/>
      <c r="W68" s="5"/>
      <c r="X68" s="119"/>
      <c r="Y68" s="119"/>
      <c r="Z68" s="119"/>
      <c r="AA68" s="119"/>
      <c r="AB68" s="119"/>
      <c r="AC68" s="141">
        <f t="shared" ref="AC68:AC69" si="40">AJ68*$F68</f>
        <v>0</v>
      </c>
      <c r="AD68" s="119"/>
      <c r="AE68" s="141"/>
      <c r="AF68" s="141"/>
      <c r="AG68" s="141"/>
      <c r="AH68" s="141"/>
      <c r="AI68" s="141"/>
      <c r="AJ68" s="141">
        <v>2.0</v>
      </c>
      <c r="AK68" s="141"/>
      <c r="AL68" s="5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5"/>
      <c r="BJ68" s="141">
        <f t="shared" ref="BJ68:BK68" si="39">BL68*$F68</f>
        <v>0</v>
      </c>
      <c r="BK68" s="141">
        <f t="shared" si="39"/>
        <v>0</v>
      </c>
      <c r="BL68" s="141">
        <v>3.0</v>
      </c>
      <c r="BM68" s="141">
        <v>3.0</v>
      </c>
      <c r="BN68" s="6"/>
      <c r="BO68" s="144">
        <v>3.5</v>
      </c>
      <c r="BP68" s="144">
        <f t="shared" si="29"/>
        <v>0</v>
      </c>
    </row>
    <row r="69" ht="19.5" customHeight="1">
      <c r="A69" s="217" t="s">
        <v>416</v>
      </c>
      <c r="B69" s="218">
        <v>13016.0</v>
      </c>
      <c r="C69" s="189" t="s">
        <v>417</v>
      </c>
      <c r="D69" s="126" t="s">
        <v>27</v>
      </c>
      <c r="E69" s="126">
        <v>2.0</v>
      </c>
      <c r="F69" s="127">
        <f t="shared" si="26"/>
        <v>0</v>
      </c>
      <c r="G69" s="128">
        <v>130.0</v>
      </c>
      <c r="H69" s="128">
        <f t="shared" si="27"/>
        <v>0</v>
      </c>
      <c r="I69" s="5"/>
      <c r="J69" s="182"/>
      <c r="K69" s="130"/>
      <c r="L69" s="131"/>
      <c r="M69" s="132"/>
      <c r="N69" s="133"/>
      <c r="O69" s="220"/>
      <c r="P69" s="229"/>
      <c r="Q69" s="142"/>
      <c r="R69" s="183"/>
      <c r="S69" s="138"/>
      <c r="T69" s="141"/>
      <c r="U69" s="139"/>
      <c r="V69" s="108"/>
      <c r="W69" s="5"/>
      <c r="X69" s="119"/>
      <c r="Y69" s="119"/>
      <c r="Z69" s="119"/>
      <c r="AA69" s="119"/>
      <c r="AB69" s="119"/>
      <c r="AC69" s="141">
        <f t="shared" si="40"/>
        <v>0</v>
      </c>
      <c r="AD69" s="119"/>
      <c r="AE69" s="141"/>
      <c r="AF69" s="141"/>
      <c r="AG69" s="141"/>
      <c r="AH69" s="141"/>
      <c r="AI69" s="141"/>
      <c r="AJ69" s="141">
        <v>2.0</v>
      </c>
      <c r="AK69" s="141"/>
      <c r="AL69" s="5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5"/>
      <c r="BJ69" s="141">
        <f t="shared" ref="BJ69:BK69" si="41">BL69*$F69</f>
        <v>0</v>
      </c>
      <c r="BK69" s="141">
        <f t="shared" si="41"/>
        <v>0</v>
      </c>
      <c r="BL69" s="141">
        <v>4.0</v>
      </c>
      <c r="BM69" s="141">
        <v>4.0</v>
      </c>
      <c r="BN69" s="6"/>
      <c r="BO69" s="144">
        <v>2.5</v>
      </c>
      <c r="BP69" s="144">
        <f t="shared" si="29"/>
        <v>0</v>
      </c>
    </row>
    <row r="70" ht="19.5" customHeight="1">
      <c r="A70" s="214"/>
      <c r="B70" s="214"/>
      <c r="C70" s="38"/>
      <c r="D70" s="6"/>
      <c r="E70" s="6"/>
      <c r="F70" s="6"/>
      <c r="G70" s="6"/>
      <c r="H70" s="147">
        <f>SUM(H33:H69)</f>
        <v>0</v>
      </c>
      <c r="I70" s="80"/>
      <c r="J70" s="177">
        <f t="shared" ref="J70:V70" si="42">SUM(J33:J69)</f>
        <v>0</v>
      </c>
      <c r="K70" s="177">
        <f t="shared" si="42"/>
        <v>0</v>
      </c>
      <c r="L70" s="177">
        <f t="shared" si="42"/>
        <v>0</v>
      </c>
      <c r="M70" s="177">
        <f t="shared" si="42"/>
        <v>0</v>
      </c>
      <c r="N70" s="177">
        <f t="shared" si="42"/>
        <v>0</v>
      </c>
      <c r="O70" s="177">
        <f t="shared" si="42"/>
        <v>0</v>
      </c>
      <c r="P70" s="177">
        <f t="shared" si="42"/>
        <v>0</v>
      </c>
      <c r="Q70" s="177">
        <f t="shared" si="42"/>
        <v>0</v>
      </c>
      <c r="R70" s="177">
        <f t="shared" si="42"/>
        <v>0</v>
      </c>
      <c r="S70" s="177">
        <f t="shared" si="42"/>
        <v>0</v>
      </c>
      <c r="T70" s="177">
        <f t="shared" si="42"/>
        <v>0</v>
      </c>
      <c r="U70" s="177">
        <f t="shared" si="42"/>
        <v>0</v>
      </c>
      <c r="V70" s="177">
        <f t="shared" si="42"/>
        <v>0</v>
      </c>
      <c r="W70" s="5"/>
      <c r="X70" s="119"/>
      <c r="Y70" s="119"/>
      <c r="Z70" s="119"/>
      <c r="AA70" s="119"/>
      <c r="AB70" s="119"/>
      <c r="AC70" s="177">
        <f t="shared" ref="AC70:AD70" si="43">SUM(AC33:AC69)</f>
        <v>0</v>
      </c>
      <c r="AD70" s="177">
        <f t="shared" si="43"/>
        <v>0</v>
      </c>
      <c r="AE70" s="119"/>
      <c r="AF70" s="119"/>
      <c r="AG70" s="119"/>
      <c r="AH70" s="119"/>
      <c r="AI70" s="119"/>
      <c r="AJ70" s="119"/>
      <c r="AK70" s="119"/>
      <c r="AL70" s="80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80"/>
      <c r="BJ70" s="119">
        <f t="shared" ref="BJ70:BK70" si="44">SUM(BJ33:BJ69)</f>
        <v>0</v>
      </c>
      <c r="BK70" s="119">
        <f t="shared" si="44"/>
        <v>0</v>
      </c>
      <c r="BL70" s="141"/>
      <c r="BM70" s="141"/>
      <c r="BN70" s="6"/>
      <c r="BO70" s="149"/>
      <c r="BP70" s="163">
        <f>SUM(BP33:BP69)</f>
        <v>0</v>
      </c>
    </row>
    <row r="71" ht="19.5" customHeight="1">
      <c r="A71" s="214"/>
      <c r="B71" s="214"/>
      <c r="C71" s="178" t="s">
        <v>149</v>
      </c>
      <c r="D71" s="6"/>
      <c r="E71" s="179"/>
      <c r="F71" s="179"/>
      <c r="G71" s="179"/>
      <c r="H71" s="179"/>
      <c r="I71" s="80"/>
      <c r="J71" s="179"/>
      <c r="K71" s="179"/>
      <c r="L71" s="179"/>
      <c r="M71" s="179"/>
      <c r="N71" s="179"/>
      <c r="O71" s="179"/>
      <c r="P71" s="180"/>
      <c r="Q71" s="179"/>
      <c r="R71" s="179"/>
      <c r="S71" s="179"/>
      <c r="T71" s="179"/>
      <c r="U71" s="179"/>
      <c r="V71" s="179"/>
      <c r="W71" s="5"/>
      <c r="X71" s="118" t="s">
        <v>22</v>
      </c>
      <c r="Y71" s="118" t="s">
        <v>23</v>
      </c>
      <c r="Z71" s="118" t="s">
        <v>24</v>
      </c>
      <c r="AA71" s="118" t="s">
        <v>25</v>
      </c>
      <c r="AB71" s="118" t="s">
        <v>26</v>
      </c>
      <c r="AC71" s="118" t="s">
        <v>27</v>
      </c>
      <c r="AD71" s="118" t="s">
        <v>28</v>
      </c>
      <c r="AE71" s="119" t="s">
        <v>22</v>
      </c>
      <c r="AF71" s="119" t="s">
        <v>23</v>
      </c>
      <c r="AG71" s="119" t="s">
        <v>24</v>
      </c>
      <c r="AH71" s="119" t="s">
        <v>25</v>
      </c>
      <c r="AI71" s="119" t="s">
        <v>26</v>
      </c>
      <c r="AJ71" s="119" t="s">
        <v>27</v>
      </c>
      <c r="AK71" s="119" t="s">
        <v>28</v>
      </c>
      <c r="AL71" s="80"/>
      <c r="AM71" s="118" t="s">
        <v>33</v>
      </c>
      <c r="AN71" s="118" t="s">
        <v>34</v>
      </c>
      <c r="AO71" s="118" t="s">
        <v>35</v>
      </c>
      <c r="AP71" s="118" t="s">
        <v>36</v>
      </c>
      <c r="AQ71" s="118" t="s">
        <v>37</v>
      </c>
      <c r="AR71" s="118" t="s">
        <v>38</v>
      </c>
      <c r="AS71" s="118" t="s">
        <v>39</v>
      </c>
      <c r="AT71" s="118" t="s">
        <v>40</v>
      </c>
      <c r="AU71" s="118" t="s">
        <v>41</v>
      </c>
      <c r="AV71" s="118" t="s">
        <v>42</v>
      </c>
      <c r="AW71" s="118" t="s">
        <v>56</v>
      </c>
      <c r="AX71" s="119" t="s">
        <v>33</v>
      </c>
      <c r="AY71" s="119" t="s">
        <v>34</v>
      </c>
      <c r="AZ71" s="119" t="s">
        <v>35</v>
      </c>
      <c r="BA71" s="119" t="s">
        <v>36</v>
      </c>
      <c r="BB71" s="119" t="s">
        <v>37</v>
      </c>
      <c r="BC71" s="119" t="s">
        <v>38</v>
      </c>
      <c r="BD71" s="119" t="s">
        <v>39</v>
      </c>
      <c r="BE71" s="119" t="s">
        <v>40</v>
      </c>
      <c r="BF71" s="119" t="s">
        <v>41</v>
      </c>
      <c r="BG71" s="119" t="s">
        <v>42</v>
      </c>
      <c r="BH71" s="119" t="s">
        <v>56</v>
      </c>
      <c r="BI71" s="80"/>
      <c r="BJ71" s="215" t="s">
        <v>35</v>
      </c>
      <c r="BK71" s="215" t="s">
        <v>36</v>
      </c>
      <c r="BL71" s="119" t="s">
        <v>35</v>
      </c>
      <c r="BM71" s="119" t="s">
        <v>36</v>
      </c>
      <c r="BN71" s="6"/>
      <c r="BO71" s="120" t="s">
        <v>81</v>
      </c>
      <c r="BP71" s="120" t="s">
        <v>82</v>
      </c>
    </row>
    <row r="72" ht="19.5" customHeight="1">
      <c r="A72" s="217" t="s">
        <v>418</v>
      </c>
      <c r="B72" s="218">
        <v>8582.0</v>
      </c>
      <c r="C72" s="181" t="s">
        <v>419</v>
      </c>
      <c r="D72" s="126" t="s">
        <v>27</v>
      </c>
      <c r="E72" s="136">
        <v>5.0</v>
      </c>
      <c r="F72" s="127">
        <f t="shared" ref="F72:F87" si="45">SUM(J72:V72)</f>
        <v>0</v>
      </c>
      <c r="G72" s="128">
        <v>275.0</v>
      </c>
      <c r="H72" s="128">
        <f t="shared" ref="H72:H87" si="46">F72*G72*(100-$F$2)/100</f>
        <v>0</v>
      </c>
      <c r="I72" s="5"/>
      <c r="J72" s="182"/>
      <c r="K72" s="130"/>
      <c r="L72" s="131"/>
      <c r="M72" s="132"/>
      <c r="N72" s="133"/>
      <c r="O72" s="220"/>
      <c r="P72" s="135"/>
      <c r="Q72" s="142"/>
      <c r="R72" s="183"/>
      <c r="S72" s="138"/>
      <c r="T72" s="141"/>
      <c r="U72" s="139"/>
      <c r="V72" s="108"/>
      <c r="W72" s="5"/>
      <c r="X72" s="141"/>
      <c r="Y72" s="141"/>
      <c r="Z72" s="141"/>
      <c r="AA72" s="141"/>
      <c r="AB72" s="141"/>
      <c r="AC72" s="141">
        <f>AJ72*$F72</f>
        <v>0</v>
      </c>
      <c r="AD72" s="141"/>
      <c r="AE72" s="141"/>
      <c r="AF72" s="141"/>
      <c r="AG72" s="141"/>
      <c r="AH72" s="141"/>
      <c r="AI72" s="141"/>
      <c r="AJ72" s="141">
        <v>5.0</v>
      </c>
      <c r="AK72" s="141"/>
      <c r="AL72" s="5"/>
      <c r="AM72" s="119"/>
      <c r="AN72" s="141">
        <f>AY72*$F72</f>
        <v>0</v>
      </c>
      <c r="AO72" s="119"/>
      <c r="AP72" s="141">
        <f>BA72*$F72</f>
        <v>0</v>
      </c>
      <c r="AQ72" s="119"/>
      <c r="AR72" s="119"/>
      <c r="AS72" s="119"/>
      <c r="AT72" s="119"/>
      <c r="AU72" s="119"/>
      <c r="AV72" s="119"/>
      <c r="AW72" s="119"/>
      <c r="AX72" s="119"/>
      <c r="AY72" s="141">
        <v>1.0</v>
      </c>
      <c r="AZ72" s="119"/>
      <c r="BA72" s="141">
        <v>2.0</v>
      </c>
      <c r="BB72" s="119"/>
      <c r="BC72" s="119"/>
      <c r="BD72" s="119"/>
      <c r="BE72" s="119"/>
      <c r="BF72" s="119"/>
      <c r="BG72" s="119"/>
      <c r="BH72" s="119"/>
      <c r="BI72" s="5"/>
      <c r="BJ72" s="141"/>
      <c r="BK72" s="141"/>
      <c r="BL72" s="141"/>
      <c r="BM72" s="141"/>
      <c r="BN72" s="6"/>
      <c r="BO72" s="149">
        <v>6.6</v>
      </c>
      <c r="BP72" s="144">
        <f t="shared" ref="BP72:BP87" si="48">BO72*F72</f>
        <v>0</v>
      </c>
    </row>
    <row r="73" ht="19.5" customHeight="1">
      <c r="A73" s="217" t="s">
        <v>420</v>
      </c>
      <c r="B73" s="218">
        <v>5430.0</v>
      </c>
      <c r="C73" s="181" t="s">
        <v>421</v>
      </c>
      <c r="D73" s="136" t="s">
        <v>24</v>
      </c>
      <c r="E73" s="136">
        <v>20.0</v>
      </c>
      <c r="F73" s="127">
        <f t="shared" si="45"/>
        <v>0</v>
      </c>
      <c r="G73" s="128">
        <v>145.0</v>
      </c>
      <c r="H73" s="128">
        <f t="shared" si="46"/>
        <v>0</v>
      </c>
      <c r="I73" s="5"/>
      <c r="J73" s="182"/>
      <c r="K73" s="130"/>
      <c r="L73" s="131"/>
      <c r="M73" s="132"/>
      <c r="N73" s="133"/>
      <c r="O73" s="220"/>
      <c r="P73" s="135"/>
      <c r="Q73" s="142"/>
      <c r="R73" s="183"/>
      <c r="S73" s="138"/>
      <c r="T73" s="141"/>
      <c r="U73" s="139"/>
      <c r="V73" s="108"/>
      <c r="W73" s="5"/>
      <c r="X73" s="141"/>
      <c r="Y73" s="141"/>
      <c r="Z73" s="141">
        <f t="shared" ref="Z73:Z74" si="49">AG73*$F73</f>
        <v>0</v>
      </c>
      <c r="AA73" s="141"/>
      <c r="AB73" s="141"/>
      <c r="AC73" s="141"/>
      <c r="AD73" s="141"/>
      <c r="AE73" s="141"/>
      <c r="AF73" s="141"/>
      <c r="AG73" s="141">
        <v>20.0</v>
      </c>
      <c r="AH73" s="141"/>
      <c r="AI73" s="141"/>
      <c r="AJ73" s="141"/>
      <c r="AK73" s="141"/>
      <c r="AL73" s="5"/>
      <c r="AM73" s="141">
        <f t="shared" ref="AM73:AO73" si="47">AX73*$F73</f>
        <v>0</v>
      </c>
      <c r="AN73" s="141">
        <f t="shared" si="47"/>
        <v>0</v>
      </c>
      <c r="AO73" s="141">
        <f t="shared" si="47"/>
        <v>0</v>
      </c>
      <c r="AP73" s="119"/>
      <c r="AQ73" s="119"/>
      <c r="AR73" s="119"/>
      <c r="AS73" s="119"/>
      <c r="AT73" s="119"/>
      <c r="AU73" s="119"/>
      <c r="AV73" s="119"/>
      <c r="AW73" s="119"/>
      <c r="AX73" s="141">
        <v>6.0</v>
      </c>
      <c r="AY73" s="141">
        <v>13.0</v>
      </c>
      <c r="AZ73" s="141">
        <v>1.0</v>
      </c>
      <c r="BA73" s="119"/>
      <c r="BB73" s="119"/>
      <c r="BC73" s="119"/>
      <c r="BD73" s="119"/>
      <c r="BE73" s="119"/>
      <c r="BF73" s="119"/>
      <c r="BG73" s="119"/>
      <c r="BH73" s="119"/>
      <c r="BI73" s="5"/>
      <c r="BJ73" s="141"/>
      <c r="BK73" s="141"/>
      <c r="BL73" s="141"/>
      <c r="BM73" s="141"/>
      <c r="BN73" s="6"/>
      <c r="BO73" s="230">
        <v>2.517</v>
      </c>
      <c r="BP73" s="144">
        <f t="shared" si="48"/>
        <v>0</v>
      </c>
    </row>
    <row r="74" ht="19.5" customHeight="1">
      <c r="A74" s="217" t="s">
        <v>422</v>
      </c>
      <c r="B74" s="218">
        <v>5431.0</v>
      </c>
      <c r="C74" s="181" t="s">
        <v>423</v>
      </c>
      <c r="D74" s="136" t="s">
        <v>24</v>
      </c>
      <c r="E74" s="136">
        <v>20.0</v>
      </c>
      <c r="F74" s="127">
        <f t="shared" si="45"/>
        <v>0</v>
      </c>
      <c r="G74" s="128">
        <v>165.0</v>
      </c>
      <c r="H74" s="128">
        <f t="shared" si="46"/>
        <v>0</v>
      </c>
      <c r="I74" s="5"/>
      <c r="J74" s="182"/>
      <c r="K74" s="130"/>
      <c r="L74" s="131"/>
      <c r="M74" s="132"/>
      <c r="N74" s="133"/>
      <c r="O74" s="220"/>
      <c r="P74" s="135"/>
      <c r="Q74" s="142"/>
      <c r="R74" s="183"/>
      <c r="S74" s="138"/>
      <c r="T74" s="141"/>
      <c r="U74" s="139"/>
      <c r="V74" s="108"/>
      <c r="W74" s="5"/>
      <c r="X74" s="141"/>
      <c r="Y74" s="141"/>
      <c r="Z74" s="141">
        <f t="shared" si="49"/>
        <v>0</v>
      </c>
      <c r="AA74" s="141"/>
      <c r="AB74" s="141"/>
      <c r="AC74" s="141"/>
      <c r="AD74" s="141"/>
      <c r="AE74" s="141"/>
      <c r="AF74" s="141"/>
      <c r="AG74" s="141">
        <v>20.0</v>
      </c>
      <c r="AH74" s="141"/>
      <c r="AI74" s="141"/>
      <c r="AJ74" s="141"/>
      <c r="AK74" s="141"/>
      <c r="AL74" s="5"/>
      <c r="AM74" s="141">
        <f t="shared" ref="AM74:AN74" si="50">AX74*$F74</f>
        <v>0</v>
      </c>
      <c r="AN74" s="141">
        <f t="shared" si="50"/>
        <v>0</v>
      </c>
      <c r="AO74" s="119"/>
      <c r="AP74" s="119"/>
      <c r="AQ74" s="119"/>
      <c r="AR74" s="119"/>
      <c r="AS74" s="119"/>
      <c r="AT74" s="119"/>
      <c r="AU74" s="119"/>
      <c r="AV74" s="119"/>
      <c r="AW74" s="119"/>
      <c r="AX74" s="141">
        <v>7.0</v>
      </c>
      <c r="AY74" s="141">
        <v>13.0</v>
      </c>
      <c r="AZ74" s="119"/>
      <c r="BA74" s="119"/>
      <c r="BB74" s="119"/>
      <c r="BC74" s="119"/>
      <c r="BD74" s="119"/>
      <c r="BE74" s="119"/>
      <c r="BF74" s="119"/>
      <c r="BG74" s="119"/>
      <c r="BH74" s="119"/>
      <c r="BI74" s="5"/>
      <c r="BJ74" s="141"/>
      <c r="BK74" s="141"/>
      <c r="BL74" s="141"/>
      <c r="BM74" s="141"/>
      <c r="BN74" s="6"/>
      <c r="BO74" s="230">
        <v>3.016</v>
      </c>
      <c r="BP74" s="144">
        <f t="shared" si="48"/>
        <v>0</v>
      </c>
    </row>
    <row r="75" ht="19.5" customHeight="1">
      <c r="A75" s="217" t="s">
        <v>424</v>
      </c>
      <c r="B75" s="218">
        <v>5447.0</v>
      </c>
      <c r="C75" s="181" t="s">
        <v>425</v>
      </c>
      <c r="D75" s="136" t="s">
        <v>25</v>
      </c>
      <c r="E75" s="136">
        <v>10.0</v>
      </c>
      <c r="F75" s="127">
        <f t="shared" si="45"/>
        <v>0</v>
      </c>
      <c r="G75" s="128">
        <v>145.0</v>
      </c>
      <c r="H75" s="128">
        <f t="shared" si="46"/>
        <v>0</v>
      </c>
      <c r="I75" s="5"/>
      <c r="J75" s="182"/>
      <c r="K75" s="130"/>
      <c r="L75" s="131"/>
      <c r="M75" s="132"/>
      <c r="N75" s="133"/>
      <c r="O75" s="220"/>
      <c r="P75" s="135"/>
      <c r="Q75" s="142"/>
      <c r="R75" s="183"/>
      <c r="S75" s="138"/>
      <c r="T75" s="141"/>
      <c r="U75" s="139"/>
      <c r="V75" s="108"/>
      <c r="W75" s="5"/>
      <c r="X75" s="141"/>
      <c r="Y75" s="141"/>
      <c r="Z75" s="141"/>
      <c r="AA75" s="141">
        <f t="shared" ref="AA75:AA76" si="52">AH75*$F75</f>
        <v>0</v>
      </c>
      <c r="AB75" s="141"/>
      <c r="AC75" s="141"/>
      <c r="AD75" s="141"/>
      <c r="AE75" s="141"/>
      <c r="AF75" s="141"/>
      <c r="AG75" s="141"/>
      <c r="AH75" s="141">
        <v>10.0</v>
      </c>
      <c r="AI75" s="141"/>
      <c r="AJ75" s="141"/>
      <c r="AK75" s="141"/>
      <c r="AL75" s="5"/>
      <c r="AM75" s="141">
        <f t="shared" ref="AM75:AO75" si="51">AX75*$F75</f>
        <v>0</v>
      </c>
      <c r="AN75" s="141">
        <f t="shared" si="51"/>
        <v>0</v>
      </c>
      <c r="AO75" s="141">
        <f t="shared" si="51"/>
        <v>0</v>
      </c>
      <c r="AP75" s="119"/>
      <c r="AQ75" s="119"/>
      <c r="AR75" s="119"/>
      <c r="AS75" s="119"/>
      <c r="AT75" s="119"/>
      <c r="AU75" s="119"/>
      <c r="AV75" s="119"/>
      <c r="AW75" s="119"/>
      <c r="AX75" s="141">
        <v>1.0</v>
      </c>
      <c r="AY75" s="141">
        <v>7.0</v>
      </c>
      <c r="AZ75" s="141">
        <v>2.0</v>
      </c>
      <c r="BA75" s="119"/>
      <c r="BB75" s="119"/>
      <c r="BC75" s="119"/>
      <c r="BD75" s="119"/>
      <c r="BE75" s="119"/>
      <c r="BF75" s="119"/>
      <c r="BG75" s="119"/>
      <c r="BH75" s="119"/>
      <c r="BI75" s="5"/>
      <c r="BJ75" s="141"/>
      <c r="BK75" s="141"/>
      <c r="BL75" s="141"/>
      <c r="BM75" s="141"/>
      <c r="BN75" s="6"/>
      <c r="BO75" s="230">
        <v>3.239</v>
      </c>
      <c r="BP75" s="144">
        <f t="shared" si="48"/>
        <v>0</v>
      </c>
    </row>
    <row r="76" ht="19.5" customHeight="1">
      <c r="A76" s="217" t="s">
        <v>426</v>
      </c>
      <c r="B76" s="218">
        <v>8456.0</v>
      </c>
      <c r="C76" s="181" t="s">
        <v>427</v>
      </c>
      <c r="D76" s="136" t="s">
        <v>25</v>
      </c>
      <c r="E76" s="136">
        <v>10.0</v>
      </c>
      <c r="F76" s="127">
        <f t="shared" si="45"/>
        <v>0</v>
      </c>
      <c r="G76" s="128">
        <v>192.5</v>
      </c>
      <c r="H76" s="128">
        <f t="shared" si="46"/>
        <v>0</v>
      </c>
      <c r="I76" s="5"/>
      <c r="J76" s="182"/>
      <c r="K76" s="130"/>
      <c r="L76" s="131"/>
      <c r="M76" s="132"/>
      <c r="N76" s="133"/>
      <c r="O76" s="220"/>
      <c r="P76" s="135"/>
      <c r="Q76" s="142"/>
      <c r="R76" s="183"/>
      <c r="S76" s="138"/>
      <c r="T76" s="141"/>
      <c r="U76" s="139"/>
      <c r="V76" s="108"/>
      <c r="W76" s="5"/>
      <c r="X76" s="141"/>
      <c r="Y76" s="141"/>
      <c r="Z76" s="141"/>
      <c r="AA76" s="141">
        <f t="shared" si="52"/>
        <v>0</v>
      </c>
      <c r="AB76" s="141"/>
      <c r="AC76" s="141"/>
      <c r="AD76" s="141"/>
      <c r="AE76" s="141"/>
      <c r="AF76" s="141"/>
      <c r="AG76" s="141"/>
      <c r="AH76" s="141">
        <v>10.0</v>
      </c>
      <c r="AI76" s="141"/>
      <c r="AJ76" s="141"/>
      <c r="AK76" s="141"/>
      <c r="AL76" s="5"/>
      <c r="AM76" s="141">
        <f t="shared" ref="AM76:AO76" si="53">AX76*$F76</f>
        <v>0</v>
      </c>
      <c r="AN76" s="141">
        <f t="shared" si="53"/>
        <v>0</v>
      </c>
      <c r="AO76" s="141">
        <f t="shared" si="53"/>
        <v>0</v>
      </c>
      <c r="AP76" s="119"/>
      <c r="AQ76" s="119"/>
      <c r="AR76" s="119"/>
      <c r="AS76" s="119"/>
      <c r="AT76" s="119"/>
      <c r="AU76" s="119"/>
      <c r="AV76" s="119"/>
      <c r="AW76" s="119"/>
      <c r="AX76" s="141">
        <v>1.0</v>
      </c>
      <c r="AY76" s="141">
        <v>4.0</v>
      </c>
      <c r="AZ76" s="141">
        <v>4.0</v>
      </c>
      <c r="BA76" s="119"/>
      <c r="BB76" s="119"/>
      <c r="BC76" s="119"/>
      <c r="BD76" s="119"/>
      <c r="BE76" s="119"/>
      <c r="BF76" s="119"/>
      <c r="BG76" s="119"/>
      <c r="BH76" s="119"/>
      <c r="BI76" s="5"/>
      <c r="BJ76" s="141"/>
      <c r="BK76" s="141"/>
      <c r="BL76" s="141"/>
      <c r="BM76" s="141"/>
      <c r="BN76" s="6"/>
      <c r="BO76" s="230">
        <v>4.5</v>
      </c>
      <c r="BP76" s="144">
        <f t="shared" si="48"/>
        <v>0</v>
      </c>
    </row>
    <row r="77" ht="19.5" customHeight="1">
      <c r="A77" s="217" t="s">
        <v>428</v>
      </c>
      <c r="B77" s="218">
        <v>5444.0</v>
      </c>
      <c r="C77" s="181" t="s">
        <v>429</v>
      </c>
      <c r="D77" s="136" t="s">
        <v>23</v>
      </c>
      <c r="E77" s="136">
        <v>20.0</v>
      </c>
      <c r="F77" s="127">
        <f t="shared" si="45"/>
        <v>0</v>
      </c>
      <c r="G77" s="128">
        <v>90.0</v>
      </c>
      <c r="H77" s="128">
        <f t="shared" si="46"/>
        <v>0</v>
      </c>
      <c r="I77" s="5"/>
      <c r="J77" s="182"/>
      <c r="K77" s="130"/>
      <c r="L77" s="131"/>
      <c r="M77" s="132"/>
      <c r="N77" s="133"/>
      <c r="O77" s="220"/>
      <c r="P77" s="135"/>
      <c r="Q77" s="142"/>
      <c r="R77" s="183"/>
      <c r="S77" s="138"/>
      <c r="T77" s="141"/>
      <c r="U77" s="139"/>
      <c r="V77" s="108"/>
      <c r="W77" s="5"/>
      <c r="X77" s="141"/>
      <c r="Y77" s="141">
        <f t="shared" ref="Y77:Y78" si="54">AF77*$F77</f>
        <v>0</v>
      </c>
      <c r="Z77" s="141"/>
      <c r="AA77" s="141"/>
      <c r="AB77" s="141"/>
      <c r="AC77" s="141"/>
      <c r="AD77" s="141"/>
      <c r="AE77" s="141"/>
      <c r="AF77" s="141">
        <v>20.0</v>
      </c>
      <c r="AG77" s="141"/>
      <c r="AH77" s="141"/>
      <c r="AI77" s="141"/>
      <c r="AJ77" s="141"/>
      <c r="AK77" s="141"/>
      <c r="AL77" s="5"/>
      <c r="AM77" s="141">
        <f t="shared" ref="AM77:AM79" si="55">AX77*$F77</f>
        <v>0</v>
      </c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41">
        <v>20.0</v>
      </c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5"/>
      <c r="BJ77" s="141"/>
      <c r="BK77" s="141"/>
      <c r="BL77" s="141"/>
      <c r="BM77" s="141"/>
      <c r="BN77" s="6"/>
      <c r="BO77" s="230">
        <v>0.949</v>
      </c>
      <c r="BP77" s="144">
        <f t="shared" si="48"/>
        <v>0</v>
      </c>
    </row>
    <row r="78" ht="19.5" customHeight="1">
      <c r="A78" s="217" t="s">
        <v>430</v>
      </c>
      <c r="B78" s="218">
        <v>5445.0</v>
      </c>
      <c r="C78" s="181" t="s">
        <v>431</v>
      </c>
      <c r="D78" s="136" t="s">
        <v>23</v>
      </c>
      <c r="E78" s="136">
        <v>20.0</v>
      </c>
      <c r="F78" s="127">
        <f t="shared" si="45"/>
        <v>0</v>
      </c>
      <c r="G78" s="128">
        <v>90.0</v>
      </c>
      <c r="H78" s="128">
        <f t="shared" si="46"/>
        <v>0</v>
      </c>
      <c r="I78" s="5"/>
      <c r="J78" s="182"/>
      <c r="K78" s="130"/>
      <c r="L78" s="131"/>
      <c r="M78" s="132"/>
      <c r="N78" s="133"/>
      <c r="O78" s="220"/>
      <c r="P78" s="135"/>
      <c r="Q78" s="142"/>
      <c r="R78" s="183"/>
      <c r="S78" s="138"/>
      <c r="T78" s="141"/>
      <c r="U78" s="139"/>
      <c r="V78" s="108"/>
      <c r="W78" s="5"/>
      <c r="X78" s="141"/>
      <c r="Y78" s="141">
        <f t="shared" si="54"/>
        <v>0</v>
      </c>
      <c r="Z78" s="141"/>
      <c r="AA78" s="141"/>
      <c r="AB78" s="141"/>
      <c r="AC78" s="141"/>
      <c r="AD78" s="141"/>
      <c r="AE78" s="141"/>
      <c r="AF78" s="141">
        <v>20.0</v>
      </c>
      <c r="AG78" s="141"/>
      <c r="AH78" s="141"/>
      <c r="AI78" s="141"/>
      <c r="AJ78" s="141"/>
      <c r="AK78" s="141"/>
      <c r="AL78" s="5"/>
      <c r="AM78" s="141">
        <f t="shared" si="55"/>
        <v>0</v>
      </c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41">
        <v>20.0</v>
      </c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5"/>
      <c r="BJ78" s="141"/>
      <c r="BK78" s="141"/>
      <c r="BL78" s="141"/>
      <c r="BM78" s="141"/>
      <c r="BN78" s="6"/>
      <c r="BO78" s="230">
        <v>1.002</v>
      </c>
      <c r="BP78" s="144">
        <f t="shared" si="48"/>
        <v>0</v>
      </c>
    </row>
    <row r="79" ht="19.5" customHeight="1">
      <c r="A79" s="217" t="s">
        <v>432</v>
      </c>
      <c r="B79" s="218">
        <v>5460.0</v>
      </c>
      <c r="C79" s="181" t="s">
        <v>433</v>
      </c>
      <c r="D79" s="136" t="s">
        <v>24</v>
      </c>
      <c r="E79" s="136">
        <v>10.0</v>
      </c>
      <c r="F79" s="127">
        <f t="shared" si="45"/>
        <v>0</v>
      </c>
      <c r="G79" s="128">
        <v>67.5</v>
      </c>
      <c r="H79" s="128">
        <f t="shared" si="46"/>
        <v>0</v>
      </c>
      <c r="I79" s="5"/>
      <c r="J79" s="182"/>
      <c r="K79" s="130"/>
      <c r="L79" s="131"/>
      <c r="M79" s="132"/>
      <c r="N79" s="133"/>
      <c r="O79" s="220"/>
      <c r="P79" s="135"/>
      <c r="Q79" s="142"/>
      <c r="R79" s="183"/>
      <c r="S79" s="138"/>
      <c r="T79" s="141"/>
      <c r="U79" s="139"/>
      <c r="V79" s="108"/>
      <c r="W79" s="5"/>
      <c r="X79" s="141"/>
      <c r="Y79" s="141"/>
      <c r="Z79" s="141">
        <f>AG79*$F79</f>
        <v>0</v>
      </c>
      <c r="AA79" s="141"/>
      <c r="AB79" s="141"/>
      <c r="AC79" s="141"/>
      <c r="AD79" s="141"/>
      <c r="AE79" s="141"/>
      <c r="AF79" s="141"/>
      <c r="AG79" s="141">
        <v>10.0</v>
      </c>
      <c r="AH79" s="141"/>
      <c r="AI79" s="141"/>
      <c r="AJ79" s="141"/>
      <c r="AK79" s="141"/>
      <c r="AL79" s="5"/>
      <c r="AM79" s="141">
        <f t="shared" si="55"/>
        <v>0</v>
      </c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41">
        <v>10.0</v>
      </c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5"/>
      <c r="BJ79" s="141"/>
      <c r="BK79" s="141"/>
      <c r="BL79" s="141"/>
      <c r="BM79" s="141"/>
      <c r="BN79" s="6"/>
      <c r="BO79" s="230">
        <v>1.099</v>
      </c>
      <c r="BP79" s="144">
        <f t="shared" si="48"/>
        <v>0</v>
      </c>
    </row>
    <row r="80" ht="19.5" customHeight="1">
      <c r="A80" s="217" t="s">
        <v>434</v>
      </c>
      <c r="B80" s="218">
        <v>5438.0</v>
      </c>
      <c r="C80" s="181" t="s">
        <v>435</v>
      </c>
      <c r="D80" s="136" t="s">
        <v>25</v>
      </c>
      <c r="E80" s="136">
        <v>20.0</v>
      </c>
      <c r="F80" s="127">
        <f t="shared" si="45"/>
        <v>0</v>
      </c>
      <c r="G80" s="128">
        <v>215.0</v>
      </c>
      <c r="H80" s="128">
        <f t="shared" si="46"/>
        <v>0</v>
      </c>
      <c r="I80" s="5"/>
      <c r="J80" s="182"/>
      <c r="K80" s="130"/>
      <c r="L80" s="131"/>
      <c r="M80" s="132"/>
      <c r="N80" s="133"/>
      <c r="O80" s="220"/>
      <c r="P80" s="135"/>
      <c r="Q80" s="142"/>
      <c r="R80" s="183"/>
      <c r="S80" s="138"/>
      <c r="T80" s="141"/>
      <c r="U80" s="139"/>
      <c r="V80" s="108"/>
      <c r="W80" s="5"/>
      <c r="X80" s="141"/>
      <c r="Y80" s="141"/>
      <c r="Z80" s="141"/>
      <c r="AA80" s="141">
        <f>AH80*$F80</f>
        <v>0</v>
      </c>
      <c r="AB80" s="141"/>
      <c r="AC80" s="141"/>
      <c r="AD80" s="141"/>
      <c r="AE80" s="141"/>
      <c r="AF80" s="141"/>
      <c r="AG80" s="141"/>
      <c r="AH80" s="141">
        <v>20.0</v>
      </c>
      <c r="AI80" s="141"/>
      <c r="AJ80" s="141"/>
      <c r="AK80" s="141"/>
      <c r="AL80" s="5"/>
      <c r="AM80" s="119"/>
      <c r="AN80" s="141">
        <f t="shared" ref="AN80:AO80" si="56">AY80*$F80</f>
        <v>0</v>
      </c>
      <c r="AO80" s="141">
        <f t="shared" si="56"/>
        <v>0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41">
        <v>12.0</v>
      </c>
      <c r="AZ80" s="141">
        <v>8.0</v>
      </c>
      <c r="BA80" s="119"/>
      <c r="BB80" s="119"/>
      <c r="BC80" s="119"/>
      <c r="BD80" s="119"/>
      <c r="BE80" s="119"/>
      <c r="BF80" s="119"/>
      <c r="BG80" s="119"/>
      <c r="BH80" s="119"/>
      <c r="BI80" s="5"/>
      <c r="BJ80" s="141"/>
      <c r="BK80" s="141"/>
      <c r="BL80" s="141"/>
      <c r="BM80" s="141"/>
      <c r="BN80" s="6"/>
      <c r="BO80" s="230">
        <v>4.378</v>
      </c>
      <c r="BP80" s="144">
        <f t="shared" si="48"/>
        <v>0</v>
      </c>
    </row>
    <row r="81" ht="19.5" customHeight="1">
      <c r="A81" s="217" t="s">
        <v>436</v>
      </c>
      <c r="B81" s="218">
        <v>5454.0</v>
      </c>
      <c r="C81" s="193" t="s">
        <v>437</v>
      </c>
      <c r="D81" s="126" t="s">
        <v>27</v>
      </c>
      <c r="E81" s="126">
        <v>5.0</v>
      </c>
      <c r="F81" s="127">
        <f t="shared" si="45"/>
        <v>0</v>
      </c>
      <c r="G81" s="128">
        <v>240.0</v>
      </c>
      <c r="H81" s="128">
        <f t="shared" si="46"/>
        <v>0</v>
      </c>
      <c r="I81" s="5"/>
      <c r="J81" s="182"/>
      <c r="K81" s="130"/>
      <c r="L81" s="131"/>
      <c r="M81" s="132"/>
      <c r="N81" s="133"/>
      <c r="O81" s="220"/>
      <c r="P81" s="135"/>
      <c r="Q81" s="142"/>
      <c r="R81" s="183"/>
      <c r="S81" s="138"/>
      <c r="T81" s="141"/>
      <c r="U81" s="139"/>
      <c r="V81" s="108"/>
      <c r="W81" s="5"/>
      <c r="X81" s="141"/>
      <c r="Y81" s="141"/>
      <c r="Z81" s="141"/>
      <c r="AA81" s="141"/>
      <c r="AB81" s="141"/>
      <c r="AC81" s="141">
        <f>AJ81*$F81</f>
        <v>0</v>
      </c>
      <c r="AD81" s="141"/>
      <c r="AE81" s="141"/>
      <c r="AF81" s="141"/>
      <c r="AG81" s="141"/>
      <c r="AH81" s="141"/>
      <c r="AI81" s="141"/>
      <c r="AJ81" s="141">
        <v>5.0</v>
      </c>
      <c r="AK81" s="141"/>
      <c r="AL81" s="5"/>
      <c r="AM81" s="119"/>
      <c r="AN81" s="119"/>
      <c r="AO81" s="119"/>
      <c r="AP81" s="141">
        <f>BA81*$F81</f>
        <v>0</v>
      </c>
      <c r="AQ81" s="119"/>
      <c r="AR81" s="119"/>
      <c r="AS81" s="141">
        <f>BD81*$F81</f>
        <v>0</v>
      </c>
      <c r="AT81" s="119"/>
      <c r="AU81" s="119"/>
      <c r="AV81" s="119"/>
      <c r="AW81" s="119"/>
      <c r="AX81" s="119"/>
      <c r="AY81" s="119"/>
      <c r="AZ81" s="119"/>
      <c r="BA81" s="141">
        <v>1.0</v>
      </c>
      <c r="BB81" s="119"/>
      <c r="BC81" s="119"/>
      <c r="BD81" s="141">
        <v>2.0</v>
      </c>
      <c r="BE81" s="119"/>
      <c r="BF81" s="119"/>
      <c r="BG81" s="119"/>
      <c r="BH81" s="119"/>
      <c r="BI81" s="5"/>
      <c r="BJ81" s="141"/>
      <c r="BK81" s="141"/>
      <c r="BL81" s="141"/>
      <c r="BM81" s="141"/>
      <c r="BN81" s="6"/>
      <c r="BO81" s="230">
        <v>5.466</v>
      </c>
      <c r="BP81" s="144">
        <f t="shared" si="48"/>
        <v>0</v>
      </c>
    </row>
    <row r="82" ht="19.5" customHeight="1">
      <c r="A82" s="217" t="s">
        <v>438</v>
      </c>
      <c r="B82" s="218">
        <v>5434.0</v>
      </c>
      <c r="C82" s="181" t="s">
        <v>439</v>
      </c>
      <c r="D82" s="136" t="s">
        <v>23</v>
      </c>
      <c r="E82" s="136">
        <v>20.0</v>
      </c>
      <c r="F82" s="127">
        <f t="shared" si="45"/>
        <v>0</v>
      </c>
      <c r="G82" s="128">
        <v>125.0</v>
      </c>
      <c r="H82" s="128">
        <f t="shared" si="46"/>
        <v>0</v>
      </c>
      <c r="I82" s="5"/>
      <c r="J82" s="182"/>
      <c r="K82" s="130"/>
      <c r="L82" s="131"/>
      <c r="M82" s="132"/>
      <c r="N82" s="133"/>
      <c r="O82" s="220"/>
      <c r="P82" s="135"/>
      <c r="Q82" s="142"/>
      <c r="R82" s="183"/>
      <c r="S82" s="138"/>
      <c r="T82" s="141"/>
      <c r="U82" s="139"/>
      <c r="V82" s="108"/>
      <c r="W82" s="5"/>
      <c r="X82" s="141"/>
      <c r="Y82" s="141">
        <f>AF82*$F82</f>
        <v>0</v>
      </c>
      <c r="Z82" s="141"/>
      <c r="AA82" s="141"/>
      <c r="AB82" s="141"/>
      <c r="AC82" s="141"/>
      <c r="AD82" s="141"/>
      <c r="AE82" s="141"/>
      <c r="AF82" s="141">
        <v>20.0</v>
      </c>
      <c r="AG82" s="141"/>
      <c r="AH82" s="141"/>
      <c r="AI82" s="141"/>
      <c r="AJ82" s="141"/>
      <c r="AK82" s="141"/>
      <c r="AL82" s="5"/>
      <c r="AM82" s="141">
        <f t="shared" ref="AM82:AN82" si="57">AX82*$F82</f>
        <v>0</v>
      </c>
      <c r="AN82" s="141">
        <f t="shared" si="57"/>
        <v>0</v>
      </c>
      <c r="AO82" s="119"/>
      <c r="AP82" s="119"/>
      <c r="AQ82" s="119"/>
      <c r="AR82" s="119"/>
      <c r="AS82" s="119"/>
      <c r="AT82" s="119"/>
      <c r="AU82" s="119"/>
      <c r="AV82" s="119"/>
      <c r="AW82" s="119"/>
      <c r="AX82" s="141">
        <v>16.0</v>
      </c>
      <c r="AY82" s="141">
        <v>4.0</v>
      </c>
      <c r="AZ82" s="119"/>
      <c r="BA82" s="119"/>
      <c r="BB82" s="119"/>
      <c r="BC82" s="119"/>
      <c r="BD82" s="119"/>
      <c r="BE82" s="119"/>
      <c r="BF82" s="119"/>
      <c r="BG82" s="119"/>
      <c r="BH82" s="119"/>
      <c r="BI82" s="5"/>
      <c r="BJ82" s="141"/>
      <c r="BK82" s="141"/>
      <c r="BL82" s="141"/>
      <c r="BM82" s="141"/>
      <c r="BN82" s="6"/>
      <c r="BO82" s="230">
        <v>1.971</v>
      </c>
      <c r="BP82" s="144">
        <f t="shared" si="48"/>
        <v>0</v>
      </c>
    </row>
    <row r="83" ht="19.5" customHeight="1">
      <c r="A83" s="217" t="s">
        <v>440</v>
      </c>
      <c r="B83" s="218">
        <v>5436.0</v>
      </c>
      <c r="C83" s="181" t="s">
        <v>441</v>
      </c>
      <c r="D83" s="136" t="s">
        <v>24</v>
      </c>
      <c r="E83" s="136">
        <v>20.0</v>
      </c>
      <c r="F83" s="127">
        <f t="shared" si="45"/>
        <v>0</v>
      </c>
      <c r="G83" s="128">
        <v>162.5</v>
      </c>
      <c r="H83" s="128">
        <f t="shared" si="46"/>
        <v>0</v>
      </c>
      <c r="I83" s="5"/>
      <c r="J83" s="182"/>
      <c r="K83" s="130"/>
      <c r="L83" s="131"/>
      <c r="M83" s="132"/>
      <c r="N83" s="133"/>
      <c r="O83" s="220"/>
      <c r="P83" s="135"/>
      <c r="Q83" s="142"/>
      <c r="R83" s="183"/>
      <c r="S83" s="138"/>
      <c r="T83" s="141"/>
      <c r="U83" s="139"/>
      <c r="V83" s="108"/>
      <c r="W83" s="5"/>
      <c r="X83" s="141"/>
      <c r="Y83" s="141"/>
      <c r="Z83" s="141">
        <f>AG83*$F83</f>
        <v>0</v>
      </c>
      <c r="AA83" s="141"/>
      <c r="AB83" s="141"/>
      <c r="AC83" s="141"/>
      <c r="AD83" s="141"/>
      <c r="AE83" s="141"/>
      <c r="AF83" s="141"/>
      <c r="AG83" s="141">
        <v>20.0</v>
      </c>
      <c r="AH83" s="141"/>
      <c r="AI83" s="141"/>
      <c r="AJ83" s="141"/>
      <c r="AK83" s="141"/>
      <c r="AL83" s="5"/>
      <c r="AM83" s="119"/>
      <c r="AN83" s="141">
        <f t="shared" ref="AN83:AO83" si="58">AY83*$F83</f>
        <v>0</v>
      </c>
      <c r="AO83" s="141">
        <f t="shared" si="58"/>
        <v>0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41">
        <v>16.0</v>
      </c>
      <c r="AZ83" s="141">
        <v>4.0</v>
      </c>
      <c r="BA83" s="119"/>
      <c r="BB83" s="119"/>
      <c r="BC83" s="119"/>
      <c r="BD83" s="119"/>
      <c r="BE83" s="119"/>
      <c r="BF83" s="119"/>
      <c r="BG83" s="119"/>
      <c r="BH83" s="119"/>
      <c r="BI83" s="5"/>
      <c r="BJ83" s="141"/>
      <c r="BK83" s="141"/>
      <c r="BL83" s="141"/>
      <c r="BM83" s="141"/>
      <c r="BN83" s="6"/>
      <c r="BO83" s="230">
        <v>3.064</v>
      </c>
      <c r="BP83" s="144">
        <f t="shared" si="48"/>
        <v>0</v>
      </c>
    </row>
    <row r="84" ht="19.5" customHeight="1">
      <c r="A84" s="217" t="s">
        <v>442</v>
      </c>
      <c r="B84" s="218">
        <v>5441.0</v>
      </c>
      <c r="C84" s="181" t="s">
        <v>443</v>
      </c>
      <c r="D84" s="136" t="s">
        <v>25</v>
      </c>
      <c r="E84" s="136">
        <v>10.0</v>
      </c>
      <c r="F84" s="127">
        <f t="shared" si="45"/>
        <v>0</v>
      </c>
      <c r="G84" s="128">
        <v>177.5</v>
      </c>
      <c r="H84" s="128">
        <f t="shared" si="46"/>
        <v>0</v>
      </c>
      <c r="I84" s="5"/>
      <c r="J84" s="182"/>
      <c r="K84" s="130"/>
      <c r="L84" s="131"/>
      <c r="M84" s="132"/>
      <c r="N84" s="133"/>
      <c r="O84" s="220"/>
      <c r="P84" s="135"/>
      <c r="Q84" s="142"/>
      <c r="R84" s="183"/>
      <c r="S84" s="138"/>
      <c r="T84" s="141"/>
      <c r="U84" s="139"/>
      <c r="V84" s="108"/>
      <c r="W84" s="5"/>
      <c r="X84" s="141"/>
      <c r="Y84" s="141"/>
      <c r="Z84" s="141"/>
      <c r="AA84" s="141">
        <f t="shared" ref="AA84:AA85" si="60">AH84*$F84</f>
        <v>0</v>
      </c>
      <c r="AB84" s="141"/>
      <c r="AC84" s="141"/>
      <c r="AD84" s="141"/>
      <c r="AE84" s="141"/>
      <c r="AF84" s="141"/>
      <c r="AG84" s="141"/>
      <c r="AH84" s="141">
        <v>10.0</v>
      </c>
      <c r="AI84" s="141"/>
      <c r="AJ84" s="141"/>
      <c r="AK84" s="141"/>
      <c r="AL84" s="5"/>
      <c r="AM84" s="141">
        <f t="shared" ref="AM84:AP84" si="59">AX84*$F84</f>
        <v>0</v>
      </c>
      <c r="AN84" s="141">
        <f t="shared" si="59"/>
        <v>0</v>
      </c>
      <c r="AO84" s="141">
        <f t="shared" si="59"/>
        <v>0</v>
      </c>
      <c r="AP84" s="141">
        <f t="shared" si="59"/>
        <v>0</v>
      </c>
      <c r="AQ84" s="119"/>
      <c r="AR84" s="119"/>
      <c r="AS84" s="119"/>
      <c r="AT84" s="119"/>
      <c r="AU84" s="119"/>
      <c r="AV84" s="119"/>
      <c r="AW84" s="119"/>
      <c r="AX84" s="141">
        <v>1.0</v>
      </c>
      <c r="AY84" s="141">
        <v>1.0</v>
      </c>
      <c r="AZ84" s="141">
        <v>7.0</v>
      </c>
      <c r="BA84" s="141">
        <v>1.0</v>
      </c>
      <c r="BB84" s="119"/>
      <c r="BC84" s="119"/>
      <c r="BD84" s="119"/>
      <c r="BE84" s="119"/>
      <c r="BF84" s="119"/>
      <c r="BG84" s="119"/>
      <c r="BH84" s="119"/>
      <c r="BI84" s="5"/>
      <c r="BJ84" s="141"/>
      <c r="BK84" s="141"/>
      <c r="BL84" s="141"/>
      <c r="BM84" s="141"/>
      <c r="BN84" s="6"/>
      <c r="BO84" s="230">
        <v>4.385</v>
      </c>
      <c r="BP84" s="144">
        <f t="shared" si="48"/>
        <v>0</v>
      </c>
    </row>
    <row r="85" ht="19.5" customHeight="1">
      <c r="A85" s="217" t="s">
        <v>444</v>
      </c>
      <c r="B85" s="218">
        <v>5449.0</v>
      </c>
      <c r="C85" s="181" t="s">
        <v>445</v>
      </c>
      <c r="D85" s="136" t="s">
        <v>25</v>
      </c>
      <c r="E85" s="136">
        <v>10.0</v>
      </c>
      <c r="F85" s="127">
        <f t="shared" si="45"/>
        <v>0</v>
      </c>
      <c r="G85" s="128">
        <v>195.0</v>
      </c>
      <c r="H85" s="128">
        <f t="shared" si="46"/>
        <v>0</v>
      </c>
      <c r="I85" s="5"/>
      <c r="J85" s="182"/>
      <c r="K85" s="130"/>
      <c r="L85" s="131"/>
      <c r="M85" s="132"/>
      <c r="N85" s="133"/>
      <c r="O85" s="220"/>
      <c r="P85" s="135"/>
      <c r="Q85" s="142"/>
      <c r="R85" s="183"/>
      <c r="S85" s="138"/>
      <c r="T85" s="141"/>
      <c r="U85" s="139"/>
      <c r="V85" s="108"/>
      <c r="W85" s="5"/>
      <c r="X85" s="141"/>
      <c r="Y85" s="141"/>
      <c r="Z85" s="141"/>
      <c r="AA85" s="141">
        <f t="shared" si="60"/>
        <v>0</v>
      </c>
      <c r="AB85" s="141"/>
      <c r="AC85" s="141"/>
      <c r="AD85" s="141"/>
      <c r="AE85" s="141"/>
      <c r="AF85" s="141"/>
      <c r="AG85" s="141"/>
      <c r="AH85" s="141">
        <v>10.0</v>
      </c>
      <c r="AI85" s="141"/>
      <c r="AJ85" s="141"/>
      <c r="AK85" s="141"/>
      <c r="AL85" s="5"/>
      <c r="AM85" s="119"/>
      <c r="AN85" s="141">
        <f t="shared" ref="AN85:AP85" si="61">AY85*$F85</f>
        <v>0</v>
      </c>
      <c r="AO85" s="141">
        <f t="shared" si="61"/>
        <v>0</v>
      </c>
      <c r="AP85" s="141">
        <f t="shared" si="61"/>
        <v>0</v>
      </c>
      <c r="AQ85" s="119"/>
      <c r="AR85" s="119"/>
      <c r="AS85" s="119"/>
      <c r="AT85" s="119"/>
      <c r="AU85" s="119"/>
      <c r="AV85" s="119"/>
      <c r="AW85" s="119"/>
      <c r="AX85" s="119"/>
      <c r="AY85" s="141">
        <v>3.0</v>
      </c>
      <c r="AZ85" s="141">
        <v>3.0</v>
      </c>
      <c r="BA85" s="141">
        <v>2.0</v>
      </c>
      <c r="BB85" s="119"/>
      <c r="BC85" s="119"/>
      <c r="BD85" s="119"/>
      <c r="BE85" s="119"/>
      <c r="BF85" s="119"/>
      <c r="BG85" s="119"/>
      <c r="BH85" s="119"/>
      <c r="BI85" s="5"/>
      <c r="BJ85" s="141"/>
      <c r="BK85" s="141"/>
      <c r="BL85" s="141"/>
      <c r="BM85" s="141"/>
      <c r="BN85" s="6"/>
      <c r="BO85" s="230">
        <v>4.625</v>
      </c>
      <c r="BP85" s="144">
        <f t="shared" si="48"/>
        <v>0</v>
      </c>
    </row>
    <row r="86" ht="19.5" customHeight="1">
      <c r="A86" s="217" t="s">
        <v>446</v>
      </c>
      <c r="B86" s="218">
        <v>8553.0</v>
      </c>
      <c r="C86" s="219" t="s">
        <v>447</v>
      </c>
      <c r="D86" s="166" t="s">
        <v>26</v>
      </c>
      <c r="E86" s="166">
        <v>10.0</v>
      </c>
      <c r="F86" s="127">
        <f t="shared" si="45"/>
        <v>0</v>
      </c>
      <c r="G86" s="128">
        <v>230.0</v>
      </c>
      <c r="H86" s="128">
        <f t="shared" si="46"/>
        <v>0</v>
      </c>
      <c r="I86" s="5"/>
      <c r="J86" s="182"/>
      <c r="K86" s="130"/>
      <c r="L86" s="131"/>
      <c r="M86" s="132"/>
      <c r="N86" s="133"/>
      <c r="O86" s="220"/>
      <c r="P86" s="135"/>
      <c r="Q86" s="142"/>
      <c r="R86" s="183"/>
      <c r="S86" s="138"/>
      <c r="T86" s="141"/>
      <c r="U86" s="139"/>
      <c r="V86" s="108"/>
      <c r="W86" s="5"/>
      <c r="X86" s="141"/>
      <c r="Y86" s="141"/>
      <c r="Z86" s="141"/>
      <c r="AA86" s="141"/>
      <c r="AB86" s="141">
        <f t="shared" ref="AB86:AB87" si="63">AI86*$F86</f>
        <v>0</v>
      </c>
      <c r="AC86" s="141"/>
      <c r="AD86" s="141"/>
      <c r="AE86" s="141"/>
      <c r="AF86" s="141"/>
      <c r="AG86" s="141"/>
      <c r="AH86" s="141"/>
      <c r="AI86" s="141">
        <v>10.0</v>
      </c>
      <c r="AJ86" s="141"/>
      <c r="AK86" s="141"/>
      <c r="AL86" s="5"/>
      <c r="AM86" s="141">
        <f t="shared" ref="AM86:AO86" si="62">AX86*$F86</f>
        <v>0</v>
      </c>
      <c r="AN86" s="141">
        <f t="shared" si="62"/>
        <v>0</v>
      </c>
      <c r="AO86" s="141">
        <f t="shared" si="62"/>
        <v>0</v>
      </c>
      <c r="AP86" s="119"/>
      <c r="AQ86" s="119"/>
      <c r="AR86" s="119"/>
      <c r="AS86" s="119"/>
      <c r="AT86" s="119"/>
      <c r="AU86" s="119"/>
      <c r="AV86" s="119"/>
      <c r="AW86" s="119"/>
      <c r="AX86" s="141">
        <v>2.0</v>
      </c>
      <c r="AY86" s="141">
        <v>5.0</v>
      </c>
      <c r="AZ86" s="141">
        <v>2.0</v>
      </c>
      <c r="BA86" s="119"/>
      <c r="BB86" s="119"/>
      <c r="BC86" s="119"/>
      <c r="BD86" s="119"/>
      <c r="BE86" s="119"/>
      <c r="BF86" s="119"/>
      <c r="BG86" s="119"/>
      <c r="BH86" s="119"/>
      <c r="BI86" s="5"/>
      <c r="BJ86" s="141"/>
      <c r="BK86" s="141"/>
      <c r="BL86" s="141"/>
      <c r="BM86" s="141"/>
      <c r="BN86" s="6"/>
      <c r="BO86" s="230">
        <v>6.0</v>
      </c>
      <c r="BP86" s="144">
        <f t="shared" si="48"/>
        <v>0</v>
      </c>
    </row>
    <row r="87" ht="19.5" customHeight="1">
      <c r="A87" s="217" t="s">
        <v>448</v>
      </c>
      <c r="B87" s="218">
        <v>5461.0</v>
      </c>
      <c r="C87" s="193" t="s">
        <v>449</v>
      </c>
      <c r="D87" s="126" t="s">
        <v>26</v>
      </c>
      <c r="E87" s="126">
        <v>5.0</v>
      </c>
      <c r="F87" s="127">
        <f t="shared" si="45"/>
        <v>0</v>
      </c>
      <c r="G87" s="128">
        <v>190.0</v>
      </c>
      <c r="H87" s="128">
        <f t="shared" si="46"/>
        <v>0</v>
      </c>
      <c r="I87" s="5"/>
      <c r="J87" s="182"/>
      <c r="K87" s="130"/>
      <c r="L87" s="131"/>
      <c r="M87" s="132"/>
      <c r="N87" s="133"/>
      <c r="O87" s="220"/>
      <c r="P87" s="135"/>
      <c r="Q87" s="142"/>
      <c r="R87" s="183"/>
      <c r="S87" s="138"/>
      <c r="T87" s="141"/>
      <c r="U87" s="139"/>
      <c r="V87" s="108"/>
      <c r="W87" s="5"/>
      <c r="X87" s="141"/>
      <c r="Y87" s="141"/>
      <c r="Z87" s="141"/>
      <c r="AA87" s="141"/>
      <c r="AB87" s="141">
        <f t="shared" si="63"/>
        <v>0</v>
      </c>
      <c r="AC87" s="141"/>
      <c r="AD87" s="141"/>
      <c r="AE87" s="141"/>
      <c r="AF87" s="141"/>
      <c r="AG87" s="141"/>
      <c r="AH87" s="141"/>
      <c r="AI87" s="141">
        <v>5.0</v>
      </c>
      <c r="AJ87" s="141"/>
      <c r="AK87" s="141"/>
      <c r="AL87" s="5"/>
      <c r="AM87" s="119"/>
      <c r="AN87" s="119"/>
      <c r="AO87" s="119"/>
      <c r="AP87" s="141">
        <f>BA87*$F87</f>
        <v>0</v>
      </c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41">
        <v>3.0</v>
      </c>
      <c r="BB87" s="119"/>
      <c r="BC87" s="119"/>
      <c r="BD87" s="119"/>
      <c r="BE87" s="119"/>
      <c r="BF87" s="119"/>
      <c r="BG87" s="119"/>
      <c r="BH87" s="119"/>
      <c r="BI87" s="5"/>
      <c r="BJ87" s="141"/>
      <c r="BK87" s="141"/>
      <c r="BL87" s="141"/>
      <c r="BM87" s="141"/>
      <c r="BN87" s="6"/>
      <c r="BO87" s="230">
        <v>3.631</v>
      </c>
      <c r="BP87" s="144">
        <f t="shared" si="48"/>
        <v>0</v>
      </c>
    </row>
    <row r="88" ht="19.5" customHeight="1">
      <c r="A88" s="214"/>
      <c r="B88" s="214"/>
      <c r="C88" s="184"/>
      <c r="D88" s="5"/>
      <c r="E88" s="185"/>
      <c r="F88" s="40"/>
      <c r="G88" s="116"/>
      <c r="H88" s="186">
        <f>SUM(H72:H87)</f>
        <v>0</v>
      </c>
      <c r="I88" s="80"/>
      <c r="J88" s="177">
        <f t="shared" ref="J88:V88" si="64">SUM(J72:J87)</f>
        <v>0</v>
      </c>
      <c r="K88" s="177">
        <f t="shared" si="64"/>
        <v>0</v>
      </c>
      <c r="L88" s="177">
        <f t="shared" si="64"/>
        <v>0</v>
      </c>
      <c r="M88" s="177">
        <f t="shared" si="64"/>
        <v>0</v>
      </c>
      <c r="N88" s="177">
        <f t="shared" si="64"/>
        <v>0</v>
      </c>
      <c r="O88" s="177">
        <f t="shared" si="64"/>
        <v>0</v>
      </c>
      <c r="P88" s="177">
        <f t="shared" si="64"/>
        <v>0</v>
      </c>
      <c r="Q88" s="177">
        <f t="shared" si="64"/>
        <v>0</v>
      </c>
      <c r="R88" s="177">
        <f t="shared" si="64"/>
        <v>0</v>
      </c>
      <c r="S88" s="177">
        <f t="shared" si="64"/>
        <v>0</v>
      </c>
      <c r="T88" s="177">
        <f t="shared" si="64"/>
        <v>0</v>
      </c>
      <c r="U88" s="177">
        <f t="shared" si="64"/>
        <v>0</v>
      </c>
      <c r="V88" s="177">
        <f t="shared" si="64"/>
        <v>0</v>
      </c>
      <c r="W88" s="5"/>
      <c r="X88" s="141"/>
      <c r="Y88" s="177">
        <f t="shared" ref="Y88:AC88" si="65">SUM(Y72:Y87)</f>
        <v>0</v>
      </c>
      <c r="Z88" s="177">
        <f t="shared" si="65"/>
        <v>0</v>
      </c>
      <c r="AA88" s="177">
        <f t="shared" si="65"/>
        <v>0</v>
      </c>
      <c r="AB88" s="177">
        <f t="shared" si="65"/>
        <v>0</v>
      </c>
      <c r="AC88" s="177">
        <f t="shared" si="65"/>
        <v>0</v>
      </c>
      <c r="AD88" s="119"/>
      <c r="AE88" s="119"/>
      <c r="AF88" s="119"/>
      <c r="AG88" s="119"/>
      <c r="AH88" s="119"/>
      <c r="AI88" s="119"/>
      <c r="AJ88" s="119"/>
      <c r="AK88" s="119"/>
      <c r="AL88" s="80"/>
      <c r="AM88" s="177">
        <f t="shared" ref="AM88:AP88" si="66">SUM(AM72:AM87)</f>
        <v>0</v>
      </c>
      <c r="AN88" s="177">
        <f t="shared" si="66"/>
        <v>0</v>
      </c>
      <c r="AO88" s="177">
        <f t="shared" si="66"/>
        <v>0</v>
      </c>
      <c r="AP88" s="177">
        <f t="shared" si="66"/>
        <v>0</v>
      </c>
      <c r="AQ88" s="119"/>
      <c r="AR88" s="119"/>
      <c r="AS88" s="177">
        <f>SUM(AS72:AS87)</f>
        <v>0</v>
      </c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80"/>
      <c r="BJ88" s="141"/>
      <c r="BK88" s="141"/>
      <c r="BL88" s="141"/>
      <c r="BM88" s="141"/>
      <c r="BN88" s="6"/>
      <c r="BO88" s="149"/>
      <c r="BP88" s="163">
        <f>SUM(BP72:BP87)</f>
        <v>0</v>
      </c>
    </row>
    <row r="89" ht="19.5" customHeight="1">
      <c r="A89" s="214"/>
      <c r="B89" s="214"/>
      <c r="C89" s="115" t="s">
        <v>184</v>
      </c>
      <c r="D89" s="40"/>
      <c r="E89" s="40"/>
      <c r="F89" s="40"/>
      <c r="G89" s="116"/>
      <c r="H89" s="116"/>
      <c r="I89" s="80"/>
      <c r="J89" s="40"/>
      <c r="K89" s="40"/>
      <c r="L89" s="40"/>
      <c r="M89" s="40"/>
      <c r="N89" s="40"/>
      <c r="O89" s="40"/>
      <c r="P89" s="117"/>
      <c r="Q89" s="40"/>
      <c r="R89" s="40"/>
      <c r="S89" s="40"/>
      <c r="T89" s="40"/>
      <c r="U89" s="40"/>
      <c r="V89" s="40"/>
      <c r="W89" s="5"/>
      <c r="X89" s="118" t="s">
        <v>22</v>
      </c>
      <c r="Y89" s="118" t="s">
        <v>23</v>
      </c>
      <c r="Z89" s="118" t="s">
        <v>24</v>
      </c>
      <c r="AA89" s="118" t="s">
        <v>25</v>
      </c>
      <c r="AB89" s="118" t="s">
        <v>26</v>
      </c>
      <c r="AC89" s="118" t="s">
        <v>27</v>
      </c>
      <c r="AD89" s="118" t="s">
        <v>28</v>
      </c>
      <c r="AE89" s="119" t="s">
        <v>22</v>
      </c>
      <c r="AF89" s="119" t="s">
        <v>23</v>
      </c>
      <c r="AG89" s="119" t="s">
        <v>24</v>
      </c>
      <c r="AH89" s="119" t="s">
        <v>25</v>
      </c>
      <c r="AI89" s="119" t="s">
        <v>26</v>
      </c>
      <c r="AJ89" s="119" t="s">
        <v>27</v>
      </c>
      <c r="AK89" s="119" t="s">
        <v>28</v>
      </c>
      <c r="AL89" s="80"/>
      <c r="AM89" s="118" t="s">
        <v>33</v>
      </c>
      <c r="AN89" s="118" t="s">
        <v>34</v>
      </c>
      <c r="AO89" s="118" t="s">
        <v>35</v>
      </c>
      <c r="AP89" s="118" t="s">
        <v>36</v>
      </c>
      <c r="AQ89" s="118" t="s">
        <v>37</v>
      </c>
      <c r="AR89" s="118" t="s">
        <v>38</v>
      </c>
      <c r="AS89" s="118" t="s">
        <v>39</v>
      </c>
      <c r="AT89" s="118" t="s">
        <v>40</v>
      </c>
      <c r="AU89" s="118" t="s">
        <v>41</v>
      </c>
      <c r="AV89" s="118" t="s">
        <v>42</v>
      </c>
      <c r="AW89" s="118" t="s">
        <v>56</v>
      </c>
      <c r="AX89" s="119" t="s">
        <v>33</v>
      </c>
      <c r="AY89" s="119" t="s">
        <v>34</v>
      </c>
      <c r="AZ89" s="119" t="s">
        <v>35</v>
      </c>
      <c r="BA89" s="119" t="s">
        <v>36</v>
      </c>
      <c r="BB89" s="119" t="s">
        <v>37</v>
      </c>
      <c r="BC89" s="119" t="s">
        <v>38</v>
      </c>
      <c r="BD89" s="119" t="s">
        <v>39</v>
      </c>
      <c r="BE89" s="119" t="s">
        <v>40</v>
      </c>
      <c r="BF89" s="119" t="s">
        <v>41</v>
      </c>
      <c r="BG89" s="119" t="s">
        <v>42</v>
      </c>
      <c r="BH89" s="119" t="s">
        <v>56</v>
      </c>
      <c r="BI89" s="80"/>
      <c r="BJ89" s="215" t="s">
        <v>35</v>
      </c>
      <c r="BK89" s="215" t="s">
        <v>36</v>
      </c>
      <c r="BL89" s="119" t="s">
        <v>35</v>
      </c>
      <c r="BM89" s="119" t="s">
        <v>36</v>
      </c>
      <c r="BN89" s="6"/>
      <c r="BO89" s="120" t="s">
        <v>81</v>
      </c>
      <c r="BP89" s="120" t="s">
        <v>82</v>
      </c>
    </row>
    <row r="90" ht="19.5" customHeight="1">
      <c r="A90" s="217" t="s">
        <v>450</v>
      </c>
      <c r="B90" s="218">
        <v>8544.0</v>
      </c>
      <c r="C90" s="168" t="s">
        <v>451</v>
      </c>
      <c r="D90" s="126" t="s">
        <v>183</v>
      </c>
      <c r="E90" s="126">
        <v>15.0</v>
      </c>
      <c r="F90" s="159">
        <f t="shared" ref="F90:F134" si="69">SUM(J90:V90)</f>
        <v>0</v>
      </c>
      <c r="G90" s="128">
        <v>450.0</v>
      </c>
      <c r="H90" s="128">
        <f t="shared" ref="H90:H134" si="70">F90*G90*(100-$F$2)/100</f>
        <v>0</v>
      </c>
      <c r="I90" s="5"/>
      <c r="J90" s="182"/>
      <c r="K90" s="130"/>
      <c r="L90" s="131"/>
      <c r="M90" s="132"/>
      <c r="N90" s="133"/>
      <c r="O90" s="220"/>
      <c r="P90" s="135"/>
      <c r="Q90" s="142"/>
      <c r="R90" s="183"/>
      <c r="S90" s="138"/>
      <c r="T90" s="141"/>
      <c r="U90" s="139"/>
      <c r="V90" s="108"/>
      <c r="W90" s="5"/>
      <c r="X90" s="141"/>
      <c r="Y90" s="141"/>
      <c r="Z90" s="141">
        <f t="shared" ref="Z90:AB90" si="67">AG90*$F90</f>
        <v>0</v>
      </c>
      <c r="AA90" s="141">
        <f t="shared" si="67"/>
        <v>0</v>
      </c>
      <c r="AB90" s="141">
        <f t="shared" si="67"/>
        <v>0</v>
      </c>
      <c r="AC90" s="141"/>
      <c r="AD90" s="141"/>
      <c r="AE90" s="141"/>
      <c r="AF90" s="141"/>
      <c r="AG90" s="141">
        <v>2.0</v>
      </c>
      <c r="AH90" s="141">
        <v>11.0</v>
      </c>
      <c r="AI90" s="141">
        <v>2.0</v>
      </c>
      <c r="AJ90" s="141"/>
      <c r="AK90" s="141"/>
      <c r="AL90" s="5"/>
      <c r="AM90" s="141">
        <f t="shared" ref="AM90:AQ90" si="68">AX90*$F90</f>
        <v>0</v>
      </c>
      <c r="AN90" s="141">
        <f t="shared" si="68"/>
        <v>0</v>
      </c>
      <c r="AO90" s="141">
        <f t="shared" si="68"/>
        <v>0</v>
      </c>
      <c r="AP90" s="141">
        <f t="shared" si="68"/>
        <v>0</v>
      </c>
      <c r="AQ90" s="141">
        <f t="shared" si="68"/>
        <v>0</v>
      </c>
      <c r="AR90" s="119"/>
      <c r="AS90" s="119"/>
      <c r="AT90" s="119"/>
      <c r="AU90" s="119"/>
      <c r="AV90" s="119"/>
      <c r="AW90" s="119"/>
      <c r="AX90" s="142">
        <v>1.0</v>
      </c>
      <c r="AY90" s="142">
        <v>2.0</v>
      </c>
      <c r="AZ90" s="142">
        <v>7.0</v>
      </c>
      <c r="BA90" s="142">
        <v>3.0</v>
      </c>
      <c r="BB90" s="142">
        <v>2.0</v>
      </c>
      <c r="BC90" s="119"/>
      <c r="BD90" s="119"/>
      <c r="BE90" s="119"/>
      <c r="BF90" s="119"/>
      <c r="BG90" s="119"/>
      <c r="BH90" s="119"/>
      <c r="BI90" s="5"/>
      <c r="BJ90" s="141"/>
      <c r="BK90" s="141"/>
      <c r="BL90" s="141"/>
      <c r="BM90" s="141"/>
      <c r="BN90" s="6"/>
      <c r="BO90" s="230">
        <v>12.5</v>
      </c>
      <c r="BP90" s="144">
        <f t="shared" ref="BP90:BP134" si="71">BO90*F90</f>
        <v>0</v>
      </c>
    </row>
    <row r="91" ht="19.5" customHeight="1">
      <c r="A91" s="217" t="s">
        <v>452</v>
      </c>
      <c r="B91" s="218">
        <v>10317.0</v>
      </c>
      <c r="C91" s="168" t="s">
        <v>453</v>
      </c>
      <c r="D91" s="126" t="s">
        <v>26</v>
      </c>
      <c r="E91" s="126">
        <v>1.0</v>
      </c>
      <c r="F91" s="159">
        <f t="shared" si="69"/>
        <v>0</v>
      </c>
      <c r="G91" s="128">
        <v>50.0</v>
      </c>
      <c r="H91" s="128">
        <f t="shared" si="70"/>
        <v>0</v>
      </c>
      <c r="I91" s="5"/>
      <c r="J91" s="182"/>
      <c r="K91" s="130"/>
      <c r="L91" s="131"/>
      <c r="M91" s="132"/>
      <c r="N91" s="133"/>
      <c r="O91" s="220"/>
      <c r="P91" s="135"/>
      <c r="Q91" s="142"/>
      <c r="R91" s="183"/>
      <c r="S91" s="138"/>
      <c r="T91" s="141"/>
      <c r="U91" s="139"/>
      <c r="V91" s="108"/>
      <c r="W91" s="5"/>
      <c r="X91" s="141"/>
      <c r="Y91" s="141"/>
      <c r="Z91" s="141"/>
      <c r="AA91" s="141"/>
      <c r="AB91" s="141">
        <f t="shared" ref="AB91:AB100" si="72">AI91*$F91</f>
        <v>0</v>
      </c>
      <c r="AC91" s="141"/>
      <c r="AD91" s="141"/>
      <c r="AE91" s="141"/>
      <c r="AF91" s="141"/>
      <c r="AG91" s="141"/>
      <c r="AH91" s="141"/>
      <c r="AI91" s="141">
        <v>1.0</v>
      </c>
      <c r="AJ91" s="141"/>
      <c r="AK91" s="141"/>
      <c r="AL91" s="5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5"/>
      <c r="BJ91" s="141">
        <f t="shared" ref="BJ91:BJ94" si="73">BL91*$F91</f>
        <v>0</v>
      </c>
      <c r="BK91" s="141"/>
      <c r="BL91" s="141">
        <v>3.0</v>
      </c>
      <c r="BM91" s="141"/>
      <c r="BN91" s="6"/>
      <c r="BO91" s="230">
        <v>0.9</v>
      </c>
      <c r="BP91" s="144">
        <f t="shared" si="71"/>
        <v>0</v>
      </c>
    </row>
    <row r="92" ht="19.5" customHeight="1">
      <c r="A92" s="217" t="s">
        <v>454</v>
      </c>
      <c r="B92" s="218">
        <v>10319.0</v>
      </c>
      <c r="C92" s="168" t="s">
        <v>455</v>
      </c>
      <c r="D92" s="126" t="s">
        <v>26</v>
      </c>
      <c r="E92" s="126">
        <v>1.0</v>
      </c>
      <c r="F92" s="159">
        <f t="shared" si="69"/>
        <v>0</v>
      </c>
      <c r="G92" s="128">
        <v>57.5</v>
      </c>
      <c r="H92" s="128">
        <f t="shared" si="70"/>
        <v>0</v>
      </c>
      <c r="I92" s="5"/>
      <c r="J92" s="182"/>
      <c r="K92" s="130"/>
      <c r="L92" s="131"/>
      <c r="M92" s="132"/>
      <c r="N92" s="133"/>
      <c r="O92" s="220"/>
      <c r="P92" s="135"/>
      <c r="Q92" s="142"/>
      <c r="R92" s="183"/>
      <c r="S92" s="138"/>
      <c r="T92" s="141"/>
      <c r="U92" s="139"/>
      <c r="V92" s="108"/>
      <c r="W92" s="5"/>
      <c r="X92" s="141"/>
      <c r="Y92" s="141"/>
      <c r="Z92" s="141"/>
      <c r="AA92" s="141"/>
      <c r="AB92" s="141">
        <f t="shared" si="72"/>
        <v>0</v>
      </c>
      <c r="AC92" s="141"/>
      <c r="AD92" s="141"/>
      <c r="AE92" s="141"/>
      <c r="AF92" s="141"/>
      <c r="AG92" s="141"/>
      <c r="AH92" s="141"/>
      <c r="AI92" s="141">
        <v>1.0</v>
      </c>
      <c r="AJ92" s="141"/>
      <c r="AK92" s="141"/>
      <c r="AL92" s="5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5"/>
      <c r="BJ92" s="141">
        <f t="shared" si="73"/>
        <v>0</v>
      </c>
      <c r="BK92" s="141"/>
      <c r="BL92" s="141">
        <v>3.0</v>
      </c>
      <c r="BM92" s="141"/>
      <c r="BN92" s="6"/>
      <c r="BO92" s="230">
        <v>1.1</v>
      </c>
      <c r="BP92" s="144">
        <f t="shared" si="71"/>
        <v>0</v>
      </c>
    </row>
    <row r="93" ht="19.5" customHeight="1">
      <c r="A93" s="217" t="s">
        <v>456</v>
      </c>
      <c r="B93" s="218">
        <v>10316.0</v>
      </c>
      <c r="C93" s="168" t="s">
        <v>457</v>
      </c>
      <c r="D93" s="126" t="s">
        <v>26</v>
      </c>
      <c r="E93" s="126">
        <v>1.0</v>
      </c>
      <c r="F93" s="159">
        <f t="shared" si="69"/>
        <v>0</v>
      </c>
      <c r="G93" s="128">
        <v>57.5</v>
      </c>
      <c r="H93" s="128">
        <f t="shared" si="70"/>
        <v>0</v>
      </c>
      <c r="I93" s="5"/>
      <c r="J93" s="182"/>
      <c r="K93" s="130"/>
      <c r="L93" s="131"/>
      <c r="M93" s="132"/>
      <c r="N93" s="133"/>
      <c r="O93" s="220"/>
      <c r="P93" s="135"/>
      <c r="Q93" s="142"/>
      <c r="R93" s="183"/>
      <c r="S93" s="138"/>
      <c r="T93" s="141"/>
      <c r="U93" s="139"/>
      <c r="V93" s="108"/>
      <c r="W93" s="5"/>
      <c r="X93" s="141"/>
      <c r="Y93" s="141"/>
      <c r="Z93" s="141"/>
      <c r="AA93" s="141"/>
      <c r="AB93" s="141">
        <f t="shared" si="72"/>
        <v>0</v>
      </c>
      <c r="AC93" s="141"/>
      <c r="AD93" s="141"/>
      <c r="AE93" s="141"/>
      <c r="AF93" s="141"/>
      <c r="AG93" s="141"/>
      <c r="AH93" s="141"/>
      <c r="AI93" s="141">
        <v>1.0</v>
      </c>
      <c r="AJ93" s="141"/>
      <c r="AK93" s="141"/>
      <c r="AL93" s="5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5"/>
      <c r="BJ93" s="141">
        <f t="shared" si="73"/>
        <v>0</v>
      </c>
      <c r="BK93" s="141"/>
      <c r="BL93" s="141">
        <v>3.0</v>
      </c>
      <c r="BM93" s="141"/>
      <c r="BN93" s="6"/>
      <c r="BO93" s="230">
        <v>1.1</v>
      </c>
      <c r="BP93" s="144">
        <f t="shared" si="71"/>
        <v>0</v>
      </c>
    </row>
    <row r="94" ht="19.5" customHeight="1">
      <c r="A94" s="217" t="s">
        <v>458</v>
      </c>
      <c r="B94" s="218">
        <v>10318.0</v>
      </c>
      <c r="C94" s="168" t="s">
        <v>459</v>
      </c>
      <c r="D94" s="126" t="s">
        <v>26</v>
      </c>
      <c r="E94" s="126">
        <v>1.0</v>
      </c>
      <c r="F94" s="159">
        <f t="shared" si="69"/>
        <v>0</v>
      </c>
      <c r="G94" s="128">
        <v>52.5</v>
      </c>
      <c r="H94" s="128">
        <f t="shared" si="70"/>
        <v>0</v>
      </c>
      <c r="I94" s="5"/>
      <c r="J94" s="182"/>
      <c r="K94" s="130"/>
      <c r="L94" s="131"/>
      <c r="M94" s="132"/>
      <c r="N94" s="133"/>
      <c r="O94" s="220"/>
      <c r="P94" s="135"/>
      <c r="Q94" s="142"/>
      <c r="R94" s="183"/>
      <c r="S94" s="138"/>
      <c r="T94" s="141"/>
      <c r="U94" s="139"/>
      <c r="V94" s="108"/>
      <c r="W94" s="5"/>
      <c r="X94" s="141"/>
      <c r="Y94" s="141"/>
      <c r="Z94" s="141"/>
      <c r="AA94" s="141"/>
      <c r="AB94" s="141">
        <f t="shared" si="72"/>
        <v>0</v>
      </c>
      <c r="AC94" s="141"/>
      <c r="AD94" s="141"/>
      <c r="AE94" s="141"/>
      <c r="AF94" s="141"/>
      <c r="AG94" s="141"/>
      <c r="AH94" s="141"/>
      <c r="AI94" s="141">
        <v>1.0</v>
      </c>
      <c r="AJ94" s="141"/>
      <c r="AK94" s="141"/>
      <c r="AL94" s="5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5"/>
      <c r="BJ94" s="141">
        <f t="shared" si="73"/>
        <v>0</v>
      </c>
      <c r="BK94" s="141" t="s">
        <v>460</v>
      </c>
      <c r="BL94" s="141">
        <v>3.0</v>
      </c>
      <c r="BM94" s="141"/>
      <c r="BN94" s="6"/>
      <c r="BO94" s="230">
        <v>1.0</v>
      </c>
      <c r="BP94" s="144">
        <f t="shared" si="71"/>
        <v>0</v>
      </c>
    </row>
    <row r="95" ht="19.5" customHeight="1">
      <c r="A95" s="217" t="s">
        <v>461</v>
      </c>
      <c r="B95" s="218">
        <v>10449.0</v>
      </c>
      <c r="C95" s="168" t="s">
        <v>462</v>
      </c>
      <c r="D95" s="126" t="s">
        <v>26</v>
      </c>
      <c r="E95" s="126">
        <v>2.0</v>
      </c>
      <c r="F95" s="159">
        <f t="shared" si="69"/>
        <v>0</v>
      </c>
      <c r="G95" s="128">
        <v>115.0</v>
      </c>
      <c r="H95" s="128">
        <f t="shared" si="70"/>
        <v>0</v>
      </c>
      <c r="I95" s="5"/>
      <c r="J95" s="182"/>
      <c r="K95" s="130"/>
      <c r="L95" s="131"/>
      <c r="M95" s="132"/>
      <c r="N95" s="133"/>
      <c r="O95" s="220"/>
      <c r="P95" s="135"/>
      <c r="Q95" s="142"/>
      <c r="R95" s="183"/>
      <c r="S95" s="138"/>
      <c r="T95" s="141"/>
      <c r="U95" s="139"/>
      <c r="V95" s="108"/>
      <c r="W95" s="5"/>
      <c r="X95" s="141"/>
      <c r="Y95" s="141"/>
      <c r="Z95" s="141"/>
      <c r="AA95" s="141"/>
      <c r="AB95" s="141">
        <f t="shared" si="72"/>
        <v>0</v>
      </c>
      <c r="AC95" s="141"/>
      <c r="AD95" s="141"/>
      <c r="AE95" s="141"/>
      <c r="AF95" s="141"/>
      <c r="AG95" s="141"/>
      <c r="AH95" s="141"/>
      <c r="AI95" s="141">
        <v>2.0</v>
      </c>
      <c r="AJ95" s="141"/>
      <c r="AK95" s="141"/>
      <c r="AL95" s="5"/>
      <c r="AM95" s="119"/>
      <c r="AN95" s="119"/>
      <c r="AO95" s="119"/>
      <c r="AP95" s="119"/>
      <c r="AQ95" s="119"/>
      <c r="AR95" s="141">
        <f>BC95*$F95</f>
        <v>0</v>
      </c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42">
        <v>2.0</v>
      </c>
      <c r="BD95" s="119"/>
      <c r="BE95" s="119"/>
      <c r="BF95" s="119"/>
      <c r="BG95" s="119"/>
      <c r="BH95" s="119"/>
      <c r="BI95" s="5"/>
      <c r="BJ95" s="141"/>
      <c r="BK95" s="141"/>
      <c r="BL95" s="141"/>
      <c r="BM95" s="141"/>
      <c r="BN95" s="6"/>
      <c r="BO95" s="230">
        <v>2.2</v>
      </c>
      <c r="BP95" s="144">
        <f t="shared" si="71"/>
        <v>0</v>
      </c>
    </row>
    <row r="96" ht="19.5" customHeight="1">
      <c r="A96" s="217" t="s">
        <v>463</v>
      </c>
      <c r="B96" s="218">
        <v>10377.0</v>
      </c>
      <c r="C96" s="168" t="s">
        <v>464</v>
      </c>
      <c r="D96" s="126" t="s">
        <v>26</v>
      </c>
      <c r="E96" s="126">
        <v>1.0</v>
      </c>
      <c r="F96" s="159">
        <f t="shared" si="69"/>
        <v>0</v>
      </c>
      <c r="G96" s="128">
        <v>37.5</v>
      </c>
      <c r="H96" s="128">
        <f t="shared" si="70"/>
        <v>0</v>
      </c>
      <c r="I96" s="5"/>
      <c r="J96" s="182"/>
      <c r="K96" s="130"/>
      <c r="L96" s="131"/>
      <c r="M96" s="132"/>
      <c r="N96" s="133"/>
      <c r="O96" s="220"/>
      <c r="P96" s="135"/>
      <c r="Q96" s="142"/>
      <c r="R96" s="183"/>
      <c r="S96" s="138"/>
      <c r="T96" s="141"/>
      <c r="U96" s="139"/>
      <c r="V96" s="108"/>
      <c r="W96" s="5"/>
      <c r="X96" s="141"/>
      <c r="Y96" s="141"/>
      <c r="Z96" s="141"/>
      <c r="AA96" s="141"/>
      <c r="AB96" s="141">
        <f t="shared" si="72"/>
        <v>0</v>
      </c>
      <c r="AC96" s="141"/>
      <c r="AD96" s="141"/>
      <c r="AE96" s="141"/>
      <c r="AF96" s="141"/>
      <c r="AG96" s="141"/>
      <c r="AH96" s="141"/>
      <c r="AI96" s="141">
        <v>1.0</v>
      </c>
      <c r="AJ96" s="141"/>
      <c r="AK96" s="141"/>
      <c r="AL96" s="5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5"/>
      <c r="BJ96" s="141">
        <f t="shared" ref="BJ96:BJ99" si="74">BL96*$F96</f>
        <v>0</v>
      </c>
      <c r="BK96" s="141"/>
      <c r="BL96" s="141">
        <v>3.0</v>
      </c>
      <c r="BM96" s="141"/>
      <c r="BN96" s="6"/>
      <c r="BO96" s="230">
        <v>0.65</v>
      </c>
      <c r="BP96" s="144">
        <f t="shared" si="71"/>
        <v>0</v>
      </c>
    </row>
    <row r="97" ht="19.5" customHeight="1">
      <c r="A97" s="217" t="s">
        <v>465</v>
      </c>
      <c r="B97" s="218">
        <v>10379.0</v>
      </c>
      <c r="C97" s="168" t="s">
        <v>466</v>
      </c>
      <c r="D97" s="126" t="s">
        <v>26</v>
      </c>
      <c r="E97" s="126">
        <v>1.0</v>
      </c>
      <c r="F97" s="159">
        <f t="shared" si="69"/>
        <v>0</v>
      </c>
      <c r="G97" s="128">
        <v>37.5</v>
      </c>
      <c r="H97" s="128">
        <f t="shared" si="70"/>
        <v>0</v>
      </c>
      <c r="I97" s="5"/>
      <c r="J97" s="182"/>
      <c r="K97" s="130"/>
      <c r="L97" s="131"/>
      <c r="M97" s="132"/>
      <c r="N97" s="133"/>
      <c r="O97" s="220"/>
      <c r="P97" s="135"/>
      <c r="Q97" s="142"/>
      <c r="R97" s="183"/>
      <c r="S97" s="138"/>
      <c r="T97" s="141"/>
      <c r="U97" s="139"/>
      <c r="V97" s="108"/>
      <c r="W97" s="5"/>
      <c r="X97" s="141"/>
      <c r="Y97" s="141"/>
      <c r="Z97" s="141"/>
      <c r="AA97" s="141"/>
      <c r="AB97" s="141">
        <f t="shared" si="72"/>
        <v>0</v>
      </c>
      <c r="AC97" s="141"/>
      <c r="AD97" s="141"/>
      <c r="AE97" s="141"/>
      <c r="AF97" s="141"/>
      <c r="AG97" s="141"/>
      <c r="AH97" s="141"/>
      <c r="AI97" s="141">
        <v>1.0</v>
      </c>
      <c r="AJ97" s="141"/>
      <c r="AK97" s="141"/>
      <c r="AL97" s="5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5"/>
      <c r="BJ97" s="141">
        <f t="shared" si="74"/>
        <v>0</v>
      </c>
      <c r="BK97" s="141"/>
      <c r="BL97" s="141">
        <v>3.0</v>
      </c>
      <c r="BM97" s="141"/>
      <c r="BN97" s="6"/>
      <c r="BO97" s="230">
        <v>0.65</v>
      </c>
      <c r="BP97" s="144">
        <f t="shared" si="71"/>
        <v>0</v>
      </c>
    </row>
    <row r="98" ht="19.5" customHeight="1">
      <c r="A98" s="217" t="s">
        <v>467</v>
      </c>
      <c r="B98" s="218">
        <v>10380.0</v>
      </c>
      <c r="C98" s="168" t="s">
        <v>468</v>
      </c>
      <c r="D98" s="126" t="s">
        <v>26</v>
      </c>
      <c r="E98" s="126">
        <v>1.0</v>
      </c>
      <c r="F98" s="159">
        <f t="shared" si="69"/>
        <v>0</v>
      </c>
      <c r="G98" s="128">
        <v>37.5</v>
      </c>
      <c r="H98" s="128">
        <f t="shared" si="70"/>
        <v>0</v>
      </c>
      <c r="I98" s="5"/>
      <c r="J98" s="182"/>
      <c r="K98" s="130"/>
      <c r="L98" s="131"/>
      <c r="M98" s="132"/>
      <c r="N98" s="133"/>
      <c r="O98" s="220"/>
      <c r="P98" s="135"/>
      <c r="Q98" s="142"/>
      <c r="R98" s="183"/>
      <c r="S98" s="138"/>
      <c r="T98" s="141"/>
      <c r="U98" s="139"/>
      <c r="V98" s="108"/>
      <c r="W98" s="5"/>
      <c r="X98" s="141"/>
      <c r="Y98" s="141"/>
      <c r="Z98" s="141"/>
      <c r="AA98" s="141"/>
      <c r="AB98" s="141">
        <f t="shared" si="72"/>
        <v>0</v>
      </c>
      <c r="AC98" s="141"/>
      <c r="AD98" s="141"/>
      <c r="AE98" s="141"/>
      <c r="AF98" s="141"/>
      <c r="AG98" s="141"/>
      <c r="AH98" s="141"/>
      <c r="AI98" s="141">
        <v>1.0</v>
      </c>
      <c r="AJ98" s="141"/>
      <c r="AK98" s="141"/>
      <c r="AL98" s="5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5"/>
      <c r="BJ98" s="141">
        <f t="shared" si="74"/>
        <v>0</v>
      </c>
      <c r="BK98" s="141"/>
      <c r="BL98" s="141">
        <v>3.0</v>
      </c>
      <c r="BM98" s="141"/>
      <c r="BN98" s="6"/>
      <c r="BO98" s="230">
        <v>0.6</v>
      </c>
      <c r="BP98" s="144">
        <f t="shared" si="71"/>
        <v>0</v>
      </c>
    </row>
    <row r="99" ht="19.5" customHeight="1">
      <c r="A99" s="217" t="s">
        <v>469</v>
      </c>
      <c r="B99" s="218">
        <v>11760.0</v>
      </c>
      <c r="C99" s="168" t="s">
        <v>470</v>
      </c>
      <c r="D99" s="126" t="s">
        <v>26</v>
      </c>
      <c r="E99" s="126">
        <v>1.0</v>
      </c>
      <c r="F99" s="159">
        <f t="shared" si="69"/>
        <v>0</v>
      </c>
      <c r="G99" s="128">
        <v>37.5</v>
      </c>
      <c r="H99" s="128">
        <f t="shared" si="70"/>
        <v>0</v>
      </c>
      <c r="I99" s="5"/>
      <c r="J99" s="182"/>
      <c r="K99" s="130"/>
      <c r="L99" s="131"/>
      <c r="M99" s="132"/>
      <c r="N99" s="133"/>
      <c r="O99" s="220"/>
      <c r="P99" s="135"/>
      <c r="Q99" s="142"/>
      <c r="R99" s="183"/>
      <c r="S99" s="138"/>
      <c r="T99" s="141"/>
      <c r="U99" s="139"/>
      <c r="V99" s="108"/>
      <c r="W99" s="5"/>
      <c r="X99" s="141"/>
      <c r="Y99" s="141"/>
      <c r="Z99" s="141"/>
      <c r="AA99" s="141"/>
      <c r="AB99" s="141">
        <f t="shared" si="72"/>
        <v>0</v>
      </c>
      <c r="AC99" s="141"/>
      <c r="AD99" s="141"/>
      <c r="AE99" s="141"/>
      <c r="AF99" s="141"/>
      <c r="AG99" s="141"/>
      <c r="AH99" s="141"/>
      <c r="AI99" s="141">
        <v>1.0</v>
      </c>
      <c r="AJ99" s="141"/>
      <c r="AK99" s="141"/>
      <c r="AL99" s="5"/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5"/>
      <c r="BJ99" s="141">
        <f t="shared" si="74"/>
        <v>0</v>
      </c>
      <c r="BK99" s="141"/>
      <c r="BL99" s="141">
        <v>3.0</v>
      </c>
      <c r="BM99" s="141"/>
      <c r="BN99" s="6"/>
      <c r="BO99" s="230">
        <v>0.6</v>
      </c>
      <c r="BP99" s="144">
        <f t="shared" si="71"/>
        <v>0</v>
      </c>
    </row>
    <row r="100" ht="19.5" customHeight="1">
      <c r="A100" s="217" t="s">
        <v>471</v>
      </c>
      <c r="B100" s="218">
        <v>10441.0</v>
      </c>
      <c r="C100" s="168" t="s">
        <v>472</v>
      </c>
      <c r="D100" s="126" t="s">
        <v>26</v>
      </c>
      <c r="E100" s="126">
        <v>2.0</v>
      </c>
      <c r="F100" s="159">
        <f t="shared" si="69"/>
        <v>0</v>
      </c>
      <c r="G100" s="128">
        <v>67.5</v>
      </c>
      <c r="H100" s="128">
        <f t="shared" si="70"/>
        <v>0</v>
      </c>
      <c r="I100" s="5"/>
      <c r="J100" s="182"/>
      <c r="K100" s="130"/>
      <c r="L100" s="131"/>
      <c r="M100" s="132"/>
      <c r="N100" s="133"/>
      <c r="O100" s="220"/>
      <c r="P100" s="135"/>
      <c r="Q100" s="142"/>
      <c r="R100" s="183"/>
      <c r="S100" s="138"/>
      <c r="T100" s="141"/>
      <c r="U100" s="139"/>
      <c r="V100" s="108"/>
      <c r="W100" s="5"/>
      <c r="X100" s="141"/>
      <c r="Y100" s="141"/>
      <c r="Z100" s="141"/>
      <c r="AA100" s="141"/>
      <c r="AB100" s="141">
        <f t="shared" si="72"/>
        <v>0</v>
      </c>
      <c r="AC100" s="141"/>
      <c r="AD100" s="141"/>
      <c r="AE100" s="141"/>
      <c r="AF100" s="141"/>
      <c r="AG100" s="141"/>
      <c r="AH100" s="141"/>
      <c r="AI100" s="141">
        <v>2.0</v>
      </c>
      <c r="AJ100" s="141"/>
      <c r="AK100" s="141"/>
      <c r="AL100" s="5"/>
      <c r="AM100" s="119"/>
      <c r="AN100" s="141">
        <f t="shared" ref="AN100:AO100" si="75">AY100*$F100</f>
        <v>0</v>
      </c>
      <c r="AO100" s="141">
        <f t="shared" si="75"/>
        <v>0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42">
        <v>1.0</v>
      </c>
      <c r="AZ100" s="142">
        <v>1.0</v>
      </c>
      <c r="BA100" s="119"/>
      <c r="BB100" s="119"/>
      <c r="BC100" s="119"/>
      <c r="BD100" s="119"/>
      <c r="BE100" s="119"/>
      <c r="BF100" s="119"/>
      <c r="BG100" s="119"/>
      <c r="BH100" s="119"/>
      <c r="BI100" s="5"/>
      <c r="BJ100" s="141"/>
      <c r="BK100" s="141"/>
      <c r="BL100" s="141"/>
      <c r="BM100" s="141"/>
      <c r="BN100" s="6"/>
      <c r="BO100" s="230">
        <v>1.1</v>
      </c>
      <c r="BP100" s="144">
        <f t="shared" si="71"/>
        <v>0</v>
      </c>
    </row>
    <row r="101" ht="19.5" customHeight="1">
      <c r="A101" s="217" t="s">
        <v>473</v>
      </c>
      <c r="B101" s="218">
        <v>8513.0</v>
      </c>
      <c r="C101" s="168" t="s">
        <v>474</v>
      </c>
      <c r="D101" s="126" t="s">
        <v>25</v>
      </c>
      <c r="E101" s="126">
        <v>5.0</v>
      </c>
      <c r="F101" s="159">
        <f t="shared" si="69"/>
        <v>0</v>
      </c>
      <c r="G101" s="128">
        <v>65.0</v>
      </c>
      <c r="H101" s="128">
        <f t="shared" si="70"/>
        <v>0</v>
      </c>
      <c r="I101" s="5"/>
      <c r="J101" s="182"/>
      <c r="K101" s="130"/>
      <c r="L101" s="131"/>
      <c r="M101" s="132"/>
      <c r="N101" s="133"/>
      <c r="O101" s="220"/>
      <c r="P101" s="135"/>
      <c r="Q101" s="142"/>
      <c r="R101" s="183"/>
      <c r="S101" s="138"/>
      <c r="T101" s="141"/>
      <c r="U101" s="139"/>
      <c r="V101" s="108"/>
      <c r="W101" s="5"/>
      <c r="X101" s="141"/>
      <c r="Y101" s="141"/>
      <c r="Z101" s="141"/>
      <c r="AA101" s="141">
        <f>AH101*$F101</f>
        <v>0</v>
      </c>
      <c r="AB101" s="141"/>
      <c r="AC101" s="141"/>
      <c r="AD101" s="141"/>
      <c r="AE101" s="141"/>
      <c r="AF101" s="141"/>
      <c r="AG101" s="141"/>
      <c r="AH101" s="141">
        <v>5.0</v>
      </c>
      <c r="AI101" s="141"/>
      <c r="AJ101" s="141"/>
      <c r="AK101" s="141"/>
      <c r="AL101" s="5"/>
      <c r="AM101" s="141">
        <f>AX101*$F101</f>
        <v>0</v>
      </c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42">
        <v>5.0</v>
      </c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5"/>
      <c r="BJ101" s="141"/>
      <c r="BK101" s="141"/>
      <c r="BL101" s="141"/>
      <c r="BM101" s="141"/>
      <c r="BN101" s="6"/>
      <c r="BO101" s="230">
        <v>1.6</v>
      </c>
      <c r="BP101" s="144">
        <f t="shared" si="71"/>
        <v>0</v>
      </c>
    </row>
    <row r="102" ht="19.5" customHeight="1">
      <c r="A102" s="217" t="s">
        <v>475</v>
      </c>
      <c r="B102" s="218">
        <v>13893.0</v>
      </c>
      <c r="C102" s="168" t="s">
        <v>476</v>
      </c>
      <c r="D102" s="126" t="s">
        <v>23</v>
      </c>
      <c r="E102" s="126">
        <v>4.0</v>
      </c>
      <c r="F102" s="159">
        <f t="shared" si="69"/>
        <v>0</v>
      </c>
      <c r="G102" s="128">
        <v>20.0</v>
      </c>
      <c r="H102" s="128">
        <f t="shared" si="70"/>
        <v>0</v>
      </c>
      <c r="I102" s="5"/>
      <c r="J102" s="182"/>
      <c r="K102" s="130"/>
      <c r="L102" s="131"/>
      <c r="M102" s="132"/>
      <c r="N102" s="133"/>
      <c r="O102" s="220"/>
      <c r="P102" s="135"/>
      <c r="Q102" s="142"/>
      <c r="R102" s="183"/>
      <c r="S102" s="138"/>
      <c r="T102" s="141"/>
      <c r="U102" s="139"/>
      <c r="V102" s="108"/>
      <c r="W102" s="5"/>
      <c r="X102" s="141"/>
      <c r="Y102" s="141">
        <f>AF102*$F102</f>
        <v>0</v>
      </c>
      <c r="Z102" s="141"/>
      <c r="AA102" s="141"/>
      <c r="AB102" s="141"/>
      <c r="AC102" s="141"/>
      <c r="AD102" s="141"/>
      <c r="AE102" s="141"/>
      <c r="AF102" s="141">
        <v>4.0</v>
      </c>
      <c r="AG102" s="141"/>
      <c r="AH102" s="141"/>
      <c r="AI102" s="141"/>
      <c r="AJ102" s="141"/>
      <c r="AK102" s="141"/>
      <c r="AL102" s="5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5"/>
      <c r="BJ102" s="141">
        <f t="shared" ref="BJ102:BJ107" si="76">BL102*$F102</f>
        <v>0</v>
      </c>
      <c r="BK102" s="141"/>
      <c r="BL102" s="141">
        <v>8.0</v>
      </c>
      <c r="BM102" s="141"/>
      <c r="BN102" s="6"/>
      <c r="BO102" s="230">
        <v>0.2</v>
      </c>
      <c r="BP102" s="144">
        <f t="shared" si="71"/>
        <v>0</v>
      </c>
    </row>
    <row r="103" ht="19.5" customHeight="1">
      <c r="A103" s="217" t="s">
        <v>477</v>
      </c>
      <c r="B103" s="218">
        <v>13896.0</v>
      </c>
      <c r="C103" s="168" t="s">
        <v>478</v>
      </c>
      <c r="D103" s="126" t="s">
        <v>24</v>
      </c>
      <c r="E103" s="126">
        <v>4.0</v>
      </c>
      <c r="F103" s="159">
        <f t="shared" si="69"/>
        <v>0</v>
      </c>
      <c r="G103" s="128">
        <v>35.0</v>
      </c>
      <c r="H103" s="128">
        <f t="shared" si="70"/>
        <v>0</v>
      </c>
      <c r="I103" s="5"/>
      <c r="J103" s="182"/>
      <c r="K103" s="130"/>
      <c r="L103" s="131"/>
      <c r="M103" s="132"/>
      <c r="N103" s="133"/>
      <c r="O103" s="220"/>
      <c r="P103" s="135"/>
      <c r="Q103" s="142"/>
      <c r="R103" s="183"/>
      <c r="S103" s="138"/>
      <c r="T103" s="141"/>
      <c r="U103" s="139"/>
      <c r="V103" s="108"/>
      <c r="W103" s="5"/>
      <c r="X103" s="141"/>
      <c r="Y103" s="141"/>
      <c r="Z103" s="141">
        <f>AG103*$F103</f>
        <v>0</v>
      </c>
      <c r="AA103" s="141"/>
      <c r="AB103" s="141"/>
      <c r="AC103" s="141"/>
      <c r="AD103" s="141"/>
      <c r="AE103" s="141"/>
      <c r="AF103" s="141"/>
      <c r="AG103" s="141">
        <v>4.0</v>
      </c>
      <c r="AH103" s="141"/>
      <c r="AI103" s="141"/>
      <c r="AJ103" s="141"/>
      <c r="AK103" s="141"/>
      <c r="AL103" s="5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5"/>
      <c r="BJ103" s="141">
        <f t="shared" si="76"/>
        <v>0</v>
      </c>
      <c r="BK103" s="141"/>
      <c r="BL103" s="141">
        <v>8.0</v>
      </c>
      <c r="BM103" s="141"/>
      <c r="BN103" s="6"/>
      <c r="BO103" s="230">
        <v>0.6</v>
      </c>
      <c r="BP103" s="144">
        <f t="shared" si="71"/>
        <v>0</v>
      </c>
    </row>
    <row r="104" ht="19.5" customHeight="1">
      <c r="A104" s="217" t="s">
        <v>479</v>
      </c>
      <c r="B104" s="218">
        <v>13895.0</v>
      </c>
      <c r="C104" s="168" t="s">
        <v>480</v>
      </c>
      <c r="D104" s="126" t="s">
        <v>25</v>
      </c>
      <c r="E104" s="126">
        <v>4.0</v>
      </c>
      <c r="F104" s="159">
        <f t="shared" si="69"/>
        <v>0</v>
      </c>
      <c r="G104" s="128">
        <v>47.5</v>
      </c>
      <c r="H104" s="128">
        <f t="shared" si="70"/>
        <v>0</v>
      </c>
      <c r="I104" s="5"/>
      <c r="J104" s="182"/>
      <c r="K104" s="130"/>
      <c r="L104" s="131"/>
      <c r="M104" s="132"/>
      <c r="N104" s="133"/>
      <c r="O104" s="220"/>
      <c r="P104" s="135"/>
      <c r="Q104" s="142"/>
      <c r="R104" s="183"/>
      <c r="S104" s="138"/>
      <c r="T104" s="141"/>
      <c r="U104" s="139"/>
      <c r="V104" s="108"/>
      <c r="W104" s="5"/>
      <c r="X104" s="141"/>
      <c r="Y104" s="141"/>
      <c r="Z104" s="141"/>
      <c r="AA104" s="141">
        <f t="shared" ref="AA104:AA105" si="77">AH104*$F104</f>
        <v>0</v>
      </c>
      <c r="AB104" s="141"/>
      <c r="AC104" s="141"/>
      <c r="AD104" s="141"/>
      <c r="AE104" s="141"/>
      <c r="AF104" s="141"/>
      <c r="AG104" s="141"/>
      <c r="AH104" s="141">
        <v>4.0</v>
      </c>
      <c r="AI104" s="141"/>
      <c r="AJ104" s="141"/>
      <c r="AK104" s="141"/>
      <c r="AL104" s="5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5"/>
      <c r="BJ104" s="141">
        <f t="shared" si="76"/>
        <v>0</v>
      </c>
      <c r="BK104" s="141"/>
      <c r="BL104" s="141">
        <v>12.0</v>
      </c>
      <c r="BM104" s="141"/>
      <c r="BN104" s="6"/>
      <c r="BO104" s="230">
        <v>0.9</v>
      </c>
      <c r="BP104" s="144">
        <f t="shared" si="71"/>
        <v>0</v>
      </c>
    </row>
    <row r="105" ht="19.5" customHeight="1">
      <c r="A105" s="217" t="s">
        <v>481</v>
      </c>
      <c r="B105" s="218">
        <v>14053.0</v>
      </c>
      <c r="C105" s="168" t="s">
        <v>482</v>
      </c>
      <c r="D105" s="126" t="s">
        <v>25</v>
      </c>
      <c r="E105" s="126">
        <v>4.0</v>
      </c>
      <c r="F105" s="159">
        <f t="shared" si="69"/>
        <v>0</v>
      </c>
      <c r="G105" s="128">
        <v>45.0</v>
      </c>
      <c r="H105" s="128">
        <f t="shared" si="70"/>
        <v>0</v>
      </c>
      <c r="I105" s="5"/>
      <c r="J105" s="182"/>
      <c r="K105" s="130"/>
      <c r="L105" s="131"/>
      <c r="M105" s="132"/>
      <c r="N105" s="133"/>
      <c r="O105" s="220"/>
      <c r="P105" s="135"/>
      <c r="Q105" s="142"/>
      <c r="R105" s="183"/>
      <c r="S105" s="138"/>
      <c r="T105" s="141"/>
      <c r="U105" s="139"/>
      <c r="V105" s="108"/>
      <c r="W105" s="5"/>
      <c r="X105" s="141"/>
      <c r="Y105" s="141"/>
      <c r="Z105" s="141"/>
      <c r="AA105" s="141">
        <f t="shared" si="77"/>
        <v>0</v>
      </c>
      <c r="AB105" s="141"/>
      <c r="AC105" s="141"/>
      <c r="AD105" s="141"/>
      <c r="AE105" s="141"/>
      <c r="AF105" s="141"/>
      <c r="AG105" s="141"/>
      <c r="AH105" s="141">
        <v>4.0</v>
      </c>
      <c r="AI105" s="141"/>
      <c r="AJ105" s="141"/>
      <c r="AK105" s="141"/>
      <c r="AL105" s="5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5"/>
      <c r="BJ105" s="141">
        <f t="shared" si="76"/>
        <v>0</v>
      </c>
      <c r="BK105" s="141"/>
      <c r="BL105" s="141">
        <v>12.0</v>
      </c>
      <c r="BM105" s="141"/>
      <c r="BN105" s="6"/>
      <c r="BO105" s="230">
        <v>0.8</v>
      </c>
      <c r="BP105" s="144">
        <f t="shared" si="71"/>
        <v>0</v>
      </c>
    </row>
    <row r="106" ht="19.5" customHeight="1">
      <c r="A106" s="217" t="s">
        <v>483</v>
      </c>
      <c r="B106" s="218">
        <v>13894.0</v>
      </c>
      <c r="C106" s="168" t="s">
        <v>484</v>
      </c>
      <c r="D106" s="126" t="s">
        <v>26</v>
      </c>
      <c r="E106" s="126">
        <v>4.0</v>
      </c>
      <c r="F106" s="159">
        <f t="shared" si="69"/>
        <v>0</v>
      </c>
      <c r="G106" s="128">
        <v>112.5</v>
      </c>
      <c r="H106" s="128">
        <f t="shared" si="70"/>
        <v>0</v>
      </c>
      <c r="I106" s="5"/>
      <c r="J106" s="182"/>
      <c r="K106" s="130"/>
      <c r="L106" s="131"/>
      <c r="M106" s="132"/>
      <c r="N106" s="133"/>
      <c r="O106" s="220"/>
      <c r="P106" s="135"/>
      <c r="Q106" s="142"/>
      <c r="R106" s="183"/>
      <c r="S106" s="138"/>
      <c r="T106" s="141"/>
      <c r="U106" s="139"/>
      <c r="V106" s="108"/>
      <c r="W106" s="5"/>
      <c r="X106" s="141"/>
      <c r="Y106" s="141"/>
      <c r="Z106" s="141"/>
      <c r="AA106" s="141"/>
      <c r="AB106" s="141">
        <f>AI106*$F106</f>
        <v>0</v>
      </c>
      <c r="AC106" s="141"/>
      <c r="AD106" s="141"/>
      <c r="AE106" s="141"/>
      <c r="AF106" s="141"/>
      <c r="AG106" s="141"/>
      <c r="AH106" s="141"/>
      <c r="AI106" s="141">
        <v>4.0</v>
      </c>
      <c r="AJ106" s="141"/>
      <c r="AK106" s="141"/>
      <c r="AL106" s="5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5"/>
      <c r="BJ106" s="141">
        <f t="shared" si="76"/>
        <v>0</v>
      </c>
      <c r="BK106" s="141"/>
      <c r="BL106" s="141">
        <v>16.0</v>
      </c>
      <c r="BM106" s="141"/>
      <c r="BN106" s="6"/>
      <c r="BO106" s="230">
        <v>1.6</v>
      </c>
      <c r="BP106" s="144">
        <f t="shared" si="71"/>
        <v>0</v>
      </c>
    </row>
    <row r="107" ht="19.5" customHeight="1">
      <c r="A107" s="217" t="s">
        <v>485</v>
      </c>
      <c r="B107" s="218">
        <v>15996.0</v>
      </c>
      <c r="C107" s="231" t="s">
        <v>486</v>
      </c>
      <c r="D107" s="126" t="s">
        <v>22</v>
      </c>
      <c r="E107" s="126">
        <v>4.0</v>
      </c>
      <c r="F107" s="159">
        <f t="shared" si="69"/>
        <v>0</v>
      </c>
      <c r="G107" s="128">
        <v>17.5</v>
      </c>
      <c r="H107" s="128">
        <f t="shared" si="70"/>
        <v>0</v>
      </c>
      <c r="I107" s="5"/>
      <c r="J107" s="182"/>
      <c r="K107" s="130"/>
      <c r="L107" s="131"/>
      <c r="M107" s="132"/>
      <c r="N107" s="133"/>
      <c r="O107" s="220"/>
      <c r="P107" s="135"/>
      <c r="Q107" s="142"/>
      <c r="R107" s="183"/>
      <c r="S107" s="138"/>
      <c r="T107" s="141"/>
      <c r="U107" s="139"/>
      <c r="V107" s="108"/>
      <c r="W107" s="5"/>
      <c r="X107" s="141">
        <f>AE107*$F107</f>
        <v>0</v>
      </c>
      <c r="Y107" s="141"/>
      <c r="Z107" s="141"/>
      <c r="AA107" s="141"/>
      <c r="AB107" s="141"/>
      <c r="AC107" s="141"/>
      <c r="AD107" s="141"/>
      <c r="AE107" s="141">
        <v>4.0</v>
      </c>
      <c r="AF107" s="141"/>
      <c r="AG107" s="141"/>
      <c r="AH107" s="141"/>
      <c r="AI107" s="141"/>
      <c r="AJ107" s="141"/>
      <c r="AK107" s="141"/>
      <c r="AL107" s="5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5"/>
      <c r="BJ107" s="141">
        <f t="shared" si="76"/>
        <v>0</v>
      </c>
      <c r="BK107" s="141"/>
      <c r="BL107" s="141">
        <v>8.0</v>
      </c>
      <c r="BM107" s="141"/>
      <c r="BN107" s="6"/>
      <c r="BO107" s="230">
        <v>0.09</v>
      </c>
      <c r="BP107" s="144">
        <f t="shared" si="71"/>
        <v>0</v>
      </c>
    </row>
    <row r="108" ht="19.5" customHeight="1">
      <c r="A108" s="217" t="s">
        <v>487</v>
      </c>
      <c r="B108" s="218">
        <v>16099.0</v>
      </c>
      <c r="C108" s="231" t="s">
        <v>488</v>
      </c>
      <c r="D108" s="126" t="s">
        <v>27</v>
      </c>
      <c r="E108" s="126">
        <v>2.0</v>
      </c>
      <c r="F108" s="159">
        <f t="shared" si="69"/>
        <v>0</v>
      </c>
      <c r="G108" s="128">
        <v>90.0</v>
      </c>
      <c r="H108" s="128">
        <f t="shared" si="70"/>
        <v>0</v>
      </c>
      <c r="I108" s="5"/>
      <c r="J108" s="182"/>
      <c r="K108" s="130"/>
      <c r="L108" s="131"/>
      <c r="M108" s="132"/>
      <c r="N108" s="133"/>
      <c r="O108" s="220"/>
      <c r="P108" s="135"/>
      <c r="Q108" s="142"/>
      <c r="R108" s="183"/>
      <c r="S108" s="138"/>
      <c r="T108" s="141"/>
      <c r="U108" s="139"/>
      <c r="V108" s="108"/>
      <c r="W108" s="5"/>
      <c r="X108" s="141"/>
      <c r="Y108" s="141"/>
      <c r="Z108" s="141"/>
      <c r="AA108" s="141"/>
      <c r="AB108" s="141"/>
      <c r="AC108" s="141">
        <f t="shared" ref="AC108:AC109" si="79">AJ108*$F108</f>
        <v>0</v>
      </c>
      <c r="AD108" s="141"/>
      <c r="AE108" s="141"/>
      <c r="AF108" s="141"/>
      <c r="AG108" s="141"/>
      <c r="AH108" s="141"/>
      <c r="AI108" s="141"/>
      <c r="AJ108" s="141">
        <v>2.0</v>
      </c>
      <c r="AK108" s="141"/>
      <c r="AL108" s="5"/>
      <c r="AM108" s="119"/>
      <c r="AN108" s="141">
        <f t="shared" ref="AN108:AO108" si="78">AY108*$F108</f>
        <v>0</v>
      </c>
      <c r="AO108" s="141">
        <f t="shared" si="78"/>
        <v>0</v>
      </c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42">
        <v>1.0</v>
      </c>
      <c r="AZ108" s="142">
        <v>1.0</v>
      </c>
      <c r="BA108" s="119"/>
      <c r="BB108" s="119"/>
      <c r="BC108" s="119"/>
      <c r="BD108" s="119"/>
      <c r="BE108" s="119"/>
      <c r="BF108" s="119"/>
      <c r="BG108" s="119"/>
      <c r="BH108" s="119"/>
      <c r="BI108" s="5"/>
      <c r="BJ108" s="141"/>
      <c r="BK108" s="141"/>
      <c r="BL108" s="141"/>
      <c r="BM108" s="141"/>
      <c r="BN108" s="6"/>
      <c r="BO108" s="230">
        <v>1.228</v>
      </c>
      <c r="BP108" s="144">
        <f t="shared" si="71"/>
        <v>0</v>
      </c>
    </row>
    <row r="109" ht="19.5" customHeight="1">
      <c r="A109" s="217" t="s">
        <v>489</v>
      </c>
      <c r="B109" s="218">
        <v>16050.0</v>
      </c>
      <c r="C109" s="231" t="s">
        <v>490</v>
      </c>
      <c r="D109" s="126" t="s">
        <v>27</v>
      </c>
      <c r="E109" s="126">
        <v>2.0</v>
      </c>
      <c r="F109" s="159">
        <f t="shared" si="69"/>
        <v>0</v>
      </c>
      <c r="G109" s="128">
        <v>90.0</v>
      </c>
      <c r="H109" s="128">
        <f t="shared" si="70"/>
        <v>0</v>
      </c>
      <c r="I109" s="5"/>
      <c r="J109" s="182"/>
      <c r="K109" s="130"/>
      <c r="L109" s="131"/>
      <c r="M109" s="132"/>
      <c r="N109" s="133"/>
      <c r="O109" s="220"/>
      <c r="P109" s="135"/>
      <c r="Q109" s="142"/>
      <c r="R109" s="183"/>
      <c r="S109" s="138"/>
      <c r="T109" s="141"/>
      <c r="U109" s="139"/>
      <c r="V109" s="108"/>
      <c r="W109" s="5"/>
      <c r="X109" s="141"/>
      <c r="Y109" s="141"/>
      <c r="Z109" s="141"/>
      <c r="AA109" s="141"/>
      <c r="AB109" s="141"/>
      <c r="AC109" s="141">
        <f t="shared" si="79"/>
        <v>0</v>
      </c>
      <c r="AD109" s="141"/>
      <c r="AE109" s="141"/>
      <c r="AF109" s="141"/>
      <c r="AG109" s="141"/>
      <c r="AH109" s="141"/>
      <c r="AI109" s="141"/>
      <c r="AJ109" s="141">
        <v>2.0</v>
      </c>
      <c r="AK109" s="141"/>
      <c r="AL109" s="5"/>
      <c r="AM109" s="119"/>
      <c r="AN109" s="141">
        <f>AY109*$F109</f>
        <v>0</v>
      </c>
      <c r="AO109" s="119"/>
      <c r="AP109" s="141">
        <f>BA109*$F109</f>
        <v>0</v>
      </c>
      <c r="AQ109" s="119"/>
      <c r="AR109" s="119"/>
      <c r="AS109" s="119"/>
      <c r="AT109" s="119"/>
      <c r="AU109" s="119"/>
      <c r="AV109" s="119"/>
      <c r="AW109" s="119"/>
      <c r="AX109" s="119"/>
      <c r="AY109" s="142">
        <v>1.0</v>
      </c>
      <c r="AZ109" s="119"/>
      <c r="BA109" s="142">
        <v>1.0</v>
      </c>
      <c r="BB109" s="119"/>
      <c r="BC109" s="119"/>
      <c r="BD109" s="119"/>
      <c r="BE109" s="119"/>
      <c r="BF109" s="119"/>
      <c r="BG109" s="119"/>
      <c r="BH109" s="119"/>
      <c r="BI109" s="5"/>
      <c r="BJ109" s="141"/>
      <c r="BK109" s="141"/>
      <c r="BL109" s="141"/>
      <c r="BM109" s="141"/>
      <c r="BN109" s="6"/>
      <c r="BO109" s="230">
        <v>1.078</v>
      </c>
      <c r="BP109" s="144">
        <f t="shared" si="71"/>
        <v>0</v>
      </c>
    </row>
    <row r="110" ht="19.5" customHeight="1">
      <c r="A110" s="217" t="s">
        <v>491</v>
      </c>
      <c r="B110" s="232"/>
      <c r="C110" s="233" t="s">
        <v>492</v>
      </c>
      <c r="D110" s="126" t="s">
        <v>493</v>
      </c>
      <c r="E110" s="126">
        <v>20.0</v>
      </c>
      <c r="F110" s="159">
        <f t="shared" si="69"/>
        <v>0</v>
      </c>
      <c r="G110" s="128">
        <v>242.5</v>
      </c>
      <c r="H110" s="128">
        <f t="shared" si="70"/>
        <v>0</v>
      </c>
      <c r="I110" s="5"/>
      <c r="J110" s="182"/>
      <c r="K110" s="130"/>
      <c r="L110" s="131"/>
      <c r="M110" s="132"/>
      <c r="N110" s="133"/>
      <c r="O110" s="220"/>
      <c r="P110" s="135"/>
      <c r="Q110" s="142"/>
      <c r="R110" s="183"/>
      <c r="S110" s="138"/>
      <c r="T110" s="141"/>
      <c r="U110" s="139"/>
      <c r="V110" s="108"/>
      <c r="W110" s="5"/>
      <c r="X110" s="141"/>
      <c r="Y110" s="141">
        <f t="shared" ref="Y110:AB110" si="80">AF110*$F110</f>
        <v>0</v>
      </c>
      <c r="Z110" s="141">
        <f t="shared" si="80"/>
        <v>0</v>
      </c>
      <c r="AA110" s="141">
        <f t="shared" si="80"/>
        <v>0</v>
      </c>
      <c r="AB110" s="141">
        <f t="shared" si="80"/>
        <v>0</v>
      </c>
      <c r="AC110" s="141"/>
      <c r="AD110" s="141"/>
      <c r="AE110" s="141"/>
      <c r="AF110" s="141">
        <v>4.0</v>
      </c>
      <c r="AG110" s="141">
        <v>4.0</v>
      </c>
      <c r="AH110" s="141">
        <v>8.0</v>
      </c>
      <c r="AI110" s="141">
        <v>4.0</v>
      </c>
      <c r="AJ110" s="141"/>
      <c r="AK110" s="141"/>
      <c r="AL110" s="5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5"/>
      <c r="BJ110" s="141">
        <f t="shared" ref="BJ110:BJ112" si="81">BL110*$F110</f>
        <v>0</v>
      </c>
      <c r="BK110" s="141"/>
      <c r="BL110" s="141">
        <f>SUM(BL102:BL107)</f>
        <v>64</v>
      </c>
      <c r="BM110" s="141"/>
      <c r="BN110" s="6"/>
      <c r="BO110" s="230">
        <f>SUM(BO102:BO106)</f>
        <v>4.1</v>
      </c>
      <c r="BP110" s="144">
        <f t="shared" si="71"/>
        <v>0</v>
      </c>
    </row>
    <row r="111" ht="19.5" customHeight="1">
      <c r="A111" s="217" t="s">
        <v>494</v>
      </c>
      <c r="B111" s="218">
        <v>5410.0</v>
      </c>
      <c r="C111" s="168" t="s">
        <v>495</v>
      </c>
      <c r="D111" s="126" t="s">
        <v>24</v>
      </c>
      <c r="E111" s="126">
        <v>5.0</v>
      </c>
      <c r="F111" s="159">
        <f t="shared" si="69"/>
        <v>0</v>
      </c>
      <c r="G111" s="128">
        <v>77.5</v>
      </c>
      <c r="H111" s="128">
        <f t="shared" si="70"/>
        <v>0</v>
      </c>
      <c r="I111" s="5"/>
      <c r="J111" s="182"/>
      <c r="K111" s="130"/>
      <c r="L111" s="131"/>
      <c r="M111" s="132"/>
      <c r="N111" s="133"/>
      <c r="O111" s="220"/>
      <c r="P111" s="135"/>
      <c r="Q111" s="142"/>
      <c r="R111" s="183"/>
      <c r="S111" s="138"/>
      <c r="T111" s="141"/>
      <c r="U111" s="139"/>
      <c r="V111" s="108"/>
      <c r="W111" s="5"/>
      <c r="X111" s="141"/>
      <c r="Y111" s="141"/>
      <c r="Z111" s="141">
        <f>AG111*$F111</f>
        <v>0</v>
      </c>
      <c r="AA111" s="141"/>
      <c r="AB111" s="141"/>
      <c r="AC111" s="141"/>
      <c r="AD111" s="141"/>
      <c r="AE111" s="141"/>
      <c r="AF111" s="141"/>
      <c r="AG111" s="141">
        <v>5.0</v>
      </c>
      <c r="AH111" s="141"/>
      <c r="AI111" s="141"/>
      <c r="AJ111" s="141"/>
      <c r="AK111" s="141"/>
      <c r="AL111" s="5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5"/>
      <c r="BJ111" s="141">
        <f t="shared" si="81"/>
        <v>0</v>
      </c>
      <c r="BK111" s="141"/>
      <c r="BL111" s="141">
        <v>14.0</v>
      </c>
      <c r="BM111" s="141"/>
      <c r="BN111" s="6"/>
      <c r="BO111" s="230">
        <v>1.912</v>
      </c>
      <c r="BP111" s="144">
        <f t="shared" si="71"/>
        <v>0</v>
      </c>
    </row>
    <row r="112" ht="19.5" customHeight="1">
      <c r="A112" s="217" t="s">
        <v>496</v>
      </c>
      <c r="B112" s="218">
        <v>5411.0</v>
      </c>
      <c r="C112" s="168" t="s">
        <v>497</v>
      </c>
      <c r="D112" s="126" t="s">
        <v>25</v>
      </c>
      <c r="E112" s="126">
        <v>5.0</v>
      </c>
      <c r="F112" s="159">
        <f t="shared" si="69"/>
        <v>0</v>
      </c>
      <c r="G112" s="128">
        <v>125.0</v>
      </c>
      <c r="H112" s="128">
        <f t="shared" si="70"/>
        <v>0</v>
      </c>
      <c r="I112" s="5"/>
      <c r="J112" s="182"/>
      <c r="K112" s="130"/>
      <c r="L112" s="131"/>
      <c r="M112" s="132"/>
      <c r="N112" s="133"/>
      <c r="O112" s="220"/>
      <c r="P112" s="135"/>
      <c r="Q112" s="142"/>
      <c r="R112" s="183"/>
      <c r="S112" s="138"/>
      <c r="T112" s="141"/>
      <c r="U112" s="139"/>
      <c r="V112" s="108"/>
      <c r="W112" s="5"/>
      <c r="X112" s="141"/>
      <c r="Y112" s="141"/>
      <c r="Z112" s="141"/>
      <c r="AA112" s="141">
        <f>AH112*$F112</f>
        <v>0</v>
      </c>
      <c r="AB112" s="141"/>
      <c r="AC112" s="141"/>
      <c r="AD112" s="141"/>
      <c r="AE112" s="141"/>
      <c r="AF112" s="141"/>
      <c r="AG112" s="141"/>
      <c r="AH112" s="141">
        <v>5.0</v>
      </c>
      <c r="AI112" s="141"/>
      <c r="AJ112" s="141"/>
      <c r="AK112" s="141"/>
      <c r="AL112" s="5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5"/>
      <c r="BJ112" s="141">
        <f t="shared" si="81"/>
        <v>0</v>
      </c>
      <c r="BK112" s="141"/>
      <c r="BL112" s="141">
        <v>15.0</v>
      </c>
      <c r="BM112" s="141"/>
      <c r="BN112" s="6"/>
      <c r="BO112" s="230">
        <v>2.513</v>
      </c>
      <c r="BP112" s="144">
        <f t="shared" si="71"/>
        <v>0</v>
      </c>
    </row>
    <row r="113" ht="19.5" customHeight="1">
      <c r="A113" s="217" t="s">
        <v>498</v>
      </c>
      <c r="B113" s="218">
        <v>6397.0</v>
      </c>
      <c r="C113" s="168" t="s">
        <v>499</v>
      </c>
      <c r="D113" s="126" t="s">
        <v>26</v>
      </c>
      <c r="E113" s="126">
        <v>4.0</v>
      </c>
      <c r="F113" s="159">
        <f t="shared" si="69"/>
        <v>0</v>
      </c>
      <c r="G113" s="128">
        <v>182.5</v>
      </c>
      <c r="H113" s="128">
        <f t="shared" si="70"/>
        <v>0</v>
      </c>
      <c r="I113" s="5"/>
      <c r="J113" s="182"/>
      <c r="K113" s="130"/>
      <c r="L113" s="131"/>
      <c r="M113" s="132"/>
      <c r="N113" s="133"/>
      <c r="O113" s="220"/>
      <c r="P113" s="135"/>
      <c r="Q113" s="142"/>
      <c r="R113" s="183"/>
      <c r="S113" s="138"/>
      <c r="T113" s="141"/>
      <c r="U113" s="139"/>
      <c r="V113" s="108"/>
      <c r="W113" s="5"/>
      <c r="X113" s="141"/>
      <c r="Y113" s="141"/>
      <c r="Z113" s="141"/>
      <c r="AA113" s="141"/>
      <c r="AB113" s="141">
        <f t="shared" ref="AB113:AB114" si="82">AI113*$F113</f>
        <v>0</v>
      </c>
      <c r="AC113" s="141"/>
      <c r="AD113" s="141"/>
      <c r="AE113" s="141"/>
      <c r="AF113" s="141"/>
      <c r="AG113" s="141"/>
      <c r="AH113" s="141"/>
      <c r="AI113" s="141">
        <v>4.0</v>
      </c>
      <c r="AJ113" s="141"/>
      <c r="AK113" s="141"/>
      <c r="AL113" s="5"/>
      <c r="AM113" s="119"/>
      <c r="AN113" s="119"/>
      <c r="AO113" s="119"/>
      <c r="AP113" s="141">
        <f t="shared" ref="AP113:AP114" si="83">BA113*$F113</f>
        <v>0</v>
      </c>
      <c r="AQ113" s="119"/>
      <c r="AR113" s="141">
        <f>BC113*$F113</f>
        <v>0</v>
      </c>
      <c r="AS113" s="119"/>
      <c r="AT113" s="119"/>
      <c r="AU113" s="119"/>
      <c r="AV113" s="119"/>
      <c r="AW113" s="119"/>
      <c r="AX113" s="119"/>
      <c r="AY113" s="119"/>
      <c r="AZ113" s="119"/>
      <c r="BA113" s="141">
        <v>1.0</v>
      </c>
      <c r="BB113" s="119"/>
      <c r="BC113" s="141">
        <v>1.0</v>
      </c>
      <c r="BD113" s="119"/>
      <c r="BE113" s="119"/>
      <c r="BF113" s="119"/>
      <c r="BG113" s="119"/>
      <c r="BH113" s="119"/>
      <c r="BI113" s="5"/>
      <c r="BJ113" s="141"/>
      <c r="BK113" s="141"/>
      <c r="BL113" s="141"/>
      <c r="BM113" s="141"/>
      <c r="BN113" s="6"/>
      <c r="BO113" s="230">
        <v>2.505</v>
      </c>
      <c r="BP113" s="144">
        <f t="shared" si="71"/>
        <v>0</v>
      </c>
    </row>
    <row r="114" ht="19.5" customHeight="1">
      <c r="A114" s="217" t="s">
        <v>500</v>
      </c>
      <c r="B114" s="218">
        <v>5413.0</v>
      </c>
      <c r="C114" s="168" t="s">
        <v>501</v>
      </c>
      <c r="D114" s="126" t="s">
        <v>26</v>
      </c>
      <c r="E114" s="126">
        <v>2.0</v>
      </c>
      <c r="F114" s="159">
        <f t="shared" si="69"/>
        <v>0</v>
      </c>
      <c r="G114" s="128">
        <v>92.5</v>
      </c>
      <c r="H114" s="128">
        <f t="shared" si="70"/>
        <v>0</v>
      </c>
      <c r="I114" s="5"/>
      <c r="J114" s="182"/>
      <c r="K114" s="130"/>
      <c r="L114" s="131"/>
      <c r="M114" s="132"/>
      <c r="N114" s="133"/>
      <c r="O114" s="220"/>
      <c r="P114" s="135"/>
      <c r="Q114" s="142"/>
      <c r="R114" s="183"/>
      <c r="S114" s="138"/>
      <c r="T114" s="141"/>
      <c r="U114" s="139"/>
      <c r="V114" s="108"/>
      <c r="W114" s="5"/>
      <c r="X114" s="141"/>
      <c r="Y114" s="141"/>
      <c r="Z114" s="141"/>
      <c r="AA114" s="141"/>
      <c r="AB114" s="141">
        <f t="shared" si="82"/>
        <v>0</v>
      </c>
      <c r="AC114" s="141"/>
      <c r="AD114" s="141"/>
      <c r="AE114" s="141"/>
      <c r="AF114" s="141"/>
      <c r="AG114" s="141"/>
      <c r="AH114" s="141"/>
      <c r="AI114" s="141">
        <v>2.0</v>
      </c>
      <c r="AJ114" s="141"/>
      <c r="AK114" s="141"/>
      <c r="AL114" s="5"/>
      <c r="AM114" s="119"/>
      <c r="AN114" s="119"/>
      <c r="AO114" s="119"/>
      <c r="AP114" s="141">
        <f t="shared" si="83"/>
        <v>0</v>
      </c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19"/>
      <c r="BA114" s="141">
        <v>1.0</v>
      </c>
      <c r="BB114" s="119"/>
      <c r="BC114" s="119"/>
      <c r="BD114" s="119"/>
      <c r="BE114" s="119"/>
      <c r="BF114" s="119"/>
      <c r="BG114" s="119"/>
      <c r="BH114" s="119"/>
      <c r="BI114" s="5"/>
      <c r="BJ114" s="141"/>
      <c r="BK114" s="141"/>
      <c r="BL114" s="141"/>
      <c r="BM114" s="141"/>
      <c r="BN114" s="6"/>
      <c r="BO114" s="230">
        <v>1.887</v>
      </c>
      <c r="BP114" s="144">
        <f t="shared" si="71"/>
        <v>0</v>
      </c>
    </row>
    <row r="115" ht="19.5" customHeight="1">
      <c r="A115" s="217" t="s">
        <v>502</v>
      </c>
      <c r="B115" s="218">
        <v>5414.0</v>
      </c>
      <c r="C115" s="168" t="s">
        <v>503</v>
      </c>
      <c r="D115" s="126" t="s">
        <v>24</v>
      </c>
      <c r="E115" s="126">
        <v>5.0</v>
      </c>
      <c r="F115" s="159">
        <f t="shared" si="69"/>
        <v>0</v>
      </c>
      <c r="G115" s="128">
        <v>72.5</v>
      </c>
      <c r="H115" s="128">
        <f t="shared" si="70"/>
        <v>0</v>
      </c>
      <c r="I115" s="5"/>
      <c r="J115" s="182"/>
      <c r="K115" s="130"/>
      <c r="L115" s="131"/>
      <c r="M115" s="132"/>
      <c r="N115" s="133"/>
      <c r="O115" s="220"/>
      <c r="P115" s="135"/>
      <c r="Q115" s="142"/>
      <c r="R115" s="183"/>
      <c r="S115" s="138"/>
      <c r="T115" s="141"/>
      <c r="U115" s="139"/>
      <c r="V115" s="108"/>
      <c r="W115" s="5"/>
      <c r="X115" s="141"/>
      <c r="Y115" s="141"/>
      <c r="Z115" s="141">
        <f>AG115*$F115</f>
        <v>0</v>
      </c>
      <c r="AA115" s="141"/>
      <c r="AB115" s="141"/>
      <c r="AC115" s="141"/>
      <c r="AD115" s="141"/>
      <c r="AE115" s="141"/>
      <c r="AF115" s="141"/>
      <c r="AG115" s="141">
        <v>5.0</v>
      </c>
      <c r="AH115" s="141"/>
      <c r="AI115" s="141"/>
      <c r="AJ115" s="141"/>
      <c r="AK115" s="141"/>
      <c r="AL115" s="5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5"/>
      <c r="BJ115" s="141">
        <f t="shared" ref="BJ115:BJ119" si="84">BL115*$F115</f>
        <v>0</v>
      </c>
      <c r="BK115" s="141"/>
      <c r="BL115" s="141">
        <v>15.0</v>
      </c>
      <c r="BM115" s="141"/>
      <c r="BN115" s="6"/>
      <c r="BO115" s="230">
        <v>1.709</v>
      </c>
      <c r="BP115" s="144">
        <f t="shared" si="71"/>
        <v>0</v>
      </c>
    </row>
    <row r="116" ht="19.5" customHeight="1">
      <c r="A116" s="217" t="s">
        <v>504</v>
      </c>
      <c r="B116" s="218">
        <v>5415.0</v>
      </c>
      <c r="C116" s="168" t="s">
        <v>505</v>
      </c>
      <c r="D116" s="126" t="s">
        <v>25</v>
      </c>
      <c r="E116" s="126">
        <v>5.0</v>
      </c>
      <c r="F116" s="159">
        <f t="shared" si="69"/>
        <v>0</v>
      </c>
      <c r="G116" s="128">
        <v>132.5</v>
      </c>
      <c r="H116" s="128">
        <f t="shared" si="70"/>
        <v>0</v>
      </c>
      <c r="I116" s="5"/>
      <c r="J116" s="182"/>
      <c r="K116" s="130"/>
      <c r="L116" s="131"/>
      <c r="M116" s="132"/>
      <c r="N116" s="133"/>
      <c r="O116" s="220"/>
      <c r="P116" s="135"/>
      <c r="Q116" s="142"/>
      <c r="R116" s="183"/>
      <c r="S116" s="138"/>
      <c r="T116" s="141"/>
      <c r="U116" s="139"/>
      <c r="V116" s="108"/>
      <c r="W116" s="5"/>
      <c r="X116" s="141"/>
      <c r="Y116" s="141"/>
      <c r="Z116" s="141"/>
      <c r="AA116" s="141">
        <f>AH116*$F116</f>
        <v>0</v>
      </c>
      <c r="AB116" s="141"/>
      <c r="AC116" s="141"/>
      <c r="AD116" s="141"/>
      <c r="AE116" s="141"/>
      <c r="AF116" s="141"/>
      <c r="AG116" s="141"/>
      <c r="AH116" s="141">
        <v>5.0</v>
      </c>
      <c r="AI116" s="141"/>
      <c r="AJ116" s="141"/>
      <c r="AK116" s="141"/>
      <c r="AL116" s="5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5"/>
      <c r="BJ116" s="141">
        <f t="shared" si="84"/>
        <v>0</v>
      </c>
      <c r="BK116" s="141"/>
      <c r="BL116" s="141">
        <v>17.0</v>
      </c>
      <c r="BM116" s="141"/>
      <c r="BN116" s="6"/>
      <c r="BO116" s="230">
        <v>2.127</v>
      </c>
      <c r="BP116" s="144">
        <f t="shared" si="71"/>
        <v>0</v>
      </c>
    </row>
    <row r="117" ht="19.5" customHeight="1">
      <c r="A117" s="217" t="s">
        <v>506</v>
      </c>
      <c r="B117" s="218">
        <v>9243.0</v>
      </c>
      <c r="C117" s="168" t="s">
        <v>507</v>
      </c>
      <c r="D117" s="126" t="s">
        <v>24</v>
      </c>
      <c r="E117" s="126">
        <v>10.0</v>
      </c>
      <c r="F117" s="159">
        <f t="shared" si="69"/>
        <v>0</v>
      </c>
      <c r="G117" s="128">
        <v>82.5</v>
      </c>
      <c r="H117" s="128">
        <f t="shared" si="70"/>
        <v>0</v>
      </c>
      <c r="I117" s="5"/>
      <c r="J117" s="182"/>
      <c r="K117" s="130"/>
      <c r="L117" s="131"/>
      <c r="M117" s="132"/>
      <c r="N117" s="133"/>
      <c r="O117" s="220"/>
      <c r="P117" s="135"/>
      <c r="Q117" s="142"/>
      <c r="R117" s="183"/>
      <c r="S117" s="138"/>
      <c r="T117" s="141"/>
      <c r="U117" s="139"/>
      <c r="V117" s="108"/>
      <c r="W117" s="5"/>
      <c r="X117" s="141"/>
      <c r="Y117" s="141"/>
      <c r="Z117" s="141">
        <f>AG117*$F117</f>
        <v>0</v>
      </c>
      <c r="AA117" s="141"/>
      <c r="AB117" s="141"/>
      <c r="AC117" s="141"/>
      <c r="AD117" s="141"/>
      <c r="AE117" s="141"/>
      <c r="AF117" s="141"/>
      <c r="AG117" s="141">
        <v>10.0</v>
      </c>
      <c r="AH117" s="141"/>
      <c r="AI117" s="141"/>
      <c r="AJ117" s="141"/>
      <c r="AK117" s="141"/>
      <c r="AL117" s="5"/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  <c r="BI117" s="5"/>
      <c r="BJ117" s="141">
        <f t="shared" si="84"/>
        <v>0</v>
      </c>
      <c r="BK117" s="141"/>
      <c r="BL117" s="141">
        <v>20.0</v>
      </c>
      <c r="BM117" s="141"/>
      <c r="BN117" s="6"/>
      <c r="BO117" s="230">
        <v>1.5</v>
      </c>
      <c r="BP117" s="144">
        <f t="shared" si="71"/>
        <v>0</v>
      </c>
    </row>
    <row r="118" ht="19.5" customHeight="1">
      <c r="A118" s="217" t="s">
        <v>508</v>
      </c>
      <c r="B118" s="218">
        <v>9208.0</v>
      </c>
      <c r="C118" s="168" t="s">
        <v>509</v>
      </c>
      <c r="D118" s="126" t="s">
        <v>125</v>
      </c>
      <c r="E118" s="126">
        <v>5.0</v>
      </c>
      <c r="F118" s="159">
        <f t="shared" si="69"/>
        <v>0</v>
      </c>
      <c r="G118" s="128">
        <v>132.5</v>
      </c>
      <c r="H118" s="128">
        <f t="shared" si="70"/>
        <v>0</v>
      </c>
      <c r="I118" s="5"/>
      <c r="J118" s="182"/>
      <c r="K118" s="130"/>
      <c r="L118" s="131"/>
      <c r="M118" s="132"/>
      <c r="N118" s="133"/>
      <c r="O118" s="220"/>
      <c r="P118" s="135"/>
      <c r="Q118" s="142"/>
      <c r="R118" s="183"/>
      <c r="S118" s="138"/>
      <c r="T118" s="141"/>
      <c r="U118" s="139"/>
      <c r="V118" s="108"/>
      <c r="W118" s="5"/>
      <c r="X118" s="141"/>
      <c r="Y118" s="141"/>
      <c r="Z118" s="141"/>
      <c r="AA118" s="141">
        <f t="shared" ref="AA118:AB118" si="85">AH118*$F118</f>
        <v>0</v>
      </c>
      <c r="AB118" s="141">
        <f t="shared" si="85"/>
        <v>0</v>
      </c>
      <c r="AC118" s="141"/>
      <c r="AD118" s="141"/>
      <c r="AE118" s="141"/>
      <c r="AF118" s="141"/>
      <c r="AG118" s="141"/>
      <c r="AH118" s="141">
        <v>3.0</v>
      </c>
      <c r="AI118" s="141">
        <v>2.0</v>
      </c>
      <c r="AJ118" s="141"/>
      <c r="AK118" s="141"/>
      <c r="AL118" s="5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5"/>
      <c r="BJ118" s="141">
        <f t="shared" si="84"/>
        <v>0</v>
      </c>
      <c r="BK118" s="141"/>
      <c r="BL118" s="141">
        <v>17.0</v>
      </c>
      <c r="BM118" s="141"/>
      <c r="BN118" s="6"/>
      <c r="BO118" s="230">
        <v>1.9</v>
      </c>
      <c r="BP118" s="144">
        <f t="shared" si="71"/>
        <v>0</v>
      </c>
    </row>
    <row r="119" ht="19.5" customHeight="1">
      <c r="A119" s="217" t="s">
        <v>510</v>
      </c>
      <c r="B119" s="218">
        <v>9241.0</v>
      </c>
      <c r="C119" s="168" t="s">
        <v>511</v>
      </c>
      <c r="D119" s="126" t="s">
        <v>25</v>
      </c>
      <c r="E119" s="126">
        <v>5.0</v>
      </c>
      <c r="F119" s="159">
        <f t="shared" si="69"/>
        <v>0</v>
      </c>
      <c r="G119" s="128">
        <v>50.0</v>
      </c>
      <c r="H119" s="128">
        <f t="shared" si="70"/>
        <v>0</v>
      </c>
      <c r="I119" s="5"/>
      <c r="J119" s="182"/>
      <c r="K119" s="130"/>
      <c r="L119" s="131"/>
      <c r="M119" s="132"/>
      <c r="N119" s="133"/>
      <c r="O119" s="220"/>
      <c r="P119" s="135"/>
      <c r="Q119" s="142"/>
      <c r="R119" s="183"/>
      <c r="S119" s="138"/>
      <c r="T119" s="141"/>
      <c r="U119" s="139"/>
      <c r="V119" s="108"/>
      <c r="W119" s="5"/>
      <c r="X119" s="141"/>
      <c r="Y119" s="141"/>
      <c r="Z119" s="141"/>
      <c r="AA119" s="141">
        <f>AH119*$F119</f>
        <v>0</v>
      </c>
      <c r="AB119" s="141"/>
      <c r="AC119" s="141"/>
      <c r="AD119" s="141"/>
      <c r="AE119" s="141"/>
      <c r="AF119" s="141"/>
      <c r="AG119" s="141"/>
      <c r="AH119" s="141">
        <v>5.0</v>
      </c>
      <c r="AI119" s="141"/>
      <c r="AJ119" s="141"/>
      <c r="AK119" s="141"/>
      <c r="AL119" s="5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5"/>
      <c r="BJ119" s="141">
        <f t="shared" si="84"/>
        <v>0</v>
      </c>
      <c r="BK119" s="141"/>
      <c r="BL119" s="141">
        <v>15.0</v>
      </c>
      <c r="BM119" s="141"/>
      <c r="BN119" s="6"/>
      <c r="BO119" s="230">
        <v>1.1</v>
      </c>
      <c r="BP119" s="144">
        <f t="shared" si="71"/>
        <v>0</v>
      </c>
    </row>
    <row r="120" ht="19.5" customHeight="1">
      <c r="A120" s="217" t="s">
        <v>512</v>
      </c>
      <c r="B120" s="218" t="s">
        <v>513</v>
      </c>
      <c r="C120" s="168" t="s">
        <v>514</v>
      </c>
      <c r="D120" s="126" t="s">
        <v>183</v>
      </c>
      <c r="E120" s="126">
        <v>15.0</v>
      </c>
      <c r="F120" s="159">
        <f t="shared" si="69"/>
        <v>0</v>
      </c>
      <c r="G120" s="128">
        <v>275.0</v>
      </c>
      <c r="H120" s="128">
        <f t="shared" si="70"/>
        <v>0</v>
      </c>
      <c r="I120" s="5"/>
      <c r="J120" s="182"/>
      <c r="K120" s="130"/>
      <c r="L120" s="131"/>
      <c r="M120" s="132"/>
      <c r="N120" s="133"/>
      <c r="O120" s="220"/>
      <c r="P120" s="135"/>
      <c r="Q120" s="142"/>
      <c r="R120" s="183"/>
      <c r="S120" s="138"/>
      <c r="T120" s="141"/>
      <c r="U120" s="139"/>
      <c r="V120" s="108"/>
      <c r="W120" s="5"/>
      <c r="X120" s="141"/>
      <c r="Y120" s="141"/>
      <c r="Z120" s="141">
        <f t="shared" ref="Z120:AB120" si="86">AG120*$F120</f>
        <v>0</v>
      </c>
      <c r="AA120" s="141">
        <f t="shared" si="86"/>
        <v>0</v>
      </c>
      <c r="AB120" s="141">
        <f t="shared" si="86"/>
        <v>0</v>
      </c>
      <c r="AC120" s="141"/>
      <c r="AD120" s="141"/>
      <c r="AE120" s="141"/>
      <c r="AF120" s="141"/>
      <c r="AG120" s="141">
        <v>7.0</v>
      </c>
      <c r="AH120" s="141">
        <v>5.0</v>
      </c>
      <c r="AI120" s="141">
        <v>3.0</v>
      </c>
      <c r="AJ120" s="141"/>
      <c r="AK120" s="141"/>
      <c r="AL120" s="5"/>
      <c r="AM120" s="141">
        <f t="shared" ref="AM120:AQ120" si="87">AX120*$F120</f>
        <v>0</v>
      </c>
      <c r="AN120" s="141">
        <f t="shared" si="87"/>
        <v>0</v>
      </c>
      <c r="AO120" s="141">
        <f t="shared" si="87"/>
        <v>0</v>
      </c>
      <c r="AP120" s="141">
        <f t="shared" si="87"/>
        <v>0</v>
      </c>
      <c r="AQ120" s="141">
        <f t="shared" si="87"/>
        <v>0</v>
      </c>
      <c r="AR120" s="119"/>
      <c r="AS120" s="119"/>
      <c r="AT120" s="119"/>
      <c r="AU120" s="119"/>
      <c r="AV120" s="119"/>
      <c r="AW120" s="119"/>
      <c r="AX120" s="141">
        <v>3.0</v>
      </c>
      <c r="AY120" s="141">
        <v>1.0</v>
      </c>
      <c r="AZ120" s="141">
        <v>4.0</v>
      </c>
      <c r="BA120" s="141">
        <v>5.0</v>
      </c>
      <c r="BB120" s="141">
        <v>2.0</v>
      </c>
      <c r="BC120" s="119"/>
      <c r="BD120" s="119"/>
      <c r="BE120" s="119"/>
      <c r="BF120" s="119"/>
      <c r="BG120" s="119"/>
      <c r="BH120" s="119"/>
      <c r="BI120" s="5"/>
      <c r="BJ120" s="141"/>
      <c r="BK120" s="141"/>
      <c r="BL120" s="141"/>
      <c r="BM120" s="141"/>
      <c r="BN120" s="6"/>
      <c r="BO120" s="230">
        <v>6.616</v>
      </c>
      <c r="BP120" s="144">
        <f t="shared" si="71"/>
        <v>0</v>
      </c>
    </row>
    <row r="121" ht="19.5" customHeight="1">
      <c r="A121" s="217" t="s">
        <v>515</v>
      </c>
      <c r="B121" s="218">
        <v>6395.0</v>
      </c>
      <c r="C121" s="168" t="s">
        <v>516</v>
      </c>
      <c r="D121" s="126" t="s">
        <v>26</v>
      </c>
      <c r="E121" s="126">
        <v>5.0</v>
      </c>
      <c r="F121" s="159">
        <f t="shared" si="69"/>
        <v>0</v>
      </c>
      <c r="G121" s="128">
        <v>215.0</v>
      </c>
      <c r="H121" s="128">
        <f t="shared" si="70"/>
        <v>0</v>
      </c>
      <c r="I121" s="5"/>
      <c r="J121" s="182"/>
      <c r="K121" s="130"/>
      <c r="L121" s="131"/>
      <c r="M121" s="132"/>
      <c r="N121" s="133"/>
      <c r="O121" s="220"/>
      <c r="P121" s="135"/>
      <c r="Q121" s="142"/>
      <c r="R121" s="183"/>
      <c r="S121" s="138"/>
      <c r="T121" s="141"/>
      <c r="U121" s="139"/>
      <c r="V121" s="108"/>
      <c r="W121" s="5"/>
      <c r="X121" s="141"/>
      <c r="Y121" s="141"/>
      <c r="Z121" s="141"/>
      <c r="AA121" s="141"/>
      <c r="AB121" s="141">
        <f>AI121*$F121</f>
        <v>0</v>
      </c>
      <c r="AC121" s="141"/>
      <c r="AD121" s="141"/>
      <c r="AE121" s="141"/>
      <c r="AF121" s="141"/>
      <c r="AG121" s="141"/>
      <c r="AH121" s="141"/>
      <c r="AI121" s="141">
        <v>5.0</v>
      </c>
      <c r="AJ121" s="141"/>
      <c r="AK121" s="141"/>
      <c r="AL121" s="5"/>
      <c r="AM121" s="119"/>
      <c r="AN121" s="141">
        <f t="shared" ref="AN121:AN122" si="88">AY121*$F121</f>
        <v>0</v>
      </c>
      <c r="AO121" s="119"/>
      <c r="AP121" s="141">
        <f>BA121*$F121</f>
        <v>0</v>
      </c>
      <c r="AQ121" s="119"/>
      <c r="AR121" s="119"/>
      <c r="AS121" s="119"/>
      <c r="AT121" s="119"/>
      <c r="AU121" s="119"/>
      <c r="AV121" s="119"/>
      <c r="AW121" s="119"/>
      <c r="AX121" s="119"/>
      <c r="AY121" s="141">
        <v>1.0</v>
      </c>
      <c r="AZ121" s="119"/>
      <c r="BA121" s="141">
        <v>1.0</v>
      </c>
      <c r="BB121" s="119"/>
      <c r="BC121" s="119"/>
      <c r="BD121" s="119"/>
      <c r="BE121" s="119"/>
      <c r="BF121" s="119"/>
      <c r="BG121" s="119"/>
      <c r="BH121" s="119"/>
      <c r="BI121" s="5"/>
      <c r="BJ121" s="141"/>
      <c r="BK121" s="141"/>
      <c r="BL121" s="141"/>
      <c r="BM121" s="141"/>
      <c r="BN121" s="6"/>
      <c r="BO121" s="230">
        <v>3.9</v>
      </c>
      <c r="BP121" s="144">
        <f t="shared" si="71"/>
        <v>0</v>
      </c>
    </row>
    <row r="122" ht="19.5" customHeight="1">
      <c r="A122" s="217" t="s">
        <v>517</v>
      </c>
      <c r="B122" s="218">
        <v>8543.0</v>
      </c>
      <c r="C122" s="168" t="s">
        <v>518</v>
      </c>
      <c r="D122" s="126" t="s">
        <v>25</v>
      </c>
      <c r="E122" s="126">
        <v>5.0</v>
      </c>
      <c r="F122" s="159">
        <f t="shared" si="69"/>
        <v>0</v>
      </c>
      <c r="G122" s="128">
        <v>120.0</v>
      </c>
      <c r="H122" s="128">
        <f t="shared" si="70"/>
        <v>0</v>
      </c>
      <c r="I122" s="5"/>
      <c r="J122" s="182"/>
      <c r="K122" s="130"/>
      <c r="L122" s="131"/>
      <c r="M122" s="132"/>
      <c r="N122" s="133"/>
      <c r="O122" s="220"/>
      <c r="P122" s="135"/>
      <c r="Q122" s="142"/>
      <c r="R122" s="183"/>
      <c r="S122" s="138"/>
      <c r="T122" s="141"/>
      <c r="U122" s="139"/>
      <c r="V122" s="108"/>
      <c r="W122" s="5"/>
      <c r="X122" s="141"/>
      <c r="Y122" s="141"/>
      <c r="Z122" s="141"/>
      <c r="AA122" s="141">
        <f>AH122*$F122</f>
        <v>0</v>
      </c>
      <c r="AB122" s="141"/>
      <c r="AC122" s="141"/>
      <c r="AD122" s="141"/>
      <c r="AE122" s="141"/>
      <c r="AF122" s="141"/>
      <c r="AG122" s="141"/>
      <c r="AH122" s="141">
        <v>5.0</v>
      </c>
      <c r="AI122" s="141"/>
      <c r="AJ122" s="141"/>
      <c r="AK122" s="141"/>
      <c r="AL122" s="5"/>
      <c r="AM122" s="119"/>
      <c r="AN122" s="141">
        <f t="shared" si="88"/>
        <v>0</v>
      </c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41">
        <v>5.0</v>
      </c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5"/>
      <c r="BJ122" s="141"/>
      <c r="BK122" s="141"/>
      <c r="BL122" s="141"/>
      <c r="BM122" s="141"/>
      <c r="BN122" s="6"/>
      <c r="BO122" s="230">
        <v>3.0</v>
      </c>
      <c r="BP122" s="144">
        <f t="shared" si="71"/>
        <v>0</v>
      </c>
    </row>
    <row r="123" ht="19.5" customHeight="1">
      <c r="A123" s="217" t="s">
        <v>519</v>
      </c>
      <c r="B123" s="218">
        <v>5421.0</v>
      </c>
      <c r="C123" s="168" t="s">
        <v>520</v>
      </c>
      <c r="D123" s="126" t="s">
        <v>22</v>
      </c>
      <c r="E123" s="126">
        <v>25.0</v>
      </c>
      <c r="F123" s="159">
        <f t="shared" si="69"/>
        <v>0</v>
      </c>
      <c r="G123" s="128">
        <v>97.5</v>
      </c>
      <c r="H123" s="128">
        <f t="shared" si="70"/>
        <v>0</v>
      </c>
      <c r="I123" s="5"/>
      <c r="J123" s="182"/>
      <c r="K123" s="130"/>
      <c r="L123" s="131"/>
      <c r="M123" s="132"/>
      <c r="N123" s="133"/>
      <c r="O123" s="220"/>
      <c r="P123" s="135"/>
      <c r="Q123" s="142"/>
      <c r="R123" s="183"/>
      <c r="S123" s="138"/>
      <c r="T123" s="141"/>
      <c r="U123" s="139"/>
      <c r="V123" s="108"/>
      <c r="W123" s="5"/>
      <c r="X123" s="141">
        <f t="shared" ref="X123:X124" si="89">AE123*$F123</f>
        <v>0</v>
      </c>
      <c r="Y123" s="141"/>
      <c r="Z123" s="141"/>
      <c r="AA123" s="141"/>
      <c r="AB123" s="141"/>
      <c r="AC123" s="141"/>
      <c r="AD123" s="141"/>
      <c r="AE123" s="141">
        <v>25.0</v>
      </c>
      <c r="AF123" s="141"/>
      <c r="AG123" s="141"/>
      <c r="AH123" s="141"/>
      <c r="AI123" s="141"/>
      <c r="AJ123" s="141"/>
      <c r="AK123" s="141"/>
      <c r="AL123" s="5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5"/>
      <c r="BJ123" s="141">
        <f t="shared" ref="BJ123:BJ132" si="90">BL123*$F123</f>
        <v>0</v>
      </c>
      <c r="BK123" s="141"/>
      <c r="BL123" s="141">
        <v>51.0</v>
      </c>
      <c r="BM123" s="141"/>
      <c r="BN123" s="6"/>
      <c r="BO123" s="230">
        <v>0.825</v>
      </c>
      <c r="BP123" s="144">
        <f t="shared" si="71"/>
        <v>0</v>
      </c>
    </row>
    <row r="124" ht="19.5" customHeight="1">
      <c r="A124" s="217" t="s">
        <v>521</v>
      </c>
      <c r="B124" s="218">
        <v>5422.0</v>
      </c>
      <c r="C124" s="168" t="s">
        <v>522</v>
      </c>
      <c r="D124" s="126" t="s">
        <v>22</v>
      </c>
      <c r="E124" s="126">
        <v>25.0</v>
      </c>
      <c r="F124" s="159">
        <f t="shared" si="69"/>
        <v>0</v>
      </c>
      <c r="G124" s="128">
        <v>87.5</v>
      </c>
      <c r="H124" s="128">
        <f t="shared" si="70"/>
        <v>0</v>
      </c>
      <c r="I124" s="5"/>
      <c r="J124" s="182"/>
      <c r="K124" s="130"/>
      <c r="L124" s="131"/>
      <c r="M124" s="132"/>
      <c r="N124" s="133"/>
      <c r="O124" s="220"/>
      <c r="P124" s="135"/>
      <c r="Q124" s="142"/>
      <c r="R124" s="183"/>
      <c r="S124" s="138"/>
      <c r="T124" s="141"/>
      <c r="U124" s="139"/>
      <c r="V124" s="108"/>
      <c r="W124" s="5"/>
      <c r="X124" s="141">
        <f t="shared" si="89"/>
        <v>0</v>
      </c>
      <c r="Y124" s="141"/>
      <c r="Z124" s="141"/>
      <c r="AA124" s="141"/>
      <c r="AB124" s="141"/>
      <c r="AC124" s="141"/>
      <c r="AD124" s="141"/>
      <c r="AE124" s="141">
        <v>25.0</v>
      </c>
      <c r="AF124" s="141"/>
      <c r="AG124" s="141"/>
      <c r="AH124" s="141"/>
      <c r="AI124" s="141"/>
      <c r="AJ124" s="141"/>
      <c r="AK124" s="141"/>
      <c r="AL124" s="5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5"/>
      <c r="BJ124" s="141">
        <f t="shared" si="90"/>
        <v>0</v>
      </c>
      <c r="BK124" s="141"/>
      <c r="BL124" s="141">
        <v>58.0</v>
      </c>
      <c r="BM124" s="141"/>
      <c r="BN124" s="6"/>
      <c r="BO124" s="230">
        <v>0.57</v>
      </c>
      <c r="BP124" s="144">
        <f t="shared" si="71"/>
        <v>0</v>
      </c>
    </row>
    <row r="125" ht="19.5" customHeight="1">
      <c r="A125" s="217" t="s">
        <v>523</v>
      </c>
      <c r="B125" s="218">
        <v>5423.0</v>
      </c>
      <c r="C125" s="168" t="s">
        <v>524</v>
      </c>
      <c r="D125" s="126" t="s">
        <v>24</v>
      </c>
      <c r="E125" s="126">
        <v>15.0</v>
      </c>
      <c r="F125" s="159">
        <f t="shared" si="69"/>
        <v>0</v>
      </c>
      <c r="G125" s="128">
        <v>77.5</v>
      </c>
      <c r="H125" s="128">
        <f t="shared" si="70"/>
        <v>0</v>
      </c>
      <c r="I125" s="5"/>
      <c r="J125" s="182"/>
      <c r="K125" s="130"/>
      <c r="L125" s="131"/>
      <c r="M125" s="132"/>
      <c r="N125" s="133"/>
      <c r="O125" s="220"/>
      <c r="P125" s="135"/>
      <c r="Q125" s="142"/>
      <c r="R125" s="183"/>
      <c r="S125" s="138"/>
      <c r="T125" s="141"/>
      <c r="U125" s="139"/>
      <c r="V125" s="108"/>
      <c r="W125" s="5"/>
      <c r="X125" s="141"/>
      <c r="Y125" s="141"/>
      <c r="Z125" s="141">
        <f t="shared" ref="Z125:Z126" si="91">AG125*$F125</f>
        <v>0</v>
      </c>
      <c r="AA125" s="141"/>
      <c r="AB125" s="141"/>
      <c r="AC125" s="141"/>
      <c r="AD125" s="141"/>
      <c r="AE125" s="141"/>
      <c r="AF125" s="141"/>
      <c r="AG125" s="141">
        <v>15.0</v>
      </c>
      <c r="AH125" s="141"/>
      <c r="AI125" s="141"/>
      <c r="AJ125" s="141"/>
      <c r="AK125" s="141"/>
      <c r="AL125" s="5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  <c r="BI125" s="5"/>
      <c r="BJ125" s="141">
        <f t="shared" si="90"/>
        <v>0</v>
      </c>
      <c r="BK125" s="141"/>
      <c r="BL125" s="141">
        <v>44.0</v>
      </c>
      <c r="BM125" s="141"/>
      <c r="BN125" s="6"/>
      <c r="BO125" s="230">
        <v>1.147</v>
      </c>
      <c r="BP125" s="144">
        <f t="shared" si="71"/>
        <v>0</v>
      </c>
    </row>
    <row r="126" ht="19.5" customHeight="1">
      <c r="A126" s="217" t="s">
        <v>525</v>
      </c>
      <c r="B126" s="218">
        <v>5424.0</v>
      </c>
      <c r="C126" s="168" t="s">
        <v>526</v>
      </c>
      <c r="D126" s="141" t="s">
        <v>24</v>
      </c>
      <c r="E126" s="141">
        <v>15.0</v>
      </c>
      <c r="F126" s="159">
        <f t="shared" si="69"/>
        <v>0</v>
      </c>
      <c r="G126" s="128">
        <v>80.0</v>
      </c>
      <c r="H126" s="128">
        <f t="shared" si="70"/>
        <v>0</v>
      </c>
      <c r="I126" s="5"/>
      <c r="J126" s="182"/>
      <c r="K126" s="130"/>
      <c r="L126" s="131"/>
      <c r="M126" s="132"/>
      <c r="N126" s="133"/>
      <c r="O126" s="220"/>
      <c r="P126" s="135"/>
      <c r="Q126" s="142"/>
      <c r="R126" s="183"/>
      <c r="S126" s="138"/>
      <c r="T126" s="141"/>
      <c r="U126" s="139"/>
      <c r="V126" s="108"/>
      <c r="W126" s="5"/>
      <c r="X126" s="141"/>
      <c r="Y126" s="141"/>
      <c r="Z126" s="141">
        <f t="shared" si="91"/>
        <v>0</v>
      </c>
      <c r="AA126" s="141"/>
      <c r="AB126" s="141"/>
      <c r="AC126" s="141"/>
      <c r="AD126" s="141"/>
      <c r="AE126" s="141"/>
      <c r="AF126" s="141"/>
      <c r="AG126" s="141">
        <v>15.0</v>
      </c>
      <c r="AH126" s="141"/>
      <c r="AI126" s="141"/>
      <c r="AJ126" s="141"/>
      <c r="AK126" s="141"/>
      <c r="AL126" s="5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5"/>
      <c r="BJ126" s="141">
        <f t="shared" si="90"/>
        <v>0</v>
      </c>
      <c r="BK126" s="141"/>
      <c r="BL126" s="141">
        <v>45.0</v>
      </c>
      <c r="BM126" s="141"/>
      <c r="BN126" s="6"/>
      <c r="BO126" s="230">
        <v>1.264</v>
      </c>
      <c r="BP126" s="144">
        <f t="shared" si="71"/>
        <v>0</v>
      </c>
    </row>
    <row r="127" ht="19.5" customHeight="1">
      <c r="A127" s="217" t="s">
        <v>527</v>
      </c>
      <c r="B127" s="218">
        <v>5425.0</v>
      </c>
      <c r="C127" s="168" t="s">
        <v>528</v>
      </c>
      <c r="D127" s="141" t="s">
        <v>22</v>
      </c>
      <c r="E127" s="141">
        <v>25.0</v>
      </c>
      <c r="F127" s="159">
        <f t="shared" si="69"/>
        <v>0</v>
      </c>
      <c r="G127" s="128">
        <v>95.0</v>
      </c>
      <c r="H127" s="128">
        <f t="shared" si="70"/>
        <v>0</v>
      </c>
      <c r="I127" s="5"/>
      <c r="J127" s="182"/>
      <c r="K127" s="130"/>
      <c r="L127" s="131"/>
      <c r="M127" s="132"/>
      <c r="N127" s="133"/>
      <c r="O127" s="220"/>
      <c r="P127" s="135"/>
      <c r="Q127" s="142"/>
      <c r="R127" s="183"/>
      <c r="S127" s="138"/>
      <c r="T127" s="141"/>
      <c r="U127" s="139"/>
      <c r="V127" s="108"/>
      <c r="W127" s="5"/>
      <c r="X127" s="141">
        <f>AE127*$F127</f>
        <v>0</v>
      </c>
      <c r="Y127" s="141"/>
      <c r="Z127" s="141"/>
      <c r="AA127" s="141"/>
      <c r="AB127" s="141"/>
      <c r="AC127" s="141"/>
      <c r="AD127" s="141"/>
      <c r="AE127" s="141">
        <v>25.0</v>
      </c>
      <c r="AF127" s="141"/>
      <c r="AG127" s="141"/>
      <c r="AH127" s="141"/>
      <c r="AI127" s="141"/>
      <c r="AJ127" s="141"/>
      <c r="AK127" s="141"/>
      <c r="AL127" s="5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19"/>
      <c r="BF127" s="119"/>
      <c r="BG127" s="119"/>
      <c r="BH127" s="119"/>
      <c r="BI127" s="5"/>
      <c r="BJ127" s="141">
        <f t="shared" si="90"/>
        <v>0</v>
      </c>
      <c r="BK127" s="141"/>
      <c r="BL127" s="141">
        <v>51.0</v>
      </c>
      <c r="BM127" s="141"/>
      <c r="BN127" s="6"/>
      <c r="BO127" s="230">
        <v>0.829</v>
      </c>
      <c r="BP127" s="144">
        <f t="shared" si="71"/>
        <v>0</v>
      </c>
    </row>
    <row r="128" ht="19.5" customHeight="1">
      <c r="A128" s="217" t="s">
        <v>529</v>
      </c>
      <c r="B128" s="218">
        <v>5426.0</v>
      </c>
      <c r="C128" s="168" t="s">
        <v>530</v>
      </c>
      <c r="D128" s="141" t="s">
        <v>24</v>
      </c>
      <c r="E128" s="141">
        <v>10.0</v>
      </c>
      <c r="F128" s="159">
        <f t="shared" si="69"/>
        <v>0</v>
      </c>
      <c r="G128" s="128">
        <v>85.0</v>
      </c>
      <c r="H128" s="128">
        <f t="shared" si="70"/>
        <v>0</v>
      </c>
      <c r="I128" s="5"/>
      <c r="J128" s="182"/>
      <c r="K128" s="130"/>
      <c r="L128" s="131"/>
      <c r="M128" s="132"/>
      <c r="N128" s="133"/>
      <c r="O128" s="220"/>
      <c r="P128" s="135"/>
      <c r="Q128" s="142"/>
      <c r="R128" s="183"/>
      <c r="S128" s="138"/>
      <c r="T128" s="141"/>
      <c r="U128" s="139"/>
      <c r="V128" s="108"/>
      <c r="W128" s="5"/>
      <c r="X128" s="141"/>
      <c r="Y128" s="141"/>
      <c r="Z128" s="141">
        <f t="shared" ref="Z128:Z131" si="92">AG128*$F128</f>
        <v>0</v>
      </c>
      <c r="AA128" s="141"/>
      <c r="AB128" s="141"/>
      <c r="AC128" s="141"/>
      <c r="AD128" s="141"/>
      <c r="AE128" s="141"/>
      <c r="AF128" s="141"/>
      <c r="AG128" s="141">
        <v>10.0</v>
      </c>
      <c r="AH128" s="141"/>
      <c r="AI128" s="141"/>
      <c r="AJ128" s="141"/>
      <c r="AK128" s="141"/>
      <c r="AL128" s="5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5"/>
      <c r="BJ128" s="141">
        <f t="shared" si="90"/>
        <v>0</v>
      </c>
      <c r="BK128" s="141"/>
      <c r="BL128" s="141">
        <v>36.0</v>
      </c>
      <c r="BM128" s="141"/>
      <c r="BN128" s="6"/>
      <c r="BO128" s="230">
        <v>1.557</v>
      </c>
      <c r="BP128" s="144">
        <f t="shared" si="71"/>
        <v>0</v>
      </c>
    </row>
    <row r="129" ht="19.5" customHeight="1">
      <c r="A129" s="217" t="s">
        <v>531</v>
      </c>
      <c r="B129" s="234">
        <v>6148.0</v>
      </c>
      <c r="C129" s="235" t="s">
        <v>532</v>
      </c>
      <c r="D129" s="136" t="s">
        <v>24</v>
      </c>
      <c r="E129" s="126">
        <v>10.0</v>
      </c>
      <c r="F129" s="159">
        <f t="shared" si="69"/>
        <v>0</v>
      </c>
      <c r="G129" s="128">
        <v>130.0</v>
      </c>
      <c r="H129" s="128">
        <f t="shared" si="70"/>
        <v>0</v>
      </c>
      <c r="I129" s="5"/>
      <c r="J129" s="182"/>
      <c r="K129" s="130"/>
      <c r="L129" s="131"/>
      <c r="M129" s="132"/>
      <c r="N129" s="133"/>
      <c r="O129" s="220"/>
      <c r="P129" s="135"/>
      <c r="Q129" s="142"/>
      <c r="R129" s="183"/>
      <c r="S129" s="138"/>
      <c r="T129" s="141"/>
      <c r="U129" s="139"/>
      <c r="V129" s="108"/>
      <c r="W129" s="5"/>
      <c r="X129" s="141"/>
      <c r="Y129" s="141"/>
      <c r="Z129" s="141">
        <f t="shared" si="92"/>
        <v>0</v>
      </c>
      <c r="AA129" s="141"/>
      <c r="AB129" s="141"/>
      <c r="AC129" s="141"/>
      <c r="AD129" s="141"/>
      <c r="AE129" s="141"/>
      <c r="AF129" s="141"/>
      <c r="AG129" s="141">
        <v>10.0</v>
      </c>
      <c r="AH129" s="141"/>
      <c r="AI129" s="141"/>
      <c r="AJ129" s="141"/>
      <c r="AK129" s="141"/>
      <c r="AL129" s="5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  <c r="BD129" s="119"/>
      <c r="BE129" s="119"/>
      <c r="BF129" s="119"/>
      <c r="BG129" s="119"/>
      <c r="BH129" s="119"/>
      <c r="BI129" s="5"/>
      <c r="BJ129" s="141">
        <f t="shared" si="90"/>
        <v>0</v>
      </c>
      <c r="BK129" s="141"/>
      <c r="BL129" s="141">
        <v>30.0</v>
      </c>
      <c r="BM129" s="141"/>
      <c r="BN129" s="6"/>
      <c r="BO129" s="230">
        <v>2.9</v>
      </c>
      <c r="BP129" s="144">
        <f t="shared" si="71"/>
        <v>0</v>
      </c>
    </row>
    <row r="130" ht="19.5" customHeight="1">
      <c r="A130" s="217" t="s">
        <v>533</v>
      </c>
      <c r="B130" s="234">
        <v>16388.0</v>
      </c>
      <c r="C130" s="236" t="s">
        <v>534</v>
      </c>
      <c r="D130" s="136" t="s">
        <v>24</v>
      </c>
      <c r="E130" s="126">
        <v>5.0</v>
      </c>
      <c r="F130" s="159">
        <f t="shared" si="69"/>
        <v>0</v>
      </c>
      <c r="G130" s="128">
        <v>50.0</v>
      </c>
      <c r="H130" s="128">
        <f t="shared" si="70"/>
        <v>0</v>
      </c>
      <c r="I130" s="5"/>
      <c r="J130" s="182"/>
      <c r="K130" s="130"/>
      <c r="L130" s="131"/>
      <c r="M130" s="132"/>
      <c r="N130" s="133"/>
      <c r="O130" s="220"/>
      <c r="P130" s="135"/>
      <c r="Q130" s="142"/>
      <c r="R130" s="183"/>
      <c r="S130" s="138"/>
      <c r="T130" s="141"/>
      <c r="U130" s="139"/>
      <c r="V130" s="108"/>
      <c r="W130" s="5"/>
      <c r="X130" s="141"/>
      <c r="Y130" s="141"/>
      <c r="Z130" s="141">
        <f t="shared" si="92"/>
        <v>0</v>
      </c>
      <c r="AA130" s="141"/>
      <c r="AB130" s="141"/>
      <c r="AC130" s="141"/>
      <c r="AD130" s="141"/>
      <c r="AE130" s="141"/>
      <c r="AF130" s="141"/>
      <c r="AG130" s="141">
        <v>5.0</v>
      </c>
      <c r="AH130" s="141"/>
      <c r="AI130" s="141"/>
      <c r="AJ130" s="141"/>
      <c r="AK130" s="141"/>
      <c r="AL130" s="5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5"/>
      <c r="BJ130" s="141">
        <f t="shared" si="90"/>
        <v>0</v>
      </c>
      <c r="BK130" s="141"/>
      <c r="BL130" s="141">
        <v>10.0</v>
      </c>
      <c r="BM130" s="141"/>
      <c r="BN130" s="6"/>
      <c r="BO130" s="230">
        <v>0.33</v>
      </c>
      <c r="BP130" s="144">
        <f t="shared" si="71"/>
        <v>0</v>
      </c>
    </row>
    <row r="131" ht="19.5" customHeight="1">
      <c r="A131" s="217" t="s">
        <v>535</v>
      </c>
      <c r="B131" s="234">
        <v>16391.0</v>
      </c>
      <c r="C131" s="236" t="s">
        <v>536</v>
      </c>
      <c r="D131" s="136" t="s">
        <v>24</v>
      </c>
      <c r="E131" s="126">
        <v>5.0</v>
      </c>
      <c r="F131" s="159">
        <f t="shared" si="69"/>
        <v>0</v>
      </c>
      <c r="G131" s="128">
        <v>45.0</v>
      </c>
      <c r="H131" s="128">
        <f t="shared" si="70"/>
        <v>0</v>
      </c>
      <c r="I131" s="5"/>
      <c r="J131" s="182"/>
      <c r="K131" s="130"/>
      <c r="L131" s="131"/>
      <c r="M131" s="132"/>
      <c r="N131" s="133"/>
      <c r="O131" s="220"/>
      <c r="P131" s="135"/>
      <c r="Q131" s="142"/>
      <c r="R131" s="183"/>
      <c r="S131" s="138"/>
      <c r="T131" s="141"/>
      <c r="U131" s="139"/>
      <c r="V131" s="108"/>
      <c r="W131" s="5"/>
      <c r="X131" s="141"/>
      <c r="Y131" s="141"/>
      <c r="Z131" s="141">
        <f t="shared" si="92"/>
        <v>0</v>
      </c>
      <c r="AA131" s="141"/>
      <c r="AB131" s="141"/>
      <c r="AC131" s="141"/>
      <c r="AD131" s="141"/>
      <c r="AE131" s="141"/>
      <c r="AF131" s="141"/>
      <c r="AG131" s="141">
        <v>5.0</v>
      </c>
      <c r="AH131" s="141"/>
      <c r="AI131" s="141"/>
      <c r="AJ131" s="141"/>
      <c r="AK131" s="141"/>
      <c r="AL131" s="5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5"/>
      <c r="BJ131" s="141">
        <f t="shared" si="90"/>
        <v>0</v>
      </c>
      <c r="BK131" s="141"/>
      <c r="BL131" s="141">
        <v>10.0</v>
      </c>
      <c r="BM131" s="141"/>
      <c r="BN131" s="6"/>
      <c r="BO131" s="230">
        <v>0.82</v>
      </c>
      <c r="BP131" s="144">
        <f t="shared" si="71"/>
        <v>0</v>
      </c>
    </row>
    <row r="132" ht="19.5" customHeight="1">
      <c r="A132" s="217" t="s">
        <v>537</v>
      </c>
      <c r="B132" s="234">
        <v>16389.0</v>
      </c>
      <c r="C132" s="236" t="s">
        <v>538</v>
      </c>
      <c r="D132" s="136" t="s">
        <v>23</v>
      </c>
      <c r="E132" s="126">
        <v>5.0</v>
      </c>
      <c r="F132" s="159">
        <f t="shared" si="69"/>
        <v>0</v>
      </c>
      <c r="G132" s="128">
        <v>30.0</v>
      </c>
      <c r="H132" s="128">
        <f t="shared" si="70"/>
        <v>0</v>
      </c>
      <c r="I132" s="5"/>
      <c r="J132" s="182"/>
      <c r="K132" s="130"/>
      <c r="L132" s="131"/>
      <c r="M132" s="132"/>
      <c r="N132" s="133"/>
      <c r="O132" s="220"/>
      <c r="P132" s="135"/>
      <c r="Q132" s="142"/>
      <c r="R132" s="183"/>
      <c r="S132" s="138"/>
      <c r="T132" s="141"/>
      <c r="U132" s="139"/>
      <c r="V132" s="108"/>
      <c r="W132" s="5"/>
      <c r="X132" s="141"/>
      <c r="Y132" s="141">
        <f>AF132*$F132</f>
        <v>0</v>
      </c>
      <c r="Z132" s="141"/>
      <c r="AA132" s="141"/>
      <c r="AB132" s="141"/>
      <c r="AC132" s="141"/>
      <c r="AD132" s="141"/>
      <c r="AE132" s="141"/>
      <c r="AF132" s="141">
        <v>5.0</v>
      </c>
      <c r="AG132" s="141"/>
      <c r="AH132" s="141"/>
      <c r="AI132" s="141"/>
      <c r="AJ132" s="141"/>
      <c r="AK132" s="141"/>
      <c r="AL132" s="5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5"/>
      <c r="BJ132" s="141">
        <f t="shared" si="90"/>
        <v>0</v>
      </c>
      <c r="BK132" s="141"/>
      <c r="BL132" s="141">
        <v>10.0</v>
      </c>
      <c r="BM132" s="141"/>
      <c r="BN132" s="6"/>
      <c r="BO132" s="230">
        <v>0.67</v>
      </c>
      <c r="BP132" s="144">
        <f t="shared" si="71"/>
        <v>0</v>
      </c>
    </row>
    <row r="133" ht="19.5" customHeight="1">
      <c r="A133" s="217" t="s">
        <v>539</v>
      </c>
      <c r="B133" s="218">
        <v>6379.0</v>
      </c>
      <c r="C133" s="237" t="s">
        <v>540</v>
      </c>
      <c r="D133" s="126" t="s">
        <v>26</v>
      </c>
      <c r="E133" s="126">
        <v>5.0</v>
      </c>
      <c r="F133" s="159">
        <f t="shared" si="69"/>
        <v>0</v>
      </c>
      <c r="G133" s="128">
        <v>240.0</v>
      </c>
      <c r="H133" s="128">
        <f t="shared" si="70"/>
        <v>0</v>
      </c>
      <c r="I133" s="5"/>
      <c r="J133" s="182"/>
      <c r="K133" s="130"/>
      <c r="L133" s="131"/>
      <c r="M133" s="132"/>
      <c r="N133" s="133"/>
      <c r="O133" s="220"/>
      <c r="P133" s="135"/>
      <c r="Q133" s="142"/>
      <c r="R133" s="183"/>
      <c r="S133" s="138"/>
      <c r="T133" s="141"/>
      <c r="U133" s="139"/>
      <c r="V133" s="108"/>
      <c r="W133" s="5"/>
      <c r="X133" s="141"/>
      <c r="Y133" s="141"/>
      <c r="Z133" s="141"/>
      <c r="AA133" s="141"/>
      <c r="AB133" s="141">
        <f>AI133*$F133</f>
        <v>0</v>
      </c>
      <c r="AC133" s="141"/>
      <c r="AD133" s="141"/>
      <c r="AE133" s="141"/>
      <c r="AF133" s="141"/>
      <c r="AG133" s="141"/>
      <c r="AH133" s="141"/>
      <c r="AI133" s="141">
        <v>5.0</v>
      </c>
      <c r="AJ133" s="141"/>
      <c r="AK133" s="141"/>
      <c r="AL133" s="5"/>
      <c r="AM133" s="119"/>
      <c r="AN133" s="119"/>
      <c r="AO133" s="119"/>
      <c r="AP133" s="141">
        <f>BA133*$F133</f>
        <v>0</v>
      </c>
      <c r="AQ133" s="119"/>
      <c r="AR133" s="141">
        <f>BC133*$F133</f>
        <v>0</v>
      </c>
      <c r="AS133" s="119"/>
      <c r="AT133" s="119"/>
      <c r="AU133" s="119"/>
      <c r="AV133" s="119"/>
      <c r="AW133" s="119"/>
      <c r="AX133" s="119"/>
      <c r="AY133" s="119"/>
      <c r="AZ133" s="119"/>
      <c r="BA133" s="141">
        <v>2.0</v>
      </c>
      <c r="BB133" s="119"/>
      <c r="BC133" s="141">
        <v>1.0</v>
      </c>
      <c r="BD133" s="119"/>
      <c r="BE133" s="119"/>
      <c r="BF133" s="119"/>
      <c r="BG133" s="119"/>
      <c r="BH133" s="119"/>
      <c r="BI133" s="5"/>
      <c r="BJ133" s="141"/>
      <c r="BK133" s="141"/>
      <c r="BL133" s="141"/>
      <c r="BM133" s="141"/>
      <c r="BN133" s="6"/>
      <c r="BO133" s="230">
        <v>5.1</v>
      </c>
      <c r="BP133" s="144">
        <f t="shared" si="71"/>
        <v>0</v>
      </c>
    </row>
    <row r="134" ht="19.5" customHeight="1">
      <c r="A134" s="217" t="s">
        <v>541</v>
      </c>
      <c r="B134" s="218">
        <v>6394.0</v>
      </c>
      <c r="C134" s="168" t="s">
        <v>342</v>
      </c>
      <c r="D134" s="126" t="s">
        <v>25</v>
      </c>
      <c r="E134" s="126">
        <v>5.0</v>
      </c>
      <c r="F134" s="159">
        <f t="shared" si="69"/>
        <v>0</v>
      </c>
      <c r="G134" s="128">
        <v>177.5</v>
      </c>
      <c r="H134" s="128">
        <f t="shared" si="70"/>
        <v>0</v>
      </c>
      <c r="I134" s="5"/>
      <c r="J134" s="182"/>
      <c r="K134" s="130"/>
      <c r="L134" s="131"/>
      <c r="M134" s="132"/>
      <c r="N134" s="133"/>
      <c r="O134" s="220"/>
      <c r="P134" s="135"/>
      <c r="Q134" s="142"/>
      <c r="R134" s="183"/>
      <c r="S134" s="138"/>
      <c r="T134" s="141"/>
      <c r="U134" s="139"/>
      <c r="V134" s="108"/>
      <c r="W134" s="5"/>
      <c r="X134" s="141"/>
      <c r="Y134" s="141"/>
      <c r="Z134" s="141"/>
      <c r="AA134" s="141">
        <f>AH134*$F134</f>
        <v>0</v>
      </c>
      <c r="AB134" s="141"/>
      <c r="AC134" s="141"/>
      <c r="AD134" s="141"/>
      <c r="AE134" s="141"/>
      <c r="AF134" s="141"/>
      <c r="AG134" s="141"/>
      <c r="AH134" s="141">
        <v>5.0</v>
      </c>
      <c r="AI134" s="141"/>
      <c r="AJ134" s="141"/>
      <c r="AK134" s="141"/>
      <c r="AL134" s="5"/>
      <c r="AM134" s="141">
        <f>AX134*$F134</f>
        <v>0</v>
      </c>
      <c r="AN134" s="119"/>
      <c r="AO134" s="141">
        <f>AZ134*$F134</f>
        <v>0</v>
      </c>
      <c r="AP134" s="119"/>
      <c r="AQ134" s="119"/>
      <c r="AR134" s="119"/>
      <c r="AS134" s="119"/>
      <c r="AT134" s="119"/>
      <c r="AU134" s="119"/>
      <c r="AV134" s="119"/>
      <c r="AW134" s="119"/>
      <c r="AX134" s="141">
        <v>3.0</v>
      </c>
      <c r="AY134" s="119"/>
      <c r="AZ134" s="141">
        <v>1.0</v>
      </c>
      <c r="BA134" s="119"/>
      <c r="BB134" s="119"/>
      <c r="BC134" s="119"/>
      <c r="BD134" s="119"/>
      <c r="BE134" s="119"/>
      <c r="BF134" s="119"/>
      <c r="BG134" s="119"/>
      <c r="BH134" s="119"/>
      <c r="BI134" s="5"/>
      <c r="BJ134" s="141"/>
      <c r="BK134" s="141"/>
      <c r="BL134" s="141"/>
      <c r="BM134" s="141"/>
      <c r="BN134" s="6"/>
      <c r="BO134" s="230">
        <v>3.5</v>
      </c>
      <c r="BP134" s="144">
        <f t="shared" si="71"/>
        <v>0</v>
      </c>
    </row>
    <row r="135" ht="19.5" customHeight="1">
      <c r="A135" s="214"/>
      <c r="B135" s="214"/>
      <c r="C135" s="38"/>
      <c r="D135" s="6"/>
      <c r="E135" s="6"/>
      <c r="F135" s="6"/>
      <c r="G135" s="6"/>
      <c r="H135" s="147">
        <f>SUM(H90:H134)</f>
        <v>0</v>
      </c>
      <c r="I135" s="80"/>
      <c r="J135" s="177">
        <f t="shared" ref="J135:V135" si="93">SUM(J90:J134)</f>
        <v>0</v>
      </c>
      <c r="K135" s="177">
        <f t="shared" si="93"/>
        <v>0</v>
      </c>
      <c r="L135" s="177">
        <f t="shared" si="93"/>
        <v>0</v>
      </c>
      <c r="M135" s="177">
        <f t="shared" si="93"/>
        <v>0</v>
      </c>
      <c r="N135" s="177">
        <f t="shared" si="93"/>
        <v>0</v>
      </c>
      <c r="O135" s="177">
        <f t="shared" si="93"/>
        <v>0</v>
      </c>
      <c r="P135" s="177">
        <f t="shared" si="93"/>
        <v>0</v>
      </c>
      <c r="Q135" s="177">
        <f t="shared" si="93"/>
        <v>0</v>
      </c>
      <c r="R135" s="177">
        <f t="shared" si="93"/>
        <v>0</v>
      </c>
      <c r="S135" s="177">
        <f t="shared" si="93"/>
        <v>0</v>
      </c>
      <c r="T135" s="177">
        <f t="shared" si="93"/>
        <v>0</v>
      </c>
      <c r="U135" s="177">
        <f t="shared" si="93"/>
        <v>0</v>
      </c>
      <c r="V135" s="177">
        <f t="shared" si="93"/>
        <v>0</v>
      </c>
      <c r="W135" s="5"/>
      <c r="X135" s="177">
        <f t="shared" ref="X135:AB135" si="94">SUM(X90:X134)</f>
        <v>0</v>
      </c>
      <c r="Y135" s="177">
        <f t="shared" si="94"/>
        <v>0</v>
      </c>
      <c r="Z135" s="177">
        <f t="shared" si="94"/>
        <v>0</v>
      </c>
      <c r="AA135" s="177">
        <f t="shared" si="94"/>
        <v>0</v>
      </c>
      <c r="AB135" s="177">
        <f t="shared" si="94"/>
        <v>0</v>
      </c>
      <c r="AC135" s="141"/>
      <c r="AD135" s="141"/>
      <c r="AE135" s="119"/>
      <c r="AF135" s="119"/>
      <c r="AG135" s="119"/>
      <c r="AH135" s="119"/>
      <c r="AI135" s="119"/>
      <c r="AJ135" s="119"/>
      <c r="AK135" s="119"/>
      <c r="AL135" s="80"/>
      <c r="AM135" s="177">
        <f t="shared" ref="AM135:AR135" si="95">SUM(AM90:AM134)</f>
        <v>0</v>
      </c>
      <c r="AN135" s="177">
        <f t="shared" si="95"/>
        <v>0</v>
      </c>
      <c r="AO135" s="177">
        <f t="shared" si="95"/>
        <v>0</v>
      </c>
      <c r="AP135" s="177">
        <f t="shared" si="95"/>
        <v>0</v>
      </c>
      <c r="AQ135" s="177">
        <f t="shared" si="95"/>
        <v>0</v>
      </c>
      <c r="AR135" s="177">
        <f t="shared" si="95"/>
        <v>0</v>
      </c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  <c r="BI135" s="80"/>
      <c r="BJ135" s="177">
        <f>SUM(BJ90:BJ134)</f>
        <v>0</v>
      </c>
      <c r="BK135" s="141"/>
      <c r="BL135" s="141"/>
      <c r="BM135" s="141"/>
      <c r="BN135" s="6"/>
      <c r="BO135" s="149"/>
      <c r="BP135" s="238">
        <f>SUM(BP90:BP134)</f>
        <v>0</v>
      </c>
    </row>
    <row r="136" ht="19.5" customHeight="1">
      <c r="A136" s="214"/>
      <c r="B136" s="214"/>
      <c r="C136" s="115" t="s">
        <v>203</v>
      </c>
      <c r="D136" s="40"/>
      <c r="E136" s="40"/>
      <c r="F136" s="40"/>
      <c r="G136" s="116"/>
      <c r="H136" s="116"/>
      <c r="I136" s="80"/>
      <c r="J136" s="40"/>
      <c r="K136" s="40"/>
      <c r="L136" s="40"/>
      <c r="M136" s="40"/>
      <c r="N136" s="40"/>
      <c r="O136" s="40"/>
      <c r="P136" s="117"/>
      <c r="Q136" s="40"/>
      <c r="R136" s="40"/>
      <c r="S136" s="40"/>
      <c r="T136" s="40"/>
      <c r="U136" s="40"/>
      <c r="V136" s="40"/>
      <c r="W136" s="5"/>
      <c r="X136" s="118" t="s">
        <v>22</v>
      </c>
      <c r="Y136" s="118" t="s">
        <v>23</v>
      </c>
      <c r="Z136" s="118" t="s">
        <v>24</v>
      </c>
      <c r="AA136" s="118" t="s">
        <v>25</v>
      </c>
      <c r="AB136" s="118" t="s">
        <v>26</v>
      </c>
      <c r="AC136" s="118" t="s">
        <v>27</v>
      </c>
      <c r="AD136" s="118" t="s">
        <v>28</v>
      </c>
      <c r="AE136" s="119" t="s">
        <v>22</v>
      </c>
      <c r="AF136" s="119" t="s">
        <v>23</v>
      </c>
      <c r="AG136" s="119" t="s">
        <v>24</v>
      </c>
      <c r="AH136" s="119" t="s">
        <v>25</v>
      </c>
      <c r="AI136" s="119" t="s">
        <v>26</v>
      </c>
      <c r="AJ136" s="119" t="s">
        <v>27</v>
      </c>
      <c r="AK136" s="119" t="s">
        <v>28</v>
      </c>
      <c r="AL136" s="80"/>
      <c r="AM136" s="118" t="s">
        <v>33</v>
      </c>
      <c r="AN136" s="118" t="s">
        <v>34</v>
      </c>
      <c r="AO136" s="118" t="s">
        <v>35</v>
      </c>
      <c r="AP136" s="118" t="s">
        <v>36</v>
      </c>
      <c r="AQ136" s="118" t="s">
        <v>37</v>
      </c>
      <c r="AR136" s="118" t="s">
        <v>38</v>
      </c>
      <c r="AS136" s="118" t="s">
        <v>39</v>
      </c>
      <c r="AT136" s="118" t="s">
        <v>40</v>
      </c>
      <c r="AU136" s="118" t="s">
        <v>41</v>
      </c>
      <c r="AV136" s="118" t="s">
        <v>42</v>
      </c>
      <c r="AW136" s="118" t="s">
        <v>56</v>
      </c>
      <c r="AX136" s="119" t="s">
        <v>33</v>
      </c>
      <c r="AY136" s="119" t="s">
        <v>34</v>
      </c>
      <c r="AZ136" s="119" t="s">
        <v>35</v>
      </c>
      <c r="BA136" s="119" t="s">
        <v>36</v>
      </c>
      <c r="BB136" s="119" t="s">
        <v>37</v>
      </c>
      <c r="BC136" s="119" t="s">
        <v>38</v>
      </c>
      <c r="BD136" s="119" t="s">
        <v>39</v>
      </c>
      <c r="BE136" s="119" t="s">
        <v>40</v>
      </c>
      <c r="BF136" s="119" t="s">
        <v>41</v>
      </c>
      <c r="BG136" s="119" t="s">
        <v>42</v>
      </c>
      <c r="BH136" s="119" t="s">
        <v>56</v>
      </c>
      <c r="BI136" s="80"/>
      <c r="BJ136" s="215" t="s">
        <v>35</v>
      </c>
      <c r="BK136" s="215" t="s">
        <v>36</v>
      </c>
      <c r="BL136" s="119" t="s">
        <v>35</v>
      </c>
      <c r="BM136" s="119" t="s">
        <v>36</v>
      </c>
      <c r="BN136" s="6"/>
      <c r="BO136" s="120" t="s">
        <v>81</v>
      </c>
      <c r="BP136" s="120" t="s">
        <v>82</v>
      </c>
    </row>
    <row r="137" ht="19.5" customHeight="1">
      <c r="A137" s="217" t="s">
        <v>542</v>
      </c>
      <c r="B137" s="218">
        <v>8551.0</v>
      </c>
      <c r="C137" s="181" t="s">
        <v>543</v>
      </c>
      <c r="D137" s="136" t="s">
        <v>24</v>
      </c>
      <c r="E137" s="136">
        <v>20.0</v>
      </c>
      <c r="F137" s="127">
        <f t="shared" ref="F137:F148" si="96">SUM(J137:V137)</f>
        <v>0</v>
      </c>
      <c r="G137" s="128">
        <v>167.5</v>
      </c>
      <c r="H137" s="128">
        <f t="shared" ref="H137:H148" si="97">F137*G137*(100-$F$2)/100</f>
        <v>0</v>
      </c>
      <c r="I137" s="5"/>
      <c r="J137" s="182"/>
      <c r="K137" s="130"/>
      <c r="L137" s="131"/>
      <c r="M137" s="132"/>
      <c r="N137" s="133"/>
      <c r="O137" s="220"/>
      <c r="P137" s="135"/>
      <c r="Q137" s="142"/>
      <c r="R137" s="183"/>
      <c r="S137" s="138"/>
      <c r="T137" s="141"/>
      <c r="U137" s="139"/>
      <c r="V137" s="108"/>
      <c r="W137" s="5"/>
      <c r="X137" s="141"/>
      <c r="Y137" s="141"/>
      <c r="Z137" s="141">
        <f t="shared" ref="Z137:Z138" si="98">AG137*$F137</f>
        <v>0</v>
      </c>
      <c r="AA137" s="141"/>
      <c r="AB137" s="141"/>
      <c r="AC137" s="141"/>
      <c r="AD137" s="141"/>
      <c r="AE137" s="141"/>
      <c r="AF137" s="141"/>
      <c r="AG137" s="141">
        <v>20.0</v>
      </c>
      <c r="AH137" s="141"/>
      <c r="AI137" s="141"/>
      <c r="AJ137" s="141"/>
      <c r="AK137" s="141"/>
      <c r="AL137" s="5"/>
      <c r="AM137" s="141">
        <f t="shared" ref="AM137:AM140" si="99">AX137*$F137</f>
        <v>0</v>
      </c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41">
        <v>20.0</v>
      </c>
      <c r="AY137" s="119"/>
      <c r="AZ137" s="119"/>
      <c r="BA137" s="119"/>
      <c r="BB137" s="119"/>
      <c r="BC137" s="119"/>
      <c r="BD137" s="119"/>
      <c r="BE137" s="119"/>
      <c r="BF137" s="119"/>
      <c r="BG137" s="119"/>
      <c r="BH137" s="119"/>
      <c r="BI137" s="5"/>
      <c r="BJ137" s="141"/>
      <c r="BK137" s="141"/>
      <c r="BL137" s="141"/>
      <c r="BM137" s="141"/>
      <c r="BN137" s="6"/>
      <c r="BO137" s="230">
        <v>2.9</v>
      </c>
      <c r="BP137" s="144">
        <f t="shared" ref="BP137:BP148" si="100">BO137*F137</f>
        <v>0</v>
      </c>
    </row>
    <row r="138" ht="19.5" customHeight="1">
      <c r="A138" s="239" t="s">
        <v>544</v>
      </c>
      <c r="B138" s="218">
        <v>8550.0</v>
      </c>
      <c r="C138" s="181" t="s">
        <v>314</v>
      </c>
      <c r="D138" s="136" t="s">
        <v>24</v>
      </c>
      <c r="E138" s="136">
        <v>10.0</v>
      </c>
      <c r="F138" s="127">
        <f t="shared" si="96"/>
        <v>0</v>
      </c>
      <c r="G138" s="128">
        <v>175.0</v>
      </c>
      <c r="H138" s="128">
        <f t="shared" si="97"/>
        <v>0</v>
      </c>
      <c r="I138" s="5"/>
      <c r="J138" s="182"/>
      <c r="K138" s="130"/>
      <c r="L138" s="131"/>
      <c r="M138" s="132"/>
      <c r="N138" s="133"/>
      <c r="O138" s="220"/>
      <c r="P138" s="135"/>
      <c r="Q138" s="142"/>
      <c r="R138" s="183"/>
      <c r="S138" s="138"/>
      <c r="T138" s="141"/>
      <c r="U138" s="139"/>
      <c r="V138" s="108"/>
      <c r="W138" s="5"/>
      <c r="X138" s="141"/>
      <c r="Y138" s="141"/>
      <c r="Z138" s="141">
        <f t="shared" si="98"/>
        <v>0</v>
      </c>
      <c r="AA138" s="141"/>
      <c r="AB138" s="141"/>
      <c r="AC138" s="141"/>
      <c r="AD138" s="141"/>
      <c r="AE138" s="141"/>
      <c r="AF138" s="141"/>
      <c r="AG138" s="141">
        <v>20.0</v>
      </c>
      <c r="AH138" s="141"/>
      <c r="AI138" s="141"/>
      <c r="AJ138" s="141"/>
      <c r="AK138" s="141"/>
      <c r="AL138" s="5"/>
      <c r="AM138" s="141">
        <f t="shared" si="99"/>
        <v>0</v>
      </c>
      <c r="AN138" s="141">
        <f t="shared" ref="AN138:AN141" si="101">AY138*$F138</f>
        <v>0</v>
      </c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41">
        <v>5.0</v>
      </c>
      <c r="AY138" s="141">
        <v>5.0</v>
      </c>
      <c r="AZ138" s="119"/>
      <c r="BA138" s="119"/>
      <c r="BB138" s="119"/>
      <c r="BC138" s="119"/>
      <c r="BD138" s="119"/>
      <c r="BE138" s="119"/>
      <c r="BF138" s="119"/>
      <c r="BG138" s="119"/>
      <c r="BH138" s="119"/>
      <c r="BI138" s="5"/>
      <c r="BJ138" s="141"/>
      <c r="BK138" s="141"/>
      <c r="BL138" s="141"/>
      <c r="BM138" s="141"/>
      <c r="BN138" s="6"/>
      <c r="BO138" s="230">
        <v>4.0</v>
      </c>
      <c r="BP138" s="144">
        <f t="shared" si="100"/>
        <v>0</v>
      </c>
    </row>
    <row r="139" ht="19.5" customHeight="1">
      <c r="A139" s="217" t="s">
        <v>545</v>
      </c>
      <c r="B139" s="218">
        <v>5395.0</v>
      </c>
      <c r="C139" s="181" t="s">
        <v>546</v>
      </c>
      <c r="D139" s="136" t="s">
        <v>23</v>
      </c>
      <c r="E139" s="136">
        <v>20.0</v>
      </c>
      <c r="F139" s="127">
        <f t="shared" si="96"/>
        <v>0</v>
      </c>
      <c r="G139" s="128">
        <v>100.0</v>
      </c>
      <c r="H139" s="128">
        <f t="shared" si="97"/>
        <v>0</v>
      </c>
      <c r="I139" s="5"/>
      <c r="J139" s="182"/>
      <c r="K139" s="130"/>
      <c r="L139" s="131"/>
      <c r="M139" s="132"/>
      <c r="N139" s="133"/>
      <c r="O139" s="220"/>
      <c r="P139" s="135"/>
      <c r="Q139" s="142"/>
      <c r="R139" s="183"/>
      <c r="S139" s="138"/>
      <c r="T139" s="141"/>
      <c r="U139" s="139"/>
      <c r="V139" s="108"/>
      <c r="W139" s="5"/>
      <c r="X139" s="141"/>
      <c r="Y139" s="141">
        <f>AF139*$F139</f>
        <v>0</v>
      </c>
      <c r="Z139" s="141"/>
      <c r="AA139" s="141"/>
      <c r="AB139" s="141"/>
      <c r="AC139" s="141"/>
      <c r="AD139" s="141"/>
      <c r="AE139" s="141"/>
      <c r="AF139" s="141">
        <v>20.0</v>
      </c>
      <c r="AG139" s="141"/>
      <c r="AH139" s="141"/>
      <c r="AI139" s="141"/>
      <c r="AJ139" s="141"/>
      <c r="AK139" s="141"/>
      <c r="AL139" s="5"/>
      <c r="AM139" s="141">
        <f t="shared" si="99"/>
        <v>0</v>
      </c>
      <c r="AN139" s="141">
        <f t="shared" si="101"/>
        <v>0</v>
      </c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41">
        <v>17.0</v>
      </c>
      <c r="AY139" s="141">
        <v>3.0</v>
      </c>
      <c r="AZ139" s="119"/>
      <c r="BA139" s="119"/>
      <c r="BB139" s="119"/>
      <c r="BC139" s="119"/>
      <c r="BD139" s="119"/>
      <c r="BE139" s="119"/>
      <c r="BF139" s="119"/>
      <c r="BG139" s="119"/>
      <c r="BH139" s="119"/>
      <c r="BI139" s="5"/>
      <c r="BJ139" s="141"/>
      <c r="BK139" s="141"/>
      <c r="BL139" s="141"/>
      <c r="BM139" s="141"/>
      <c r="BN139" s="6"/>
      <c r="BO139" s="230">
        <v>1.796</v>
      </c>
      <c r="BP139" s="144">
        <f t="shared" si="100"/>
        <v>0</v>
      </c>
    </row>
    <row r="140" ht="19.5" customHeight="1">
      <c r="A140" s="217" t="s">
        <v>547</v>
      </c>
      <c r="B140" s="218">
        <v>5400.0</v>
      </c>
      <c r="C140" s="181" t="s">
        <v>322</v>
      </c>
      <c r="D140" s="136" t="s">
        <v>24</v>
      </c>
      <c r="E140" s="136">
        <v>20.0</v>
      </c>
      <c r="F140" s="127">
        <f t="shared" si="96"/>
        <v>0</v>
      </c>
      <c r="G140" s="128">
        <v>182.5</v>
      </c>
      <c r="H140" s="128">
        <f t="shared" si="97"/>
        <v>0</v>
      </c>
      <c r="I140" s="5"/>
      <c r="J140" s="182"/>
      <c r="K140" s="130"/>
      <c r="L140" s="131"/>
      <c r="M140" s="132"/>
      <c r="N140" s="133"/>
      <c r="O140" s="220"/>
      <c r="P140" s="135"/>
      <c r="Q140" s="142"/>
      <c r="R140" s="183"/>
      <c r="S140" s="138"/>
      <c r="T140" s="141"/>
      <c r="U140" s="139"/>
      <c r="V140" s="108"/>
      <c r="W140" s="5"/>
      <c r="X140" s="141"/>
      <c r="Y140" s="141"/>
      <c r="Z140" s="141">
        <f>AG140*$F140</f>
        <v>0</v>
      </c>
      <c r="AA140" s="141"/>
      <c r="AB140" s="141"/>
      <c r="AC140" s="141"/>
      <c r="AD140" s="141"/>
      <c r="AE140" s="141"/>
      <c r="AF140" s="141"/>
      <c r="AG140" s="141">
        <v>20.0</v>
      </c>
      <c r="AH140" s="141"/>
      <c r="AI140" s="141"/>
      <c r="AJ140" s="141"/>
      <c r="AK140" s="141"/>
      <c r="AL140" s="5"/>
      <c r="AM140" s="141">
        <f t="shared" si="99"/>
        <v>0</v>
      </c>
      <c r="AN140" s="141">
        <f t="shared" si="101"/>
        <v>0</v>
      </c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41">
        <v>8.0</v>
      </c>
      <c r="AY140" s="141">
        <v>12.0</v>
      </c>
      <c r="AZ140" s="119"/>
      <c r="BA140" s="119"/>
      <c r="BB140" s="119"/>
      <c r="BC140" s="119"/>
      <c r="BD140" s="119"/>
      <c r="BE140" s="119"/>
      <c r="BF140" s="119"/>
      <c r="BG140" s="119"/>
      <c r="BH140" s="119"/>
      <c r="BI140" s="5"/>
      <c r="BJ140" s="141"/>
      <c r="BK140" s="141"/>
      <c r="BL140" s="141"/>
      <c r="BM140" s="141"/>
      <c r="BN140" s="6"/>
      <c r="BO140" s="230">
        <v>3.503</v>
      </c>
      <c r="BP140" s="144">
        <f t="shared" si="100"/>
        <v>0</v>
      </c>
    </row>
    <row r="141" ht="19.5" customHeight="1">
      <c r="A141" s="217" t="s">
        <v>548</v>
      </c>
      <c r="B141" s="218">
        <v>5404.0</v>
      </c>
      <c r="C141" s="181" t="s">
        <v>435</v>
      </c>
      <c r="D141" s="191" t="s">
        <v>25</v>
      </c>
      <c r="E141" s="191">
        <v>20.0</v>
      </c>
      <c r="F141" s="127">
        <f t="shared" si="96"/>
        <v>0</v>
      </c>
      <c r="G141" s="128">
        <v>295.0</v>
      </c>
      <c r="H141" s="128">
        <f t="shared" si="97"/>
        <v>0</v>
      </c>
      <c r="I141" s="5"/>
      <c r="J141" s="182"/>
      <c r="K141" s="130"/>
      <c r="L141" s="131"/>
      <c r="M141" s="132"/>
      <c r="N141" s="133"/>
      <c r="O141" s="220"/>
      <c r="P141" s="135"/>
      <c r="Q141" s="142"/>
      <c r="R141" s="183"/>
      <c r="S141" s="138"/>
      <c r="T141" s="141"/>
      <c r="U141" s="139"/>
      <c r="V141" s="108"/>
      <c r="W141" s="5"/>
      <c r="X141" s="141"/>
      <c r="Y141" s="141"/>
      <c r="Z141" s="141"/>
      <c r="AA141" s="141">
        <f>AH141*$F141</f>
        <v>0</v>
      </c>
      <c r="AB141" s="141"/>
      <c r="AC141" s="141"/>
      <c r="AD141" s="141"/>
      <c r="AE141" s="141"/>
      <c r="AF141" s="141"/>
      <c r="AG141" s="141"/>
      <c r="AH141" s="141">
        <v>20.0</v>
      </c>
      <c r="AI141" s="141"/>
      <c r="AJ141" s="141"/>
      <c r="AK141" s="141"/>
      <c r="AL141" s="5"/>
      <c r="AM141" s="119"/>
      <c r="AN141" s="141">
        <f t="shared" si="101"/>
        <v>0</v>
      </c>
      <c r="AO141" s="141">
        <f>AZ141*$F141</f>
        <v>0</v>
      </c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41">
        <v>5.0</v>
      </c>
      <c r="AZ141" s="141">
        <v>8.0</v>
      </c>
      <c r="BA141" s="119"/>
      <c r="BB141" s="119"/>
      <c r="BC141" s="119"/>
      <c r="BD141" s="119"/>
      <c r="BE141" s="119"/>
      <c r="BF141" s="119"/>
      <c r="BG141" s="119"/>
      <c r="BH141" s="119"/>
      <c r="BI141" s="5"/>
      <c r="BJ141" s="141"/>
      <c r="BK141" s="141"/>
      <c r="BL141" s="141"/>
      <c r="BM141" s="141"/>
      <c r="BN141" s="6"/>
      <c r="BO141" s="230">
        <v>6.552</v>
      </c>
      <c r="BP141" s="144">
        <f t="shared" si="100"/>
        <v>0</v>
      </c>
    </row>
    <row r="142" ht="19.5" customHeight="1">
      <c r="A142" s="217" t="s">
        <v>549</v>
      </c>
      <c r="B142" s="218">
        <v>5405.0</v>
      </c>
      <c r="C142" s="193" t="s">
        <v>437</v>
      </c>
      <c r="D142" s="194" t="s">
        <v>27</v>
      </c>
      <c r="E142" s="194">
        <v>5.0</v>
      </c>
      <c r="F142" s="127">
        <f t="shared" si="96"/>
        <v>0</v>
      </c>
      <c r="G142" s="128">
        <v>250.0</v>
      </c>
      <c r="H142" s="128">
        <f t="shared" si="97"/>
        <v>0</v>
      </c>
      <c r="I142" s="5"/>
      <c r="J142" s="182"/>
      <c r="K142" s="130"/>
      <c r="L142" s="131"/>
      <c r="M142" s="132"/>
      <c r="N142" s="133"/>
      <c r="O142" s="220"/>
      <c r="P142" s="135"/>
      <c r="Q142" s="142"/>
      <c r="R142" s="183"/>
      <c r="S142" s="138"/>
      <c r="T142" s="141"/>
      <c r="U142" s="139"/>
      <c r="V142" s="108"/>
      <c r="W142" s="5"/>
      <c r="X142" s="141"/>
      <c r="Y142" s="141"/>
      <c r="Z142" s="141"/>
      <c r="AA142" s="141"/>
      <c r="AB142" s="141"/>
      <c r="AC142" s="141">
        <f t="shared" ref="AC142:AC143" si="103">AJ142*$F142</f>
        <v>0</v>
      </c>
      <c r="AD142" s="141"/>
      <c r="AE142" s="141"/>
      <c r="AF142" s="141"/>
      <c r="AG142" s="141"/>
      <c r="AH142" s="141"/>
      <c r="AI142" s="141"/>
      <c r="AJ142" s="141">
        <v>5.0</v>
      </c>
      <c r="AK142" s="141"/>
      <c r="AL142" s="5"/>
      <c r="AM142" s="119"/>
      <c r="AN142" s="119"/>
      <c r="AO142" s="119"/>
      <c r="AP142" s="119"/>
      <c r="AQ142" s="141">
        <f t="shared" ref="AQ142:AS142" si="102">BB142*$F142</f>
        <v>0</v>
      </c>
      <c r="AR142" s="141">
        <f t="shared" si="102"/>
        <v>0</v>
      </c>
      <c r="AS142" s="141">
        <f t="shared" si="102"/>
        <v>0</v>
      </c>
      <c r="AT142" s="119"/>
      <c r="AU142" s="119"/>
      <c r="AV142" s="119"/>
      <c r="AW142" s="119"/>
      <c r="AX142" s="119"/>
      <c r="AY142" s="119"/>
      <c r="AZ142" s="119"/>
      <c r="BA142" s="119"/>
      <c r="BB142" s="141">
        <v>3.0</v>
      </c>
      <c r="BC142" s="141">
        <v>1.0</v>
      </c>
      <c r="BD142" s="141">
        <v>2.0</v>
      </c>
      <c r="BE142" s="119"/>
      <c r="BF142" s="119"/>
      <c r="BG142" s="119"/>
      <c r="BH142" s="119"/>
      <c r="BI142" s="5"/>
      <c r="BJ142" s="240"/>
      <c r="BK142" s="240"/>
      <c r="BL142" s="240"/>
      <c r="BM142" s="240"/>
      <c r="BN142" s="6"/>
      <c r="BO142" s="230">
        <v>5.667</v>
      </c>
      <c r="BP142" s="144">
        <f t="shared" si="100"/>
        <v>0</v>
      </c>
    </row>
    <row r="143" ht="19.5" customHeight="1">
      <c r="A143" s="217" t="s">
        <v>550</v>
      </c>
      <c r="B143" s="218">
        <v>8549.0</v>
      </c>
      <c r="C143" s="193" t="s">
        <v>551</v>
      </c>
      <c r="D143" s="191" t="s">
        <v>27</v>
      </c>
      <c r="E143" s="191">
        <v>5.0</v>
      </c>
      <c r="F143" s="127">
        <f t="shared" si="96"/>
        <v>0</v>
      </c>
      <c r="G143" s="128">
        <v>345.0</v>
      </c>
      <c r="H143" s="128">
        <f t="shared" si="97"/>
        <v>0</v>
      </c>
      <c r="I143" s="5"/>
      <c r="J143" s="182"/>
      <c r="K143" s="130"/>
      <c r="L143" s="131"/>
      <c r="M143" s="132"/>
      <c r="N143" s="133"/>
      <c r="O143" s="220"/>
      <c r="P143" s="135"/>
      <c r="Q143" s="142"/>
      <c r="R143" s="183"/>
      <c r="S143" s="138"/>
      <c r="T143" s="141"/>
      <c r="U143" s="139"/>
      <c r="V143" s="108"/>
      <c r="W143" s="5"/>
      <c r="X143" s="141"/>
      <c r="Y143" s="141"/>
      <c r="Z143" s="141"/>
      <c r="AA143" s="141"/>
      <c r="AB143" s="141"/>
      <c r="AC143" s="141">
        <f t="shared" si="103"/>
        <v>0</v>
      </c>
      <c r="AD143" s="141"/>
      <c r="AE143" s="141"/>
      <c r="AF143" s="141"/>
      <c r="AG143" s="141"/>
      <c r="AH143" s="141"/>
      <c r="AI143" s="141"/>
      <c r="AJ143" s="141">
        <v>5.0</v>
      </c>
      <c r="AK143" s="141"/>
      <c r="AL143" s="5"/>
      <c r="AM143" s="141">
        <f t="shared" ref="AM143:AM147" si="104">AX143*$F143</f>
        <v>0</v>
      </c>
      <c r="AN143" s="119"/>
      <c r="AO143" s="119"/>
      <c r="AP143" s="141">
        <f>BA143*$F143</f>
        <v>0</v>
      </c>
      <c r="AQ143" s="119"/>
      <c r="AR143" s="141">
        <f>BC143*$F143</f>
        <v>0</v>
      </c>
      <c r="AS143" s="119"/>
      <c r="AT143" s="119"/>
      <c r="AU143" s="119"/>
      <c r="AV143" s="119"/>
      <c r="AW143" s="119"/>
      <c r="AX143" s="142">
        <v>1.0</v>
      </c>
      <c r="AY143" s="119"/>
      <c r="AZ143" s="119"/>
      <c r="BA143" s="142">
        <v>2.0</v>
      </c>
      <c r="BB143" s="142"/>
      <c r="BC143" s="142">
        <v>1.0</v>
      </c>
      <c r="BD143" s="119"/>
      <c r="BE143" s="119"/>
      <c r="BF143" s="119"/>
      <c r="BG143" s="119"/>
      <c r="BH143" s="119"/>
      <c r="BI143" s="5"/>
      <c r="BJ143" s="240"/>
      <c r="BK143" s="240"/>
      <c r="BL143" s="240"/>
      <c r="BM143" s="240"/>
      <c r="BN143" s="6"/>
      <c r="BO143" s="230">
        <v>10.5</v>
      </c>
      <c r="BP143" s="144">
        <f t="shared" si="100"/>
        <v>0</v>
      </c>
    </row>
    <row r="144" ht="19.5" customHeight="1">
      <c r="A144" s="217" t="s">
        <v>552</v>
      </c>
      <c r="B144" s="218">
        <v>8548.0</v>
      </c>
      <c r="C144" s="193" t="s">
        <v>439</v>
      </c>
      <c r="D144" s="191" t="s">
        <v>23</v>
      </c>
      <c r="E144" s="191">
        <v>20.0</v>
      </c>
      <c r="F144" s="127">
        <f t="shared" si="96"/>
        <v>0</v>
      </c>
      <c r="G144" s="128">
        <v>107.5</v>
      </c>
      <c r="H144" s="128">
        <f t="shared" si="97"/>
        <v>0</v>
      </c>
      <c r="I144" s="5"/>
      <c r="J144" s="182"/>
      <c r="K144" s="130"/>
      <c r="L144" s="131"/>
      <c r="M144" s="132"/>
      <c r="N144" s="133"/>
      <c r="O144" s="220"/>
      <c r="P144" s="135"/>
      <c r="Q144" s="142"/>
      <c r="R144" s="183"/>
      <c r="S144" s="138"/>
      <c r="T144" s="141"/>
      <c r="U144" s="139"/>
      <c r="V144" s="108"/>
      <c r="W144" s="5"/>
      <c r="X144" s="141"/>
      <c r="Y144" s="141">
        <f>AF144*$F144</f>
        <v>0</v>
      </c>
      <c r="Z144" s="141"/>
      <c r="AA144" s="141"/>
      <c r="AB144" s="141"/>
      <c r="AC144" s="141"/>
      <c r="AD144" s="141"/>
      <c r="AE144" s="141"/>
      <c r="AF144" s="141">
        <v>20.0</v>
      </c>
      <c r="AG144" s="141"/>
      <c r="AH144" s="141"/>
      <c r="AI144" s="141"/>
      <c r="AJ144" s="141"/>
      <c r="AK144" s="141"/>
      <c r="AL144" s="5"/>
      <c r="AM144" s="141">
        <f t="shared" si="104"/>
        <v>0</v>
      </c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241">
        <v>20.0</v>
      </c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5"/>
      <c r="BJ144" s="240"/>
      <c r="BK144" s="240"/>
      <c r="BL144" s="240"/>
      <c r="BM144" s="240"/>
      <c r="BN144" s="6"/>
      <c r="BO144" s="230">
        <v>1.7</v>
      </c>
      <c r="BP144" s="144">
        <f t="shared" si="100"/>
        <v>0</v>
      </c>
    </row>
    <row r="145" ht="19.5" customHeight="1">
      <c r="A145" s="217" t="s">
        <v>553</v>
      </c>
      <c r="B145" s="218">
        <v>5402.0</v>
      </c>
      <c r="C145" s="181" t="s">
        <v>554</v>
      </c>
      <c r="D145" s="136" t="s">
        <v>24</v>
      </c>
      <c r="E145" s="136">
        <v>20.0</v>
      </c>
      <c r="F145" s="127">
        <f t="shared" si="96"/>
        <v>0</v>
      </c>
      <c r="G145" s="128">
        <v>187.5</v>
      </c>
      <c r="H145" s="128">
        <f t="shared" si="97"/>
        <v>0</v>
      </c>
      <c r="I145" s="5"/>
      <c r="J145" s="182"/>
      <c r="K145" s="130"/>
      <c r="L145" s="131"/>
      <c r="M145" s="132"/>
      <c r="N145" s="133"/>
      <c r="O145" s="220"/>
      <c r="P145" s="135"/>
      <c r="Q145" s="142"/>
      <c r="R145" s="183"/>
      <c r="S145" s="138"/>
      <c r="T145" s="141"/>
      <c r="U145" s="139"/>
      <c r="V145" s="108"/>
      <c r="W145" s="5"/>
      <c r="X145" s="141"/>
      <c r="Y145" s="141"/>
      <c r="Z145" s="141">
        <f>AG145*$F145</f>
        <v>0</v>
      </c>
      <c r="AA145" s="141"/>
      <c r="AB145" s="141"/>
      <c r="AC145" s="141"/>
      <c r="AD145" s="141"/>
      <c r="AE145" s="141"/>
      <c r="AF145" s="141"/>
      <c r="AG145" s="141">
        <v>20.0</v>
      </c>
      <c r="AH145" s="141"/>
      <c r="AI145" s="141"/>
      <c r="AJ145" s="141"/>
      <c r="AK145" s="141"/>
      <c r="AL145" s="5"/>
      <c r="AM145" s="141">
        <f t="shared" si="104"/>
        <v>0</v>
      </c>
      <c r="AN145" s="141">
        <f t="shared" ref="AN145:AP145" si="105">AY145*$F145</f>
        <v>0</v>
      </c>
      <c r="AO145" s="141">
        <f t="shared" si="105"/>
        <v>0</v>
      </c>
      <c r="AP145" s="141">
        <f t="shared" si="105"/>
        <v>0</v>
      </c>
      <c r="AQ145" s="119"/>
      <c r="AR145" s="119"/>
      <c r="AS145" s="119"/>
      <c r="AT145" s="119"/>
      <c r="AU145" s="119"/>
      <c r="AV145" s="119"/>
      <c r="AW145" s="119"/>
      <c r="AX145" s="241">
        <v>2.0</v>
      </c>
      <c r="AY145" s="241">
        <v>9.0</v>
      </c>
      <c r="AZ145" s="241">
        <v>7.0</v>
      </c>
      <c r="BA145" s="241">
        <v>1.0</v>
      </c>
      <c r="BB145" s="119"/>
      <c r="BC145" s="119"/>
      <c r="BD145" s="119"/>
      <c r="BE145" s="119"/>
      <c r="BF145" s="119"/>
      <c r="BG145" s="119"/>
      <c r="BH145" s="119"/>
      <c r="BI145" s="5"/>
      <c r="BJ145" s="141"/>
      <c r="BK145" s="141"/>
      <c r="BL145" s="141"/>
      <c r="BM145" s="141"/>
      <c r="BN145" s="6"/>
      <c r="BO145" s="230">
        <v>3.678</v>
      </c>
      <c r="BP145" s="144">
        <f t="shared" si="100"/>
        <v>0</v>
      </c>
    </row>
    <row r="146" ht="19.5" customHeight="1">
      <c r="A146" s="239" t="s">
        <v>555</v>
      </c>
      <c r="B146" s="218">
        <v>8547.0</v>
      </c>
      <c r="C146" s="193" t="s">
        <v>443</v>
      </c>
      <c r="D146" s="191" t="s">
        <v>25</v>
      </c>
      <c r="E146" s="191">
        <v>10.0</v>
      </c>
      <c r="F146" s="127">
        <f t="shared" si="96"/>
        <v>0</v>
      </c>
      <c r="G146" s="128">
        <v>207.5</v>
      </c>
      <c r="H146" s="128">
        <f t="shared" si="97"/>
        <v>0</v>
      </c>
      <c r="I146" s="5"/>
      <c r="J146" s="182"/>
      <c r="K146" s="130"/>
      <c r="L146" s="131"/>
      <c r="M146" s="132"/>
      <c r="N146" s="133"/>
      <c r="O146" s="220"/>
      <c r="P146" s="135"/>
      <c r="Q146" s="142"/>
      <c r="R146" s="183"/>
      <c r="S146" s="138"/>
      <c r="T146" s="141"/>
      <c r="U146" s="139"/>
      <c r="V146" s="108"/>
      <c r="W146" s="5"/>
      <c r="X146" s="141"/>
      <c r="Y146" s="141"/>
      <c r="Z146" s="141"/>
      <c r="AA146" s="141">
        <f>AH146*$F146</f>
        <v>0</v>
      </c>
      <c r="AB146" s="141"/>
      <c r="AC146" s="141"/>
      <c r="AD146" s="141"/>
      <c r="AE146" s="141"/>
      <c r="AF146" s="141"/>
      <c r="AG146" s="141"/>
      <c r="AH146" s="141">
        <v>10.0</v>
      </c>
      <c r="AI146" s="141"/>
      <c r="AJ146" s="141"/>
      <c r="AK146" s="141"/>
      <c r="AL146" s="5"/>
      <c r="AM146" s="141">
        <f t="shared" si="104"/>
        <v>0</v>
      </c>
      <c r="AN146" s="141">
        <f t="shared" ref="AN146:AO146" si="106">AY146*$F146</f>
        <v>0</v>
      </c>
      <c r="AO146" s="141">
        <f t="shared" si="106"/>
        <v>0</v>
      </c>
      <c r="AP146" s="119"/>
      <c r="AQ146" s="119"/>
      <c r="AR146" s="119"/>
      <c r="AS146" s="119"/>
      <c r="AT146" s="119"/>
      <c r="AU146" s="119"/>
      <c r="AV146" s="119"/>
      <c r="AW146" s="119"/>
      <c r="AX146" s="142">
        <v>1.0</v>
      </c>
      <c r="AY146" s="142">
        <v>4.0</v>
      </c>
      <c r="AZ146" s="142">
        <v>1.0</v>
      </c>
      <c r="BA146" s="119"/>
      <c r="BB146" s="119"/>
      <c r="BC146" s="119"/>
      <c r="BD146" s="119"/>
      <c r="BE146" s="119"/>
      <c r="BF146" s="119"/>
      <c r="BG146" s="119"/>
      <c r="BH146" s="119"/>
      <c r="BI146" s="5"/>
      <c r="BJ146" s="240"/>
      <c r="BK146" s="240"/>
      <c r="BL146" s="240"/>
      <c r="BM146" s="240"/>
      <c r="BN146" s="6"/>
      <c r="BO146" s="230">
        <v>5.1</v>
      </c>
      <c r="BP146" s="144">
        <f t="shared" si="100"/>
        <v>0</v>
      </c>
    </row>
    <row r="147" ht="19.5" customHeight="1">
      <c r="A147" s="239" t="s">
        <v>556</v>
      </c>
      <c r="B147" s="218">
        <v>8546.0</v>
      </c>
      <c r="C147" s="193" t="s">
        <v>557</v>
      </c>
      <c r="D147" s="191" t="s">
        <v>208</v>
      </c>
      <c r="E147" s="191">
        <v>10.0</v>
      </c>
      <c r="F147" s="127">
        <f t="shared" si="96"/>
        <v>0</v>
      </c>
      <c r="G147" s="128">
        <v>145.0</v>
      </c>
      <c r="H147" s="128">
        <f t="shared" si="97"/>
        <v>0</v>
      </c>
      <c r="I147" s="5"/>
      <c r="J147" s="182"/>
      <c r="K147" s="130"/>
      <c r="L147" s="131"/>
      <c r="M147" s="132"/>
      <c r="N147" s="133"/>
      <c r="O147" s="220"/>
      <c r="P147" s="135"/>
      <c r="Q147" s="142"/>
      <c r="R147" s="183"/>
      <c r="S147" s="138"/>
      <c r="T147" s="141"/>
      <c r="U147" s="139"/>
      <c r="V147" s="108"/>
      <c r="W147" s="5"/>
      <c r="X147" s="141"/>
      <c r="Y147" s="141"/>
      <c r="Z147" s="141">
        <f t="shared" ref="Z147:AA147" si="107">AG147*$F147</f>
        <v>0</v>
      </c>
      <c r="AA147" s="141">
        <f t="shared" si="107"/>
        <v>0</v>
      </c>
      <c r="AB147" s="141"/>
      <c r="AC147" s="141"/>
      <c r="AD147" s="141"/>
      <c r="AE147" s="141"/>
      <c r="AF147" s="141"/>
      <c r="AG147" s="141">
        <v>5.0</v>
      </c>
      <c r="AH147" s="141">
        <v>5.0</v>
      </c>
      <c r="AI147" s="141"/>
      <c r="AJ147" s="141"/>
      <c r="AK147" s="141"/>
      <c r="AL147" s="5"/>
      <c r="AM147" s="141">
        <f t="shared" si="104"/>
        <v>0</v>
      </c>
      <c r="AN147" s="141">
        <f t="shared" ref="AN147:AO147" si="108">AY147*$F147</f>
        <v>0</v>
      </c>
      <c r="AO147" s="141">
        <f t="shared" si="108"/>
        <v>0</v>
      </c>
      <c r="AP147" s="119"/>
      <c r="AQ147" s="119"/>
      <c r="AR147" s="119"/>
      <c r="AS147" s="119"/>
      <c r="AT147" s="119"/>
      <c r="AU147" s="119"/>
      <c r="AV147" s="119"/>
      <c r="AW147" s="119"/>
      <c r="AX147" s="142">
        <v>2.0</v>
      </c>
      <c r="AY147" s="142">
        <v>4.0</v>
      </c>
      <c r="AZ147" s="142">
        <v>4.0</v>
      </c>
      <c r="BA147" s="119"/>
      <c r="BB147" s="119"/>
      <c r="BC147" s="119"/>
      <c r="BD147" s="119"/>
      <c r="BE147" s="119"/>
      <c r="BF147" s="119"/>
      <c r="BG147" s="119"/>
      <c r="BH147" s="119"/>
      <c r="BI147" s="5"/>
      <c r="BJ147" s="240"/>
      <c r="BK147" s="240"/>
      <c r="BL147" s="240"/>
      <c r="BM147" s="240"/>
      <c r="BN147" s="6"/>
      <c r="BO147" s="230">
        <v>3.3</v>
      </c>
      <c r="BP147" s="144">
        <f t="shared" si="100"/>
        <v>0</v>
      </c>
    </row>
    <row r="148" ht="19.5" customHeight="1">
      <c r="A148" s="239" t="s">
        <v>558</v>
      </c>
      <c r="B148" s="218">
        <v>8545.0</v>
      </c>
      <c r="C148" s="193" t="s">
        <v>559</v>
      </c>
      <c r="D148" s="191" t="s">
        <v>25</v>
      </c>
      <c r="E148" s="191">
        <v>10.0</v>
      </c>
      <c r="F148" s="127">
        <f t="shared" si="96"/>
        <v>0</v>
      </c>
      <c r="G148" s="128">
        <v>205.0</v>
      </c>
      <c r="H148" s="128">
        <f t="shared" si="97"/>
        <v>0</v>
      </c>
      <c r="I148" s="5"/>
      <c r="J148" s="182"/>
      <c r="K148" s="130"/>
      <c r="L148" s="131"/>
      <c r="M148" s="132"/>
      <c r="N148" s="133"/>
      <c r="O148" s="220"/>
      <c r="P148" s="135"/>
      <c r="Q148" s="142"/>
      <c r="R148" s="183"/>
      <c r="S148" s="138"/>
      <c r="T148" s="141"/>
      <c r="U148" s="139"/>
      <c r="V148" s="108"/>
      <c r="W148" s="5"/>
      <c r="X148" s="141"/>
      <c r="Y148" s="141"/>
      <c r="Z148" s="141"/>
      <c r="AA148" s="141">
        <f>AH148*$F148</f>
        <v>0</v>
      </c>
      <c r="AB148" s="141"/>
      <c r="AC148" s="141"/>
      <c r="AD148" s="141"/>
      <c r="AE148" s="141"/>
      <c r="AF148" s="141"/>
      <c r="AG148" s="141"/>
      <c r="AH148" s="141">
        <v>10.0</v>
      </c>
      <c r="AI148" s="141"/>
      <c r="AJ148" s="141"/>
      <c r="AK148" s="141"/>
      <c r="AL148" s="5"/>
      <c r="AM148" s="119"/>
      <c r="AN148" s="141">
        <f t="shared" ref="AN148:AO148" si="109">AY148*$F148</f>
        <v>0</v>
      </c>
      <c r="AO148" s="141">
        <f t="shared" si="109"/>
        <v>0</v>
      </c>
      <c r="AP148" s="119"/>
      <c r="AQ148" s="119"/>
      <c r="AR148" s="119"/>
      <c r="AS148" s="119"/>
      <c r="AT148" s="119"/>
      <c r="AU148" s="119"/>
      <c r="AV148" s="119"/>
      <c r="AW148" s="119"/>
      <c r="AX148" s="119"/>
      <c r="AY148" s="142">
        <v>6.0</v>
      </c>
      <c r="AZ148" s="142">
        <v>3.0</v>
      </c>
      <c r="BA148" s="119"/>
      <c r="BB148" s="119"/>
      <c r="BC148" s="119"/>
      <c r="BD148" s="119"/>
      <c r="BE148" s="119"/>
      <c r="BF148" s="119"/>
      <c r="BG148" s="119"/>
      <c r="BH148" s="119"/>
      <c r="BI148" s="5"/>
      <c r="BJ148" s="240"/>
      <c r="BK148" s="240"/>
      <c r="BL148" s="240"/>
      <c r="BM148" s="240"/>
      <c r="BN148" s="6"/>
      <c r="BO148" s="230">
        <v>5.1</v>
      </c>
      <c r="BP148" s="144">
        <f t="shared" si="100"/>
        <v>0</v>
      </c>
    </row>
    <row r="149" ht="19.5" customHeight="1">
      <c r="A149" s="214"/>
      <c r="B149" s="214"/>
      <c r="C149" s="145"/>
      <c r="D149" s="5"/>
      <c r="E149" s="6"/>
      <c r="F149" s="6"/>
      <c r="G149" s="6"/>
      <c r="H149" s="147">
        <f>SUM(H137:H148)</f>
        <v>0</v>
      </c>
      <c r="I149" s="80"/>
      <c r="J149" s="148">
        <f t="shared" ref="J149:V149" si="110">SUM(J137:J148)</f>
        <v>0</v>
      </c>
      <c r="K149" s="148">
        <f t="shared" si="110"/>
        <v>0</v>
      </c>
      <c r="L149" s="148">
        <f t="shared" si="110"/>
        <v>0</v>
      </c>
      <c r="M149" s="148">
        <f t="shared" si="110"/>
        <v>0</v>
      </c>
      <c r="N149" s="148">
        <f t="shared" si="110"/>
        <v>0</v>
      </c>
      <c r="O149" s="148">
        <f t="shared" si="110"/>
        <v>0</v>
      </c>
      <c r="P149" s="148">
        <f t="shared" si="110"/>
        <v>0</v>
      </c>
      <c r="Q149" s="148">
        <f t="shared" si="110"/>
        <v>0</v>
      </c>
      <c r="R149" s="148">
        <f t="shared" si="110"/>
        <v>0</v>
      </c>
      <c r="S149" s="148">
        <f t="shared" si="110"/>
        <v>0</v>
      </c>
      <c r="T149" s="148">
        <f t="shared" si="110"/>
        <v>0</v>
      </c>
      <c r="U149" s="148">
        <f t="shared" si="110"/>
        <v>0</v>
      </c>
      <c r="V149" s="148">
        <f t="shared" si="110"/>
        <v>0</v>
      </c>
      <c r="W149" s="5"/>
      <c r="X149" s="141"/>
      <c r="Y149" s="148">
        <f t="shared" ref="Y149:AA149" si="111">SUM(Y137:Y148)</f>
        <v>0</v>
      </c>
      <c r="Z149" s="148">
        <f t="shared" si="111"/>
        <v>0</v>
      </c>
      <c r="AA149" s="148">
        <f t="shared" si="111"/>
        <v>0</v>
      </c>
      <c r="AB149" s="141"/>
      <c r="AC149" s="148">
        <f>SUM(AC137:AC148)</f>
        <v>0</v>
      </c>
      <c r="AD149" s="119"/>
      <c r="AE149" s="119"/>
      <c r="AF149" s="119"/>
      <c r="AG149" s="119"/>
      <c r="AH149" s="119"/>
      <c r="AI149" s="119"/>
      <c r="AJ149" s="119"/>
      <c r="AK149" s="119"/>
      <c r="AL149" s="80"/>
      <c r="AM149" s="148">
        <f t="shared" ref="AM149:AS149" si="112">SUM(AM137:AM148)</f>
        <v>0</v>
      </c>
      <c r="AN149" s="148">
        <f t="shared" si="112"/>
        <v>0</v>
      </c>
      <c r="AO149" s="148">
        <f t="shared" si="112"/>
        <v>0</v>
      </c>
      <c r="AP149" s="148">
        <f t="shared" si="112"/>
        <v>0</v>
      </c>
      <c r="AQ149" s="148">
        <f t="shared" si="112"/>
        <v>0</v>
      </c>
      <c r="AR149" s="148">
        <f t="shared" si="112"/>
        <v>0</v>
      </c>
      <c r="AS149" s="148">
        <f t="shared" si="112"/>
        <v>0</v>
      </c>
      <c r="AT149" s="119"/>
      <c r="AU149" s="119"/>
      <c r="AV149" s="119"/>
      <c r="AW149" s="119"/>
      <c r="AX149" s="119"/>
      <c r="AY149" s="119"/>
      <c r="AZ149" s="119"/>
      <c r="BA149" s="119"/>
      <c r="BB149" s="119"/>
      <c r="BC149" s="119"/>
      <c r="BD149" s="119"/>
      <c r="BE149" s="119"/>
      <c r="BF149" s="119"/>
      <c r="BG149" s="119"/>
      <c r="BH149" s="119"/>
      <c r="BI149" s="80"/>
      <c r="BJ149" s="240"/>
      <c r="BK149" s="240"/>
      <c r="BL149" s="141"/>
      <c r="BM149" s="141"/>
      <c r="BN149" s="6"/>
      <c r="BO149" s="149"/>
      <c r="BP149" s="163">
        <f>SUM(BP137:BP148)</f>
        <v>0</v>
      </c>
    </row>
    <row r="150" ht="19.5" customHeight="1">
      <c r="A150" s="214"/>
      <c r="B150" s="214"/>
      <c r="C150" s="115" t="s">
        <v>228</v>
      </c>
      <c r="D150" s="40"/>
      <c r="E150" s="40"/>
      <c r="F150" s="40"/>
      <c r="G150" s="116"/>
      <c r="H150" s="116"/>
      <c r="I150" s="80"/>
      <c r="J150" s="40"/>
      <c r="K150" s="40"/>
      <c r="L150" s="40"/>
      <c r="M150" s="40"/>
      <c r="N150" s="40"/>
      <c r="O150" s="40"/>
      <c r="P150" s="117"/>
      <c r="Q150" s="40"/>
      <c r="R150" s="40"/>
      <c r="S150" s="40"/>
      <c r="T150" s="40"/>
      <c r="U150" s="40"/>
      <c r="V150" s="40"/>
      <c r="W150" s="5"/>
      <c r="X150" s="118" t="s">
        <v>22</v>
      </c>
      <c r="Y150" s="118" t="s">
        <v>23</v>
      </c>
      <c r="Z150" s="118" t="s">
        <v>24</v>
      </c>
      <c r="AA150" s="118" t="s">
        <v>25</v>
      </c>
      <c r="AB150" s="118" t="s">
        <v>26</v>
      </c>
      <c r="AC150" s="118" t="s">
        <v>27</v>
      </c>
      <c r="AD150" s="118" t="s">
        <v>28</v>
      </c>
      <c r="AE150" s="119" t="s">
        <v>22</v>
      </c>
      <c r="AF150" s="119" t="s">
        <v>23</v>
      </c>
      <c r="AG150" s="119" t="s">
        <v>24</v>
      </c>
      <c r="AH150" s="119" t="s">
        <v>25</v>
      </c>
      <c r="AI150" s="119" t="s">
        <v>26</v>
      </c>
      <c r="AJ150" s="119" t="s">
        <v>27</v>
      </c>
      <c r="AK150" s="119" t="s">
        <v>28</v>
      </c>
      <c r="AL150" s="80"/>
      <c r="AM150" s="118" t="s">
        <v>33</v>
      </c>
      <c r="AN150" s="118" t="s">
        <v>34</v>
      </c>
      <c r="AO150" s="118" t="s">
        <v>35</v>
      </c>
      <c r="AP150" s="118" t="s">
        <v>36</v>
      </c>
      <c r="AQ150" s="118" t="s">
        <v>37</v>
      </c>
      <c r="AR150" s="118" t="s">
        <v>38</v>
      </c>
      <c r="AS150" s="118" t="s">
        <v>39</v>
      </c>
      <c r="AT150" s="118" t="s">
        <v>40</v>
      </c>
      <c r="AU150" s="118" t="s">
        <v>41</v>
      </c>
      <c r="AV150" s="118" t="s">
        <v>42</v>
      </c>
      <c r="AW150" s="118" t="s">
        <v>56</v>
      </c>
      <c r="AX150" s="119" t="s">
        <v>33</v>
      </c>
      <c r="AY150" s="119" t="s">
        <v>34</v>
      </c>
      <c r="AZ150" s="119" t="s">
        <v>35</v>
      </c>
      <c r="BA150" s="119" t="s">
        <v>36</v>
      </c>
      <c r="BB150" s="119" t="s">
        <v>37</v>
      </c>
      <c r="BC150" s="119" t="s">
        <v>38</v>
      </c>
      <c r="BD150" s="119" t="s">
        <v>39</v>
      </c>
      <c r="BE150" s="119" t="s">
        <v>40</v>
      </c>
      <c r="BF150" s="119" t="s">
        <v>41</v>
      </c>
      <c r="BG150" s="119" t="s">
        <v>42</v>
      </c>
      <c r="BH150" s="119" t="s">
        <v>56</v>
      </c>
      <c r="BI150" s="80"/>
      <c r="BJ150" s="215" t="s">
        <v>35</v>
      </c>
      <c r="BK150" s="215" t="s">
        <v>36</v>
      </c>
      <c r="BL150" s="119" t="s">
        <v>35</v>
      </c>
      <c r="BM150" s="119" t="s">
        <v>36</v>
      </c>
      <c r="BN150" s="6"/>
      <c r="BO150" s="120" t="s">
        <v>81</v>
      </c>
      <c r="BP150" s="120" t="s">
        <v>82</v>
      </c>
    </row>
    <row r="151" ht="19.5" customHeight="1">
      <c r="A151" s="217" t="s">
        <v>560</v>
      </c>
      <c r="B151" s="218">
        <v>14073.0</v>
      </c>
      <c r="C151" s="181" t="s">
        <v>561</v>
      </c>
      <c r="D151" s="136" t="s">
        <v>23</v>
      </c>
      <c r="E151" s="136">
        <v>5.0</v>
      </c>
      <c r="F151" s="127">
        <f t="shared" ref="F151:F202" si="113">SUM(J151:V151)</f>
        <v>0</v>
      </c>
      <c r="G151" s="128">
        <v>22.5</v>
      </c>
      <c r="H151" s="128">
        <f t="shared" ref="H151:H202" si="114">F151*G151*(100-$F$2)/100</f>
        <v>0</v>
      </c>
      <c r="I151" s="5"/>
      <c r="J151" s="182"/>
      <c r="K151" s="130"/>
      <c r="L151" s="131"/>
      <c r="M151" s="132"/>
      <c r="N151" s="133"/>
      <c r="O151" s="220"/>
      <c r="P151" s="135"/>
      <c r="Q151" s="142"/>
      <c r="R151" s="183"/>
      <c r="S151" s="138"/>
      <c r="T151" s="141"/>
      <c r="U151" s="139"/>
      <c r="V151" s="108"/>
      <c r="W151" s="5"/>
      <c r="X151" s="141"/>
      <c r="Y151" s="141">
        <f>AF151*$F151</f>
        <v>0</v>
      </c>
      <c r="Z151" s="141"/>
      <c r="AA151" s="141"/>
      <c r="AB151" s="141"/>
      <c r="AC151" s="141"/>
      <c r="AD151" s="141"/>
      <c r="AE151" s="141"/>
      <c r="AF151" s="141">
        <v>5.0</v>
      </c>
      <c r="AG151" s="141"/>
      <c r="AH151" s="141"/>
      <c r="AI151" s="141"/>
      <c r="AJ151" s="141"/>
      <c r="AK151" s="141"/>
      <c r="AL151" s="5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  <c r="BI151" s="5"/>
      <c r="BJ151" s="141">
        <f t="shared" ref="BJ151:BJ152" si="115">BL151*$F151</f>
        <v>0</v>
      </c>
      <c r="BK151" s="141"/>
      <c r="BL151" s="142">
        <v>10.0</v>
      </c>
      <c r="BM151" s="141"/>
      <c r="BN151" s="6"/>
      <c r="BO151" s="230">
        <v>0.2</v>
      </c>
      <c r="BP151" s="144">
        <f t="shared" ref="BP151:BP202" si="116">BO151*F151</f>
        <v>0</v>
      </c>
    </row>
    <row r="152" ht="19.5" customHeight="1">
      <c r="A152" s="217" t="s">
        <v>562</v>
      </c>
      <c r="B152" s="218">
        <v>12910.0</v>
      </c>
      <c r="C152" s="181" t="s">
        <v>563</v>
      </c>
      <c r="D152" s="136" t="s">
        <v>24</v>
      </c>
      <c r="E152" s="136">
        <v>5.0</v>
      </c>
      <c r="F152" s="127">
        <f t="shared" si="113"/>
        <v>0</v>
      </c>
      <c r="G152" s="128">
        <v>40.0</v>
      </c>
      <c r="H152" s="128">
        <f t="shared" si="114"/>
        <v>0</v>
      </c>
      <c r="I152" s="5"/>
      <c r="J152" s="182"/>
      <c r="K152" s="130"/>
      <c r="L152" s="131"/>
      <c r="M152" s="132"/>
      <c r="N152" s="133"/>
      <c r="O152" s="220"/>
      <c r="P152" s="135"/>
      <c r="Q152" s="142"/>
      <c r="R152" s="183"/>
      <c r="S152" s="138"/>
      <c r="T152" s="141"/>
      <c r="U152" s="139"/>
      <c r="V152" s="108"/>
      <c r="W152" s="5"/>
      <c r="X152" s="141"/>
      <c r="Y152" s="141"/>
      <c r="Z152" s="141">
        <f>AG152*$F152</f>
        <v>0</v>
      </c>
      <c r="AA152" s="141"/>
      <c r="AB152" s="141"/>
      <c r="AC152" s="141"/>
      <c r="AD152" s="141"/>
      <c r="AE152" s="141"/>
      <c r="AF152" s="141"/>
      <c r="AG152" s="141">
        <v>5.0</v>
      </c>
      <c r="AH152" s="141"/>
      <c r="AI152" s="141"/>
      <c r="AJ152" s="141"/>
      <c r="AK152" s="141"/>
      <c r="AL152" s="5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19"/>
      <c r="BD152" s="119"/>
      <c r="BE152" s="119"/>
      <c r="BF152" s="119"/>
      <c r="BG152" s="119"/>
      <c r="BH152" s="119"/>
      <c r="BI152" s="5"/>
      <c r="BJ152" s="141">
        <f t="shared" si="115"/>
        <v>0</v>
      </c>
      <c r="BK152" s="141"/>
      <c r="BL152" s="142">
        <v>15.0</v>
      </c>
      <c r="BM152" s="141"/>
      <c r="BN152" s="6"/>
      <c r="BO152" s="230">
        <v>0.68</v>
      </c>
      <c r="BP152" s="144">
        <f t="shared" si="116"/>
        <v>0</v>
      </c>
    </row>
    <row r="153" ht="19.5" customHeight="1">
      <c r="A153" s="217" t="s">
        <v>564</v>
      </c>
      <c r="B153" s="218">
        <v>12021.0</v>
      </c>
      <c r="C153" s="181" t="s">
        <v>565</v>
      </c>
      <c r="D153" s="136" t="s">
        <v>26</v>
      </c>
      <c r="E153" s="136">
        <v>1.0</v>
      </c>
      <c r="F153" s="127">
        <f t="shared" si="113"/>
        <v>0</v>
      </c>
      <c r="G153" s="128">
        <v>97.5</v>
      </c>
      <c r="H153" s="128">
        <f t="shared" si="114"/>
        <v>0</v>
      </c>
      <c r="I153" s="5"/>
      <c r="J153" s="182"/>
      <c r="K153" s="130"/>
      <c r="L153" s="131"/>
      <c r="M153" s="132"/>
      <c r="N153" s="133"/>
      <c r="O153" s="220"/>
      <c r="P153" s="135"/>
      <c r="Q153" s="142"/>
      <c r="R153" s="183"/>
      <c r="S153" s="138"/>
      <c r="T153" s="141"/>
      <c r="U153" s="139"/>
      <c r="V153" s="108"/>
      <c r="W153" s="5"/>
      <c r="X153" s="141"/>
      <c r="Y153" s="141"/>
      <c r="Z153" s="141"/>
      <c r="AA153" s="141"/>
      <c r="AB153" s="141">
        <f t="shared" ref="AB153:AB157" si="117">AI153*$F153</f>
        <v>0</v>
      </c>
      <c r="AC153" s="141"/>
      <c r="AD153" s="141"/>
      <c r="AE153" s="141"/>
      <c r="AF153" s="141"/>
      <c r="AG153" s="141"/>
      <c r="AH153" s="141"/>
      <c r="AI153" s="141">
        <v>1.0</v>
      </c>
      <c r="AJ153" s="141"/>
      <c r="AK153" s="141"/>
      <c r="AL153" s="5"/>
      <c r="AM153" s="119"/>
      <c r="AN153" s="119"/>
      <c r="AO153" s="119"/>
      <c r="AP153" s="119"/>
      <c r="AQ153" s="119"/>
      <c r="AR153" s="119"/>
      <c r="AS153" s="119"/>
      <c r="AT153" s="119"/>
      <c r="AU153" s="141">
        <f>BF153*$F153</f>
        <v>0</v>
      </c>
      <c r="AV153" s="119"/>
      <c r="AW153" s="119"/>
      <c r="AX153" s="119"/>
      <c r="AY153" s="119"/>
      <c r="AZ153" s="119"/>
      <c r="BA153" s="119"/>
      <c r="BB153" s="119"/>
      <c r="BC153" s="119"/>
      <c r="BD153" s="119"/>
      <c r="BE153" s="119"/>
      <c r="BF153" s="141">
        <v>1.0</v>
      </c>
      <c r="BG153" s="119"/>
      <c r="BH153" s="119"/>
      <c r="BI153" s="5"/>
      <c r="BJ153" s="141"/>
      <c r="BK153" s="141"/>
      <c r="BL153" s="141"/>
      <c r="BM153" s="141"/>
      <c r="BN153" s="6"/>
      <c r="BO153" s="230">
        <v>1.96</v>
      </c>
      <c r="BP153" s="144">
        <f t="shared" si="116"/>
        <v>0</v>
      </c>
    </row>
    <row r="154" ht="19.5" customHeight="1">
      <c r="A154" s="217" t="s">
        <v>566</v>
      </c>
      <c r="B154" s="218">
        <v>12138.0</v>
      </c>
      <c r="C154" s="181" t="s">
        <v>567</v>
      </c>
      <c r="D154" s="136" t="s">
        <v>26</v>
      </c>
      <c r="E154" s="136">
        <v>1.0</v>
      </c>
      <c r="F154" s="127">
        <f t="shared" si="113"/>
        <v>0</v>
      </c>
      <c r="G154" s="128">
        <v>132.5</v>
      </c>
      <c r="H154" s="128">
        <f t="shared" si="114"/>
        <v>0</v>
      </c>
      <c r="I154" s="5"/>
      <c r="J154" s="182"/>
      <c r="K154" s="130"/>
      <c r="L154" s="131"/>
      <c r="M154" s="132"/>
      <c r="N154" s="133"/>
      <c r="O154" s="220"/>
      <c r="P154" s="135"/>
      <c r="Q154" s="142"/>
      <c r="R154" s="183"/>
      <c r="S154" s="138"/>
      <c r="T154" s="141"/>
      <c r="U154" s="139"/>
      <c r="V154" s="108"/>
      <c r="W154" s="5"/>
      <c r="X154" s="141"/>
      <c r="Y154" s="141"/>
      <c r="Z154" s="141"/>
      <c r="AA154" s="141"/>
      <c r="AB154" s="141">
        <f t="shared" si="117"/>
        <v>0</v>
      </c>
      <c r="AC154" s="141"/>
      <c r="AD154" s="141"/>
      <c r="AE154" s="141"/>
      <c r="AF154" s="141"/>
      <c r="AG154" s="141"/>
      <c r="AH154" s="141"/>
      <c r="AI154" s="141">
        <v>1.0</v>
      </c>
      <c r="AJ154" s="141"/>
      <c r="AK154" s="141"/>
      <c r="AL154" s="5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41">
        <f>BG154*$F154</f>
        <v>0</v>
      </c>
      <c r="AW154" s="119"/>
      <c r="AX154" s="119"/>
      <c r="AY154" s="119"/>
      <c r="AZ154" s="119"/>
      <c r="BA154" s="119"/>
      <c r="BB154" s="119"/>
      <c r="BC154" s="119"/>
      <c r="BD154" s="119"/>
      <c r="BE154" s="119"/>
      <c r="BF154" s="119"/>
      <c r="BG154" s="141">
        <v>1.0</v>
      </c>
      <c r="BH154" s="119"/>
      <c r="BI154" s="5"/>
      <c r="BJ154" s="141"/>
      <c r="BK154" s="141"/>
      <c r="BL154" s="141"/>
      <c r="BM154" s="141"/>
      <c r="BN154" s="6"/>
      <c r="BO154" s="230">
        <v>2.818</v>
      </c>
      <c r="BP154" s="144">
        <f t="shared" si="116"/>
        <v>0</v>
      </c>
    </row>
    <row r="155" ht="19.5" customHeight="1">
      <c r="A155" s="217" t="s">
        <v>568</v>
      </c>
      <c r="B155" s="218">
        <v>12140.0</v>
      </c>
      <c r="C155" s="181" t="s">
        <v>569</v>
      </c>
      <c r="D155" s="136" t="s">
        <v>26</v>
      </c>
      <c r="E155" s="136">
        <v>1.0</v>
      </c>
      <c r="F155" s="127">
        <f t="shared" si="113"/>
        <v>0</v>
      </c>
      <c r="G155" s="128">
        <v>100.0</v>
      </c>
      <c r="H155" s="128">
        <f t="shared" si="114"/>
        <v>0</v>
      </c>
      <c r="I155" s="5"/>
      <c r="J155" s="182"/>
      <c r="K155" s="130"/>
      <c r="L155" s="131"/>
      <c r="M155" s="132"/>
      <c r="N155" s="133"/>
      <c r="O155" s="220"/>
      <c r="P155" s="135"/>
      <c r="Q155" s="142"/>
      <c r="R155" s="183"/>
      <c r="S155" s="138"/>
      <c r="T155" s="141"/>
      <c r="U155" s="139"/>
      <c r="V155" s="108"/>
      <c r="W155" s="5"/>
      <c r="X155" s="141"/>
      <c r="Y155" s="141"/>
      <c r="Z155" s="141"/>
      <c r="AA155" s="141"/>
      <c r="AB155" s="141">
        <f t="shared" si="117"/>
        <v>0</v>
      </c>
      <c r="AC155" s="141"/>
      <c r="AD155" s="141"/>
      <c r="AE155" s="141"/>
      <c r="AF155" s="141"/>
      <c r="AG155" s="141"/>
      <c r="AH155" s="141"/>
      <c r="AI155" s="141">
        <v>1.0</v>
      </c>
      <c r="AJ155" s="141"/>
      <c r="AK155" s="141"/>
      <c r="AL155" s="5"/>
      <c r="AM155" s="119"/>
      <c r="AN155" s="119"/>
      <c r="AO155" s="119"/>
      <c r="AP155" s="119"/>
      <c r="AQ155" s="119"/>
      <c r="AR155" s="119"/>
      <c r="AS155" s="119"/>
      <c r="AT155" s="141">
        <f>BE155*$F155</f>
        <v>0</v>
      </c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41">
        <v>1.0</v>
      </c>
      <c r="BF155" s="119"/>
      <c r="BG155" s="119"/>
      <c r="BH155" s="119"/>
      <c r="BI155" s="5"/>
      <c r="BJ155" s="141"/>
      <c r="BK155" s="141"/>
      <c r="BL155" s="141"/>
      <c r="BM155" s="141"/>
      <c r="BN155" s="6"/>
      <c r="BO155" s="230">
        <v>2.02</v>
      </c>
      <c r="BP155" s="144">
        <f t="shared" si="116"/>
        <v>0</v>
      </c>
    </row>
    <row r="156" ht="19.5" customHeight="1">
      <c r="A156" s="217" t="s">
        <v>570</v>
      </c>
      <c r="B156" s="218">
        <v>12139.0</v>
      </c>
      <c r="C156" s="181" t="s">
        <v>571</v>
      </c>
      <c r="D156" s="136" t="s">
        <v>26</v>
      </c>
      <c r="E156" s="136">
        <v>1.0</v>
      </c>
      <c r="F156" s="127">
        <f t="shared" si="113"/>
        <v>0</v>
      </c>
      <c r="G156" s="128">
        <v>100.0</v>
      </c>
      <c r="H156" s="128">
        <f t="shared" si="114"/>
        <v>0</v>
      </c>
      <c r="I156" s="5"/>
      <c r="J156" s="182"/>
      <c r="K156" s="130"/>
      <c r="L156" s="131"/>
      <c r="M156" s="132"/>
      <c r="N156" s="133"/>
      <c r="O156" s="220"/>
      <c r="P156" s="135"/>
      <c r="Q156" s="142"/>
      <c r="R156" s="183"/>
      <c r="S156" s="138"/>
      <c r="T156" s="141"/>
      <c r="U156" s="139"/>
      <c r="V156" s="108"/>
      <c r="W156" s="5"/>
      <c r="X156" s="141"/>
      <c r="Y156" s="141"/>
      <c r="Z156" s="141"/>
      <c r="AA156" s="141"/>
      <c r="AB156" s="141">
        <f t="shared" si="117"/>
        <v>0</v>
      </c>
      <c r="AC156" s="141"/>
      <c r="AD156" s="141"/>
      <c r="AE156" s="141"/>
      <c r="AF156" s="141"/>
      <c r="AG156" s="141"/>
      <c r="AH156" s="141"/>
      <c r="AI156" s="141">
        <v>1.0</v>
      </c>
      <c r="AJ156" s="141"/>
      <c r="AK156" s="141"/>
      <c r="AL156" s="5"/>
      <c r="AM156" s="119"/>
      <c r="AN156" s="119"/>
      <c r="AO156" s="119"/>
      <c r="AP156" s="119"/>
      <c r="AQ156" s="119"/>
      <c r="AR156" s="141">
        <f t="shared" ref="AR156:AR157" si="118">BC156*$F156</f>
        <v>0</v>
      </c>
      <c r="AS156" s="119"/>
      <c r="AT156" s="119"/>
      <c r="AU156" s="119"/>
      <c r="AV156" s="119"/>
      <c r="AW156" s="119"/>
      <c r="AX156" s="119"/>
      <c r="AY156" s="119"/>
      <c r="AZ156" s="119"/>
      <c r="BA156" s="119"/>
      <c r="BB156" s="119"/>
      <c r="BC156" s="141">
        <v>1.0</v>
      </c>
      <c r="BD156" s="119"/>
      <c r="BE156" s="119"/>
      <c r="BF156" s="119"/>
      <c r="BG156" s="119"/>
      <c r="BH156" s="119"/>
      <c r="BI156" s="5"/>
      <c r="BJ156" s="141"/>
      <c r="BK156" s="141"/>
      <c r="BL156" s="141"/>
      <c r="BM156" s="141"/>
      <c r="BN156" s="6"/>
      <c r="BO156" s="230">
        <v>2.018</v>
      </c>
      <c r="BP156" s="144">
        <f t="shared" si="116"/>
        <v>0</v>
      </c>
    </row>
    <row r="157" ht="19.5" customHeight="1">
      <c r="A157" s="217" t="s">
        <v>572</v>
      </c>
      <c r="B157" s="218">
        <v>11764.0</v>
      </c>
      <c r="C157" s="181" t="s">
        <v>573</v>
      </c>
      <c r="D157" s="136" t="s">
        <v>26</v>
      </c>
      <c r="E157" s="191">
        <v>1.0</v>
      </c>
      <c r="F157" s="127">
        <f t="shared" si="113"/>
        <v>0</v>
      </c>
      <c r="G157" s="128">
        <v>77.5</v>
      </c>
      <c r="H157" s="128">
        <f t="shared" si="114"/>
        <v>0</v>
      </c>
      <c r="I157" s="5"/>
      <c r="J157" s="182"/>
      <c r="K157" s="130"/>
      <c r="L157" s="131"/>
      <c r="M157" s="132"/>
      <c r="N157" s="133"/>
      <c r="O157" s="220"/>
      <c r="P157" s="135"/>
      <c r="Q157" s="142"/>
      <c r="R157" s="183"/>
      <c r="S157" s="138"/>
      <c r="T157" s="141"/>
      <c r="U157" s="139"/>
      <c r="V157" s="108"/>
      <c r="W157" s="5"/>
      <c r="X157" s="141"/>
      <c r="Y157" s="141"/>
      <c r="Z157" s="141"/>
      <c r="AA157" s="141"/>
      <c r="AB157" s="141">
        <f t="shared" si="117"/>
        <v>0</v>
      </c>
      <c r="AC157" s="141"/>
      <c r="AD157" s="141"/>
      <c r="AE157" s="141"/>
      <c r="AF157" s="141"/>
      <c r="AG157" s="141"/>
      <c r="AH157" s="141"/>
      <c r="AI157" s="141">
        <v>1.0</v>
      </c>
      <c r="AJ157" s="141"/>
      <c r="AK157" s="141"/>
      <c r="AL157" s="5"/>
      <c r="AM157" s="119"/>
      <c r="AN157" s="119"/>
      <c r="AO157" s="119"/>
      <c r="AP157" s="119"/>
      <c r="AQ157" s="119"/>
      <c r="AR157" s="141">
        <f t="shared" si="118"/>
        <v>0</v>
      </c>
      <c r="AS157" s="119"/>
      <c r="AT157" s="119"/>
      <c r="AU157" s="119"/>
      <c r="AV157" s="119"/>
      <c r="AW157" s="119"/>
      <c r="AX157" s="119"/>
      <c r="AY157" s="119"/>
      <c r="AZ157" s="119"/>
      <c r="BA157" s="119"/>
      <c r="BB157" s="119"/>
      <c r="BC157" s="141">
        <v>1.0</v>
      </c>
      <c r="BD157" s="119"/>
      <c r="BE157" s="119"/>
      <c r="BF157" s="119"/>
      <c r="BG157" s="119"/>
      <c r="BH157" s="119"/>
      <c r="BI157" s="5"/>
      <c r="BJ157" s="141"/>
      <c r="BK157" s="141"/>
      <c r="BL157" s="141"/>
      <c r="BM157" s="141"/>
      <c r="BN157" s="6"/>
      <c r="BO157" s="230">
        <v>1.5</v>
      </c>
      <c r="BP157" s="144">
        <f t="shared" si="116"/>
        <v>0</v>
      </c>
    </row>
    <row r="158" ht="19.5" customHeight="1">
      <c r="A158" s="217" t="s">
        <v>574</v>
      </c>
      <c r="B158" s="218">
        <v>12912.0</v>
      </c>
      <c r="C158" s="181" t="s">
        <v>575</v>
      </c>
      <c r="D158" s="136" t="s">
        <v>23</v>
      </c>
      <c r="E158" s="191">
        <v>20.0</v>
      </c>
      <c r="F158" s="127">
        <f t="shared" si="113"/>
        <v>0</v>
      </c>
      <c r="G158" s="128">
        <v>100.0</v>
      </c>
      <c r="H158" s="128">
        <f t="shared" si="114"/>
        <v>0</v>
      </c>
      <c r="I158" s="5"/>
      <c r="J158" s="182"/>
      <c r="K158" s="130"/>
      <c r="L158" s="131"/>
      <c r="M158" s="132"/>
      <c r="N158" s="133"/>
      <c r="O158" s="220"/>
      <c r="P158" s="135"/>
      <c r="Q158" s="142"/>
      <c r="R158" s="183"/>
      <c r="S158" s="138"/>
      <c r="T158" s="141"/>
      <c r="U158" s="139"/>
      <c r="V158" s="108"/>
      <c r="W158" s="5"/>
      <c r="X158" s="141"/>
      <c r="Y158" s="141">
        <f t="shared" ref="Y158:Y159" si="120">AF158*$F158</f>
        <v>0</v>
      </c>
      <c r="Z158" s="141"/>
      <c r="AA158" s="141"/>
      <c r="AB158" s="141"/>
      <c r="AC158" s="141"/>
      <c r="AD158" s="141"/>
      <c r="AE158" s="141"/>
      <c r="AF158" s="141">
        <v>20.0</v>
      </c>
      <c r="AG158" s="141"/>
      <c r="AH158" s="141"/>
      <c r="AI158" s="141"/>
      <c r="AJ158" s="141"/>
      <c r="AK158" s="141"/>
      <c r="AL158" s="5"/>
      <c r="AM158" s="141">
        <f t="shared" ref="AM158:AN158" si="119">AX158*$F158</f>
        <v>0</v>
      </c>
      <c r="AN158" s="141">
        <f t="shared" si="119"/>
        <v>0</v>
      </c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41">
        <v>2.0</v>
      </c>
      <c r="AY158" s="141">
        <v>18.0</v>
      </c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5"/>
      <c r="BJ158" s="141"/>
      <c r="BK158" s="141"/>
      <c r="BL158" s="141"/>
      <c r="BM158" s="141"/>
      <c r="BN158" s="6"/>
      <c r="BO158" s="230">
        <v>1.1</v>
      </c>
      <c r="BP158" s="144">
        <f t="shared" si="116"/>
        <v>0</v>
      </c>
    </row>
    <row r="159" ht="19.5" customHeight="1">
      <c r="A159" s="217" t="s">
        <v>576</v>
      </c>
      <c r="B159" s="218">
        <v>14074.0</v>
      </c>
      <c r="C159" s="181" t="s">
        <v>577</v>
      </c>
      <c r="D159" s="136" t="s">
        <v>23</v>
      </c>
      <c r="E159" s="191">
        <v>20.0</v>
      </c>
      <c r="F159" s="127">
        <f t="shared" si="113"/>
        <v>0</v>
      </c>
      <c r="G159" s="128">
        <v>95.0</v>
      </c>
      <c r="H159" s="128">
        <f t="shared" si="114"/>
        <v>0</v>
      </c>
      <c r="I159" s="5"/>
      <c r="J159" s="182"/>
      <c r="K159" s="130"/>
      <c r="L159" s="131"/>
      <c r="M159" s="132"/>
      <c r="N159" s="133"/>
      <c r="O159" s="220"/>
      <c r="P159" s="135"/>
      <c r="Q159" s="142"/>
      <c r="R159" s="183"/>
      <c r="S159" s="138"/>
      <c r="T159" s="141"/>
      <c r="U159" s="139"/>
      <c r="V159" s="108"/>
      <c r="W159" s="5"/>
      <c r="X159" s="141"/>
      <c r="Y159" s="141">
        <f t="shared" si="120"/>
        <v>0</v>
      </c>
      <c r="Z159" s="141"/>
      <c r="AA159" s="141"/>
      <c r="AB159" s="141"/>
      <c r="AC159" s="141"/>
      <c r="AD159" s="141"/>
      <c r="AE159" s="141"/>
      <c r="AF159" s="141">
        <v>20.0</v>
      </c>
      <c r="AG159" s="141"/>
      <c r="AH159" s="141"/>
      <c r="AI159" s="141"/>
      <c r="AJ159" s="141"/>
      <c r="AK159" s="141"/>
      <c r="AL159" s="5"/>
      <c r="AM159" s="141">
        <f>AX159*$F159</f>
        <v>0</v>
      </c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41">
        <v>20.0</v>
      </c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5"/>
      <c r="BJ159" s="141"/>
      <c r="BK159" s="141"/>
      <c r="BL159" s="141"/>
      <c r="BM159" s="141"/>
      <c r="BN159" s="6"/>
      <c r="BO159" s="230">
        <v>0.9</v>
      </c>
      <c r="BP159" s="144">
        <f t="shared" si="116"/>
        <v>0</v>
      </c>
    </row>
    <row r="160" ht="19.5" customHeight="1">
      <c r="A160" s="217" t="s">
        <v>578</v>
      </c>
      <c r="B160" s="218">
        <v>14404.0</v>
      </c>
      <c r="C160" s="181" t="s">
        <v>579</v>
      </c>
      <c r="D160" s="191" t="s">
        <v>208</v>
      </c>
      <c r="E160" s="191">
        <v>10.0</v>
      </c>
      <c r="F160" s="127">
        <f t="shared" si="113"/>
        <v>0</v>
      </c>
      <c r="G160" s="128">
        <v>275.0</v>
      </c>
      <c r="H160" s="128">
        <f t="shared" si="114"/>
        <v>0</v>
      </c>
      <c r="I160" s="5"/>
      <c r="J160" s="182"/>
      <c r="K160" s="130"/>
      <c r="L160" s="131"/>
      <c r="M160" s="132"/>
      <c r="N160" s="133"/>
      <c r="O160" s="220"/>
      <c r="P160" s="135"/>
      <c r="Q160" s="142"/>
      <c r="R160" s="183"/>
      <c r="S160" s="138"/>
      <c r="T160" s="141"/>
      <c r="U160" s="139"/>
      <c r="V160" s="108"/>
      <c r="W160" s="5"/>
      <c r="X160" s="141"/>
      <c r="Y160" s="141"/>
      <c r="Z160" s="141">
        <f t="shared" ref="Z160:AA160" si="121">AG160*$F160</f>
        <v>0</v>
      </c>
      <c r="AA160" s="141">
        <f t="shared" si="121"/>
        <v>0</v>
      </c>
      <c r="AB160" s="141"/>
      <c r="AC160" s="141"/>
      <c r="AD160" s="141"/>
      <c r="AE160" s="141"/>
      <c r="AF160" s="141"/>
      <c r="AG160" s="141">
        <v>5.0</v>
      </c>
      <c r="AH160" s="141">
        <v>5.0</v>
      </c>
      <c r="AI160" s="141"/>
      <c r="AJ160" s="141"/>
      <c r="AK160" s="141"/>
      <c r="AL160" s="5"/>
      <c r="AM160" s="119"/>
      <c r="AN160" s="119"/>
      <c r="AO160" s="141">
        <f t="shared" ref="AO160:AP160" si="122">AZ160*$F160</f>
        <v>0</v>
      </c>
      <c r="AP160" s="141">
        <f t="shared" si="122"/>
        <v>0</v>
      </c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41">
        <v>3.0</v>
      </c>
      <c r="BA160" s="141">
        <v>7.0</v>
      </c>
      <c r="BB160" s="119"/>
      <c r="BC160" s="119"/>
      <c r="BD160" s="119"/>
      <c r="BE160" s="119"/>
      <c r="BF160" s="119"/>
      <c r="BG160" s="119"/>
      <c r="BH160" s="119"/>
      <c r="BI160" s="5"/>
      <c r="BJ160" s="141"/>
      <c r="BK160" s="141"/>
      <c r="BL160" s="141"/>
      <c r="BM160" s="141"/>
      <c r="BN160" s="6"/>
      <c r="BO160" s="242">
        <v>9.6</v>
      </c>
      <c r="BP160" s="144">
        <f t="shared" si="116"/>
        <v>0</v>
      </c>
    </row>
    <row r="161" ht="19.5" customHeight="1">
      <c r="A161" s="217" t="s">
        <v>580</v>
      </c>
      <c r="B161" s="218">
        <v>14405.0</v>
      </c>
      <c r="C161" s="181" t="s">
        <v>581</v>
      </c>
      <c r="D161" s="191" t="s">
        <v>208</v>
      </c>
      <c r="E161" s="191">
        <v>10.0</v>
      </c>
      <c r="F161" s="127">
        <f t="shared" si="113"/>
        <v>0</v>
      </c>
      <c r="G161" s="128">
        <v>235.0</v>
      </c>
      <c r="H161" s="128">
        <f t="shared" si="114"/>
        <v>0</v>
      </c>
      <c r="I161" s="5"/>
      <c r="J161" s="182"/>
      <c r="K161" s="130"/>
      <c r="L161" s="131"/>
      <c r="M161" s="132"/>
      <c r="N161" s="133"/>
      <c r="O161" s="220"/>
      <c r="P161" s="135"/>
      <c r="Q161" s="142"/>
      <c r="R161" s="183"/>
      <c r="S161" s="138"/>
      <c r="T161" s="141"/>
      <c r="U161" s="139"/>
      <c r="V161" s="108"/>
      <c r="W161" s="5"/>
      <c r="X161" s="141"/>
      <c r="Y161" s="141"/>
      <c r="Z161" s="141">
        <f t="shared" ref="Z161:AA161" si="123">AG161*$F161</f>
        <v>0</v>
      </c>
      <c r="AA161" s="141">
        <f t="shared" si="123"/>
        <v>0</v>
      </c>
      <c r="AB161" s="141"/>
      <c r="AC161" s="141"/>
      <c r="AD161" s="141"/>
      <c r="AE161" s="141"/>
      <c r="AF161" s="141"/>
      <c r="AG161" s="141">
        <v>5.0</v>
      </c>
      <c r="AH161" s="141">
        <v>5.0</v>
      </c>
      <c r="AI161" s="141"/>
      <c r="AJ161" s="141"/>
      <c r="AK161" s="141"/>
      <c r="AL161" s="5"/>
      <c r="AM161" s="119"/>
      <c r="AN161" s="119"/>
      <c r="AO161" s="141">
        <f t="shared" ref="AO161:AP161" si="124">AZ161*$F161</f>
        <v>0</v>
      </c>
      <c r="AP161" s="141">
        <f t="shared" si="124"/>
        <v>0</v>
      </c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41">
        <v>5.0</v>
      </c>
      <c r="BA161" s="141">
        <v>5.0</v>
      </c>
      <c r="BB161" s="119"/>
      <c r="BC161" s="119"/>
      <c r="BD161" s="119"/>
      <c r="BE161" s="119"/>
      <c r="BF161" s="119"/>
      <c r="BG161" s="119"/>
      <c r="BH161" s="119"/>
      <c r="BI161" s="5"/>
      <c r="BJ161" s="141"/>
      <c r="BK161" s="141"/>
      <c r="BL161" s="141"/>
      <c r="BM161" s="141"/>
      <c r="BN161" s="6"/>
      <c r="BO161" s="242">
        <v>7.9</v>
      </c>
      <c r="BP161" s="144">
        <f t="shared" si="116"/>
        <v>0</v>
      </c>
    </row>
    <row r="162" ht="19.5" customHeight="1">
      <c r="A162" s="217" t="s">
        <v>582</v>
      </c>
      <c r="B162" s="218">
        <v>14447.0</v>
      </c>
      <c r="C162" s="181" t="s">
        <v>583</v>
      </c>
      <c r="D162" s="191" t="s">
        <v>24</v>
      </c>
      <c r="E162" s="191">
        <v>15.0</v>
      </c>
      <c r="F162" s="127">
        <f t="shared" si="113"/>
        <v>0</v>
      </c>
      <c r="G162" s="128">
        <v>210.0</v>
      </c>
      <c r="H162" s="128">
        <f t="shared" si="114"/>
        <v>0</v>
      </c>
      <c r="I162" s="5"/>
      <c r="J162" s="182"/>
      <c r="K162" s="130"/>
      <c r="L162" s="131"/>
      <c r="M162" s="132"/>
      <c r="N162" s="133"/>
      <c r="O162" s="220"/>
      <c r="P162" s="135"/>
      <c r="Q162" s="142"/>
      <c r="R162" s="183"/>
      <c r="S162" s="138"/>
      <c r="T162" s="141"/>
      <c r="U162" s="139"/>
      <c r="V162" s="108"/>
      <c r="W162" s="5"/>
      <c r="X162" s="141"/>
      <c r="Y162" s="141"/>
      <c r="Z162" s="141">
        <f t="shared" ref="Z162:Z163" si="126">AG162*$F162</f>
        <v>0</v>
      </c>
      <c r="AA162" s="141"/>
      <c r="AB162" s="141"/>
      <c r="AC162" s="141"/>
      <c r="AD162" s="141"/>
      <c r="AE162" s="141"/>
      <c r="AF162" s="141"/>
      <c r="AG162" s="141">
        <v>15.0</v>
      </c>
      <c r="AH162" s="141"/>
      <c r="AI162" s="141"/>
      <c r="AJ162" s="141"/>
      <c r="AK162" s="141"/>
      <c r="AL162" s="5"/>
      <c r="AM162" s="141">
        <f t="shared" ref="AM162:AO162" si="125">AX162*$F162</f>
        <v>0</v>
      </c>
      <c r="AN162" s="141">
        <f t="shared" si="125"/>
        <v>0</v>
      </c>
      <c r="AO162" s="141">
        <f t="shared" si="125"/>
        <v>0</v>
      </c>
      <c r="AP162" s="119"/>
      <c r="AQ162" s="119"/>
      <c r="AR162" s="119"/>
      <c r="AS162" s="119"/>
      <c r="AT162" s="119"/>
      <c r="AU162" s="119"/>
      <c r="AV162" s="119"/>
      <c r="AW162" s="119"/>
      <c r="AX162" s="141">
        <v>2.0</v>
      </c>
      <c r="AY162" s="141">
        <v>9.0</v>
      </c>
      <c r="AZ162" s="141">
        <v>4.0</v>
      </c>
      <c r="BA162" s="119"/>
      <c r="BB162" s="119"/>
      <c r="BC162" s="119"/>
      <c r="BD162" s="119"/>
      <c r="BE162" s="119"/>
      <c r="BF162" s="119"/>
      <c r="BG162" s="119"/>
      <c r="BH162" s="119"/>
      <c r="BI162" s="5"/>
      <c r="BJ162" s="141"/>
      <c r="BK162" s="141"/>
      <c r="BL162" s="141"/>
      <c r="BM162" s="141"/>
      <c r="BN162" s="6"/>
      <c r="BO162" s="242">
        <v>6.7</v>
      </c>
      <c r="BP162" s="144">
        <f t="shared" si="116"/>
        <v>0</v>
      </c>
    </row>
    <row r="163" ht="19.5" customHeight="1">
      <c r="A163" s="217" t="s">
        <v>584</v>
      </c>
      <c r="B163" s="218">
        <v>14710.0</v>
      </c>
      <c r="C163" s="181" t="s">
        <v>585</v>
      </c>
      <c r="D163" s="191" t="s">
        <v>24</v>
      </c>
      <c r="E163" s="191">
        <v>15.0</v>
      </c>
      <c r="F163" s="127">
        <f t="shared" si="113"/>
        <v>0</v>
      </c>
      <c r="G163" s="128">
        <v>270.0</v>
      </c>
      <c r="H163" s="128">
        <f t="shared" si="114"/>
        <v>0</v>
      </c>
      <c r="I163" s="5"/>
      <c r="J163" s="182"/>
      <c r="K163" s="130"/>
      <c r="L163" s="131"/>
      <c r="M163" s="132"/>
      <c r="N163" s="133"/>
      <c r="O163" s="220"/>
      <c r="P163" s="135"/>
      <c r="Q163" s="142"/>
      <c r="R163" s="183"/>
      <c r="S163" s="138"/>
      <c r="T163" s="141"/>
      <c r="U163" s="139"/>
      <c r="V163" s="108"/>
      <c r="W163" s="5"/>
      <c r="X163" s="141"/>
      <c r="Y163" s="141"/>
      <c r="Z163" s="141">
        <f t="shared" si="126"/>
        <v>0</v>
      </c>
      <c r="AA163" s="141"/>
      <c r="AB163" s="141"/>
      <c r="AC163" s="141"/>
      <c r="AD163" s="141"/>
      <c r="AE163" s="141"/>
      <c r="AF163" s="141"/>
      <c r="AG163" s="141">
        <v>15.0</v>
      </c>
      <c r="AH163" s="141"/>
      <c r="AI163" s="141"/>
      <c r="AJ163" s="141"/>
      <c r="AK163" s="141"/>
      <c r="AL163" s="5"/>
      <c r="AM163" s="119"/>
      <c r="AN163" s="141">
        <f t="shared" ref="AN163:AO163" si="127">AY163*$F163</f>
        <v>0</v>
      </c>
      <c r="AO163" s="141">
        <f t="shared" si="127"/>
        <v>0</v>
      </c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41">
        <v>7.0</v>
      </c>
      <c r="AZ163" s="141">
        <v>6.0</v>
      </c>
      <c r="BA163" s="119"/>
      <c r="BB163" s="119"/>
      <c r="BC163" s="119"/>
      <c r="BD163" s="119"/>
      <c r="BE163" s="119"/>
      <c r="BF163" s="119"/>
      <c r="BG163" s="119"/>
      <c r="BH163" s="119"/>
      <c r="BI163" s="5"/>
      <c r="BJ163" s="141"/>
      <c r="BK163" s="141"/>
      <c r="BL163" s="141"/>
      <c r="BM163" s="141"/>
      <c r="BN163" s="6"/>
      <c r="BO163" s="242">
        <v>6.0</v>
      </c>
      <c r="BP163" s="144">
        <f t="shared" si="116"/>
        <v>0</v>
      </c>
    </row>
    <row r="164" ht="19.5" customHeight="1">
      <c r="A164" s="217" t="s">
        <v>586</v>
      </c>
      <c r="B164" s="218">
        <v>14609.0</v>
      </c>
      <c r="C164" s="181" t="s">
        <v>587</v>
      </c>
      <c r="D164" s="136" t="s">
        <v>25</v>
      </c>
      <c r="E164" s="191">
        <v>5.0</v>
      </c>
      <c r="F164" s="127">
        <f t="shared" si="113"/>
        <v>0</v>
      </c>
      <c r="G164" s="128">
        <v>295.0</v>
      </c>
      <c r="H164" s="128">
        <f t="shared" si="114"/>
        <v>0</v>
      </c>
      <c r="I164" s="5"/>
      <c r="J164" s="182"/>
      <c r="K164" s="130"/>
      <c r="L164" s="131"/>
      <c r="M164" s="132"/>
      <c r="N164" s="133"/>
      <c r="O164" s="220"/>
      <c r="P164" s="135"/>
      <c r="Q164" s="142"/>
      <c r="R164" s="183"/>
      <c r="S164" s="138"/>
      <c r="T164" s="141"/>
      <c r="U164" s="139"/>
      <c r="V164" s="108"/>
      <c r="W164" s="5"/>
      <c r="X164" s="141"/>
      <c r="Y164" s="141"/>
      <c r="Z164" s="141"/>
      <c r="AA164" s="141">
        <f t="shared" ref="AA164:AA167" si="129">AH164*$F164</f>
        <v>0</v>
      </c>
      <c r="AB164" s="141"/>
      <c r="AC164" s="141"/>
      <c r="AD164" s="141"/>
      <c r="AE164" s="141"/>
      <c r="AF164" s="141"/>
      <c r="AG164" s="141"/>
      <c r="AH164" s="141">
        <v>5.0</v>
      </c>
      <c r="AI164" s="141"/>
      <c r="AJ164" s="141"/>
      <c r="AK164" s="141"/>
      <c r="AL164" s="5"/>
      <c r="AM164" s="119"/>
      <c r="AN164" s="119"/>
      <c r="AO164" s="119"/>
      <c r="AP164" s="141">
        <f t="shared" ref="AP164:AQ164" si="128">BA164*$F164</f>
        <v>0</v>
      </c>
      <c r="AQ164" s="141">
        <f t="shared" si="128"/>
        <v>0</v>
      </c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42">
        <v>2.0</v>
      </c>
      <c r="BB164" s="142">
        <v>3.0</v>
      </c>
      <c r="BC164" s="119"/>
      <c r="BD164" s="119"/>
      <c r="BE164" s="119"/>
      <c r="BF164" s="119"/>
      <c r="BG164" s="119"/>
      <c r="BH164" s="119"/>
      <c r="BI164" s="5"/>
      <c r="BJ164" s="141"/>
      <c r="BK164" s="141"/>
      <c r="BL164" s="141"/>
      <c r="BM164" s="141"/>
      <c r="BN164" s="6"/>
      <c r="BO164" s="230">
        <v>8.5</v>
      </c>
      <c r="BP164" s="144">
        <f t="shared" si="116"/>
        <v>0</v>
      </c>
    </row>
    <row r="165" ht="19.5" customHeight="1">
      <c r="A165" s="217" t="s">
        <v>588</v>
      </c>
      <c r="B165" s="218">
        <v>14608.0</v>
      </c>
      <c r="C165" s="181" t="s">
        <v>589</v>
      </c>
      <c r="D165" s="136" t="s">
        <v>25</v>
      </c>
      <c r="E165" s="191">
        <v>5.0</v>
      </c>
      <c r="F165" s="127">
        <f t="shared" si="113"/>
        <v>0</v>
      </c>
      <c r="G165" s="128">
        <v>267.5</v>
      </c>
      <c r="H165" s="128">
        <f t="shared" si="114"/>
        <v>0</v>
      </c>
      <c r="I165" s="5"/>
      <c r="J165" s="182"/>
      <c r="K165" s="130"/>
      <c r="L165" s="131"/>
      <c r="M165" s="132"/>
      <c r="N165" s="133"/>
      <c r="O165" s="220"/>
      <c r="P165" s="135"/>
      <c r="Q165" s="142"/>
      <c r="R165" s="183"/>
      <c r="S165" s="138"/>
      <c r="T165" s="141"/>
      <c r="U165" s="139"/>
      <c r="V165" s="108"/>
      <c r="W165" s="5"/>
      <c r="X165" s="141"/>
      <c r="Y165" s="141"/>
      <c r="Z165" s="141"/>
      <c r="AA165" s="141">
        <f t="shared" si="129"/>
        <v>0</v>
      </c>
      <c r="AB165" s="141"/>
      <c r="AC165" s="141"/>
      <c r="AD165" s="141"/>
      <c r="AE165" s="141"/>
      <c r="AF165" s="141"/>
      <c r="AG165" s="141"/>
      <c r="AH165" s="141">
        <v>5.0</v>
      </c>
      <c r="AI165" s="141"/>
      <c r="AJ165" s="141"/>
      <c r="AK165" s="141"/>
      <c r="AL165" s="5"/>
      <c r="AM165" s="119"/>
      <c r="AN165" s="119"/>
      <c r="AO165" s="119"/>
      <c r="AP165" s="141">
        <f t="shared" ref="AP165:AQ165" si="130">BA165*$F165</f>
        <v>0</v>
      </c>
      <c r="AQ165" s="141">
        <f t="shared" si="130"/>
        <v>0</v>
      </c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42">
        <v>4.0</v>
      </c>
      <c r="BB165" s="142">
        <v>1.0</v>
      </c>
      <c r="BC165" s="119"/>
      <c r="BD165" s="119"/>
      <c r="BE165" s="119"/>
      <c r="BF165" s="119"/>
      <c r="BG165" s="119"/>
      <c r="BH165" s="119"/>
      <c r="BI165" s="5"/>
      <c r="BJ165" s="141"/>
      <c r="BK165" s="141"/>
      <c r="BL165" s="141"/>
      <c r="BM165" s="141"/>
      <c r="BN165" s="6"/>
      <c r="BO165" s="230">
        <v>7.6</v>
      </c>
      <c r="BP165" s="144">
        <f t="shared" si="116"/>
        <v>0</v>
      </c>
    </row>
    <row r="166" ht="19.5" customHeight="1">
      <c r="A166" s="217" t="s">
        <v>590</v>
      </c>
      <c r="B166" s="218">
        <v>14097.0</v>
      </c>
      <c r="C166" s="181" t="s">
        <v>591</v>
      </c>
      <c r="D166" s="136" t="s">
        <v>25</v>
      </c>
      <c r="E166" s="191">
        <v>5.0</v>
      </c>
      <c r="F166" s="127">
        <f t="shared" si="113"/>
        <v>0</v>
      </c>
      <c r="G166" s="128">
        <v>215.0</v>
      </c>
      <c r="H166" s="128">
        <f t="shared" si="114"/>
        <v>0</v>
      </c>
      <c r="I166" s="5"/>
      <c r="J166" s="182"/>
      <c r="K166" s="130"/>
      <c r="L166" s="131"/>
      <c r="M166" s="132"/>
      <c r="N166" s="133"/>
      <c r="O166" s="220"/>
      <c r="P166" s="135"/>
      <c r="Q166" s="142"/>
      <c r="R166" s="183"/>
      <c r="S166" s="138"/>
      <c r="T166" s="141"/>
      <c r="U166" s="139"/>
      <c r="V166" s="108"/>
      <c r="W166" s="5"/>
      <c r="X166" s="141"/>
      <c r="Y166" s="141"/>
      <c r="Z166" s="141"/>
      <c r="AA166" s="141">
        <f t="shared" si="129"/>
        <v>0</v>
      </c>
      <c r="AB166" s="141"/>
      <c r="AC166" s="141"/>
      <c r="AD166" s="141"/>
      <c r="AE166" s="141"/>
      <c r="AF166" s="141"/>
      <c r="AG166" s="141"/>
      <c r="AH166" s="141">
        <v>5.0</v>
      </c>
      <c r="AI166" s="141"/>
      <c r="AJ166" s="141"/>
      <c r="AK166" s="141"/>
      <c r="AL166" s="5"/>
      <c r="AM166" s="119"/>
      <c r="AN166" s="119"/>
      <c r="AO166" s="119"/>
      <c r="AP166" s="141">
        <f t="shared" ref="AP166:AP167" si="131">BA166*$F166</f>
        <v>0</v>
      </c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42">
        <v>5.0</v>
      </c>
      <c r="BB166" s="119"/>
      <c r="BC166" s="119"/>
      <c r="BD166" s="119"/>
      <c r="BE166" s="119"/>
      <c r="BF166" s="119"/>
      <c r="BG166" s="119"/>
      <c r="BH166" s="119"/>
      <c r="BI166" s="5"/>
      <c r="BJ166" s="141"/>
      <c r="BK166" s="141"/>
      <c r="BL166" s="141"/>
      <c r="BM166" s="141"/>
      <c r="BN166" s="6"/>
      <c r="BO166" s="230">
        <v>5.5</v>
      </c>
      <c r="BP166" s="144">
        <f t="shared" si="116"/>
        <v>0</v>
      </c>
    </row>
    <row r="167" ht="19.5" customHeight="1">
      <c r="A167" s="217" t="s">
        <v>592</v>
      </c>
      <c r="B167" s="218">
        <v>14098.0</v>
      </c>
      <c r="C167" s="181" t="s">
        <v>593</v>
      </c>
      <c r="D167" s="136" t="s">
        <v>25</v>
      </c>
      <c r="E167" s="191">
        <v>5.0</v>
      </c>
      <c r="F167" s="127">
        <f t="shared" si="113"/>
        <v>0</v>
      </c>
      <c r="G167" s="128">
        <v>235.0</v>
      </c>
      <c r="H167" s="128">
        <f t="shared" si="114"/>
        <v>0</v>
      </c>
      <c r="I167" s="5"/>
      <c r="J167" s="182"/>
      <c r="K167" s="130"/>
      <c r="L167" s="131"/>
      <c r="M167" s="132"/>
      <c r="N167" s="133"/>
      <c r="O167" s="220"/>
      <c r="P167" s="135"/>
      <c r="Q167" s="142"/>
      <c r="R167" s="183"/>
      <c r="S167" s="138"/>
      <c r="T167" s="141"/>
      <c r="U167" s="139"/>
      <c r="V167" s="108"/>
      <c r="W167" s="5"/>
      <c r="X167" s="141"/>
      <c r="Y167" s="141"/>
      <c r="Z167" s="141"/>
      <c r="AA167" s="141">
        <f t="shared" si="129"/>
        <v>0</v>
      </c>
      <c r="AB167" s="141"/>
      <c r="AC167" s="141"/>
      <c r="AD167" s="141"/>
      <c r="AE167" s="141"/>
      <c r="AF167" s="141"/>
      <c r="AG167" s="141"/>
      <c r="AH167" s="141">
        <v>5.0</v>
      </c>
      <c r="AI167" s="141"/>
      <c r="AJ167" s="141"/>
      <c r="AK167" s="141"/>
      <c r="AL167" s="5"/>
      <c r="AM167" s="119"/>
      <c r="AN167" s="119"/>
      <c r="AO167" s="119"/>
      <c r="AP167" s="141">
        <f t="shared" si="131"/>
        <v>0</v>
      </c>
      <c r="AQ167" s="141">
        <f>BB167*$F167</f>
        <v>0</v>
      </c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42">
        <v>4.0</v>
      </c>
      <c r="BB167" s="142">
        <v>1.0</v>
      </c>
      <c r="BC167" s="119"/>
      <c r="BD167" s="119"/>
      <c r="BE167" s="119"/>
      <c r="BF167" s="119"/>
      <c r="BG167" s="119"/>
      <c r="BH167" s="119"/>
      <c r="BI167" s="5"/>
      <c r="BJ167" s="141"/>
      <c r="BK167" s="141"/>
      <c r="BL167" s="141"/>
      <c r="BM167" s="141"/>
      <c r="BN167" s="6"/>
      <c r="BO167" s="230">
        <v>6.0</v>
      </c>
      <c r="BP167" s="144">
        <f t="shared" si="116"/>
        <v>0</v>
      </c>
    </row>
    <row r="168" ht="19.5" customHeight="1">
      <c r="A168" s="217" t="s">
        <v>594</v>
      </c>
      <c r="B168" s="218">
        <v>12867.0</v>
      </c>
      <c r="C168" s="181" t="s">
        <v>595</v>
      </c>
      <c r="D168" s="136" t="s">
        <v>26</v>
      </c>
      <c r="E168" s="191">
        <v>5.0</v>
      </c>
      <c r="F168" s="127">
        <f t="shared" si="113"/>
        <v>0</v>
      </c>
      <c r="G168" s="128">
        <v>305.0</v>
      </c>
      <c r="H168" s="128">
        <f t="shared" si="114"/>
        <v>0</v>
      </c>
      <c r="I168" s="5"/>
      <c r="J168" s="182"/>
      <c r="K168" s="130"/>
      <c r="L168" s="131"/>
      <c r="M168" s="132"/>
      <c r="N168" s="133"/>
      <c r="O168" s="220"/>
      <c r="P168" s="135"/>
      <c r="Q168" s="142"/>
      <c r="R168" s="183"/>
      <c r="S168" s="138"/>
      <c r="T168" s="141"/>
      <c r="U168" s="139"/>
      <c r="V168" s="108"/>
      <c r="W168" s="5"/>
      <c r="X168" s="141"/>
      <c r="Y168" s="141"/>
      <c r="Z168" s="141"/>
      <c r="AA168" s="141"/>
      <c r="AB168" s="141">
        <f t="shared" ref="AB168:AB171" si="133">AI168*$F168</f>
        <v>0</v>
      </c>
      <c r="AC168" s="141"/>
      <c r="AD168" s="141"/>
      <c r="AE168" s="141"/>
      <c r="AF168" s="141"/>
      <c r="AG168" s="141"/>
      <c r="AH168" s="141"/>
      <c r="AI168" s="141">
        <v>5.0</v>
      </c>
      <c r="AJ168" s="141"/>
      <c r="AK168" s="141"/>
      <c r="AL168" s="5"/>
      <c r="AM168" s="119"/>
      <c r="AN168" s="119"/>
      <c r="AO168" s="141">
        <f t="shared" ref="AO168:AP168" si="132">AZ168*$F168</f>
        <v>0</v>
      </c>
      <c r="AP168" s="141">
        <f t="shared" si="132"/>
        <v>0</v>
      </c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41">
        <v>2.0</v>
      </c>
      <c r="BA168" s="141">
        <v>3.0</v>
      </c>
      <c r="BB168" s="119"/>
      <c r="BC168" s="119"/>
      <c r="BD168" s="119"/>
      <c r="BE168" s="119"/>
      <c r="BF168" s="119"/>
      <c r="BG168" s="119"/>
      <c r="BH168" s="119"/>
      <c r="BI168" s="5"/>
      <c r="BJ168" s="141"/>
      <c r="BK168" s="141"/>
      <c r="BL168" s="141"/>
      <c r="BM168" s="141"/>
      <c r="BN168" s="6"/>
      <c r="BO168" s="230">
        <v>8.2</v>
      </c>
      <c r="BP168" s="144">
        <f t="shared" si="116"/>
        <v>0</v>
      </c>
    </row>
    <row r="169" ht="19.5" customHeight="1">
      <c r="A169" s="217" t="s">
        <v>596</v>
      </c>
      <c r="B169" s="218">
        <v>13405.0</v>
      </c>
      <c r="C169" s="181" t="s">
        <v>597</v>
      </c>
      <c r="D169" s="136" t="s">
        <v>26</v>
      </c>
      <c r="E169" s="191">
        <v>5.0</v>
      </c>
      <c r="F169" s="127">
        <f t="shared" si="113"/>
        <v>0</v>
      </c>
      <c r="G169" s="128">
        <v>350.0</v>
      </c>
      <c r="H169" s="128">
        <f t="shared" si="114"/>
        <v>0</v>
      </c>
      <c r="I169" s="5"/>
      <c r="J169" s="182"/>
      <c r="K169" s="130"/>
      <c r="L169" s="131"/>
      <c r="M169" s="132"/>
      <c r="N169" s="133"/>
      <c r="O169" s="220"/>
      <c r="P169" s="135"/>
      <c r="Q169" s="142"/>
      <c r="R169" s="183"/>
      <c r="S169" s="138"/>
      <c r="T169" s="141"/>
      <c r="U169" s="139"/>
      <c r="V169" s="108"/>
      <c r="W169" s="5"/>
      <c r="X169" s="141"/>
      <c r="Y169" s="141"/>
      <c r="Z169" s="141"/>
      <c r="AA169" s="141"/>
      <c r="AB169" s="141">
        <f t="shared" si="133"/>
        <v>0</v>
      </c>
      <c r="AC169" s="141"/>
      <c r="AD169" s="141"/>
      <c r="AE169" s="141"/>
      <c r="AF169" s="141"/>
      <c r="AG169" s="141"/>
      <c r="AH169" s="141"/>
      <c r="AI169" s="141">
        <v>5.0</v>
      </c>
      <c r="AJ169" s="141"/>
      <c r="AK169" s="141"/>
      <c r="AL169" s="5"/>
      <c r="AM169" s="119"/>
      <c r="AN169" s="119"/>
      <c r="AO169" s="119"/>
      <c r="AP169" s="141">
        <f t="shared" ref="AP169:AQ169" si="134">BA169*$F169</f>
        <v>0</v>
      </c>
      <c r="AQ169" s="141">
        <f t="shared" si="134"/>
        <v>0</v>
      </c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41">
        <v>3.0</v>
      </c>
      <c r="BB169" s="141">
        <v>2.0</v>
      </c>
      <c r="BC169" s="119"/>
      <c r="BD169" s="119"/>
      <c r="BE169" s="119"/>
      <c r="BF169" s="119"/>
      <c r="BG169" s="119"/>
      <c r="BH169" s="119"/>
      <c r="BI169" s="5"/>
      <c r="BJ169" s="141"/>
      <c r="BK169" s="141"/>
      <c r="BL169" s="141"/>
      <c r="BM169" s="141"/>
      <c r="BN169" s="6"/>
      <c r="BO169" s="230">
        <v>7.2</v>
      </c>
      <c r="BP169" s="144">
        <f t="shared" si="116"/>
        <v>0</v>
      </c>
    </row>
    <row r="170" ht="19.5" customHeight="1">
      <c r="A170" s="217" t="s">
        <v>598</v>
      </c>
      <c r="B170" s="218">
        <v>13018.0</v>
      </c>
      <c r="C170" s="181" t="s">
        <v>599</v>
      </c>
      <c r="D170" s="136" t="s">
        <v>26</v>
      </c>
      <c r="E170" s="191">
        <v>3.0</v>
      </c>
      <c r="F170" s="127">
        <f t="shared" si="113"/>
        <v>0</v>
      </c>
      <c r="G170" s="128">
        <v>215.0</v>
      </c>
      <c r="H170" s="128">
        <f t="shared" si="114"/>
        <v>0</v>
      </c>
      <c r="I170" s="5"/>
      <c r="J170" s="182"/>
      <c r="K170" s="130"/>
      <c r="L170" s="131"/>
      <c r="M170" s="132"/>
      <c r="N170" s="133"/>
      <c r="O170" s="220"/>
      <c r="P170" s="135"/>
      <c r="Q170" s="142"/>
      <c r="R170" s="183"/>
      <c r="S170" s="138"/>
      <c r="T170" s="141"/>
      <c r="U170" s="139"/>
      <c r="V170" s="108"/>
      <c r="W170" s="5"/>
      <c r="X170" s="141"/>
      <c r="Y170" s="141"/>
      <c r="Z170" s="141"/>
      <c r="AA170" s="141"/>
      <c r="AB170" s="141">
        <f t="shared" si="133"/>
        <v>0</v>
      </c>
      <c r="AC170" s="141"/>
      <c r="AD170" s="141"/>
      <c r="AE170" s="141"/>
      <c r="AF170" s="141"/>
      <c r="AG170" s="141"/>
      <c r="AH170" s="141"/>
      <c r="AI170" s="141">
        <v>3.0</v>
      </c>
      <c r="AJ170" s="141"/>
      <c r="AK170" s="141"/>
      <c r="AL170" s="5"/>
      <c r="AM170" s="119"/>
      <c r="AN170" s="119"/>
      <c r="AO170" s="119"/>
      <c r="AP170" s="141">
        <f t="shared" ref="AP170:AQ170" si="135">BA170*$F170</f>
        <v>0</v>
      </c>
      <c r="AQ170" s="141">
        <f t="shared" si="135"/>
        <v>0</v>
      </c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41">
        <v>2.0</v>
      </c>
      <c r="BB170" s="141">
        <v>1.0</v>
      </c>
      <c r="BC170" s="119"/>
      <c r="BD170" s="119"/>
      <c r="BE170" s="119"/>
      <c r="BF170" s="119"/>
      <c r="BG170" s="119"/>
      <c r="BH170" s="119"/>
      <c r="BI170" s="5"/>
      <c r="BJ170" s="141"/>
      <c r="BK170" s="141"/>
      <c r="BL170" s="141"/>
      <c r="BM170" s="141"/>
      <c r="BN170" s="6"/>
      <c r="BO170" s="230">
        <v>4.6</v>
      </c>
      <c r="BP170" s="144">
        <f t="shared" si="116"/>
        <v>0</v>
      </c>
    </row>
    <row r="171" ht="19.5" customHeight="1">
      <c r="A171" s="217" t="s">
        <v>600</v>
      </c>
      <c r="B171" s="218">
        <v>13019.0</v>
      </c>
      <c r="C171" s="181" t="s">
        <v>601</v>
      </c>
      <c r="D171" s="136" t="s">
        <v>26</v>
      </c>
      <c r="E171" s="191">
        <v>3.0</v>
      </c>
      <c r="F171" s="127">
        <f t="shared" si="113"/>
        <v>0</v>
      </c>
      <c r="G171" s="128">
        <v>230.0</v>
      </c>
      <c r="H171" s="128">
        <f t="shared" si="114"/>
        <v>0</v>
      </c>
      <c r="I171" s="5"/>
      <c r="J171" s="182"/>
      <c r="K171" s="130"/>
      <c r="L171" s="131"/>
      <c r="M171" s="132"/>
      <c r="N171" s="133"/>
      <c r="O171" s="220"/>
      <c r="P171" s="135"/>
      <c r="Q171" s="142"/>
      <c r="R171" s="183"/>
      <c r="S171" s="138"/>
      <c r="T171" s="141"/>
      <c r="U171" s="139"/>
      <c r="V171" s="108"/>
      <c r="W171" s="5"/>
      <c r="X171" s="141"/>
      <c r="Y171" s="141"/>
      <c r="Z171" s="141"/>
      <c r="AA171" s="141"/>
      <c r="AB171" s="141">
        <f t="shared" si="133"/>
        <v>0</v>
      </c>
      <c r="AC171" s="141"/>
      <c r="AD171" s="141"/>
      <c r="AE171" s="141"/>
      <c r="AF171" s="141"/>
      <c r="AG171" s="141"/>
      <c r="AH171" s="141"/>
      <c r="AI171" s="141">
        <v>3.0</v>
      </c>
      <c r="AJ171" s="141"/>
      <c r="AK171" s="141"/>
      <c r="AL171" s="5"/>
      <c r="AM171" s="119"/>
      <c r="AN171" s="119"/>
      <c r="AO171" s="119"/>
      <c r="AP171" s="141">
        <f>BA171*$F171</f>
        <v>0</v>
      </c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41">
        <v>3.0</v>
      </c>
      <c r="BB171" s="119"/>
      <c r="BC171" s="119"/>
      <c r="BD171" s="119"/>
      <c r="BE171" s="119"/>
      <c r="BF171" s="119"/>
      <c r="BG171" s="119"/>
      <c r="BH171" s="119"/>
      <c r="BI171" s="5"/>
      <c r="BJ171" s="141"/>
      <c r="BK171" s="141"/>
      <c r="BL171" s="141"/>
      <c r="BM171" s="141"/>
      <c r="BN171" s="6"/>
      <c r="BO171" s="230">
        <v>4.8</v>
      </c>
      <c r="BP171" s="144">
        <f t="shared" si="116"/>
        <v>0</v>
      </c>
    </row>
    <row r="172" ht="19.5" customHeight="1">
      <c r="A172" s="217" t="s">
        <v>602</v>
      </c>
      <c r="B172" s="218">
        <v>13017.0</v>
      </c>
      <c r="C172" s="181" t="s">
        <v>603</v>
      </c>
      <c r="D172" s="136" t="s">
        <v>27</v>
      </c>
      <c r="E172" s="191">
        <v>1.0</v>
      </c>
      <c r="F172" s="127">
        <f t="shared" si="113"/>
        <v>0</v>
      </c>
      <c r="G172" s="128">
        <v>135.0</v>
      </c>
      <c r="H172" s="128">
        <f t="shared" si="114"/>
        <v>0</v>
      </c>
      <c r="I172" s="5"/>
      <c r="J172" s="182"/>
      <c r="K172" s="130"/>
      <c r="L172" s="131"/>
      <c r="M172" s="132"/>
      <c r="N172" s="133"/>
      <c r="O172" s="220"/>
      <c r="P172" s="135"/>
      <c r="Q172" s="142"/>
      <c r="R172" s="183"/>
      <c r="S172" s="138"/>
      <c r="T172" s="141"/>
      <c r="U172" s="139"/>
      <c r="V172" s="108"/>
      <c r="W172" s="5"/>
      <c r="X172" s="141"/>
      <c r="Y172" s="141"/>
      <c r="Z172" s="141"/>
      <c r="AA172" s="141"/>
      <c r="AB172" s="141"/>
      <c r="AC172" s="141">
        <f t="shared" ref="AC172:AC173" si="136">AJ172*$F172</f>
        <v>0</v>
      </c>
      <c r="AD172" s="141"/>
      <c r="AE172" s="141"/>
      <c r="AF172" s="141"/>
      <c r="AG172" s="141"/>
      <c r="AH172" s="141"/>
      <c r="AI172" s="141"/>
      <c r="AJ172" s="141">
        <v>1.0</v>
      </c>
      <c r="AK172" s="141"/>
      <c r="AL172" s="5"/>
      <c r="AM172" s="119"/>
      <c r="AN172" s="119"/>
      <c r="AO172" s="119"/>
      <c r="AP172" s="119"/>
      <c r="AQ172" s="119"/>
      <c r="AR172" s="141">
        <f>BC172*$F172</f>
        <v>0</v>
      </c>
      <c r="AS172" s="119"/>
      <c r="AT172" s="119"/>
      <c r="AU172" s="119"/>
      <c r="AV172" s="119"/>
      <c r="AW172" s="119"/>
      <c r="AX172" s="119"/>
      <c r="AY172" s="119"/>
      <c r="AZ172" s="119"/>
      <c r="BA172" s="119"/>
      <c r="BB172" s="119"/>
      <c r="BC172" s="141">
        <v>1.0</v>
      </c>
      <c r="BD172" s="119"/>
      <c r="BE172" s="119"/>
      <c r="BF172" s="119"/>
      <c r="BG172" s="119"/>
      <c r="BH172" s="119"/>
      <c r="BI172" s="5"/>
      <c r="BJ172" s="141"/>
      <c r="BK172" s="141"/>
      <c r="BL172" s="141"/>
      <c r="BM172" s="141"/>
      <c r="BN172" s="6"/>
      <c r="BO172" s="230">
        <v>2.8</v>
      </c>
      <c r="BP172" s="144">
        <f t="shared" si="116"/>
        <v>0</v>
      </c>
    </row>
    <row r="173" ht="19.5" customHeight="1">
      <c r="A173" s="217" t="s">
        <v>604</v>
      </c>
      <c r="B173" s="218">
        <v>13020.0</v>
      </c>
      <c r="C173" s="181" t="s">
        <v>605</v>
      </c>
      <c r="D173" s="136" t="s">
        <v>27</v>
      </c>
      <c r="E173" s="191">
        <v>1.0</v>
      </c>
      <c r="F173" s="127">
        <f t="shared" si="113"/>
        <v>0</v>
      </c>
      <c r="G173" s="128">
        <v>167.5</v>
      </c>
      <c r="H173" s="128">
        <f t="shared" si="114"/>
        <v>0</v>
      </c>
      <c r="I173" s="5"/>
      <c r="J173" s="182"/>
      <c r="K173" s="130"/>
      <c r="L173" s="131"/>
      <c r="M173" s="132"/>
      <c r="N173" s="133"/>
      <c r="O173" s="220"/>
      <c r="P173" s="135"/>
      <c r="Q173" s="142"/>
      <c r="R173" s="183"/>
      <c r="S173" s="138"/>
      <c r="T173" s="141"/>
      <c r="U173" s="139"/>
      <c r="V173" s="108"/>
      <c r="W173" s="5"/>
      <c r="X173" s="141"/>
      <c r="Y173" s="141"/>
      <c r="Z173" s="141"/>
      <c r="AA173" s="141"/>
      <c r="AB173" s="141"/>
      <c r="AC173" s="141">
        <f t="shared" si="136"/>
        <v>0</v>
      </c>
      <c r="AD173" s="141"/>
      <c r="AE173" s="141"/>
      <c r="AF173" s="141"/>
      <c r="AG173" s="141"/>
      <c r="AH173" s="141"/>
      <c r="AI173" s="141"/>
      <c r="AJ173" s="141">
        <v>1.0</v>
      </c>
      <c r="AK173" s="141"/>
      <c r="AL173" s="5"/>
      <c r="AM173" s="119"/>
      <c r="AN173" s="119"/>
      <c r="AO173" s="119"/>
      <c r="AP173" s="119"/>
      <c r="AQ173" s="141">
        <f>BB173*$F173</f>
        <v>0</v>
      </c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41">
        <v>1.0</v>
      </c>
      <c r="BC173" s="119"/>
      <c r="BD173" s="119"/>
      <c r="BE173" s="119"/>
      <c r="BF173" s="119"/>
      <c r="BG173" s="119"/>
      <c r="BH173" s="119"/>
      <c r="BI173" s="5"/>
      <c r="BJ173" s="141"/>
      <c r="BK173" s="141"/>
      <c r="BL173" s="141"/>
      <c r="BM173" s="141"/>
      <c r="BN173" s="6"/>
      <c r="BO173" s="230">
        <v>3.6</v>
      </c>
      <c r="BP173" s="144">
        <f t="shared" si="116"/>
        <v>0</v>
      </c>
    </row>
    <row r="174" ht="19.5" customHeight="1">
      <c r="A174" s="217" t="s">
        <v>606</v>
      </c>
      <c r="B174" s="218">
        <v>11592.0</v>
      </c>
      <c r="C174" s="181" t="s">
        <v>607</v>
      </c>
      <c r="D174" s="136" t="s">
        <v>23</v>
      </c>
      <c r="E174" s="136">
        <v>5.0</v>
      </c>
      <c r="F174" s="127">
        <f t="shared" si="113"/>
        <v>0</v>
      </c>
      <c r="G174" s="128">
        <v>25.0</v>
      </c>
      <c r="H174" s="128">
        <f t="shared" si="114"/>
        <v>0</v>
      </c>
      <c r="I174" s="5"/>
      <c r="J174" s="182"/>
      <c r="K174" s="130"/>
      <c r="L174" s="131"/>
      <c r="M174" s="132"/>
      <c r="N174" s="133"/>
      <c r="O174" s="220"/>
      <c r="P174" s="135"/>
      <c r="Q174" s="142"/>
      <c r="R174" s="183"/>
      <c r="S174" s="138"/>
      <c r="T174" s="141"/>
      <c r="U174" s="139"/>
      <c r="V174" s="108"/>
      <c r="W174" s="5"/>
      <c r="X174" s="141"/>
      <c r="Y174" s="141">
        <f>AF174*$F174</f>
        <v>0</v>
      </c>
      <c r="Z174" s="141"/>
      <c r="AA174" s="141"/>
      <c r="AB174" s="141"/>
      <c r="AC174" s="141"/>
      <c r="AD174" s="141"/>
      <c r="AE174" s="141"/>
      <c r="AF174" s="141">
        <v>5.0</v>
      </c>
      <c r="AG174" s="141"/>
      <c r="AH174" s="141"/>
      <c r="AI174" s="141"/>
      <c r="AJ174" s="141"/>
      <c r="AK174" s="141"/>
      <c r="AL174" s="5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19"/>
      <c r="BA174" s="119"/>
      <c r="BB174" s="119"/>
      <c r="BC174" s="119"/>
      <c r="BD174" s="119"/>
      <c r="BE174" s="119"/>
      <c r="BF174" s="119"/>
      <c r="BG174" s="119"/>
      <c r="BH174" s="119"/>
      <c r="BI174" s="5"/>
      <c r="BJ174" s="141">
        <f>BL174*$F174</f>
        <v>0</v>
      </c>
      <c r="BK174" s="141"/>
      <c r="BL174" s="142">
        <v>10.0</v>
      </c>
      <c r="BM174" s="141"/>
      <c r="BN174" s="6"/>
      <c r="BO174" s="230">
        <v>0.4</v>
      </c>
      <c r="BP174" s="144">
        <f t="shared" si="116"/>
        <v>0</v>
      </c>
    </row>
    <row r="175" ht="19.5" customHeight="1">
      <c r="A175" s="217" t="s">
        <v>608</v>
      </c>
      <c r="B175" s="218">
        <v>16162.0</v>
      </c>
      <c r="C175" s="243" t="s">
        <v>609</v>
      </c>
      <c r="D175" s="136" t="s">
        <v>24</v>
      </c>
      <c r="E175" s="136">
        <v>5.0</v>
      </c>
      <c r="F175" s="127">
        <f t="shared" si="113"/>
        <v>0</v>
      </c>
      <c r="G175" s="128">
        <v>60.0</v>
      </c>
      <c r="H175" s="128">
        <f t="shared" si="114"/>
        <v>0</v>
      </c>
      <c r="I175" s="5"/>
      <c r="J175" s="182"/>
      <c r="K175" s="130"/>
      <c r="L175" s="131"/>
      <c r="M175" s="132"/>
      <c r="N175" s="133"/>
      <c r="O175" s="220"/>
      <c r="P175" s="135"/>
      <c r="Q175" s="142"/>
      <c r="R175" s="183"/>
      <c r="S175" s="138"/>
      <c r="T175" s="141"/>
      <c r="U175" s="139"/>
      <c r="V175" s="108"/>
      <c r="W175" s="5"/>
      <c r="X175" s="141"/>
      <c r="Y175" s="141"/>
      <c r="Z175" s="141">
        <f t="shared" ref="Z175:Z182" si="137">AG175*$F175</f>
        <v>0</v>
      </c>
      <c r="AA175" s="141"/>
      <c r="AB175" s="141"/>
      <c r="AC175" s="141"/>
      <c r="AD175" s="141"/>
      <c r="AE175" s="141"/>
      <c r="AF175" s="141"/>
      <c r="AG175" s="141">
        <v>5.0</v>
      </c>
      <c r="AH175" s="141"/>
      <c r="AI175" s="141"/>
      <c r="AJ175" s="141"/>
      <c r="AK175" s="141"/>
      <c r="AL175" s="5"/>
      <c r="AM175" s="119"/>
      <c r="AN175" s="141">
        <f>AY175*$F175</f>
        <v>0</v>
      </c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41">
        <v>5.0</v>
      </c>
      <c r="AZ175" s="119"/>
      <c r="BA175" s="119"/>
      <c r="BB175" s="119"/>
      <c r="BC175" s="119"/>
      <c r="BD175" s="119"/>
      <c r="BE175" s="119"/>
      <c r="BF175" s="119"/>
      <c r="BG175" s="119"/>
      <c r="BH175" s="119"/>
      <c r="BI175" s="5"/>
      <c r="BJ175" s="141"/>
      <c r="BK175" s="141"/>
      <c r="BL175" s="141"/>
      <c r="BM175" s="141"/>
      <c r="BN175" s="6"/>
      <c r="BO175" s="230">
        <v>1.196</v>
      </c>
      <c r="BP175" s="144">
        <f t="shared" si="116"/>
        <v>0</v>
      </c>
    </row>
    <row r="176" ht="19.5" customHeight="1">
      <c r="A176" s="217" t="s">
        <v>610</v>
      </c>
      <c r="B176" s="218">
        <v>16164.0</v>
      </c>
      <c r="C176" s="243" t="s">
        <v>611</v>
      </c>
      <c r="D176" s="136" t="s">
        <v>24</v>
      </c>
      <c r="E176" s="136">
        <v>5.0</v>
      </c>
      <c r="F176" s="127">
        <f t="shared" si="113"/>
        <v>0</v>
      </c>
      <c r="G176" s="128">
        <v>60.0</v>
      </c>
      <c r="H176" s="128">
        <f t="shared" si="114"/>
        <v>0</v>
      </c>
      <c r="I176" s="5"/>
      <c r="J176" s="182"/>
      <c r="K176" s="130"/>
      <c r="L176" s="131"/>
      <c r="M176" s="132"/>
      <c r="N176" s="133"/>
      <c r="O176" s="220"/>
      <c r="P176" s="135"/>
      <c r="Q176" s="142"/>
      <c r="R176" s="183"/>
      <c r="S176" s="138"/>
      <c r="T176" s="141"/>
      <c r="U176" s="139"/>
      <c r="V176" s="108"/>
      <c r="W176" s="5"/>
      <c r="X176" s="141"/>
      <c r="Y176" s="141"/>
      <c r="Z176" s="141">
        <f t="shared" si="137"/>
        <v>0</v>
      </c>
      <c r="AA176" s="141"/>
      <c r="AB176" s="141"/>
      <c r="AC176" s="141"/>
      <c r="AD176" s="141"/>
      <c r="AE176" s="141"/>
      <c r="AF176" s="141"/>
      <c r="AG176" s="141">
        <v>5.0</v>
      </c>
      <c r="AH176" s="141"/>
      <c r="AI176" s="141"/>
      <c r="AJ176" s="141"/>
      <c r="AK176" s="141"/>
      <c r="AL176" s="5"/>
      <c r="AM176" s="119"/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5"/>
      <c r="BJ176" s="141">
        <f>BL176*$F176</f>
        <v>0</v>
      </c>
      <c r="BK176" s="141"/>
      <c r="BL176" s="142">
        <v>15.0</v>
      </c>
      <c r="BM176" s="141"/>
      <c r="BN176" s="6"/>
      <c r="BO176" s="230">
        <v>1.244</v>
      </c>
      <c r="BP176" s="144">
        <f t="shared" si="116"/>
        <v>0</v>
      </c>
    </row>
    <row r="177" ht="19.5" customHeight="1">
      <c r="A177" s="217" t="s">
        <v>612</v>
      </c>
      <c r="B177" s="218">
        <v>16166.0</v>
      </c>
      <c r="C177" s="243" t="s">
        <v>613</v>
      </c>
      <c r="D177" s="136" t="s">
        <v>24</v>
      </c>
      <c r="E177" s="136">
        <v>5.0</v>
      </c>
      <c r="F177" s="127">
        <f t="shared" si="113"/>
        <v>0</v>
      </c>
      <c r="G177" s="128">
        <v>60.0</v>
      </c>
      <c r="H177" s="128">
        <f t="shared" si="114"/>
        <v>0</v>
      </c>
      <c r="I177" s="5"/>
      <c r="J177" s="182"/>
      <c r="K177" s="130"/>
      <c r="L177" s="131"/>
      <c r="M177" s="132"/>
      <c r="N177" s="133"/>
      <c r="O177" s="220"/>
      <c r="P177" s="135"/>
      <c r="Q177" s="142"/>
      <c r="R177" s="183"/>
      <c r="S177" s="138"/>
      <c r="T177" s="141"/>
      <c r="U177" s="139"/>
      <c r="V177" s="108"/>
      <c r="W177" s="5"/>
      <c r="X177" s="141"/>
      <c r="Y177" s="141"/>
      <c r="Z177" s="141">
        <f t="shared" si="137"/>
        <v>0</v>
      </c>
      <c r="AA177" s="141"/>
      <c r="AB177" s="141"/>
      <c r="AC177" s="141"/>
      <c r="AD177" s="141"/>
      <c r="AE177" s="141"/>
      <c r="AF177" s="141"/>
      <c r="AG177" s="141">
        <v>5.0</v>
      </c>
      <c r="AH177" s="141"/>
      <c r="AI177" s="141"/>
      <c r="AJ177" s="141"/>
      <c r="AK177" s="141"/>
      <c r="AL177" s="5"/>
      <c r="AM177" s="119"/>
      <c r="AN177" s="141">
        <f>AY177*$F177</f>
        <v>0</v>
      </c>
      <c r="AO177" s="119"/>
      <c r="AP177" s="119"/>
      <c r="AQ177" s="119"/>
      <c r="AR177" s="119"/>
      <c r="AS177" s="119"/>
      <c r="AT177" s="119"/>
      <c r="AU177" s="119"/>
      <c r="AV177" s="119"/>
      <c r="AW177" s="119"/>
      <c r="AX177" s="119"/>
      <c r="AY177" s="141">
        <v>5.0</v>
      </c>
      <c r="AZ177" s="119"/>
      <c r="BA177" s="119"/>
      <c r="BB177" s="119"/>
      <c r="BC177" s="119"/>
      <c r="BD177" s="119"/>
      <c r="BE177" s="119"/>
      <c r="BF177" s="119"/>
      <c r="BG177" s="119"/>
      <c r="BH177" s="119"/>
      <c r="BI177" s="5"/>
      <c r="BJ177" s="141"/>
      <c r="BK177" s="141"/>
      <c r="BL177" s="141"/>
      <c r="BM177" s="141"/>
      <c r="BN177" s="6"/>
      <c r="BO177" s="230">
        <v>1.284</v>
      </c>
      <c r="BP177" s="144">
        <f t="shared" si="116"/>
        <v>0</v>
      </c>
    </row>
    <row r="178" ht="19.5" customHeight="1">
      <c r="A178" s="217" t="s">
        <v>614</v>
      </c>
      <c r="B178" s="218">
        <v>16161.0</v>
      </c>
      <c r="C178" s="243" t="s">
        <v>615</v>
      </c>
      <c r="D178" s="136" t="s">
        <v>24</v>
      </c>
      <c r="E178" s="136">
        <v>5.0</v>
      </c>
      <c r="F178" s="127">
        <f t="shared" si="113"/>
        <v>0</v>
      </c>
      <c r="G178" s="128">
        <v>57.5</v>
      </c>
      <c r="H178" s="128">
        <f t="shared" si="114"/>
        <v>0</v>
      </c>
      <c r="I178" s="5"/>
      <c r="J178" s="182"/>
      <c r="K178" s="130"/>
      <c r="L178" s="131"/>
      <c r="M178" s="132"/>
      <c r="N178" s="133"/>
      <c r="O178" s="220"/>
      <c r="P178" s="135"/>
      <c r="Q178" s="142"/>
      <c r="R178" s="183"/>
      <c r="S178" s="138"/>
      <c r="T178" s="141"/>
      <c r="U178" s="139"/>
      <c r="V178" s="108"/>
      <c r="W178" s="5"/>
      <c r="X178" s="141"/>
      <c r="Y178" s="141"/>
      <c r="Z178" s="141">
        <f t="shared" si="137"/>
        <v>0</v>
      </c>
      <c r="AA178" s="141"/>
      <c r="AB178" s="141"/>
      <c r="AC178" s="141"/>
      <c r="AD178" s="141"/>
      <c r="AE178" s="141"/>
      <c r="AF178" s="141"/>
      <c r="AG178" s="141">
        <v>5.0</v>
      </c>
      <c r="AH178" s="141"/>
      <c r="AI178" s="141"/>
      <c r="AJ178" s="141"/>
      <c r="AK178" s="141"/>
      <c r="AL178" s="5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19"/>
      <c r="BA178" s="119"/>
      <c r="BB178" s="119"/>
      <c r="BC178" s="119"/>
      <c r="BD178" s="119"/>
      <c r="BE178" s="119"/>
      <c r="BF178" s="119"/>
      <c r="BG178" s="119"/>
      <c r="BH178" s="119"/>
      <c r="BI178" s="5"/>
      <c r="BJ178" s="141">
        <f t="shared" ref="BJ178:BJ183" si="138">BL178*$F178</f>
        <v>0</v>
      </c>
      <c r="BK178" s="141"/>
      <c r="BL178" s="142">
        <v>15.0</v>
      </c>
      <c r="BM178" s="141"/>
      <c r="BN178" s="6"/>
      <c r="BO178" s="230">
        <v>1.034</v>
      </c>
      <c r="BP178" s="144">
        <f t="shared" si="116"/>
        <v>0</v>
      </c>
    </row>
    <row r="179" ht="19.5" customHeight="1">
      <c r="A179" s="217" t="s">
        <v>616</v>
      </c>
      <c r="B179" s="218">
        <v>16163.0</v>
      </c>
      <c r="C179" s="243" t="s">
        <v>617</v>
      </c>
      <c r="D179" s="136" t="s">
        <v>24</v>
      </c>
      <c r="E179" s="136">
        <v>5.0</v>
      </c>
      <c r="F179" s="127">
        <f t="shared" si="113"/>
        <v>0</v>
      </c>
      <c r="G179" s="128">
        <v>57.5</v>
      </c>
      <c r="H179" s="128">
        <f t="shared" si="114"/>
        <v>0</v>
      </c>
      <c r="I179" s="5"/>
      <c r="J179" s="182"/>
      <c r="K179" s="130"/>
      <c r="L179" s="131"/>
      <c r="M179" s="132"/>
      <c r="N179" s="133"/>
      <c r="O179" s="220"/>
      <c r="P179" s="135"/>
      <c r="Q179" s="142"/>
      <c r="R179" s="183"/>
      <c r="S179" s="138"/>
      <c r="T179" s="141"/>
      <c r="U179" s="139"/>
      <c r="V179" s="108"/>
      <c r="W179" s="5"/>
      <c r="X179" s="141"/>
      <c r="Y179" s="141"/>
      <c r="Z179" s="141">
        <f t="shared" si="137"/>
        <v>0</v>
      </c>
      <c r="AA179" s="141"/>
      <c r="AB179" s="141"/>
      <c r="AC179" s="141"/>
      <c r="AD179" s="141"/>
      <c r="AE179" s="141"/>
      <c r="AF179" s="141"/>
      <c r="AG179" s="141">
        <v>5.0</v>
      </c>
      <c r="AH179" s="141"/>
      <c r="AI179" s="141"/>
      <c r="AJ179" s="141"/>
      <c r="AK179" s="141"/>
      <c r="AL179" s="5"/>
      <c r="AM179" s="119"/>
      <c r="AN179" s="119"/>
      <c r="AO179" s="119"/>
      <c r="AP179" s="119"/>
      <c r="AQ179" s="119"/>
      <c r="AR179" s="119"/>
      <c r="AS179" s="119"/>
      <c r="AT179" s="119"/>
      <c r="AU179" s="119"/>
      <c r="AV179" s="119"/>
      <c r="AW179" s="119"/>
      <c r="AX179" s="119"/>
      <c r="AY179" s="119"/>
      <c r="AZ179" s="119"/>
      <c r="BA179" s="119"/>
      <c r="BB179" s="119"/>
      <c r="BC179" s="119"/>
      <c r="BD179" s="119"/>
      <c r="BE179" s="119"/>
      <c r="BF179" s="119"/>
      <c r="BG179" s="119"/>
      <c r="BH179" s="119"/>
      <c r="BI179" s="5"/>
      <c r="BJ179" s="141">
        <f t="shared" si="138"/>
        <v>0</v>
      </c>
      <c r="BK179" s="141"/>
      <c r="BL179" s="142">
        <v>15.0</v>
      </c>
      <c r="BM179" s="141"/>
      <c r="BN179" s="6"/>
      <c r="BO179" s="230">
        <v>1.003</v>
      </c>
      <c r="BP179" s="144">
        <f t="shared" si="116"/>
        <v>0</v>
      </c>
    </row>
    <row r="180" ht="19.5" customHeight="1">
      <c r="A180" s="217" t="s">
        <v>618</v>
      </c>
      <c r="B180" s="218">
        <v>16165.0</v>
      </c>
      <c r="C180" s="243" t="s">
        <v>619</v>
      </c>
      <c r="D180" s="136" t="s">
        <v>24</v>
      </c>
      <c r="E180" s="136">
        <v>5.0</v>
      </c>
      <c r="F180" s="127">
        <f t="shared" si="113"/>
        <v>0</v>
      </c>
      <c r="G180" s="128">
        <v>50.0</v>
      </c>
      <c r="H180" s="128">
        <f t="shared" si="114"/>
        <v>0</v>
      </c>
      <c r="I180" s="5"/>
      <c r="J180" s="182"/>
      <c r="K180" s="130"/>
      <c r="L180" s="131"/>
      <c r="M180" s="132"/>
      <c r="N180" s="133"/>
      <c r="O180" s="220"/>
      <c r="P180" s="135"/>
      <c r="Q180" s="142"/>
      <c r="R180" s="183"/>
      <c r="S180" s="138"/>
      <c r="T180" s="141"/>
      <c r="U180" s="139"/>
      <c r="V180" s="108"/>
      <c r="W180" s="5"/>
      <c r="X180" s="141"/>
      <c r="Y180" s="141"/>
      <c r="Z180" s="141">
        <f t="shared" si="137"/>
        <v>0</v>
      </c>
      <c r="AA180" s="141"/>
      <c r="AB180" s="141"/>
      <c r="AC180" s="141"/>
      <c r="AD180" s="141"/>
      <c r="AE180" s="141"/>
      <c r="AF180" s="141"/>
      <c r="AG180" s="141">
        <v>5.0</v>
      </c>
      <c r="AH180" s="141"/>
      <c r="AI180" s="141"/>
      <c r="AJ180" s="141"/>
      <c r="AK180" s="141"/>
      <c r="AL180" s="5"/>
      <c r="AM180" s="119"/>
      <c r="AN180" s="119"/>
      <c r="AO180" s="119"/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/>
      <c r="AZ180" s="119"/>
      <c r="BA180" s="119"/>
      <c r="BB180" s="119"/>
      <c r="BC180" s="119"/>
      <c r="BD180" s="119"/>
      <c r="BE180" s="119"/>
      <c r="BF180" s="119"/>
      <c r="BG180" s="119"/>
      <c r="BH180" s="119"/>
      <c r="BI180" s="5"/>
      <c r="BJ180" s="141">
        <f t="shared" si="138"/>
        <v>0</v>
      </c>
      <c r="BK180" s="141"/>
      <c r="BL180" s="142">
        <v>15.0</v>
      </c>
      <c r="BM180" s="141"/>
      <c r="BN180" s="6"/>
      <c r="BO180" s="230">
        <v>0.778</v>
      </c>
      <c r="BP180" s="144">
        <f t="shared" si="116"/>
        <v>0</v>
      </c>
    </row>
    <row r="181" ht="19.5" customHeight="1">
      <c r="A181" s="217" t="s">
        <v>620</v>
      </c>
      <c r="B181" s="218">
        <v>16538.0</v>
      </c>
      <c r="C181" s="243" t="s">
        <v>621</v>
      </c>
      <c r="D181" s="136" t="s">
        <v>291</v>
      </c>
      <c r="E181" s="136">
        <v>5.0</v>
      </c>
      <c r="F181" s="127">
        <f t="shared" si="113"/>
        <v>0</v>
      </c>
      <c r="G181" s="128">
        <v>100.0</v>
      </c>
      <c r="H181" s="128">
        <f t="shared" si="114"/>
        <v>0</v>
      </c>
      <c r="I181" s="5"/>
      <c r="J181" s="182"/>
      <c r="K181" s="130"/>
      <c r="L181" s="131"/>
      <c r="M181" s="132"/>
      <c r="N181" s="133"/>
      <c r="O181" s="220"/>
      <c r="P181" s="135"/>
      <c r="Q181" s="142"/>
      <c r="R181" s="183"/>
      <c r="S181" s="138"/>
      <c r="T181" s="141"/>
      <c r="U181" s="139"/>
      <c r="V181" s="108"/>
      <c r="W181" s="5"/>
      <c r="X181" s="141"/>
      <c r="Y181" s="141"/>
      <c r="Z181" s="141">
        <f t="shared" si="137"/>
        <v>0</v>
      </c>
      <c r="AA181" s="141">
        <f t="shared" ref="AA181:AA183" si="139">AH181*$F181</f>
        <v>0</v>
      </c>
      <c r="AB181" s="141"/>
      <c r="AC181" s="141"/>
      <c r="AD181" s="141"/>
      <c r="AE181" s="141"/>
      <c r="AF181" s="141"/>
      <c r="AG181" s="141">
        <v>2.0</v>
      </c>
      <c r="AH181" s="141">
        <v>3.0</v>
      </c>
      <c r="AI181" s="141"/>
      <c r="AJ181" s="141"/>
      <c r="AK181" s="141"/>
      <c r="AL181" s="5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5"/>
      <c r="BJ181" s="141">
        <f t="shared" si="138"/>
        <v>0</v>
      </c>
      <c r="BK181" s="141"/>
      <c r="BL181" s="142">
        <v>15.0</v>
      </c>
      <c r="BM181" s="141"/>
      <c r="BN181" s="6"/>
      <c r="BO181" s="230">
        <v>2.063</v>
      </c>
      <c r="BP181" s="144">
        <f t="shared" si="116"/>
        <v>0</v>
      </c>
    </row>
    <row r="182" ht="19.5" customHeight="1">
      <c r="A182" s="217" t="s">
        <v>622</v>
      </c>
      <c r="B182" s="218">
        <v>16167.0</v>
      </c>
      <c r="C182" s="243" t="s">
        <v>623</v>
      </c>
      <c r="D182" s="136" t="s">
        <v>291</v>
      </c>
      <c r="E182" s="136">
        <v>5.0</v>
      </c>
      <c r="F182" s="127">
        <f t="shared" si="113"/>
        <v>0</v>
      </c>
      <c r="G182" s="128">
        <v>97.5</v>
      </c>
      <c r="H182" s="128">
        <f t="shared" si="114"/>
        <v>0</v>
      </c>
      <c r="I182" s="5"/>
      <c r="J182" s="182"/>
      <c r="K182" s="130"/>
      <c r="L182" s="131"/>
      <c r="M182" s="132"/>
      <c r="N182" s="133"/>
      <c r="O182" s="220"/>
      <c r="P182" s="135"/>
      <c r="Q182" s="142"/>
      <c r="R182" s="183"/>
      <c r="S182" s="138"/>
      <c r="T182" s="141"/>
      <c r="U182" s="139"/>
      <c r="V182" s="108"/>
      <c r="W182" s="5"/>
      <c r="X182" s="141"/>
      <c r="Y182" s="141"/>
      <c r="Z182" s="141">
        <f t="shared" si="137"/>
        <v>0</v>
      </c>
      <c r="AA182" s="141">
        <f t="shared" si="139"/>
        <v>0</v>
      </c>
      <c r="AB182" s="141"/>
      <c r="AC182" s="141"/>
      <c r="AD182" s="141"/>
      <c r="AE182" s="141"/>
      <c r="AF182" s="141"/>
      <c r="AG182" s="141">
        <v>2.0</v>
      </c>
      <c r="AH182" s="141">
        <v>3.0</v>
      </c>
      <c r="AI182" s="141"/>
      <c r="AJ182" s="141"/>
      <c r="AK182" s="141"/>
      <c r="AL182" s="5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19"/>
      <c r="BA182" s="119"/>
      <c r="BB182" s="119"/>
      <c r="BC182" s="119"/>
      <c r="BD182" s="119"/>
      <c r="BE182" s="119"/>
      <c r="BF182" s="119"/>
      <c r="BG182" s="119"/>
      <c r="BH182" s="119"/>
      <c r="BI182" s="5"/>
      <c r="BJ182" s="141">
        <f t="shared" si="138"/>
        <v>0</v>
      </c>
      <c r="BK182" s="141"/>
      <c r="BL182" s="142">
        <v>15.0</v>
      </c>
      <c r="BM182" s="141"/>
      <c r="BN182" s="6"/>
      <c r="BO182" s="230">
        <v>2.046</v>
      </c>
      <c r="BP182" s="144">
        <f t="shared" si="116"/>
        <v>0</v>
      </c>
    </row>
    <row r="183" ht="19.5" customHeight="1">
      <c r="A183" s="217" t="s">
        <v>624</v>
      </c>
      <c r="B183" s="218">
        <v>16539.0</v>
      </c>
      <c r="C183" s="243" t="s">
        <v>625</v>
      </c>
      <c r="D183" s="136" t="s">
        <v>25</v>
      </c>
      <c r="E183" s="136">
        <v>5.0</v>
      </c>
      <c r="F183" s="127">
        <f t="shared" si="113"/>
        <v>0</v>
      </c>
      <c r="G183" s="128">
        <v>127.5</v>
      </c>
      <c r="H183" s="128">
        <f t="shared" si="114"/>
        <v>0</v>
      </c>
      <c r="I183" s="5"/>
      <c r="J183" s="182"/>
      <c r="K183" s="130"/>
      <c r="L183" s="131"/>
      <c r="M183" s="132"/>
      <c r="N183" s="133"/>
      <c r="O183" s="220"/>
      <c r="P183" s="135"/>
      <c r="Q183" s="142"/>
      <c r="R183" s="183"/>
      <c r="S183" s="138"/>
      <c r="T183" s="141"/>
      <c r="U183" s="139"/>
      <c r="V183" s="108"/>
      <c r="W183" s="5"/>
      <c r="X183" s="141"/>
      <c r="Y183" s="141"/>
      <c r="Z183" s="141"/>
      <c r="AA183" s="141">
        <f t="shared" si="139"/>
        <v>0</v>
      </c>
      <c r="AB183" s="141"/>
      <c r="AC183" s="141"/>
      <c r="AD183" s="141"/>
      <c r="AE183" s="141"/>
      <c r="AF183" s="141"/>
      <c r="AG183" s="141"/>
      <c r="AH183" s="141">
        <v>5.0</v>
      </c>
      <c r="AI183" s="141"/>
      <c r="AJ183" s="141"/>
      <c r="AK183" s="141"/>
      <c r="AL183" s="5"/>
      <c r="AM183" s="119"/>
      <c r="AN183" s="119"/>
      <c r="AO183" s="119"/>
      <c r="AP183" s="119"/>
      <c r="AQ183" s="119"/>
      <c r="AR183" s="119"/>
      <c r="AS183" s="119"/>
      <c r="AT183" s="119"/>
      <c r="AU183" s="119"/>
      <c r="AV183" s="119"/>
      <c r="AW183" s="119"/>
      <c r="AX183" s="119"/>
      <c r="AY183" s="119"/>
      <c r="AZ183" s="119"/>
      <c r="BA183" s="119"/>
      <c r="BB183" s="119"/>
      <c r="BC183" s="119"/>
      <c r="BD183" s="119"/>
      <c r="BE183" s="119"/>
      <c r="BF183" s="119"/>
      <c r="BG183" s="119"/>
      <c r="BH183" s="119"/>
      <c r="BI183" s="5"/>
      <c r="BJ183" s="141">
        <f t="shared" si="138"/>
        <v>0</v>
      </c>
      <c r="BK183" s="141"/>
      <c r="BL183" s="142">
        <v>20.0</v>
      </c>
      <c r="BM183" s="141"/>
      <c r="BN183" s="6"/>
      <c r="BO183" s="230">
        <v>1.487</v>
      </c>
      <c r="BP183" s="144">
        <f t="shared" si="116"/>
        <v>0</v>
      </c>
    </row>
    <row r="184" ht="19.5" customHeight="1">
      <c r="A184" s="217" t="s">
        <v>626</v>
      </c>
      <c r="B184" s="218">
        <v>15185.0</v>
      </c>
      <c r="C184" s="181" t="s">
        <v>627</v>
      </c>
      <c r="D184" s="136" t="s">
        <v>26</v>
      </c>
      <c r="E184" s="136">
        <v>3.0</v>
      </c>
      <c r="F184" s="127">
        <f t="shared" si="113"/>
        <v>0</v>
      </c>
      <c r="G184" s="128">
        <v>155.0</v>
      </c>
      <c r="H184" s="128">
        <f t="shared" si="114"/>
        <v>0</v>
      </c>
      <c r="I184" s="5"/>
      <c r="J184" s="182"/>
      <c r="K184" s="130"/>
      <c r="L184" s="131"/>
      <c r="M184" s="132"/>
      <c r="N184" s="133"/>
      <c r="O184" s="220"/>
      <c r="P184" s="135"/>
      <c r="Q184" s="142"/>
      <c r="R184" s="183"/>
      <c r="S184" s="138"/>
      <c r="T184" s="141"/>
      <c r="U184" s="139"/>
      <c r="V184" s="108"/>
      <c r="W184" s="5"/>
      <c r="X184" s="141"/>
      <c r="Y184" s="141"/>
      <c r="Z184" s="141"/>
      <c r="AA184" s="141"/>
      <c r="AB184" s="141">
        <f t="shared" ref="AB184:AB187" si="141">AI184*$F184</f>
        <v>0</v>
      </c>
      <c r="AC184" s="141"/>
      <c r="AD184" s="141"/>
      <c r="AE184" s="141"/>
      <c r="AF184" s="141"/>
      <c r="AG184" s="141"/>
      <c r="AH184" s="141"/>
      <c r="AI184" s="141">
        <v>3.0</v>
      </c>
      <c r="AJ184" s="141"/>
      <c r="AK184" s="141"/>
      <c r="AL184" s="5"/>
      <c r="AM184" s="119"/>
      <c r="AN184" s="119"/>
      <c r="AO184" s="119"/>
      <c r="AP184" s="119"/>
      <c r="AQ184" s="119"/>
      <c r="AR184" s="141">
        <f t="shared" ref="AR184:AS184" si="140">BC184*$F184</f>
        <v>0</v>
      </c>
      <c r="AS184" s="141">
        <f t="shared" si="140"/>
        <v>0</v>
      </c>
      <c r="AT184" s="119"/>
      <c r="AU184" s="119"/>
      <c r="AV184" s="119"/>
      <c r="AW184" s="119"/>
      <c r="AX184" s="119"/>
      <c r="AY184" s="119"/>
      <c r="AZ184" s="119"/>
      <c r="BA184" s="119"/>
      <c r="BB184" s="119"/>
      <c r="BC184" s="141">
        <v>2.0</v>
      </c>
      <c r="BD184" s="141">
        <v>1.0</v>
      </c>
      <c r="BE184" s="119"/>
      <c r="BF184" s="119"/>
      <c r="BG184" s="119"/>
      <c r="BH184" s="119"/>
      <c r="BI184" s="5"/>
      <c r="BJ184" s="141"/>
      <c r="BK184" s="141"/>
      <c r="BL184" s="141"/>
      <c r="BM184" s="141"/>
      <c r="BN184" s="6"/>
      <c r="BO184" s="230">
        <v>2.7</v>
      </c>
      <c r="BP184" s="144">
        <f t="shared" si="116"/>
        <v>0</v>
      </c>
    </row>
    <row r="185" ht="19.5" customHeight="1">
      <c r="A185" s="217" t="s">
        <v>628</v>
      </c>
      <c r="B185" s="218">
        <v>15186.0</v>
      </c>
      <c r="C185" s="181" t="s">
        <v>629</v>
      </c>
      <c r="D185" s="136" t="s">
        <v>26</v>
      </c>
      <c r="E185" s="136">
        <v>3.0</v>
      </c>
      <c r="F185" s="127">
        <f t="shared" si="113"/>
        <v>0</v>
      </c>
      <c r="G185" s="128">
        <v>175.0</v>
      </c>
      <c r="H185" s="128">
        <f t="shared" si="114"/>
        <v>0</v>
      </c>
      <c r="I185" s="5"/>
      <c r="J185" s="182"/>
      <c r="K185" s="130"/>
      <c r="L185" s="131"/>
      <c r="M185" s="132"/>
      <c r="N185" s="133"/>
      <c r="O185" s="220"/>
      <c r="P185" s="135"/>
      <c r="Q185" s="142"/>
      <c r="R185" s="183"/>
      <c r="S185" s="138"/>
      <c r="T185" s="141"/>
      <c r="U185" s="139"/>
      <c r="V185" s="108"/>
      <c r="W185" s="5"/>
      <c r="X185" s="141"/>
      <c r="Y185" s="141"/>
      <c r="Z185" s="141"/>
      <c r="AA185" s="141"/>
      <c r="AB185" s="141">
        <f t="shared" si="141"/>
        <v>0</v>
      </c>
      <c r="AC185" s="141"/>
      <c r="AD185" s="141"/>
      <c r="AE185" s="141"/>
      <c r="AF185" s="141"/>
      <c r="AG185" s="141"/>
      <c r="AH185" s="141"/>
      <c r="AI185" s="141">
        <v>3.0</v>
      </c>
      <c r="AJ185" s="141"/>
      <c r="AK185" s="141"/>
      <c r="AL185" s="5"/>
      <c r="AM185" s="119"/>
      <c r="AN185" s="119"/>
      <c r="AO185" s="119"/>
      <c r="AP185" s="119"/>
      <c r="AQ185" s="119"/>
      <c r="AR185" s="141">
        <f t="shared" ref="AR185:AS185" si="142">BC185*$F185</f>
        <v>0</v>
      </c>
      <c r="AS185" s="141">
        <f t="shared" si="142"/>
        <v>0</v>
      </c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41">
        <v>1.0</v>
      </c>
      <c r="BD185" s="141">
        <v>2.0</v>
      </c>
      <c r="BE185" s="119"/>
      <c r="BF185" s="119"/>
      <c r="BG185" s="119"/>
      <c r="BH185" s="119"/>
      <c r="BI185" s="5"/>
      <c r="BJ185" s="141"/>
      <c r="BK185" s="141"/>
      <c r="BL185" s="141"/>
      <c r="BM185" s="141"/>
      <c r="BN185" s="6"/>
      <c r="BO185" s="230">
        <v>3.0</v>
      </c>
      <c r="BP185" s="144">
        <f t="shared" si="116"/>
        <v>0</v>
      </c>
    </row>
    <row r="186" ht="19.5" customHeight="1">
      <c r="A186" s="217" t="s">
        <v>630</v>
      </c>
      <c r="B186" s="218">
        <v>16431.0</v>
      </c>
      <c r="C186" s="243" t="s">
        <v>631</v>
      </c>
      <c r="D186" s="136" t="s">
        <v>26</v>
      </c>
      <c r="E186" s="136">
        <v>2.0</v>
      </c>
      <c r="F186" s="127">
        <f t="shared" si="113"/>
        <v>0</v>
      </c>
      <c r="G186" s="128">
        <v>95.0</v>
      </c>
      <c r="H186" s="128">
        <f t="shared" si="114"/>
        <v>0</v>
      </c>
      <c r="I186" s="5"/>
      <c r="J186" s="182"/>
      <c r="K186" s="130"/>
      <c r="L186" s="131"/>
      <c r="M186" s="132"/>
      <c r="N186" s="133"/>
      <c r="O186" s="220"/>
      <c r="P186" s="135"/>
      <c r="Q186" s="142"/>
      <c r="R186" s="183"/>
      <c r="S186" s="138"/>
      <c r="T186" s="141"/>
      <c r="U186" s="139"/>
      <c r="V186" s="108"/>
      <c r="W186" s="5"/>
      <c r="X186" s="141"/>
      <c r="Y186" s="141"/>
      <c r="Z186" s="141"/>
      <c r="AA186" s="141"/>
      <c r="AB186" s="141">
        <f t="shared" si="141"/>
        <v>0</v>
      </c>
      <c r="AC186" s="141"/>
      <c r="AD186" s="141"/>
      <c r="AE186" s="141"/>
      <c r="AF186" s="141"/>
      <c r="AG186" s="141"/>
      <c r="AH186" s="141"/>
      <c r="AI186" s="141">
        <v>2.0</v>
      </c>
      <c r="AJ186" s="141"/>
      <c r="AK186" s="141"/>
      <c r="AL186" s="5"/>
      <c r="AM186" s="119"/>
      <c r="AN186" s="119"/>
      <c r="AO186" s="141">
        <f t="shared" ref="AO186:AO187" si="143">AZ186*$F186</f>
        <v>0</v>
      </c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141">
        <v>2.0</v>
      </c>
      <c r="BA186" s="119"/>
      <c r="BB186" s="119"/>
      <c r="BC186" s="119"/>
      <c r="BD186" s="119"/>
      <c r="BE186" s="119"/>
      <c r="BF186" s="119"/>
      <c r="BG186" s="119"/>
      <c r="BH186" s="119"/>
      <c r="BI186" s="5"/>
      <c r="BJ186" s="141"/>
      <c r="BK186" s="141"/>
      <c r="BL186" s="141"/>
      <c r="BM186" s="141"/>
      <c r="BN186" s="6"/>
      <c r="BO186" s="230">
        <v>1.369</v>
      </c>
      <c r="BP186" s="144">
        <f t="shared" si="116"/>
        <v>0</v>
      </c>
    </row>
    <row r="187" ht="19.5" customHeight="1">
      <c r="A187" s="217" t="s">
        <v>632</v>
      </c>
      <c r="B187" s="218">
        <v>16434.0</v>
      </c>
      <c r="C187" s="243" t="s">
        <v>633</v>
      </c>
      <c r="D187" s="136" t="s">
        <v>26</v>
      </c>
      <c r="E187" s="136">
        <v>3.0</v>
      </c>
      <c r="F187" s="127">
        <f t="shared" si="113"/>
        <v>0</v>
      </c>
      <c r="G187" s="128">
        <v>135.0</v>
      </c>
      <c r="H187" s="128">
        <f t="shared" si="114"/>
        <v>0</v>
      </c>
      <c r="I187" s="5"/>
      <c r="J187" s="182"/>
      <c r="K187" s="130"/>
      <c r="L187" s="131"/>
      <c r="M187" s="132"/>
      <c r="N187" s="133"/>
      <c r="O187" s="220"/>
      <c r="P187" s="135"/>
      <c r="Q187" s="142"/>
      <c r="R187" s="183"/>
      <c r="S187" s="138"/>
      <c r="T187" s="141"/>
      <c r="U187" s="139"/>
      <c r="V187" s="108"/>
      <c r="W187" s="5"/>
      <c r="X187" s="141"/>
      <c r="Y187" s="141"/>
      <c r="Z187" s="141"/>
      <c r="AA187" s="141"/>
      <c r="AB187" s="141">
        <f t="shared" si="141"/>
        <v>0</v>
      </c>
      <c r="AC187" s="141"/>
      <c r="AD187" s="141"/>
      <c r="AE187" s="141"/>
      <c r="AF187" s="141"/>
      <c r="AG187" s="141"/>
      <c r="AH187" s="141"/>
      <c r="AI187" s="141">
        <v>3.0</v>
      </c>
      <c r="AJ187" s="141"/>
      <c r="AK187" s="141"/>
      <c r="AL187" s="5"/>
      <c r="AM187" s="119"/>
      <c r="AN187" s="119"/>
      <c r="AO187" s="141">
        <f t="shared" si="143"/>
        <v>0</v>
      </c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41">
        <v>3.0</v>
      </c>
      <c r="BA187" s="119"/>
      <c r="BB187" s="119"/>
      <c r="BC187" s="119"/>
      <c r="BD187" s="119"/>
      <c r="BE187" s="119"/>
      <c r="BF187" s="119"/>
      <c r="BG187" s="119"/>
      <c r="BH187" s="119"/>
      <c r="BI187" s="5"/>
      <c r="BJ187" s="141"/>
      <c r="BK187" s="141"/>
      <c r="BL187" s="141"/>
      <c r="BM187" s="141"/>
      <c r="BN187" s="6"/>
      <c r="BO187" s="230">
        <v>1.994</v>
      </c>
      <c r="BP187" s="144">
        <f t="shared" si="116"/>
        <v>0</v>
      </c>
    </row>
    <row r="188" ht="19.5" customHeight="1">
      <c r="A188" s="217" t="s">
        <v>634</v>
      </c>
      <c r="B188" s="218">
        <v>16433.0</v>
      </c>
      <c r="C188" s="243" t="s">
        <v>635</v>
      </c>
      <c r="D188" s="136" t="s">
        <v>27</v>
      </c>
      <c r="E188" s="136">
        <v>1.0</v>
      </c>
      <c r="F188" s="127">
        <f t="shared" si="113"/>
        <v>0</v>
      </c>
      <c r="G188" s="128">
        <v>62.5</v>
      </c>
      <c r="H188" s="128">
        <f t="shared" si="114"/>
        <v>0</v>
      </c>
      <c r="I188" s="5"/>
      <c r="J188" s="182"/>
      <c r="K188" s="130"/>
      <c r="L188" s="131"/>
      <c r="M188" s="132"/>
      <c r="N188" s="133"/>
      <c r="O188" s="220"/>
      <c r="P188" s="135"/>
      <c r="Q188" s="142"/>
      <c r="R188" s="183"/>
      <c r="S188" s="138"/>
      <c r="T188" s="141"/>
      <c r="U188" s="139"/>
      <c r="V188" s="108"/>
      <c r="W188" s="5"/>
      <c r="X188" s="141"/>
      <c r="Y188" s="141"/>
      <c r="Z188" s="141"/>
      <c r="AA188" s="141"/>
      <c r="AB188" s="141"/>
      <c r="AC188" s="141">
        <f t="shared" ref="AC188:AC192" si="144">AJ188*$F188</f>
        <v>0</v>
      </c>
      <c r="AD188" s="141"/>
      <c r="AE188" s="141"/>
      <c r="AF188" s="141"/>
      <c r="AG188" s="141"/>
      <c r="AH188" s="141"/>
      <c r="AI188" s="141"/>
      <c r="AJ188" s="141">
        <v>1.0</v>
      </c>
      <c r="AK188" s="141"/>
      <c r="AL188" s="5"/>
      <c r="AM188" s="119"/>
      <c r="AN188" s="119"/>
      <c r="AO188" s="119"/>
      <c r="AP188" s="119"/>
      <c r="AQ188" s="119"/>
      <c r="AR188" s="141">
        <f>BC188*$F188</f>
        <v>0</v>
      </c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41">
        <v>1.0</v>
      </c>
      <c r="BD188" s="119"/>
      <c r="BE188" s="119"/>
      <c r="BF188" s="119"/>
      <c r="BG188" s="119"/>
      <c r="BH188" s="119"/>
      <c r="BI188" s="5"/>
      <c r="BJ188" s="141"/>
      <c r="BK188" s="141"/>
      <c r="BL188" s="141"/>
      <c r="BM188" s="141"/>
      <c r="BN188" s="6"/>
      <c r="BO188" s="230">
        <v>0.904</v>
      </c>
      <c r="BP188" s="144">
        <f t="shared" si="116"/>
        <v>0</v>
      </c>
    </row>
    <row r="189" ht="19.5" customHeight="1">
      <c r="A189" s="217" t="s">
        <v>636</v>
      </c>
      <c r="B189" s="218">
        <v>16432.0</v>
      </c>
      <c r="C189" s="243" t="s">
        <v>637</v>
      </c>
      <c r="D189" s="136" t="s">
        <v>27</v>
      </c>
      <c r="E189" s="136">
        <v>1.0</v>
      </c>
      <c r="F189" s="127">
        <f t="shared" si="113"/>
        <v>0</v>
      </c>
      <c r="G189" s="128">
        <v>55.0</v>
      </c>
      <c r="H189" s="128">
        <f t="shared" si="114"/>
        <v>0</v>
      </c>
      <c r="I189" s="5"/>
      <c r="J189" s="182"/>
      <c r="K189" s="130"/>
      <c r="L189" s="131"/>
      <c r="M189" s="132"/>
      <c r="N189" s="133"/>
      <c r="O189" s="220"/>
      <c r="P189" s="135"/>
      <c r="Q189" s="142"/>
      <c r="R189" s="183"/>
      <c r="S189" s="138"/>
      <c r="T189" s="141"/>
      <c r="U189" s="139"/>
      <c r="V189" s="108"/>
      <c r="W189" s="5"/>
      <c r="X189" s="141"/>
      <c r="Y189" s="141"/>
      <c r="Z189" s="141"/>
      <c r="AA189" s="141"/>
      <c r="AB189" s="141"/>
      <c r="AC189" s="141">
        <f t="shared" si="144"/>
        <v>0</v>
      </c>
      <c r="AD189" s="141"/>
      <c r="AE189" s="141"/>
      <c r="AF189" s="141"/>
      <c r="AG189" s="141"/>
      <c r="AH189" s="141"/>
      <c r="AI189" s="141"/>
      <c r="AJ189" s="141">
        <v>1.0</v>
      </c>
      <c r="AK189" s="141"/>
      <c r="AL189" s="5"/>
      <c r="AM189" s="119"/>
      <c r="AN189" s="119"/>
      <c r="AO189" s="119"/>
      <c r="AP189" s="119"/>
      <c r="AQ189" s="141">
        <f t="shared" ref="AQ189:AQ190" si="145">BB189*$F189</f>
        <v>0</v>
      </c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41">
        <v>1.0</v>
      </c>
      <c r="BC189" s="119"/>
      <c r="BD189" s="119"/>
      <c r="BE189" s="119"/>
      <c r="BF189" s="119"/>
      <c r="BG189" s="119"/>
      <c r="BH189" s="119"/>
      <c r="BI189" s="5"/>
      <c r="BJ189" s="141"/>
      <c r="BK189" s="141"/>
      <c r="BL189" s="141"/>
      <c r="BM189" s="141"/>
      <c r="BN189" s="6"/>
      <c r="BO189" s="230">
        <v>0.75</v>
      </c>
      <c r="BP189" s="144">
        <f t="shared" si="116"/>
        <v>0</v>
      </c>
    </row>
    <row r="190" ht="19.5" customHeight="1">
      <c r="A190" s="217" t="s">
        <v>638</v>
      </c>
      <c r="B190" s="218">
        <v>16427.0</v>
      </c>
      <c r="C190" s="243" t="s">
        <v>639</v>
      </c>
      <c r="D190" s="136" t="s">
        <v>27</v>
      </c>
      <c r="E190" s="136">
        <v>1.0</v>
      </c>
      <c r="F190" s="127">
        <f t="shared" si="113"/>
        <v>0</v>
      </c>
      <c r="G190" s="128">
        <v>65.0</v>
      </c>
      <c r="H190" s="128">
        <f t="shared" si="114"/>
        <v>0</v>
      </c>
      <c r="I190" s="5"/>
      <c r="J190" s="182"/>
      <c r="K190" s="130"/>
      <c r="L190" s="131"/>
      <c r="M190" s="132"/>
      <c r="N190" s="133"/>
      <c r="O190" s="220"/>
      <c r="P190" s="135"/>
      <c r="Q190" s="142"/>
      <c r="R190" s="183"/>
      <c r="S190" s="138"/>
      <c r="T190" s="141"/>
      <c r="U190" s="139"/>
      <c r="V190" s="108"/>
      <c r="W190" s="5"/>
      <c r="X190" s="141"/>
      <c r="Y190" s="141"/>
      <c r="Z190" s="141"/>
      <c r="AA190" s="141"/>
      <c r="AB190" s="141"/>
      <c r="AC190" s="141">
        <f t="shared" si="144"/>
        <v>0</v>
      </c>
      <c r="AD190" s="141"/>
      <c r="AE190" s="141"/>
      <c r="AF190" s="141"/>
      <c r="AG190" s="141"/>
      <c r="AH190" s="141"/>
      <c r="AI190" s="141"/>
      <c r="AJ190" s="141">
        <v>1.0</v>
      </c>
      <c r="AK190" s="141"/>
      <c r="AL190" s="5"/>
      <c r="AM190" s="119"/>
      <c r="AN190" s="119"/>
      <c r="AO190" s="119"/>
      <c r="AP190" s="119"/>
      <c r="AQ190" s="141">
        <f t="shared" si="145"/>
        <v>0</v>
      </c>
      <c r="AR190" s="119"/>
      <c r="AS190" s="119"/>
      <c r="AT190" s="119"/>
      <c r="AU190" s="119"/>
      <c r="AV190" s="119"/>
      <c r="AW190" s="119"/>
      <c r="AX190" s="119"/>
      <c r="AY190" s="119"/>
      <c r="AZ190" s="119"/>
      <c r="BA190" s="119"/>
      <c r="BB190" s="141">
        <v>1.0</v>
      </c>
      <c r="BC190" s="119"/>
      <c r="BD190" s="119"/>
      <c r="BE190" s="119"/>
      <c r="BF190" s="119"/>
      <c r="BG190" s="119"/>
      <c r="BH190" s="119"/>
      <c r="BI190" s="5"/>
      <c r="BJ190" s="141"/>
      <c r="BK190" s="141"/>
      <c r="BL190" s="141"/>
      <c r="BM190" s="141"/>
      <c r="BN190" s="6"/>
      <c r="BO190" s="230">
        <v>0.939</v>
      </c>
      <c r="BP190" s="144">
        <f t="shared" si="116"/>
        <v>0</v>
      </c>
    </row>
    <row r="191" ht="19.5" customHeight="1">
      <c r="A191" s="217" t="s">
        <v>640</v>
      </c>
      <c r="B191" s="218">
        <v>16168.0</v>
      </c>
      <c r="C191" s="243" t="s">
        <v>641</v>
      </c>
      <c r="D191" s="136" t="s">
        <v>27</v>
      </c>
      <c r="E191" s="136">
        <v>1.0</v>
      </c>
      <c r="F191" s="127">
        <f t="shared" si="113"/>
        <v>0</v>
      </c>
      <c r="G191" s="128">
        <v>65.0</v>
      </c>
      <c r="H191" s="128">
        <f t="shared" si="114"/>
        <v>0</v>
      </c>
      <c r="I191" s="5"/>
      <c r="J191" s="182"/>
      <c r="K191" s="130"/>
      <c r="L191" s="131"/>
      <c r="M191" s="132"/>
      <c r="N191" s="133"/>
      <c r="O191" s="220"/>
      <c r="P191" s="135"/>
      <c r="Q191" s="142"/>
      <c r="R191" s="183"/>
      <c r="S191" s="138"/>
      <c r="T191" s="141"/>
      <c r="U191" s="139"/>
      <c r="V191" s="108"/>
      <c r="W191" s="5"/>
      <c r="X191" s="141"/>
      <c r="Y191" s="141"/>
      <c r="Z191" s="141"/>
      <c r="AA191" s="141"/>
      <c r="AB191" s="141"/>
      <c r="AC191" s="141">
        <f t="shared" si="144"/>
        <v>0</v>
      </c>
      <c r="AD191" s="141"/>
      <c r="AE191" s="141"/>
      <c r="AF191" s="141"/>
      <c r="AG191" s="141"/>
      <c r="AH191" s="141"/>
      <c r="AI191" s="141"/>
      <c r="AJ191" s="141">
        <v>1.0</v>
      </c>
      <c r="AK191" s="141"/>
      <c r="AL191" s="5"/>
      <c r="AM191" s="119"/>
      <c r="AN191" s="119"/>
      <c r="AO191" s="119"/>
      <c r="AP191" s="119"/>
      <c r="AQ191" s="119"/>
      <c r="AR191" s="141">
        <f>BC191*$F191</f>
        <v>0</v>
      </c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41">
        <v>1.0</v>
      </c>
      <c r="BD191" s="119"/>
      <c r="BE191" s="119"/>
      <c r="BF191" s="119"/>
      <c r="BG191" s="119"/>
      <c r="BH191" s="119"/>
      <c r="BI191" s="5"/>
      <c r="BJ191" s="141"/>
      <c r="BK191" s="141"/>
      <c r="BL191" s="141"/>
      <c r="BM191" s="141"/>
      <c r="BN191" s="6"/>
      <c r="BO191" s="230">
        <v>0.916</v>
      </c>
      <c r="BP191" s="144">
        <f t="shared" si="116"/>
        <v>0</v>
      </c>
    </row>
    <row r="192" ht="19.5" customHeight="1">
      <c r="A192" s="217" t="s">
        <v>642</v>
      </c>
      <c r="B192" s="218">
        <v>16382.0</v>
      </c>
      <c r="C192" s="243" t="s">
        <v>643</v>
      </c>
      <c r="D192" s="136" t="s">
        <v>27</v>
      </c>
      <c r="E192" s="136">
        <v>1.0</v>
      </c>
      <c r="F192" s="127">
        <f t="shared" si="113"/>
        <v>0</v>
      </c>
      <c r="G192" s="128">
        <v>57.5</v>
      </c>
      <c r="H192" s="128">
        <f t="shared" si="114"/>
        <v>0</v>
      </c>
      <c r="I192" s="5"/>
      <c r="J192" s="182"/>
      <c r="K192" s="130"/>
      <c r="L192" s="131"/>
      <c r="M192" s="132"/>
      <c r="N192" s="133"/>
      <c r="O192" s="220"/>
      <c r="P192" s="135"/>
      <c r="Q192" s="142"/>
      <c r="R192" s="183"/>
      <c r="S192" s="138"/>
      <c r="T192" s="141"/>
      <c r="U192" s="139"/>
      <c r="V192" s="108"/>
      <c r="W192" s="5"/>
      <c r="X192" s="141"/>
      <c r="Y192" s="141"/>
      <c r="Z192" s="141"/>
      <c r="AA192" s="141"/>
      <c r="AB192" s="141"/>
      <c r="AC192" s="141">
        <f t="shared" si="144"/>
        <v>0</v>
      </c>
      <c r="AD192" s="141"/>
      <c r="AE192" s="141"/>
      <c r="AF192" s="141"/>
      <c r="AG192" s="141"/>
      <c r="AH192" s="141"/>
      <c r="AI192" s="141"/>
      <c r="AJ192" s="141">
        <v>1.0</v>
      </c>
      <c r="AK192" s="141"/>
      <c r="AL192" s="5"/>
      <c r="AM192" s="119"/>
      <c r="AN192" s="119"/>
      <c r="AO192" s="119"/>
      <c r="AP192" s="119"/>
      <c r="AQ192" s="141">
        <f>BB192*$F192</f>
        <v>0</v>
      </c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41">
        <v>1.0</v>
      </c>
      <c r="BC192" s="119"/>
      <c r="BD192" s="119"/>
      <c r="BE192" s="119"/>
      <c r="BF192" s="119"/>
      <c r="BG192" s="119"/>
      <c r="BH192" s="119"/>
      <c r="BI192" s="5"/>
      <c r="BJ192" s="141"/>
      <c r="BK192" s="141"/>
      <c r="BL192" s="141"/>
      <c r="BM192" s="141"/>
      <c r="BN192" s="6"/>
      <c r="BO192" s="230">
        <v>0.805</v>
      </c>
      <c r="BP192" s="144">
        <f t="shared" si="116"/>
        <v>0</v>
      </c>
    </row>
    <row r="193" ht="19.5" customHeight="1">
      <c r="A193" s="217" t="s">
        <v>644</v>
      </c>
      <c r="B193" s="218">
        <v>16386.0</v>
      </c>
      <c r="C193" s="243" t="s">
        <v>645</v>
      </c>
      <c r="D193" s="136" t="s">
        <v>23</v>
      </c>
      <c r="E193" s="136">
        <v>5.0</v>
      </c>
      <c r="F193" s="127">
        <f t="shared" si="113"/>
        <v>0</v>
      </c>
      <c r="G193" s="128">
        <v>30.0</v>
      </c>
      <c r="H193" s="128">
        <f t="shared" si="114"/>
        <v>0</v>
      </c>
      <c r="I193" s="5"/>
      <c r="J193" s="182"/>
      <c r="K193" s="130"/>
      <c r="L193" s="131"/>
      <c r="M193" s="132"/>
      <c r="N193" s="133"/>
      <c r="O193" s="220"/>
      <c r="P193" s="135"/>
      <c r="Q193" s="142"/>
      <c r="R193" s="183"/>
      <c r="S193" s="138"/>
      <c r="T193" s="141"/>
      <c r="U193" s="139"/>
      <c r="V193" s="108"/>
      <c r="W193" s="5"/>
      <c r="X193" s="141"/>
      <c r="Y193" s="141">
        <f>AF193*$F193</f>
        <v>0</v>
      </c>
      <c r="Z193" s="141"/>
      <c r="AA193" s="141"/>
      <c r="AB193" s="141"/>
      <c r="AC193" s="141"/>
      <c r="AD193" s="141"/>
      <c r="AE193" s="141"/>
      <c r="AF193" s="141">
        <v>5.0</v>
      </c>
      <c r="AG193" s="141"/>
      <c r="AH193" s="141"/>
      <c r="AI193" s="141"/>
      <c r="AJ193" s="141"/>
      <c r="AK193" s="141"/>
      <c r="AL193" s="5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119"/>
      <c r="AX193" s="119"/>
      <c r="AY193" s="119"/>
      <c r="AZ193" s="119"/>
      <c r="BA193" s="119"/>
      <c r="BB193" s="119"/>
      <c r="BC193" s="119"/>
      <c r="BD193" s="119"/>
      <c r="BE193" s="119"/>
      <c r="BF193" s="119"/>
      <c r="BG193" s="119"/>
      <c r="BH193" s="119"/>
      <c r="BI193" s="5"/>
      <c r="BJ193" s="141">
        <f t="shared" ref="BJ193:BJ198" si="146">BL193*$F193</f>
        <v>0</v>
      </c>
      <c r="BK193" s="141"/>
      <c r="BL193" s="142">
        <v>10.0</v>
      </c>
      <c r="BM193" s="141"/>
      <c r="BN193" s="6"/>
      <c r="BO193" s="230">
        <v>0.362</v>
      </c>
      <c r="BP193" s="144">
        <f t="shared" si="116"/>
        <v>0</v>
      </c>
    </row>
    <row r="194" ht="19.5" customHeight="1">
      <c r="A194" s="217" t="s">
        <v>646</v>
      </c>
      <c r="B194" s="218">
        <v>16298.0</v>
      </c>
      <c r="C194" s="243" t="s">
        <v>647</v>
      </c>
      <c r="D194" s="136" t="s">
        <v>24</v>
      </c>
      <c r="E194" s="136">
        <v>5.0</v>
      </c>
      <c r="F194" s="127">
        <f t="shared" si="113"/>
        <v>0</v>
      </c>
      <c r="G194" s="128">
        <v>55.0</v>
      </c>
      <c r="H194" s="128">
        <f t="shared" si="114"/>
        <v>0</v>
      </c>
      <c r="I194" s="5"/>
      <c r="J194" s="182"/>
      <c r="K194" s="130"/>
      <c r="L194" s="131"/>
      <c r="M194" s="132"/>
      <c r="N194" s="133"/>
      <c r="O194" s="220"/>
      <c r="P194" s="135"/>
      <c r="Q194" s="142"/>
      <c r="R194" s="183"/>
      <c r="S194" s="138"/>
      <c r="T194" s="141"/>
      <c r="U194" s="139"/>
      <c r="V194" s="108"/>
      <c r="W194" s="5"/>
      <c r="X194" s="141"/>
      <c r="Y194" s="141"/>
      <c r="Z194" s="141">
        <f t="shared" ref="Z194:Z195" si="147">AG194*$F194</f>
        <v>0</v>
      </c>
      <c r="AA194" s="141"/>
      <c r="AB194" s="141"/>
      <c r="AC194" s="141"/>
      <c r="AD194" s="141"/>
      <c r="AE194" s="141"/>
      <c r="AF194" s="141"/>
      <c r="AG194" s="141">
        <v>5.0</v>
      </c>
      <c r="AH194" s="141"/>
      <c r="AI194" s="141"/>
      <c r="AJ194" s="141"/>
      <c r="AK194" s="141"/>
      <c r="AL194" s="5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5"/>
      <c r="BJ194" s="141">
        <f t="shared" si="146"/>
        <v>0</v>
      </c>
      <c r="BK194" s="141"/>
      <c r="BL194" s="142">
        <v>15.0</v>
      </c>
      <c r="BM194" s="141"/>
      <c r="BN194" s="6"/>
      <c r="BO194" s="230">
        <v>0.944</v>
      </c>
      <c r="BP194" s="144">
        <f t="shared" si="116"/>
        <v>0</v>
      </c>
    </row>
    <row r="195" ht="19.5" customHeight="1">
      <c r="A195" s="217" t="s">
        <v>648</v>
      </c>
      <c r="B195" s="218">
        <v>16385.0</v>
      </c>
      <c r="C195" s="243" t="s">
        <v>649</v>
      </c>
      <c r="D195" s="136" t="s">
        <v>24</v>
      </c>
      <c r="E195" s="136">
        <v>5.0</v>
      </c>
      <c r="F195" s="127">
        <f t="shared" si="113"/>
        <v>0</v>
      </c>
      <c r="G195" s="128">
        <v>55.0</v>
      </c>
      <c r="H195" s="128">
        <f t="shared" si="114"/>
        <v>0</v>
      </c>
      <c r="I195" s="5"/>
      <c r="J195" s="182"/>
      <c r="K195" s="130"/>
      <c r="L195" s="131"/>
      <c r="M195" s="132"/>
      <c r="N195" s="133"/>
      <c r="O195" s="220"/>
      <c r="P195" s="135"/>
      <c r="Q195" s="142"/>
      <c r="R195" s="183"/>
      <c r="S195" s="138"/>
      <c r="T195" s="141"/>
      <c r="U195" s="139"/>
      <c r="V195" s="108"/>
      <c r="W195" s="5"/>
      <c r="X195" s="141"/>
      <c r="Y195" s="141"/>
      <c r="Z195" s="141">
        <f t="shared" si="147"/>
        <v>0</v>
      </c>
      <c r="AA195" s="141"/>
      <c r="AB195" s="141"/>
      <c r="AC195" s="141"/>
      <c r="AD195" s="141"/>
      <c r="AE195" s="141"/>
      <c r="AF195" s="141"/>
      <c r="AG195" s="141">
        <v>5.0</v>
      </c>
      <c r="AH195" s="141"/>
      <c r="AI195" s="141"/>
      <c r="AJ195" s="141"/>
      <c r="AK195" s="141"/>
      <c r="AL195" s="5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5"/>
      <c r="BJ195" s="141">
        <f t="shared" si="146"/>
        <v>0</v>
      </c>
      <c r="BK195" s="141"/>
      <c r="BL195" s="142">
        <v>15.0</v>
      </c>
      <c r="BM195" s="141"/>
      <c r="BN195" s="6"/>
      <c r="BO195" s="230">
        <v>0.937</v>
      </c>
      <c r="BP195" s="144">
        <f t="shared" si="116"/>
        <v>0</v>
      </c>
    </row>
    <row r="196" ht="19.5" customHeight="1">
      <c r="A196" s="217" t="s">
        <v>650</v>
      </c>
      <c r="B196" s="218" t="s">
        <v>651</v>
      </c>
      <c r="C196" s="181" t="s">
        <v>652</v>
      </c>
      <c r="D196" s="136" t="s">
        <v>25</v>
      </c>
      <c r="E196" s="191">
        <v>10.0</v>
      </c>
      <c r="F196" s="127">
        <f t="shared" si="113"/>
        <v>0</v>
      </c>
      <c r="G196" s="128">
        <v>185.0</v>
      </c>
      <c r="H196" s="128">
        <f t="shared" si="114"/>
        <v>0</v>
      </c>
      <c r="I196" s="5"/>
      <c r="J196" s="182"/>
      <c r="K196" s="130"/>
      <c r="L196" s="131"/>
      <c r="M196" s="132"/>
      <c r="N196" s="133"/>
      <c r="O196" s="220"/>
      <c r="P196" s="135"/>
      <c r="Q196" s="142"/>
      <c r="R196" s="183"/>
      <c r="S196" s="138"/>
      <c r="T196" s="141"/>
      <c r="U196" s="139"/>
      <c r="V196" s="108"/>
      <c r="W196" s="5"/>
      <c r="X196" s="141"/>
      <c r="Y196" s="141"/>
      <c r="Z196" s="141"/>
      <c r="AA196" s="141">
        <f>AH196*$F196</f>
        <v>0</v>
      </c>
      <c r="AB196" s="141"/>
      <c r="AC196" s="141"/>
      <c r="AD196" s="141"/>
      <c r="AE196" s="141"/>
      <c r="AF196" s="141"/>
      <c r="AG196" s="141"/>
      <c r="AH196" s="141">
        <v>10.0</v>
      </c>
      <c r="AI196" s="141"/>
      <c r="AJ196" s="141"/>
      <c r="AK196" s="141"/>
      <c r="AL196" s="5"/>
      <c r="AM196" s="119"/>
      <c r="AN196" s="119"/>
      <c r="AO196" s="141">
        <f t="shared" ref="AO196:AP196" si="148">AZ196*$F196</f>
        <v>0</v>
      </c>
      <c r="AP196" s="141">
        <f t="shared" si="148"/>
        <v>0</v>
      </c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41">
        <v>1.0</v>
      </c>
      <c r="BA196" s="141">
        <v>4.0</v>
      </c>
      <c r="BB196" s="119"/>
      <c r="BC196" s="119"/>
      <c r="BD196" s="119"/>
      <c r="BE196" s="119"/>
      <c r="BF196" s="119"/>
      <c r="BG196" s="119"/>
      <c r="BH196" s="119"/>
      <c r="BI196" s="5"/>
      <c r="BJ196" s="141">
        <f t="shared" si="146"/>
        <v>0</v>
      </c>
      <c r="BK196" s="141"/>
      <c r="BL196" s="142">
        <v>15.0</v>
      </c>
      <c r="BM196" s="141"/>
      <c r="BN196" s="6"/>
      <c r="BO196" s="230">
        <v>1.3</v>
      </c>
      <c r="BP196" s="144">
        <f t="shared" si="116"/>
        <v>0</v>
      </c>
    </row>
    <row r="197" ht="19.5" customHeight="1">
      <c r="A197" s="217" t="s">
        <v>653</v>
      </c>
      <c r="B197" s="218">
        <v>12868.0</v>
      </c>
      <c r="C197" s="181" t="s">
        <v>654</v>
      </c>
      <c r="D197" s="244" t="s">
        <v>24</v>
      </c>
      <c r="E197" s="191">
        <v>10.0</v>
      </c>
      <c r="F197" s="127">
        <f t="shared" si="113"/>
        <v>0</v>
      </c>
      <c r="G197" s="128">
        <v>77.5</v>
      </c>
      <c r="H197" s="128">
        <f t="shared" si="114"/>
        <v>0</v>
      </c>
      <c r="I197" s="5"/>
      <c r="J197" s="182"/>
      <c r="K197" s="130"/>
      <c r="L197" s="131"/>
      <c r="M197" s="132"/>
      <c r="N197" s="133"/>
      <c r="O197" s="220"/>
      <c r="P197" s="135"/>
      <c r="Q197" s="142"/>
      <c r="R197" s="183"/>
      <c r="S197" s="138"/>
      <c r="T197" s="141"/>
      <c r="U197" s="139"/>
      <c r="V197" s="108"/>
      <c r="W197" s="5"/>
      <c r="X197" s="141"/>
      <c r="Y197" s="141"/>
      <c r="Z197" s="141">
        <f>AG197*$F197</f>
        <v>0</v>
      </c>
      <c r="AA197" s="141"/>
      <c r="AB197" s="141"/>
      <c r="AC197" s="141"/>
      <c r="AD197" s="141"/>
      <c r="AE197" s="141"/>
      <c r="AF197" s="141"/>
      <c r="AG197" s="141">
        <v>10.0</v>
      </c>
      <c r="AH197" s="141"/>
      <c r="AI197" s="141"/>
      <c r="AJ197" s="141"/>
      <c r="AK197" s="141"/>
      <c r="AL197" s="5"/>
      <c r="AM197" s="141">
        <f>AX197*$F197</f>
        <v>0</v>
      </c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41">
        <v>4.0</v>
      </c>
      <c r="AY197" s="119"/>
      <c r="AZ197" s="119"/>
      <c r="BA197" s="119"/>
      <c r="BB197" s="119"/>
      <c r="BC197" s="119"/>
      <c r="BD197" s="119"/>
      <c r="BE197" s="119"/>
      <c r="BF197" s="119"/>
      <c r="BG197" s="119"/>
      <c r="BH197" s="119"/>
      <c r="BI197" s="5"/>
      <c r="BJ197" s="141">
        <f t="shared" si="146"/>
        <v>0</v>
      </c>
      <c r="BK197" s="141"/>
      <c r="BL197" s="142">
        <v>18.0</v>
      </c>
      <c r="BM197" s="141"/>
      <c r="BN197" s="6"/>
      <c r="BO197" s="230">
        <v>1.2</v>
      </c>
      <c r="BP197" s="144">
        <f t="shared" si="116"/>
        <v>0</v>
      </c>
    </row>
    <row r="198" ht="19.5" customHeight="1">
      <c r="A198" s="217" t="s">
        <v>655</v>
      </c>
      <c r="B198" s="218">
        <v>12911.0</v>
      </c>
      <c r="C198" s="181" t="s">
        <v>656</v>
      </c>
      <c r="D198" s="136" t="s">
        <v>23</v>
      </c>
      <c r="E198" s="191">
        <v>10.0</v>
      </c>
      <c r="F198" s="127">
        <f t="shared" si="113"/>
        <v>0</v>
      </c>
      <c r="G198" s="128">
        <v>37.5</v>
      </c>
      <c r="H198" s="128">
        <f t="shared" si="114"/>
        <v>0</v>
      </c>
      <c r="I198" s="5"/>
      <c r="J198" s="182"/>
      <c r="K198" s="130"/>
      <c r="L198" s="131"/>
      <c r="M198" s="132"/>
      <c r="N198" s="133"/>
      <c r="O198" s="220"/>
      <c r="P198" s="135"/>
      <c r="Q198" s="142"/>
      <c r="R198" s="183"/>
      <c r="S198" s="138"/>
      <c r="T198" s="141"/>
      <c r="U198" s="139"/>
      <c r="V198" s="108"/>
      <c r="W198" s="5"/>
      <c r="X198" s="141"/>
      <c r="Y198" s="141">
        <f>AF198*$F198</f>
        <v>0</v>
      </c>
      <c r="Z198" s="141"/>
      <c r="AA198" s="141"/>
      <c r="AB198" s="141"/>
      <c r="AC198" s="141"/>
      <c r="AD198" s="141"/>
      <c r="AE198" s="141"/>
      <c r="AF198" s="141">
        <v>10.0</v>
      </c>
      <c r="AG198" s="141"/>
      <c r="AH198" s="141"/>
      <c r="AI198" s="141"/>
      <c r="AJ198" s="141"/>
      <c r="AK198" s="141"/>
      <c r="AL198" s="5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5"/>
      <c r="BJ198" s="141">
        <f t="shared" si="146"/>
        <v>0</v>
      </c>
      <c r="BK198" s="141"/>
      <c r="BL198" s="142">
        <v>20.0</v>
      </c>
      <c r="BM198" s="141"/>
      <c r="BN198" s="6"/>
      <c r="BO198" s="230">
        <v>0.35</v>
      </c>
      <c r="BP198" s="144">
        <f t="shared" si="116"/>
        <v>0</v>
      </c>
    </row>
    <row r="199" ht="19.5" customHeight="1">
      <c r="A199" s="217"/>
      <c r="B199" s="234">
        <v>16430.0</v>
      </c>
      <c r="C199" s="245" t="s">
        <v>657</v>
      </c>
      <c r="D199" s="126" t="s">
        <v>24</v>
      </c>
      <c r="E199" s="194">
        <v>5.0</v>
      </c>
      <c r="F199" s="127">
        <f t="shared" si="113"/>
        <v>0</v>
      </c>
      <c r="G199" s="128">
        <v>40.0</v>
      </c>
      <c r="H199" s="128">
        <f t="shared" si="114"/>
        <v>0</v>
      </c>
      <c r="I199" s="5"/>
      <c r="J199" s="182"/>
      <c r="K199" s="130"/>
      <c r="L199" s="131"/>
      <c r="M199" s="132"/>
      <c r="N199" s="133"/>
      <c r="O199" s="220"/>
      <c r="P199" s="135"/>
      <c r="Q199" s="142"/>
      <c r="R199" s="183"/>
      <c r="S199" s="138"/>
      <c r="T199" s="141"/>
      <c r="U199" s="139"/>
      <c r="V199" s="108"/>
      <c r="W199" s="5"/>
      <c r="X199" s="141"/>
      <c r="Y199" s="141"/>
      <c r="Z199" s="141">
        <f t="shared" ref="Z199:Z201" si="149">AG199*$F199</f>
        <v>0</v>
      </c>
      <c r="AA199" s="141"/>
      <c r="AB199" s="141"/>
      <c r="AC199" s="141"/>
      <c r="AD199" s="141"/>
      <c r="AE199" s="141"/>
      <c r="AF199" s="141"/>
      <c r="AG199" s="141">
        <v>5.0</v>
      </c>
      <c r="AH199" s="141"/>
      <c r="AI199" s="141"/>
      <c r="AJ199" s="141"/>
      <c r="AK199" s="141"/>
      <c r="AL199" s="5"/>
      <c r="AM199" s="141">
        <f t="shared" ref="AM199:AM202" si="150">AX199*$F199</f>
        <v>0</v>
      </c>
      <c r="AN199" s="119"/>
      <c r="AO199" s="119"/>
      <c r="AP199" s="119"/>
      <c r="AQ199" s="119"/>
      <c r="AR199" s="119"/>
      <c r="AS199" s="119"/>
      <c r="AT199" s="119"/>
      <c r="AU199" s="119"/>
      <c r="AV199" s="119"/>
      <c r="AW199" s="119"/>
      <c r="AX199" s="141">
        <v>5.0</v>
      </c>
      <c r="AY199" s="119"/>
      <c r="AZ199" s="119"/>
      <c r="BA199" s="119"/>
      <c r="BB199" s="119"/>
      <c r="BC199" s="119"/>
      <c r="BD199" s="119"/>
      <c r="BE199" s="119"/>
      <c r="BF199" s="119"/>
      <c r="BG199" s="119"/>
      <c r="BH199" s="119"/>
      <c r="BI199" s="5"/>
      <c r="BJ199" s="141"/>
      <c r="BK199" s="141"/>
      <c r="BL199" s="141"/>
      <c r="BM199" s="141"/>
      <c r="BN199" s="6"/>
      <c r="BO199" s="230">
        <v>0.642</v>
      </c>
      <c r="BP199" s="144">
        <f t="shared" si="116"/>
        <v>0</v>
      </c>
    </row>
    <row r="200" ht="19.5" customHeight="1">
      <c r="A200" s="217"/>
      <c r="B200" s="234">
        <v>16435.0</v>
      </c>
      <c r="C200" s="245" t="s">
        <v>658</v>
      </c>
      <c r="D200" s="126" t="s">
        <v>24</v>
      </c>
      <c r="E200" s="194">
        <v>5.0</v>
      </c>
      <c r="F200" s="127">
        <f t="shared" si="113"/>
        <v>0</v>
      </c>
      <c r="G200" s="128">
        <v>50.0</v>
      </c>
      <c r="H200" s="128">
        <f t="shared" si="114"/>
        <v>0</v>
      </c>
      <c r="I200" s="5"/>
      <c r="J200" s="182"/>
      <c r="K200" s="130"/>
      <c r="L200" s="131"/>
      <c r="M200" s="132"/>
      <c r="N200" s="133"/>
      <c r="O200" s="220"/>
      <c r="P200" s="135"/>
      <c r="Q200" s="142"/>
      <c r="R200" s="183"/>
      <c r="S200" s="138"/>
      <c r="T200" s="141"/>
      <c r="U200" s="139"/>
      <c r="V200" s="108"/>
      <c r="W200" s="5"/>
      <c r="X200" s="141"/>
      <c r="Y200" s="141"/>
      <c r="Z200" s="141">
        <f t="shared" si="149"/>
        <v>0</v>
      </c>
      <c r="AA200" s="141"/>
      <c r="AB200" s="141"/>
      <c r="AC200" s="141"/>
      <c r="AD200" s="141"/>
      <c r="AE200" s="141"/>
      <c r="AF200" s="141"/>
      <c r="AG200" s="141">
        <v>5.0</v>
      </c>
      <c r="AH200" s="141"/>
      <c r="AI200" s="141"/>
      <c r="AJ200" s="141"/>
      <c r="AK200" s="141"/>
      <c r="AL200" s="5"/>
      <c r="AM200" s="141">
        <f t="shared" si="150"/>
        <v>0</v>
      </c>
      <c r="AN200" s="119"/>
      <c r="AO200" s="119"/>
      <c r="AP200" s="119"/>
      <c r="AQ200" s="119"/>
      <c r="AR200" s="119"/>
      <c r="AS200" s="119"/>
      <c r="AT200" s="119"/>
      <c r="AU200" s="119"/>
      <c r="AV200" s="119"/>
      <c r="AW200" s="119"/>
      <c r="AX200" s="141">
        <v>5.0</v>
      </c>
      <c r="AY200" s="119"/>
      <c r="AZ200" s="119"/>
      <c r="BA200" s="119"/>
      <c r="BB200" s="119"/>
      <c r="BC200" s="119"/>
      <c r="BD200" s="119"/>
      <c r="BE200" s="119"/>
      <c r="BF200" s="119"/>
      <c r="BG200" s="119"/>
      <c r="BH200" s="119"/>
      <c r="BI200" s="5"/>
      <c r="BJ200" s="141"/>
      <c r="BK200" s="141"/>
      <c r="BL200" s="141"/>
      <c r="BM200" s="141"/>
      <c r="BN200" s="6"/>
      <c r="BO200" s="230">
        <v>0.911</v>
      </c>
      <c r="BP200" s="144">
        <f t="shared" si="116"/>
        <v>0</v>
      </c>
    </row>
    <row r="201" ht="19.5" customHeight="1">
      <c r="A201" s="217"/>
      <c r="B201" s="234">
        <v>16387.0</v>
      </c>
      <c r="C201" s="245" t="s">
        <v>659</v>
      </c>
      <c r="D201" s="126" t="s">
        <v>24</v>
      </c>
      <c r="E201" s="194">
        <v>5.0</v>
      </c>
      <c r="F201" s="127">
        <f t="shared" si="113"/>
        <v>0</v>
      </c>
      <c r="G201" s="128">
        <v>57.5</v>
      </c>
      <c r="H201" s="128">
        <f t="shared" si="114"/>
        <v>0</v>
      </c>
      <c r="I201" s="5"/>
      <c r="J201" s="182"/>
      <c r="K201" s="130"/>
      <c r="L201" s="131"/>
      <c r="M201" s="132"/>
      <c r="N201" s="133"/>
      <c r="O201" s="220"/>
      <c r="P201" s="135"/>
      <c r="Q201" s="142"/>
      <c r="R201" s="183"/>
      <c r="S201" s="138"/>
      <c r="T201" s="141"/>
      <c r="U201" s="139"/>
      <c r="V201" s="108"/>
      <c r="W201" s="5"/>
      <c r="X201" s="141"/>
      <c r="Y201" s="141"/>
      <c r="Z201" s="141">
        <f t="shared" si="149"/>
        <v>0</v>
      </c>
      <c r="AA201" s="141"/>
      <c r="AB201" s="141"/>
      <c r="AC201" s="141"/>
      <c r="AD201" s="141"/>
      <c r="AE201" s="141"/>
      <c r="AF201" s="141"/>
      <c r="AG201" s="141">
        <v>5.0</v>
      </c>
      <c r="AH201" s="141"/>
      <c r="AI201" s="141"/>
      <c r="AJ201" s="141"/>
      <c r="AK201" s="141"/>
      <c r="AL201" s="5"/>
      <c r="AM201" s="141">
        <f t="shared" si="150"/>
        <v>0</v>
      </c>
      <c r="AN201" s="119"/>
      <c r="AO201" s="119"/>
      <c r="AP201" s="119"/>
      <c r="AQ201" s="119"/>
      <c r="AR201" s="119"/>
      <c r="AS201" s="119"/>
      <c r="AT201" s="119"/>
      <c r="AU201" s="119"/>
      <c r="AV201" s="119"/>
      <c r="AW201" s="119"/>
      <c r="AX201" s="141">
        <v>5.0</v>
      </c>
      <c r="AY201" s="119"/>
      <c r="AZ201" s="119"/>
      <c r="BA201" s="119"/>
      <c r="BB201" s="119"/>
      <c r="BC201" s="119"/>
      <c r="BD201" s="119"/>
      <c r="BE201" s="119"/>
      <c r="BF201" s="119"/>
      <c r="BG201" s="119"/>
      <c r="BH201" s="119"/>
      <c r="BI201" s="5"/>
      <c r="BJ201" s="141"/>
      <c r="BK201" s="141"/>
      <c r="BL201" s="141"/>
      <c r="BM201" s="141"/>
      <c r="BN201" s="6"/>
      <c r="BO201" s="230">
        <v>1.088</v>
      </c>
      <c r="BP201" s="144">
        <f t="shared" si="116"/>
        <v>0</v>
      </c>
    </row>
    <row r="202" ht="19.5" customHeight="1">
      <c r="A202" s="217"/>
      <c r="B202" s="234">
        <v>16390.0</v>
      </c>
      <c r="C202" s="245" t="s">
        <v>660</v>
      </c>
      <c r="D202" s="126" t="s">
        <v>25</v>
      </c>
      <c r="E202" s="194">
        <v>3.0</v>
      </c>
      <c r="F202" s="127">
        <f t="shared" si="113"/>
        <v>0</v>
      </c>
      <c r="G202" s="128">
        <v>47.5</v>
      </c>
      <c r="H202" s="128">
        <f t="shared" si="114"/>
        <v>0</v>
      </c>
      <c r="I202" s="5"/>
      <c r="J202" s="182"/>
      <c r="K202" s="130"/>
      <c r="L202" s="131"/>
      <c r="M202" s="132"/>
      <c r="N202" s="133"/>
      <c r="O202" s="220"/>
      <c r="P202" s="135"/>
      <c r="Q202" s="142"/>
      <c r="R202" s="183"/>
      <c r="S202" s="138"/>
      <c r="T202" s="141"/>
      <c r="U202" s="139"/>
      <c r="V202" s="108"/>
      <c r="W202" s="5"/>
      <c r="X202" s="141"/>
      <c r="Y202" s="141"/>
      <c r="Z202" s="141"/>
      <c r="AA202" s="141">
        <f>AH202*$F202</f>
        <v>0</v>
      </c>
      <c r="AB202" s="141"/>
      <c r="AC202" s="141"/>
      <c r="AD202" s="141"/>
      <c r="AE202" s="141"/>
      <c r="AF202" s="141"/>
      <c r="AG202" s="141"/>
      <c r="AH202" s="141">
        <v>5.0</v>
      </c>
      <c r="AI202" s="141"/>
      <c r="AJ202" s="141"/>
      <c r="AK202" s="141"/>
      <c r="AL202" s="5"/>
      <c r="AM202" s="141">
        <f t="shared" si="150"/>
        <v>0</v>
      </c>
      <c r="AN202" s="119"/>
      <c r="AO202" s="119"/>
      <c r="AP202" s="119"/>
      <c r="AQ202" s="119"/>
      <c r="AR202" s="119"/>
      <c r="AS202" s="119"/>
      <c r="AT202" s="119"/>
      <c r="AU202" s="119"/>
      <c r="AV202" s="119"/>
      <c r="AW202" s="119"/>
      <c r="AX202" s="141">
        <v>3.0</v>
      </c>
      <c r="AY202" s="119"/>
      <c r="AZ202" s="119"/>
      <c r="BA202" s="119"/>
      <c r="BB202" s="119"/>
      <c r="BC202" s="119"/>
      <c r="BD202" s="119"/>
      <c r="BE202" s="119"/>
      <c r="BF202" s="119"/>
      <c r="BG202" s="119"/>
      <c r="BH202" s="119"/>
      <c r="BI202" s="5"/>
      <c r="BJ202" s="141"/>
      <c r="BK202" s="141"/>
      <c r="BL202" s="141"/>
      <c r="BM202" s="141"/>
      <c r="BN202" s="6"/>
      <c r="BO202" s="230">
        <v>0.934</v>
      </c>
      <c r="BP202" s="144">
        <f t="shared" si="116"/>
        <v>0</v>
      </c>
    </row>
    <row r="203" ht="19.5" customHeight="1">
      <c r="A203" s="203"/>
      <c r="B203" s="203"/>
      <c r="C203" s="40"/>
      <c r="D203" s="40"/>
      <c r="E203" s="40"/>
      <c r="F203" s="40"/>
      <c r="G203" s="40"/>
      <c r="H203" s="147">
        <f>SUM(H151:H202)</f>
        <v>0</v>
      </c>
      <c r="I203" s="40"/>
      <c r="J203" s="148">
        <f t="shared" ref="J203:V203" si="151">SUM(J151:J202)</f>
        <v>0</v>
      </c>
      <c r="K203" s="148">
        <f t="shared" si="151"/>
        <v>0</v>
      </c>
      <c r="L203" s="148">
        <f t="shared" si="151"/>
        <v>0</v>
      </c>
      <c r="M203" s="148">
        <f t="shared" si="151"/>
        <v>0</v>
      </c>
      <c r="N203" s="148">
        <f t="shared" si="151"/>
        <v>0</v>
      </c>
      <c r="O203" s="148">
        <f t="shared" si="151"/>
        <v>0</v>
      </c>
      <c r="P203" s="148">
        <f t="shared" si="151"/>
        <v>0</v>
      </c>
      <c r="Q203" s="148">
        <f t="shared" si="151"/>
        <v>0</v>
      </c>
      <c r="R203" s="148">
        <f t="shared" si="151"/>
        <v>0</v>
      </c>
      <c r="S203" s="148">
        <f t="shared" si="151"/>
        <v>0</v>
      </c>
      <c r="T203" s="148">
        <f t="shared" si="151"/>
        <v>0</v>
      </c>
      <c r="U203" s="148">
        <f t="shared" si="151"/>
        <v>0</v>
      </c>
      <c r="V203" s="148">
        <f t="shared" si="151"/>
        <v>0</v>
      </c>
      <c r="W203" s="5"/>
      <c r="X203" s="141"/>
      <c r="Y203" s="148">
        <f t="shared" ref="Y203:AC203" si="152">SUM(Y151:Y202)</f>
        <v>0</v>
      </c>
      <c r="Z203" s="148">
        <f t="shared" si="152"/>
        <v>0</v>
      </c>
      <c r="AA203" s="148">
        <f t="shared" si="152"/>
        <v>0</v>
      </c>
      <c r="AB203" s="148">
        <f t="shared" si="152"/>
        <v>0</v>
      </c>
      <c r="AC203" s="148">
        <f t="shared" si="152"/>
        <v>0</v>
      </c>
      <c r="AD203" s="141"/>
      <c r="AE203" s="40"/>
      <c r="AF203" s="40"/>
      <c r="AG203" s="40"/>
      <c r="AH203" s="40"/>
      <c r="AI203" s="40"/>
      <c r="AJ203" s="40"/>
      <c r="AK203" s="40"/>
      <c r="AL203" s="40"/>
      <c r="AM203" s="148">
        <f t="shared" ref="AM203:AW203" si="153">SUM(AM151:AM202)</f>
        <v>0</v>
      </c>
      <c r="AN203" s="148">
        <f t="shared" si="153"/>
        <v>0</v>
      </c>
      <c r="AO203" s="148">
        <f t="shared" si="153"/>
        <v>0</v>
      </c>
      <c r="AP203" s="148">
        <f t="shared" si="153"/>
        <v>0</v>
      </c>
      <c r="AQ203" s="148">
        <f t="shared" si="153"/>
        <v>0</v>
      </c>
      <c r="AR203" s="148">
        <f t="shared" si="153"/>
        <v>0</v>
      </c>
      <c r="AS203" s="148">
        <f t="shared" si="153"/>
        <v>0</v>
      </c>
      <c r="AT203" s="148">
        <f t="shared" si="153"/>
        <v>0</v>
      </c>
      <c r="AU203" s="148">
        <f t="shared" si="153"/>
        <v>0</v>
      </c>
      <c r="AV203" s="148">
        <f t="shared" si="153"/>
        <v>0</v>
      </c>
      <c r="AW203" s="148">
        <f t="shared" si="153"/>
        <v>0</v>
      </c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40"/>
      <c r="BJ203" s="148">
        <f>SUM(BJ151:BJ202)</f>
        <v>0</v>
      </c>
      <c r="BK203" s="148">
        <f>SUM(BK151:BK198)</f>
        <v>0</v>
      </c>
      <c r="BL203" s="5"/>
      <c r="BM203" s="5"/>
      <c r="BN203" s="6"/>
      <c r="BO203" s="149"/>
      <c r="BP203" s="163">
        <f>SUM(BP151:BP202)</f>
        <v>0</v>
      </c>
    </row>
    <row r="204" ht="19.5" customHeight="1">
      <c r="A204" s="203"/>
      <c r="B204" s="20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117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40"/>
      <c r="BJ204" s="5"/>
      <c r="BK204" s="5"/>
      <c r="BL204" s="5"/>
      <c r="BM204" s="5"/>
      <c r="BN204" s="6"/>
      <c r="BO204" s="6"/>
      <c r="BP204" s="6"/>
    </row>
    <row r="205" ht="19.5" customHeight="1">
      <c r="A205" s="203"/>
      <c r="B205" s="20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117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40"/>
      <c r="BJ205" s="5"/>
      <c r="BK205" s="5"/>
      <c r="BL205" s="5"/>
      <c r="BM205" s="5"/>
      <c r="BN205" s="6"/>
      <c r="BO205" s="6"/>
      <c r="BP205" s="6"/>
    </row>
    <row r="206" ht="19.5" customHeight="1">
      <c r="A206" s="203"/>
      <c r="B206" s="20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117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40"/>
      <c r="BJ206" s="5"/>
      <c r="BK206" s="5"/>
      <c r="BL206" s="5"/>
      <c r="BM206" s="5"/>
      <c r="BN206" s="6"/>
      <c r="BO206" s="6"/>
      <c r="BP206" s="6"/>
    </row>
    <row r="207" ht="19.5" customHeight="1">
      <c r="A207" s="203"/>
      <c r="B207" s="20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117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40"/>
      <c r="BJ207" s="5"/>
      <c r="BK207" s="5"/>
      <c r="BL207" s="5"/>
      <c r="BM207" s="5"/>
      <c r="BN207" s="6"/>
      <c r="BO207" s="6"/>
      <c r="BP207" s="6"/>
    </row>
    <row r="208" ht="19.5" customHeight="1">
      <c r="A208" s="203"/>
      <c r="B208" s="203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117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40"/>
      <c r="BJ208" s="5"/>
      <c r="BK208" s="5"/>
      <c r="BL208" s="5"/>
      <c r="BM208" s="5"/>
      <c r="BN208" s="6"/>
      <c r="BO208" s="6"/>
      <c r="BP208" s="6"/>
    </row>
    <row r="209" ht="19.5" customHeight="1">
      <c r="A209" s="203"/>
      <c r="B209" s="203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117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40"/>
      <c r="BJ209" s="5"/>
      <c r="BK209" s="5"/>
      <c r="BL209" s="5"/>
      <c r="BM209" s="5"/>
      <c r="BN209" s="6"/>
      <c r="BO209" s="6"/>
      <c r="BP209" s="6"/>
    </row>
    <row r="210" ht="19.5" customHeight="1">
      <c r="A210" s="203"/>
      <c r="B210" s="203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117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40"/>
      <c r="BJ210" s="5"/>
      <c r="BK210" s="5"/>
      <c r="BL210" s="5"/>
      <c r="BM210" s="5"/>
      <c r="BN210" s="6"/>
      <c r="BO210" s="6"/>
      <c r="BP210" s="6"/>
    </row>
    <row r="211" ht="19.5" customHeight="1">
      <c r="A211" s="203"/>
      <c r="B211" s="203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117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40"/>
      <c r="BJ211" s="5"/>
      <c r="BK211" s="5"/>
      <c r="BL211" s="5"/>
      <c r="BM211" s="5"/>
      <c r="BN211" s="6"/>
      <c r="BO211" s="6"/>
      <c r="BP211" s="6"/>
    </row>
    <row r="212" ht="19.5" customHeight="1">
      <c r="A212" s="203"/>
      <c r="B212" s="203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117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40"/>
      <c r="BJ212" s="5"/>
      <c r="BK212" s="5"/>
      <c r="BL212" s="5"/>
      <c r="BM212" s="5"/>
      <c r="BN212" s="6"/>
      <c r="BO212" s="6"/>
      <c r="BP212" s="6"/>
    </row>
    <row r="213" ht="19.5" customHeight="1">
      <c r="A213" s="203"/>
      <c r="B213" s="203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117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40"/>
      <c r="BJ213" s="5"/>
      <c r="BK213" s="5"/>
      <c r="BL213" s="5"/>
      <c r="BM213" s="5"/>
      <c r="BN213" s="6"/>
      <c r="BO213" s="6"/>
      <c r="BP213" s="6"/>
    </row>
    <row r="214" ht="19.5" customHeight="1">
      <c r="A214" s="203"/>
      <c r="B214" s="203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117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40"/>
      <c r="BJ214" s="5"/>
      <c r="BK214" s="5"/>
      <c r="BL214" s="5"/>
      <c r="BM214" s="5"/>
      <c r="BN214" s="6"/>
      <c r="BO214" s="6"/>
      <c r="BP214" s="6"/>
    </row>
    <row r="215" ht="19.5" customHeight="1">
      <c r="A215" s="203"/>
      <c r="B215" s="203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117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40"/>
      <c r="BJ215" s="5"/>
      <c r="BK215" s="5"/>
      <c r="BL215" s="5"/>
      <c r="BM215" s="5"/>
      <c r="BN215" s="6"/>
      <c r="BO215" s="6"/>
      <c r="BP215" s="6"/>
    </row>
    <row r="216" ht="19.5" customHeight="1">
      <c r="A216" s="203"/>
      <c r="B216" s="203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117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40"/>
      <c r="BJ216" s="5"/>
      <c r="BK216" s="5"/>
      <c r="BL216" s="5"/>
      <c r="BM216" s="5"/>
      <c r="BN216" s="6"/>
      <c r="BO216" s="6"/>
      <c r="BP216" s="6"/>
    </row>
    <row r="217" ht="19.5" customHeight="1">
      <c r="A217" s="203"/>
      <c r="B217" s="203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117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40"/>
      <c r="BJ217" s="5"/>
      <c r="BK217" s="5"/>
      <c r="BL217" s="5"/>
      <c r="BM217" s="5"/>
      <c r="BN217" s="6"/>
      <c r="BO217" s="6"/>
      <c r="BP217" s="6"/>
    </row>
    <row r="218" ht="19.5" customHeight="1">
      <c r="A218" s="203"/>
      <c r="B218" s="203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117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40"/>
      <c r="BJ218" s="5"/>
      <c r="BK218" s="5"/>
      <c r="BL218" s="5"/>
      <c r="BM218" s="5"/>
      <c r="BN218" s="6"/>
      <c r="BO218" s="6"/>
      <c r="BP218" s="6"/>
    </row>
    <row r="219" ht="19.5" customHeight="1">
      <c r="A219" s="203"/>
      <c r="B219" s="203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117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40"/>
      <c r="BJ219" s="5"/>
      <c r="BK219" s="5"/>
      <c r="BL219" s="5"/>
      <c r="BM219" s="5"/>
      <c r="BN219" s="6"/>
      <c r="BO219" s="6"/>
      <c r="BP219" s="6"/>
    </row>
    <row r="220" ht="19.5" customHeight="1">
      <c r="A220" s="203"/>
      <c r="B220" s="203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117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40"/>
      <c r="BJ220" s="5"/>
      <c r="BK220" s="5"/>
      <c r="BL220" s="5"/>
      <c r="BM220" s="5"/>
      <c r="BN220" s="6"/>
      <c r="BO220" s="6"/>
      <c r="BP220" s="6"/>
    </row>
    <row r="221" ht="19.5" customHeight="1">
      <c r="A221" s="203"/>
      <c r="B221" s="203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117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40"/>
      <c r="BJ221" s="5"/>
      <c r="BK221" s="5"/>
      <c r="BL221" s="5"/>
      <c r="BM221" s="5"/>
      <c r="BN221" s="6"/>
      <c r="BO221" s="6"/>
      <c r="BP221" s="6"/>
    </row>
    <row r="222" ht="19.5" customHeight="1">
      <c r="A222" s="203"/>
      <c r="B222" s="203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117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40"/>
      <c r="BJ222" s="5"/>
      <c r="BK222" s="5"/>
      <c r="BL222" s="5"/>
      <c r="BM222" s="5"/>
      <c r="BN222" s="6"/>
      <c r="BO222" s="6"/>
      <c r="BP222" s="6"/>
    </row>
    <row r="223" ht="19.5" customHeight="1">
      <c r="A223" s="203"/>
      <c r="B223" s="203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117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40"/>
      <c r="BJ223" s="5"/>
      <c r="BK223" s="5"/>
      <c r="BL223" s="5"/>
      <c r="BM223" s="5"/>
      <c r="BN223" s="6"/>
      <c r="BO223" s="6"/>
      <c r="BP223" s="6"/>
    </row>
    <row r="224" ht="19.5" customHeight="1">
      <c r="A224" s="203"/>
      <c r="B224" s="203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117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40"/>
      <c r="BJ224" s="5"/>
      <c r="BK224" s="5"/>
      <c r="BL224" s="5"/>
      <c r="BM224" s="5"/>
      <c r="BN224" s="6"/>
      <c r="BO224" s="6"/>
      <c r="BP224" s="6"/>
    </row>
    <row r="225" ht="19.5" customHeight="1">
      <c r="A225" s="203"/>
      <c r="B225" s="203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117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40"/>
      <c r="BJ225" s="5"/>
      <c r="BK225" s="5"/>
      <c r="BL225" s="5"/>
      <c r="BM225" s="5"/>
      <c r="BN225" s="6"/>
      <c r="BO225" s="6"/>
      <c r="BP225" s="6"/>
    </row>
    <row r="226" ht="19.5" customHeight="1">
      <c r="A226" s="203"/>
      <c r="B226" s="203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117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40"/>
      <c r="BJ226" s="5"/>
      <c r="BK226" s="5"/>
      <c r="BL226" s="5"/>
      <c r="BM226" s="5"/>
      <c r="BN226" s="6"/>
      <c r="BO226" s="6"/>
      <c r="BP226" s="6"/>
    </row>
    <row r="227" ht="19.5" customHeight="1">
      <c r="A227" s="203"/>
      <c r="B227" s="203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117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40"/>
      <c r="BJ227" s="5"/>
      <c r="BK227" s="5"/>
      <c r="BL227" s="5"/>
      <c r="BM227" s="5"/>
      <c r="BN227" s="6"/>
      <c r="BO227" s="6"/>
      <c r="BP227" s="6"/>
    </row>
    <row r="228" ht="19.5" customHeight="1">
      <c r="A228" s="203"/>
      <c r="B228" s="203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117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40"/>
      <c r="BJ228" s="5"/>
      <c r="BK228" s="5"/>
      <c r="BL228" s="5"/>
      <c r="BM228" s="5"/>
      <c r="BN228" s="6"/>
      <c r="BO228" s="6"/>
      <c r="BP228" s="6"/>
    </row>
    <row r="229" ht="19.5" customHeight="1">
      <c r="A229" s="203"/>
      <c r="B229" s="203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117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40"/>
      <c r="BJ229" s="5"/>
      <c r="BK229" s="5"/>
      <c r="BL229" s="5"/>
      <c r="BM229" s="5"/>
      <c r="BN229" s="6"/>
      <c r="BO229" s="6"/>
      <c r="BP229" s="6"/>
    </row>
    <row r="230" ht="19.5" customHeight="1">
      <c r="A230" s="203"/>
      <c r="B230" s="203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117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40"/>
      <c r="BJ230" s="5"/>
      <c r="BK230" s="5"/>
      <c r="BL230" s="5"/>
      <c r="BM230" s="5"/>
      <c r="BN230" s="6"/>
      <c r="BO230" s="6"/>
      <c r="BP230" s="6"/>
    </row>
    <row r="231" ht="19.5" customHeight="1">
      <c r="A231" s="203"/>
      <c r="B231" s="203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117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40"/>
      <c r="BJ231" s="5"/>
      <c r="BK231" s="5"/>
      <c r="BL231" s="5"/>
      <c r="BM231" s="5"/>
      <c r="BN231" s="6"/>
      <c r="BO231" s="6"/>
      <c r="BP231" s="6"/>
    </row>
    <row r="232" ht="19.5" customHeight="1">
      <c r="A232" s="203"/>
      <c r="B232" s="203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117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40"/>
      <c r="BJ232" s="5"/>
      <c r="BK232" s="5"/>
      <c r="BL232" s="5"/>
      <c r="BM232" s="5"/>
      <c r="BN232" s="6"/>
      <c r="BO232" s="6"/>
      <c r="BP232" s="6"/>
    </row>
    <row r="233" ht="19.5" customHeight="1">
      <c r="A233" s="203"/>
      <c r="B233" s="203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117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40"/>
      <c r="BJ233" s="5"/>
      <c r="BK233" s="5"/>
      <c r="BL233" s="5"/>
      <c r="BM233" s="5"/>
      <c r="BN233" s="6"/>
      <c r="BO233" s="6"/>
      <c r="BP233" s="6"/>
    </row>
    <row r="234" ht="19.5" customHeight="1">
      <c r="A234" s="203"/>
      <c r="B234" s="203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117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40"/>
      <c r="BJ234" s="5"/>
      <c r="BK234" s="5"/>
      <c r="BL234" s="5"/>
      <c r="BM234" s="5"/>
      <c r="BN234" s="6"/>
      <c r="BO234" s="6"/>
      <c r="BP234" s="6"/>
    </row>
    <row r="235" ht="19.5" customHeight="1">
      <c r="A235" s="203"/>
      <c r="B235" s="203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117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40"/>
      <c r="BJ235" s="5"/>
      <c r="BK235" s="5"/>
      <c r="BL235" s="5"/>
      <c r="BM235" s="5"/>
      <c r="BN235" s="6"/>
      <c r="BO235" s="6"/>
      <c r="BP235" s="6"/>
    </row>
    <row r="236" ht="19.5" customHeight="1">
      <c r="A236" s="203"/>
      <c r="B236" s="203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117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40"/>
      <c r="BJ236" s="5"/>
      <c r="BK236" s="5"/>
      <c r="BL236" s="5"/>
      <c r="BM236" s="5"/>
      <c r="BN236" s="6"/>
      <c r="BO236" s="6"/>
      <c r="BP236" s="6"/>
    </row>
    <row r="237" ht="19.5" customHeight="1">
      <c r="A237" s="203"/>
      <c r="B237" s="203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117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40"/>
      <c r="BJ237" s="5"/>
      <c r="BK237" s="5"/>
      <c r="BL237" s="5"/>
      <c r="BM237" s="5"/>
      <c r="BN237" s="6"/>
      <c r="BO237" s="6"/>
      <c r="BP237" s="6"/>
    </row>
    <row r="238" ht="19.5" customHeight="1">
      <c r="A238" s="203"/>
      <c r="B238" s="203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117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40"/>
      <c r="BJ238" s="5"/>
      <c r="BK238" s="5"/>
      <c r="BL238" s="5"/>
      <c r="BM238" s="5"/>
      <c r="BN238" s="6"/>
      <c r="BO238" s="6"/>
      <c r="BP238" s="6"/>
    </row>
    <row r="239" ht="19.5" customHeight="1">
      <c r="A239" s="203"/>
      <c r="B239" s="203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117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40"/>
      <c r="BJ239" s="5"/>
      <c r="BK239" s="5"/>
      <c r="BL239" s="5"/>
      <c r="BM239" s="5"/>
      <c r="BN239" s="6"/>
      <c r="BO239" s="6"/>
      <c r="BP239" s="6"/>
    </row>
    <row r="240" ht="19.5" customHeight="1">
      <c r="A240" s="203"/>
      <c r="B240" s="203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117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40"/>
      <c r="BJ240" s="5"/>
      <c r="BK240" s="5"/>
      <c r="BL240" s="5"/>
      <c r="BM240" s="5"/>
      <c r="BN240" s="6"/>
      <c r="BO240" s="6"/>
      <c r="BP240" s="6"/>
    </row>
    <row r="241" ht="19.5" customHeight="1">
      <c r="A241" s="203"/>
      <c r="B241" s="203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117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40"/>
      <c r="BJ241" s="5"/>
      <c r="BK241" s="5"/>
      <c r="BL241" s="5"/>
      <c r="BM241" s="5"/>
      <c r="BN241" s="6"/>
      <c r="BO241" s="6"/>
      <c r="BP241" s="6"/>
    </row>
    <row r="242" ht="19.5" customHeight="1">
      <c r="A242" s="203"/>
      <c r="B242" s="203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117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40"/>
      <c r="BJ242" s="5"/>
      <c r="BK242" s="5"/>
      <c r="BL242" s="5"/>
      <c r="BM242" s="5"/>
      <c r="BN242" s="6"/>
      <c r="BO242" s="6"/>
      <c r="BP242" s="6"/>
    </row>
    <row r="243" ht="19.5" customHeight="1">
      <c r="A243" s="203"/>
      <c r="B243" s="203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117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40"/>
      <c r="BJ243" s="5"/>
      <c r="BK243" s="5"/>
      <c r="BL243" s="5"/>
      <c r="BM243" s="5"/>
      <c r="BN243" s="6"/>
      <c r="BO243" s="6"/>
      <c r="BP243" s="6"/>
    </row>
    <row r="244" ht="19.5" customHeight="1">
      <c r="A244" s="203"/>
      <c r="B244" s="203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117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40"/>
      <c r="BJ244" s="5"/>
      <c r="BK244" s="5"/>
      <c r="BL244" s="5"/>
      <c r="BM244" s="5"/>
      <c r="BN244" s="6"/>
      <c r="BO244" s="6"/>
      <c r="BP244" s="6"/>
    </row>
    <row r="245" ht="19.5" customHeight="1">
      <c r="A245" s="203"/>
      <c r="B245" s="203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117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40"/>
      <c r="BJ245" s="5"/>
      <c r="BK245" s="5"/>
      <c r="BL245" s="5"/>
      <c r="BM245" s="5"/>
      <c r="BN245" s="6"/>
      <c r="BO245" s="6"/>
      <c r="BP245" s="6"/>
    </row>
    <row r="246" ht="19.5" customHeight="1">
      <c r="A246" s="203"/>
      <c r="B246" s="203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117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40"/>
      <c r="BJ246" s="5"/>
      <c r="BK246" s="5"/>
      <c r="BL246" s="5"/>
      <c r="BM246" s="5"/>
      <c r="BN246" s="6"/>
      <c r="BO246" s="6"/>
      <c r="BP246" s="6"/>
    </row>
    <row r="247" ht="19.5" customHeight="1">
      <c r="A247" s="203"/>
      <c r="B247" s="203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117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40"/>
      <c r="BJ247" s="5"/>
      <c r="BK247" s="5"/>
      <c r="BL247" s="5"/>
      <c r="BM247" s="5"/>
      <c r="BN247" s="6"/>
      <c r="BO247" s="6"/>
      <c r="BP247" s="6"/>
    </row>
    <row r="248" ht="19.5" customHeight="1">
      <c r="A248" s="203"/>
      <c r="B248" s="203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117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40"/>
      <c r="BJ248" s="5"/>
      <c r="BK248" s="5"/>
      <c r="BL248" s="5"/>
      <c r="BM248" s="5"/>
      <c r="BN248" s="6"/>
      <c r="BO248" s="6"/>
      <c r="BP248" s="6"/>
    </row>
    <row r="249" ht="19.5" customHeight="1">
      <c r="A249" s="203"/>
      <c r="B249" s="203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117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40"/>
      <c r="BJ249" s="5"/>
      <c r="BK249" s="5"/>
      <c r="BL249" s="5"/>
      <c r="BM249" s="5"/>
      <c r="BN249" s="6"/>
      <c r="BO249" s="6"/>
      <c r="BP249" s="6"/>
    </row>
    <row r="250" ht="19.5" customHeight="1">
      <c r="A250" s="203"/>
      <c r="B250" s="203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117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40"/>
      <c r="BJ250" s="5"/>
      <c r="BK250" s="5"/>
      <c r="BL250" s="5"/>
      <c r="BM250" s="5"/>
      <c r="BN250" s="6"/>
      <c r="BO250" s="6"/>
      <c r="BP250" s="6"/>
    </row>
    <row r="251" ht="19.5" customHeight="1">
      <c r="A251" s="203"/>
      <c r="B251" s="203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117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40"/>
      <c r="BJ251" s="5"/>
      <c r="BK251" s="5"/>
      <c r="BL251" s="5"/>
      <c r="BM251" s="5"/>
      <c r="BN251" s="6"/>
      <c r="BO251" s="6"/>
      <c r="BP251" s="6"/>
    </row>
    <row r="252" ht="19.5" customHeight="1">
      <c r="A252" s="203"/>
      <c r="B252" s="203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117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40"/>
      <c r="BJ252" s="5"/>
      <c r="BK252" s="5"/>
      <c r="BL252" s="5"/>
      <c r="BM252" s="5"/>
      <c r="BN252" s="6"/>
      <c r="BO252" s="6"/>
      <c r="BP252" s="6"/>
    </row>
    <row r="253" ht="19.5" customHeight="1">
      <c r="A253" s="203"/>
      <c r="B253" s="203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117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40"/>
      <c r="BJ253" s="5"/>
      <c r="BK253" s="5"/>
      <c r="BL253" s="5"/>
      <c r="BM253" s="5"/>
      <c r="BN253" s="6"/>
      <c r="BO253" s="6"/>
      <c r="BP253" s="6"/>
    </row>
    <row r="254" ht="19.5" customHeight="1">
      <c r="A254" s="203"/>
      <c r="B254" s="203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117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40"/>
      <c r="BJ254" s="5"/>
      <c r="BK254" s="5"/>
      <c r="BL254" s="5"/>
      <c r="BM254" s="5"/>
      <c r="BN254" s="6"/>
      <c r="BO254" s="6"/>
      <c r="BP254" s="6"/>
    </row>
    <row r="255" ht="19.5" customHeight="1">
      <c r="A255" s="203"/>
      <c r="B255" s="203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117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40"/>
      <c r="BJ255" s="5"/>
      <c r="BK255" s="5"/>
      <c r="BL255" s="5"/>
      <c r="BM255" s="5"/>
      <c r="BN255" s="6"/>
      <c r="BO255" s="6"/>
      <c r="BP255" s="6"/>
    </row>
    <row r="256" ht="19.5" customHeight="1">
      <c r="A256" s="203"/>
      <c r="B256" s="203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117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40"/>
      <c r="BJ256" s="5"/>
      <c r="BK256" s="5"/>
      <c r="BL256" s="5"/>
      <c r="BM256" s="5"/>
      <c r="BN256" s="6"/>
      <c r="BO256" s="6"/>
      <c r="BP256" s="6"/>
    </row>
    <row r="257" ht="19.5" customHeight="1">
      <c r="A257" s="203"/>
      <c r="B257" s="203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117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40"/>
      <c r="BJ257" s="5"/>
      <c r="BK257" s="5"/>
      <c r="BL257" s="5"/>
      <c r="BM257" s="5"/>
      <c r="BN257" s="6"/>
      <c r="BO257" s="6"/>
      <c r="BP257" s="6"/>
    </row>
    <row r="258" ht="19.5" customHeight="1">
      <c r="A258" s="203"/>
      <c r="B258" s="203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117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40"/>
      <c r="BJ258" s="5"/>
      <c r="BK258" s="5"/>
      <c r="BL258" s="5"/>
      <c r="BM258" s="5"/>
      <c r="BN258" s="6"/>
      <c r="BO258" s="6"/>
      <c r="BP258" s="6"/>
    </row>
    <row r="259" ht="19.5" customHeight="1">
      <c r="A259" s="203"/>
      <c r="B259" s="203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117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40"/>
      <c r="BJ259" s="5"/>
      <c r="BK259" s="5"/>
      <c r="BL259" s="5"/>
      <c r="BM259" s="5"/>
      <c r="BN259" s="6"/>
      <c r="BO259" s="6"/>
      <c r="BP259" s="6"/>
    </row>
    <row r="260" ht="19.5" customHeight="1">
      <c r="A260" s="203"/>
      <c r="B260" s="203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117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40"/>
      <c r="BJ260" s="5"/>
      <c r="BK260" s="5"/>
      <c r="BL260" s="5"/>
      <c r="BM260" s="5"/>
      <c r="BN260" s="6"/>
      <c r="BO260" s="6"/>
      <c r="BP260" s="6"/>
    </row>
    <row r="261" ht="19.5" customHeight="1">
      <c r="A261" s="203"/>
      <c r="B261" s="203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117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40"/>
      <c r="BJ261" s="5"/>
      <c r="BK261" s="5"/>
      <c r="BL261" s="5"/>
      <c r="BM261" s="5"/>
      <c r="BN261" s="6"/>
      <c r="BO261" s="6"/>
      <c r="BP261" s="6"/>
    </row>
    <row r="262" ht="19.5" customHeight="1">
      <c r="A262" s="203"/>
      <c r="B262" s="203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117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40"/>
      <c r="BJ262" s="5"/>
      <c r="BK262" s="5"/>
      <c r="BL262" s="5"/>
      <c r="BM262" s="5"/>
      <c r="BN262" s="6"/>
      <c r="BO262" s="6"/>
      <c r="BP262" s="6"/>
    </row>
    <row r="263" ht="19.5" customHeight="1">
      <c r="A263" s="203"/>
      <c r="B263" s="203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117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40"/>
      <c r="BJ263" s="5"/>
      <c r="BK263" s="5"/>
      <c r="BL263" s="5"/>
      <c r="BM263" s="5"/>
      <c r="BN263" s="6"/>
      <c r="BO263" s="6"/>
      <c r="BP263" s="6"/>
    </row>
    <row r="264" ht="19.5" customHeight="1">
      <c r="A264" s="203"/>
      <c r="B264" s="203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117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40"/>
      <c r="BJ264" s="5"/>
      <c r="BK264" s="5"/>
      <c r="BL264" s="5"/>
      <c r="BM264" s="5"/>
      <c r="BN264" s="6"/>
      <c r="BO264" s="6"/>
      <c r="BP264" s="6"/>
    </row>
    <row r="265" ht="19.5" customHeight="1">
      <c r="A265" s="203"/>
      <c r="B265" s="203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117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40"/>
      <c r="BJ265" s="5"/>
      <c r="BK265" s="5"/>
      <c r="BL265" s="5"/>
      <c r="BM265" s="5"/>
      <c r="BN265" s="6"/>
      <c r="BO265" s="6"/>
      <c r="BP265" s="6"/>
    </row>
    <row r="266" ht="19.5" customHeight="1">
      <c r="A266" s="203"/>
      <c r="B266" s="203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117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40"/>
      <c r="BJ266" s="5"/>
      <c r="BK266" s="5"/>
      <c r="BL266" s="5"/>
      <c r="BM266" s="5"/>
      <c r="BN266" s="6"/>
      <c r="BO266" s="6"/>
      <c r="BP266" s="6"/>
    </row>
    <row r="267" ht="19.5" customHeight="1">
      <c r="A267" s="203"/>
      <c r="B267" s="203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117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40"/>
      <c r="BJ267" s="5"/>
      <c r="BK267" s="5"/>
      <c r="BL267" s="5"/>
      <c r="BM267" s="5"/>
      <c r="BN267" s="6"/>
      <c r="BO267" s="6"/>
      <c r="BP267" s="6"/>
    </row>
    <row r="268" ht="19.5" customHeight="1">
      <c r="A268" s="203"/>
      <c r="B268" s="203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117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40"/>
      <c r="BJ268" s="5"/>
      <c r="BK268" s="5"/>
      <c r="BL268" s="5"/>
      <c r="BM268" s="5"/>
      <c r="BN268" s="6"/>
      <c r="BO268" s="6"/>
      <c r="BP268" s="6"/>
    </row>
    <row r="269" ht="19.5" customHeight="1">
      <c r="A269" s="203"/>
      <c r="B269" s="203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117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40"/>
      <c r="BJ269" s="5"/>
      <c r="BK269" s="5"/>
      <c r="BL269" s="5"/>
      <c r="BM269" s="5"/>
      <c r="BN269" s="6"/>
      <c r="BO269" s="6"/>
      <c r="BP269" s="6"/>
    </row>
    <row r="270" ht="19.5" customHeight="1">
      <c r="A270" s="203"/>
      <c r="B270" s="203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117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40"/>
      <c r="BJ270" s="5"/>
      <c r="BK270" s="5"/>
      <c r="BL270" s="5"/>
      <c r="BM270" s="5"/>
      <c r="BN270" s="6"/>
      <c r="BO270" s="6"/>
      <c r="BP270" s="6"/>
    </row>
    <row r="271" ht="19.5" customHeight="1">
      <c r="A271" s="203"/>
      <c r="B271" s="203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117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40"/>
      <c r="BJ271" s="5"/>
      <c r="BK271" s="5"/>
      <c r="BL271" s="5"/>
      <c r="BM271" s="5"/>
      <c r="BN271" s="6"/>
      <c r="BO271" s="6"/>
      <c r="BP271" s="6"/>
    </row>
    <row r="272" ht="19.5" customHeight="1">
      <c r="A272" s="203"/>
      <c r="B272" s="203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117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40"/>
      <c r="BJ272" s="5"/>
      <c r="BK272" s="5"/>
      <c r="BL272" s="5"/>
      <c r="BM272" s="5"/>
      <c r="BN272" s="6"/>
      <c r="BO272" s="6"/>
      <c r="BP272" s="6"/>
    </row>
    <row r="273" ht="19.5" customHeight="1">
      <c r="A273" s="203"/>
      <c r="B273" s="203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117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40"/>
      <c r="BJ273" s="5"/>
      <c r="BK273" s="5"/>
      <c r="BL273" s="5"/>
      <c r="BM273" s="5"/>
      <c r="BN273" s="6"/>
      <c r="BO273" s="6"/>
      <c r="BP273" s="6"/>
    </row>
    <row r="274" ht="19.5" customHeight="1">
      <c r="A274" s="203"/>
      <c r="B274" s="203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117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40"/>
      <c r="BJ274" s="5"/>
      <c r="BK274" s="5"/>
      <c r="BL274" s="5"/>
      <c r="BM274" s="5"/>
      <c r="BN274" s="6"/>
      <c r="BO274" s="6"/>
      <c r="BP274" s="6"/>
    </row>
    <row r="275" ht="19.5" customHeight="1">
      <c r="A275" s="203"/>
      <c r="B275" s="203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117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40"/>
      <c r="BJ275" s="5"/>
      <c r="BK275" s="5"/>
      <c r="BL275" s="5"/>
      <c r="BM275" s="5"/>
      <c r="BN275" s="6"/>
      <c r="BO275" s="6"/>
      <c r="BP275" s="6"/>
    </row>
    <row r="276" ht="19.5" customHeight="1">
      <c r="A276" s="203"/>
      <c r="B276" s="203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117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40"/>
      <c r="BJ276" s="5"/>
      <c r="BK276" s="5"/>
      <c r="BL276" s="5"/>
      <c r="BM276" s="5"/>
      <c r="BN276" s="6"/>
      <c r="BO276" s="6"/>
      <c r="BP276" s="6"/>
    </row>
    <row r="277" ht="19.5" customHeight="1">
      <c r="A277" s="203"/>
      <c r="B277" s="203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117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40"/>
      <c r="BJ277" s="5"/>
      <c r="BK277" s="5"/>
      <c r="BL277" s="5"/>
      <c r="BM277" s="5"/>
      <c r="BN277" s="6"/>
      <c r="BO277" s="6"/>
      <c r="BP277" s="6"/>
    </row>
    <row r="278" ht="19.5" customHeight="1">
      <c r="A278" s="203"/>
      <c r="B278" s="203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117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40"/>
      <c r="BJ278" s="5"/>
      <c r="BK278" s="5"/>
      <c r="BL278" s="5"/>
      <c r="BM278" s="5"/>
      <c r="BN278" s="6"/>
      <c r="BO278" s="6"/>
      <c r="BP278" s="6"/>
    </row>
    <row r="279" ht="19.5" customHeight="1">
      <c r="A279" s="203"/>
      <c r="B279" s="203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117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40"/>
      <c r="BJ279" s="5"/>
      <c r="BK279" s="5"/>
      <c r="BL279" s="5"/>
      <c r="BM279" s="5"/>
      <c r="BN279" s="6"/>
      <c r="BO279" s="6"/>
      <c r="BP279" s="6"/>
    </row>
    <row r="280" ht="19.5" customHeight="1">
      <c r="A280" s="203"/>
      <c r="B280" s="203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117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40"/>
      <c r="BJ280" s="5"/>
      <c r="BK280" s="5"/>
      <c r="BL280" s="5"/>
      <c r="BM280" s="5"/>
      <c r="BN280" s="6"/>
      <c r="BO280" s="6"/>
      <c r="BP280" s="6"/>
    </row>
    <row r="281" ht="19.5" customHeight="1">
      <c r="A281" s="203"/>
      <c r="B281" s="203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117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40"/>
      <c r="BJ281" s="5"/>
      <c r="BK281" s="5"/>
      <c r="BL281" s="5"/>
      <c r="BM281" s="5"/>
      <c r="BN281" s="6"/>
      <c r="BO281" s="6"/>
      <c r="BP281" s="6"/>
    </row>
    <row r="282" ht="19.5" customHeight="1">
      <c r="A282" s="203"/>
      <c r="B282" s="203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117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40"/>
      <c r="BJ282" s="5"/>
      <c r="BK282" s="5"/>
      <c r="BL282" s="5"/>
      <c r="BM282" s="5"/>
      <c r="BN282" s="6"/>
      <c r="BO282" s="6"/>
      <c r="BP282" s="6"/>
    </row>
    <row r="283" ht="19.5" customHeight="1">
      <c r="A283" s="203"/>
      <c r="B283" s="203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117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40"/>
      <c r="BJ283" s="5"/>
      <c r="BK283" s="5"/>
      <c r="BL283" s="5"/>
      <c r="BM283" s="5"/>
      <c r="BN283" s="6"/>
      <c r="BO283" s="6"/>
      <c r="BP283" s="6"/>
    </row>
    <row r="284" ht="19.5" customHeight="1">
      <c r="A284" s="203"/>
      <c r="B284" s="203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117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40"/>
      <c r="BJ284" s="5"/>
      <c r="BK284" s="5"/>
      <c r="BL284" s="5"/>
      <c r="BM284" s="5"/>
      <c r="BN284" s="6"/>
      <c r="BO284" s="6"/>
      <c r="BP284" s="6"/>
    </row>
    <row r="285" ht="19.5" customHeight="1">
      <c r="A285" s="203"/>
      <c r="B285" s="203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117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40"/>
      <c r="BJ285" s="5"/>
      <c r="BK285" s="5"/>
      <c r="BL285" s="5"/>
      <c r="BM285" s="5"/>
      <c r="BN285" s="6"/>
      <c r="BO285" s="6"/>
      <c r="BP285" s="6"/>
    </row>
    <row r="286" ht="19.5" customHeight="1">
      <c r="A286" s="203"/>
      <c r="B286" s="203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117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40"/>
      <c r="BJ286" s="5"/>
      <c r="BK286" s="5"/>
      <c r="BL286" s="5"/>
      <c r="BM286" s="5"/>
      <c r="BN286" s="6"/>
      <c r="BO286" s="6"/>
      <c r="BP286" s="6"/>
    </row>
    <row r="287" ht="19.5" customHeight="1">
      <c r="A287" s="203"/>
      <c r="B287" s="203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117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40"/>
      <c r="BJ287" s="5"/>
      <c r="BK287" s="5"/>
      <c r="BL287" s="5"/>
      <c r="BM287" s="5"/>
      <c r="BN287" s="6"/>
      <c r="BO287" s="6"/>
      <c r="BP287" s="6"/>
    </row>
    <row r="288" ht="19.5" customHeight="1">
      <c r="A288" s="203"/>
      <c r="B288" s="203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117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40"/>
      <c r="BJ288" s="5"/>
      <c r="BK288" s="5"/>
      <c r="BL288" s="5"/>
      <c r="BM288" s="5"/>
      <c r="BN288" s="6"/>
      <c r="BO288" s="6"/>
      <c r="BP288" s="6"/>
    </row>
    <row r="289" ht="19.5" customHeight="1">
      <c r="A289" s="203"/>
      <c r="B289" s="203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117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40"/>
      <c r="BJ289" s="5"/>
      <c r="BK289" s="5"/>
      <c r="BL289" s="5"/>
      <c r="BM289" s="5"/>
      <c r="BN289" s="6"/>
      <c r="BO289" s="6"/>
      <c r="BP289" s="6"/>
    </row>
    <row r="290" ht="19.5" customHeight="1">
      <c r="A290" s="203"/>
      <c r="B290" s="203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117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40"/>
      <c r="BJ290" s="5"/>
      <c r="BK290" s="5"/>
      <c r="BL290" s="5"/>
      <c r="BM290" s="5"/>
      <c r="BN290" s="6"/>
      <c r="BO290" s="6"/>
      <c r="BP290" s="6"/>
    </row>
    <row r="291" ht="19.5" customHeight="1">
      <c r="A291" s="203"/>
      <c r="B291" s="203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117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40"/>
      <c r="BJ291" s="5"/>
      <c r="BK291" s="5"/>
      <c r="BL291" s="5"/>
      <c r="BM291" s="5"/>
      <c r="BN291" s="6"/>
      <c r="BO291" s="6"/>
      <c r="BP291" s="6"/>
    </row>
    <row r="292" ht="19.5" customHeight="1">
      <c r="A292" s="203"/>
      <c r="B292" s="203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117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40"/>
      <c r="BJ292" s="5"/>
      <c r="BK292" s="5"/>
      <c r="BL292" s="5"/>
      <c r="BM292" s="5"/>
      <c r="BN292" s="6"/>
      <c r="BO292" s="6"/>
      <c r="BP292" s="6"/>
    </row>
    <row r="293" ht="19.5" customHeight="1">
      <c r="A293" s="203"/>
      <c r="B293" s="203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117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40"/>
      <c r="BJ293" s="5"/>
      <c r="BK293" s="5"/>
      <c r="BL293" s="5"/>
      <c r="BM293" s="5"/>
      <c r="BN293" s="6"/>
      <c r="BO293" s="6"/>
      <c r="BP293" s="6"/>
    </row>
    <row r="294" ht="19.5" customHeight="1">
      <c r="A294" s="203"/>
      <c r="B294" s="203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117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40"/>
      <c r="BJ294" s="5"/>
      <c r="BK294" s="5"/>
      <c r="BL294" s="5"/>
      <c r="BM294" s="5"/>
      <c r="BN294" s="6"/>
      <c r="BO294" s="6"/>
      <c r="BP294" s="6"/>
    </row>
    <row r="295" ht="19.5" customHeight="1">
      <c r="A295" s="203"/>
      <c r="B295" s="203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117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40"/>
      <c r="BJ295" s="5"/>
      <c r="BK295" s="5"/>
      <c r="BL295" s="5"/>
      <c r="BM295" s="5"/>
      <c r="BN295" s="6"/>
      <c r="BO295" s="6"/>
      <c r="BP295" s="6"/>
    </row>
    <row r="296" ht="19.5" customHeight="1">
      <c r="A296" s="203"/>
      <c r="B296" s="203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117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40"/>
      <c r="BJ296" s="5"/>
      <c r="BK296" s="5"/>
      <c r="BL296" s="5"/>
      <c r="BM296" s="5"/>
      <c r="BN296" s="6"/>
      <c r="BO296" s="6"/>
      <c r="BP296" s="6"/>
    </row>
    <row r="297" ht="19.5" customHeight="1">
      <c r="A297" s="203"/>
      <c r="B297" s="203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117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40"/>
      <c r="BJ297" s="5"/>
      <c r="BK297" s="5"/>
      <c r="BL297" s="5"/>
      <c r="BM297" s="5"/>
      <c r="BN297" s="6"/>
      <c r="BO297" s="6"/>
      <c r="BP297" s="6"/>
    </row>
    <row r="298" ht="19.5" customHeight="1">
      <c r="A298" s="203"/>
      <c r="B298" s="203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117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40"/>
      <c r="BJ298" s="5"/>
      <c r="BK298" s="5"/>
      <c r="BL298" s="5"/>
      <c r="BM298" s="5"/>
      <c r="BN298" s="6"/>
      <c r="BO298" s="6"/>
      <c r="BP298" s="6"/>
    </row>
    <row r="299" ht="19.5" customHeight="1">
      <c r="A299" s="203"/>
      <c r="B299" s="203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117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40"/>
      <c r="BJ299" s="5"/>
      <c r="BK299" s="5"/>
      <c r="BL299" s="5"/>
      <c r="BM299" s="5"/>
      <c r="BN299" s="6"/>
      <c r="BO299" s="6"/>
      <c r="BP299" s="6"/>
    </row>
    <row r="300" ht="19.5" customHeight="1">
      <c r="A300" s="203"/>
      <c r="B300" s="203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117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40"/>
      <c r="BJ300" s="5"/>
      <c r="BK300" s="5"/>
      <c r="BL300" s="5"/>
      <c r="BM300" s="5"/>
      <c r="BN300" s="6"/>
      <c r="BO300" s="6"/>
      <c r="BP300" s="6"/>
    </row>
    <row r="301" ht="19.5" customHeight="1">
      <c r="A301" s="203"/>
      <c r="B301" s="203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117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40"/>
      <c r="BJ301" s="5"/>
      <c r="BK301" s="5"/>
      <c r="BL301" s="5"/>
      <c r="BM301" s="5"/>
      <c r="BN301" s="6"/>
      <c r="BO301" s="6"/>
      <c r="BP301" s="6"/>
    </row>
    <row r="302" ht="19.5" customHeight="1">
      <c r="A302" s="203"/>
      <c r="B302" s="203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117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40"/>
      <c r="BJ302" s="5"/>
      <c r="BK302" s="5"/>
      <c r="BL302" s="5"/>
      <c r="BM302" s="5"/>
      <c r="BN302" s="6"/>
      <c r="BO302" s="6"/>
      <c r="BP302" s="6"/>
    </row>
    <row r="303" ht="19.5" customHeight="1">
      <c r="A303" s="203"/>
      <c r="B303" s="203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117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40"/>
      <c r="BJ303" s="5"/>
      <c r="BK303" s="5"/>
      <c r="BL303" s="5"/>
      <c r="BM303" s="5"/>
      <c r="BN303" s="6"/>
      <c r="BO303" s="6"/>
      <c r="BP303" s="6"/>
    </row>
    <row r="304" ht="19.5" customHeight="1">
      <c r="A304" s="203"/>
      <c r="B304" s="203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117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40"/>
      <c r="BJ304" s="5"/>
      <c r="BK304" s="5"/>
      <c r="BL304" s="5"/>
      <c r="BM304" s="5"/>
      <c r="BN304" s="6"/>
      <c r="BO304" s="6"/>
      <c r="BP304" s="6"/>
    </row>
    <row r="305" ht="19.5" customHeight="1">
      <c r="A305" s="203"/>
      <c r="B305" s="203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117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40"/>
      <c r="BJ305" s="5"/>
      <c r="BK305" s="5"/>
      <c r="BL305" s="5"/>
      <c r="BM305" s="5"/>
      <c r="BN305" s="6"/>
      <c r="BO305" s="6"/>
      <c r="BP305" s="6"/>
    </row>
    <row r="306" ht="19.5" customHeight="1">
      <c r="A306" s="203"/>
      <c r="B306" s="203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117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40"/>
      <c r="BJ306" s="5"/>
      <c r="BK306" s="5"/>
      <c r="BL306" s="5"/>
      <c r="BM306" s="5"/>
      <c r="BN306" s="6"/>
      <c r="BO306" s="6"/>
      <c r="BP306" s="6"/>
    </row>
    <row r="307" ht="19.5" customHeight="1">
      <c r="A307" s="203"/>
      <c r="B307" s="203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117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40"/>
      <c r="BJ307" s="5"/>
      <c r="BK307" s="5"/>
      <c r="BL307" s="5"/>
      <c r="BM307" s="5"/>
      <c r="BN307" s="6"/>
      <c r="BO307" s="6"/>
      <c r="BP307" s="6"/>
    </row>
    <row r="308" ht="19.5" customHeight="1">
      <c r="A308" s="203"/>
      <c r="B308" s="203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117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40"/>
      <c r="BJ308" s="5"/>
      <c r="BK308" s="5"/>
      <c r="BL308" s="5"/>
      <c r="BM308" s="5"/>
      <c r="BN308" s="6"/>
      <c r="BO308" s="6"/>
      <c r="BP308" s="6"/>
    </row>
    <row r="309" ht="19.5" customHeight="1">
      <c r="A309" s="203"/>
      <c r="B309" s="203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117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40"/>
      <c r="BJ309" s="5"/>
      <c r="BK309" s="5"/>
      <c r="BL309" s="5"/>
      <c r="BM309" s="5"/>
      <c r="BN309" s="6"/>
      <c r="BO309" s="6"/>
      <c r="BP309" s="6"/>
    </row>
    <row r="310" ht="19.5" customHeight="1">
      <c r="A310" s="203"/>
      <c r="B310" s="203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117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40"/>
      <c r="BJ310" s="5"/>
      <c r="BK310" s="5"/>
      <c r="BL310" s="5"/>
      <c r="BM310" s="5"/>
      <c r="BN310" s="6"/>
      <c r="BO310" s="6"/>
      <c r="BP310" s="6"/>
    </row>
    <row r="311" ht="19.5" customHeight="1">
      <c r="A311" s="203"/>
      <c r="B311" s="203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117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40"/>
      <c r="BJ311" s="5"/>
      <c r="BK311" s="5"/>
      <c r="BL311" s="5"/>
      <c r="BM311" s="5"/>
      <c r="BN311" s="6"/>
      <c r="BO311" s="6"/>
      <c r="BP311" s="6"/>
    </row>
    <row r="312" ht="19.5" customHeight="1">
      <c r="A312" s="203"/>
      <c r="B312" s="203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117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40"/>
      <c r="BJ312" s="5"/>
      <c r="BK312" s="5"/>
      <c r="BL312" s="5"/>
      <c r="BM312" s="5"/>
      <c r="BN312" s="6"/>
      <c r="BO312" s="6"/>
      <c r="BP312" s="6"/>
    </row>
    <row r="313" ht="19.5" customHeight="1">
      <c r="A313" s="203"/>
      <c r="B313" s="203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117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40"/>
      <c r="BJ313" s="5"/>
      <c r="BK313" s="5"/>
      <c r="BL313" s="5"/>
      <c r="BM313" s="5"/>
      <c r="BN313" s="6"/>
      <c r="BO313" s="6"/>
      <c r="BP313" s="6"/>
    </row>
    <row r="314" ht="19.5" customHeight="1">
      <c r="A314" s="203"/>
      <c r="B314" s="203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117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40"/>
      <c r="BJ314" s="5"/>
      <c r="BK314" s="5"/>
      <c r="BL314" s="5"/>
      <c r="BM314" s="5"/>
      <c r="BN314" s="6"/>
      <c r="BO314" s="6"/>
      <c r="BP314" s="6"/>
    </row>
    <row r="315" ht="19.5" customHeight="1">
      <c r="A315" s="203"/>
      <c r="B315" s="203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117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40"/>
      <c r="BJ315" s="5"/>
      <c r="BK315" s="5"/>
      <c r="BL315" s="5"/>
      <c r="BM315" s="5"/>
      <c r="BN315" s="6"/>
      <c r="BO315" s="6"/>
      <c r="BP315" s="6"/>
    </row>
    <row r="316" ht="19.5" customHeight="1">
      <c r="A316" s="203"/>
      <c r="B316" s="203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117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40"/>
      <c r="BJ316" s="5"/>
      <c r="BK316" s="5"/>
      <c r="BL316" s="5"/>
      <c r="BM316" s="5"/>
      <c r="BN316" s="6"/>
      <c r="BO316" s="6"/>
      <c r="BP316" s="6"/>
    </row>
    <row r="317" ht="19.5" customHeight="1">
      <c r="A317" s="203"/>
      <c r="B317" s="203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117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40"/>
      <c r="BJ317" s="5"/>
      <c r="BK317" s="5"/>
      <c r="BL317" s="5"/>
      <c r="BM317" s="5"/>
      <c r="BN317" s="6"/>
      <c r="BO317" s="6"/>
      <c r="BP317" s="6"/>
    </row>
    <row r="318" ht="19.5" customHeight="1">
      <c r="A318" s="203"/>
      <c r="B318" s="203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117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40"/>
      <c r="BJ318" s="5"/>
      <c r="BK318" s="5"/>
      <c r="BL318" s="5"/>
      <c r="BM318" s="5"/>
      <c r="BN318" s="6"/>
      <c r="BO318" s="6"/>
      <c r="BP318" s="6"/>
    </row>
    <row r="319" ht="19.5" customHeight="1">
      <c r="A319" s="203"/>
      <c r="B319" s="203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117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40"/>
      <c r="BJ319" s="5"/>
      <c r="BK319" s="5"/>
      <c r="BL319" s="5"/>
      <c r="BM319" s="5"/>
      <c r="BN319" s="6"/>
      <c r="BO319" s="6"/>
      <c r="BP319" s="6"/>
    </row>
    <row r="320" ht="19.5" customHeight="1">
      <c r="A320" s="203"/>
      <c r="B320" s="203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117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40"/>
      <c r="BJ320" s="5"/>
      <c r="BK320" s="5"/>
      <c r="BL320" s="5"/>
      <c r="BM320" s="5"/>
      <c r="BN320" s="6"/>
      <c r="BO320" s="6"/>
      <c r="BP320" s="6"/>
    </row>
    <row r="321" ht="19.5" customHeight="1">
      <c r="A321" s="203"/>
      <c r="B321" s="203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117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40"/>
      <c r="BJ321" s="5"/>
      <c r="BK321" s="5"/>
      <c r="BL321" s="5"/>
      <c r="BM321" s="5"/>
      <c r="BN321" s="6"/>
      <c r="BO321" s="6"/>
      <c r="BP321" s="6"/>
    </row>
    <row r="322" ht="19.5" customHeight="1">
      <c r="A322" s="203"/>
      <c r="B322" s="203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117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40"/>
      <c r="BJ322" s="5"/>
      <c r="BK322" s="5"/>
      <c r="BL322" s="5"/>
      <c r="BM322" s="5"/>
      <c r="BN322" s="6"/>
      <c r="BO322" s="6"/>
      <c r="BP322" s="6"/>
    </row>
    <row r="323" ht="19.5" customHeight="1">
      <c r="A323" s="203"/>
      <c r="B323" s="203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117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40"/>
      <c r="BJ323" s="5"/>
      <c r="BK323" s="5"/>
      <c r="BL323" s="5"/>
      <c r="BM323" s="5"/>
      <c r="BN323" s="6"/>
      <c r="BO323" s="6"/>
      <c r="BP323" s="6"/>
    </row>
    <row r="324" ht="19.5" customHeight="1">
      <c r="A324" s="203"/>
      <c r="B324" s="203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117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40"/>
      <c r="BJ324" s="5"/>
      <c r="BK324" s="5"/>
      <c r="BL324" s="5"/>
      <c r="BM324" s="5"/>
      <c r="BN324" s="6"/>
      <c r="BO324" s="6"/>
      <c r="BP324" s="6"/>
    </row>
    <row r="325" ht="19.5" customHeight="1">
      <c r="A325" s="203"/>
      <c r="B325" s="203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117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40"/>
      <c r="BJ325" s="5"/>
      <c r="BK325" s="5"/>
      <c r="BL325" s="5"/>
      <c r="BM325" s="5"/>
      <c r="BN325" s="6"/>
      <c r="BO325" s="6"/>
      <c r="BP325" s="6"/>
    </row>
    <row r="326" ht="19.5" customHeight="1">
      <c r="A326" s="203"/>
      <c r="B326" s="203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117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40"/>
      <c r="BJ326" s="5"/>
      <c r="BK326" s="5"/>
      <c r="BL326" s="5"/>
      <c r="BM326" s="5"/>
      <c r="BN326" s="6"/>
      <c r="BO326" s="6"/>
      <c r="BP326" s="6"/>
    </row>
    <row r="327" ht="19.5" customHeight="1">
      <c r="A327" s="203"/>
      <c r="B327" s="203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117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40"/>
      <c r="BJ327" s="5"/>
      <c r="BK327" s="5"/>
      <c r="BL327" s="5"/>
      <c r="BM327" s="5"/>
      <c r="BN327" s="6"/>
      <c r="BO327" s="6"/>
      <c r="BP327" s="6"/>
    </row>
    <row r="328" ht="19.5" customHeight="1">
      <c r="A328" s="203"/>
      <c r="B328" s="203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117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40"/>
      <c r="BJ328" s="5"/>
      <c r="BK328" s="5"/>
      <c r="BL328" s="5"/>
      <c r="BM328" s="5"/>
      <c r="BN328" s="6"/>
      <c r="BO328" s="6"/>
      <c r="BP328" s="6"/>
    </row>
    <row r="329" ht="19.5" customHeight="1">
      <c r="A329" s="203"/>
      <c r="B329" s="203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117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40"/>
      <c r="BJ329" s="5"/>
      <c r="BK329" s="5"/>
      <c r="BL329" s="5"/>
      <c r="BM329" s="5"/>
      <c r="BN329" s="6"/>
      <c r="BO329" s="6"/>
      <c r="BP329" s="6"/>
    </row>
    <row r="330" ht="19.5" customHeight="1">
      <c r="A330" s="203"/>
      <c r="B330" s="203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117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40"/>
      <c r="BJ330" s="5"/>
      <c r="BK330" s="5"/>
      <c r="BL330" s="5"/>
      <c r="BM330" s="5"/>
      <c r="BN330" s="6"/>
      <c r="BO330" s="6"/>
      <c r="BP330" s="6"/>
    </row>
    <row r="331" ht="19.5" customHeight="1">
      <c r="A331" s="203"/>
      <c r="B331" s="203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117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40"/>
      <c r="BJ331" s="5"/>
      <c r="BK331" s="5"/>
      <c r="BL331" s="5"/>
      <c r="BM331" s="5"/>
      <c r="BN331" s="6"/>
      <c r="BO331" s="6"/>
      <c r="BP331" s="6"/>
    </row>
    <row r="332" ht="19.5" customHeight="1">
      <c r="A332" s="203"/>
      <c r="B332" s="203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117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40"/>
      <c r="BJ332" s="5"/>
      <c r="BK332" s="5"/>
      <c r="BL332" s="5"/>
      <c r="BM332" s="5"/>
      <c r="BN332" s="6"/>
      <c r="BO332" s="6"/>
      <c r="BP332" s="6"/>
    </row>
    <row r="333" ht="19.5" customHeight="1">
      <c r="A333" s="203"/>
      <c r="B333" s="203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117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40"/>
      <c r="BJ333" s="5"/>
      <c r="BK333" s="5"/>
      <c r="BL333" s="5"/>
      <c r="BM333" s="5"/>
      <c r="BN333" s="6"/>
      <c r="BO333" s="6"/>
      <c r="BP333" s="6"/>
    </row>
    <row r="334" ht="19.5" customHeight="1">
      <c r="A334" s="203"/>
      <c r="B334" s="203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117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40"/>
      <c r="BJ334" s="5"/>
      <c r="BK334" s="5"/>
      <c r="BL334" s="5"/>
      <c r="BM334" s="5"/>
      <c r="BN334" s="6"/>
      <c r="BO334" s="6"/>
      <c r="BP334" s="6"/>
    </row>
    <row r="335" ht="19.5" customHeight="1">
      <c r="A335" s="203"/>
      <c r="B335" s="203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117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40"/>
      <c r="BJ335" s="5"/>
      <c r="BK335" s="5"/>
      <c r="BL335" s="5"/>
      <c r="BM335" s="5"/>
      <c r="BN335" s="6"/>
      <c r="BO335" s="6"/>
      <c r="BP335" s="6"/>
    </row>
    <row r="336" ht="19.5" customHeight="1">
      <c r="A336" s="203"/>
      <c r="B336" s="203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117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40"/>
      <c r="BJ336" s="5"/>
      <c r="BK336" s="5"/>
      <c r="BL336" s="5"/>
      <c r="BM336" s="5"/>
      <c r="BN336" s="6"/>
      <c r="BO336" s="6"/>
      <c r="BP336" s="6"/>
    </row>
    <row r="337" ht="19.5" customHeight="1">
      <c r="A337" s="203"/>
      <c r="B337" s="203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117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40"/>
      <c r="BJ337" s="5"/>
      <c r="BK337" s="5"/>
      <c r="BL337" s="5"/>
      <c r="BM337" s="5"/>
      <c r="BN337" s="6"/>
      <c r="BO337" s="6"/>
      <c r="BP337" s="6"/>
    </row>
    <row r="338" ht="19.5" customHeight="1">
      <c r="A338" s="203"/>
      <c r="B338" s="203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117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40"/>
      <c r="BJ338" s="5"/>
      <c r="BK338" s="5"/>
      <c r="BL338" s="5"/>
      <c r="BM338" s="5"/>
      <c r="BN338" s="6"/>
      <c r="BO338" s="6"/>
      <c r="BP338" s="6"/>
    </row>
    <row r="339" ht="19.5" customHeight="1">
      <c r="A339" s="203"/>
      <c r="B339" s="203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117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40"/>
      <c r="BJ339" s="5"/>
      <c r="BK339" s="5"/>
      <c r="BL339" s="5"/>
      <c r="BM339" s="5"/>
      <c r="BN339" s="6"/>
      <c r="BO339" s="6"/>
      <c r="BP339" s="6"/>
    </row>
    <row r="340" ht="19.5" customHeight="1">
      <c r="A340" s="203"/>
      <c r="B340" s="203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117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40"/>
      <c r="BJ340" s="5"/>
      <c r="BK340" s="5"/>
      <c r="BL340" s="5"/>
      <c r="BM340" s="5"/>
      <c r="BN340" s="6"/>
      <c r="BO340" s="6"/>
      <c r="BP340" s="6"/>
    </row>
    <row r="341" ht="19.5" customHeight="1">
      <c r="A341" s="203"/>
      <c r="B341" s="203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117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40"/>
      <c r="BJ341" s="5"/>
      <c r="BK341" s="5"/>
      <c r="BL341" s="5"/>
      <c r="BM341" s="5"/>
      <c r="BN341" s="6"/>
      <c r="BO341" s="6"/>
      <c r="BP341" s="6"/>
    </row>
    <row r="342" ht="19.5" customHeight="1">
      <c r="A342" s="203"/>
      <c r="B342" s="203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117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40"/>
      <c r="BJ342" s="5"/>
      <c r="BK342" s="5"/>
      <c r="BL342" s="5"/>
      <c r="BM342" s="5"/>
      <c r="BN342" s="6"/>
      <c r="BO342" s="6"/>
      <c r="BP342" s="6"/>
    </row>
    <row r="343" ht="19.5" customHeight="1">
      <c r="A343" s="203"/>
      <c r="B343" s="203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117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40"/>
      <c r="BJ343" s="5"/>
      <c r="BK343" s="5"/>
      <c r="BL343" s="5"/>
      <c r="BM343" s="5"/>
      <c r="BN343" s="6"/>
      <c r="BO343" s="6"/>
      <c r="BP343" s="6"/>
    </row>
    <row r="344" ht="19.5" customHeight="1">
      <c r="A344" s="203"/>
      <c r="B344" s="203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117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40"/>
      <c r="BJ344" s="5"/>
      <c r="BK344" s="5"/>
      <c r="BL344" s="5"/>
      <c r="BM344" s="5"/>
      <c r="BN344" s="6"/>
      <c r="BO344" s="6"/>
      <c r="BP344" s="6"/>
    </row>
    <row r="345" ht="19.5" customHeight="1">
      <c r="A345" s="203"/>
      <c r="B345" s="203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117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40"/>
      <c r="BJ345" s="5"/>
      <c r="BK345" s="5"/>
      <c r="BL345" s="5"/>
      <c r="BM345" s="5"/>
      <c r="BN345" s="6"/>
      <c r="BO345" s="6"/>
      <c r="BP345" s="6"/>
    </row>
    <row r="346" ht="19.5" customHeight="1">
      <c r="A346" s="203"/>
      <c r="B346" s="203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117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40"/>
      <c r="BJ346" s="5"/>
      <c r="BK346" s="5"/>
      <c r="BL346" s="5"/>
      <c r="BM346" s="5"/>
      <c r="BN346" s="6"/>
      <c r="BO346" s="6"/>
      <c r="BP346" s="6"/>
    </row>
    <row r="347" ht="19.5" customHeight="1">
      <c r="A347" s="203"/>
      <c r="B347" s="203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117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40"/>
      <c r="BJ347" s="5"/>
      <c r="BK347" s="5"/>
      <c r="BL347" s="5"/>
      <c r="BM347" s="5"/>
      <c r="BN347" s="6"/>
      <c r="BO347" s="6"/>
      <c r="BP347" s="6"/>
    </row>
    <row r="348" ht="19.5" customHeight="1">
      <c r="A348" s="203"/>
      <c r="B348" s="203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117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40"/>
      <c r="BJ348" s="5"/>
      <c r="BK348" s="5"/>
      <c r="BL348" s="5"/>
      <c r="BM348" s="5"/>
      <c r="BN348" s="6"/>
      <c r="BO348" s="6"/>
      <c r="BP348" s="6"/>
    </row>
    <row r="349" ht="19.5" customHeight="1">
      <c r="A349" s="203"/>
      <c r="B349" s="203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117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40"/>
      <c r="BJ349" s="5"/>
      <c r="BK349" s="5"/>
      <c r="BL349" s="5"/>
      <c r="BM349" s="5"/>
      <c r="BN349" s="6"/>
      <c r="BO349" s="6"/>
      <c r="BP349" s="6"/>
    </row>
    <row r="350" ht="19.5" customHeight="1">
      <c r="A350" s="203"/>
      <c r="B350" s="203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117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40"/>
      <c r="BJ350" s="5"/>
      <c r="BK350" s="5"/>
      <c r="BL350" s="5"/>
      <c r="BM350" s="5"/>
      <c r="BN350" s="6"/>
      <c r="BO350" s="6"/>
      <c r="BP350" s="6"/>
    </row>
    <row r="351" ht="19.5" customHeight="1">
      <c r="A351" s="203"/>
      <c r="B351" s="203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117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40"/>
      <c r="BJ351" s="5"/>
      <c r="BK351" s="5"/>
      <c r="BL351" s="5"/>
      <c r="BM351" s="5"/>
      <c r="BN351" s="6"/>
      <c r="BO351" s="6"/>
      <c r="BP351" s="6"/>
    </row>
    <row r="352" ht="19.5" customHeight="1">
      <c r="A352" s="203"/>
      <c r="B352" s="203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117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40"/>
      <c r="BJ352" s="5"/>
      <c r="BK352" s="5"/>
      <c r="BL352" s="5"/>
      <c r="BM352" s="5"/>
      <c r="BN352" s="6"/>
      <c r="BO352" s="6"/>
      <c r="BP352" s="6"/>
    </row>
    <row r="353" ht="19.5" customHeight="1">
      <c r="A353" s="203"/>
      <c r="B353" s="203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117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40"/>
      <c r="BJ353" s="5"/>
      <c r="BK353" s="5"/>
      <c r="BL353" s="5"/>
      <c r="BM353" s="5"/>
      <c r="BN353" s="6"/>
      <c r="BO353" s="6"/>
      <c r="BP353" s="6"/>
    </row>
    <row r="354" ht="19.5" customHeight="1">
      <c r="A354" s="203"/>
      <c r="B354" s="203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117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40"/>
      <c r="BJ354" s="5"/>
      <c r="BK354" s="5"/>
      <c r="BL354" s="5"/>
      <c r="BM354" s="5"/>
      <c r="BN354" s="6"/>
      <c r="BO354" s="6"/>
      <c r="BP354" s="6"/>
    </row>
    <row r="355" ht="19.5" customHeight="1">
      <c r="A355" s="203"/>
      <c r="B355" s="203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117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40"/>
      <c r="BJ355" s="5"/>
      <c r="BK355" s="5"/>
      <c r="BL355" s="5"/>
      <c r="BM355" s="5"/>
      <c r="BN355" s="6"/>
      <c r="BO355" s="6"/>
      <c r="BP355" s="6"/>
    </row>
    <row r="356" ht="19.5" customHeight="1">
      <c r="A356" s="203"/>
      <c r="B356" s="203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117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40"/>
      <c r="BJ356" s="5"/>
      <c r="BK356" s="5"/>
      <c r="BL356" s="5"/>
      <c r="BM356" s="5"/>
      <c r="BN356" s="6"/>
      <c r="BO356" s="6"/>
      <c r="BP356" s="6"/>
    </row>
    <row r="357" ht="19.5" customHeight="1">
      <c r="A357" s="203"/>
      <c r="B357" s="203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117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40"/>
      <c r="BJ357" s="5"/>
      <c r="BK357" s="5"/>
      <c r="BL357" s="5"/>
      <c r="BM357" s="5"/>
      <c r="BN357" s="6"/>
      <c r="BO357" s="6"/>
      <c r="BP357" s="6"/>
    </row>
    <row r="358" ht="19.5" customHeight="1">
      <c r="A358" s="203"/>
      <c r="B358" s="203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117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40"/>
      <c r="BJ358" s="5"/>
      <c r="BK358" s="5"/>
      <c r="BL358" s="5"/>
      <c r="BM358" s="5"/>
      <c r="BN358" s="6"/>
      <c r="BO358" s="6"/>
      <c r="BP358" s="6"/>
    </row>
    <row r="359" ht="19.5" customHeight="1">
      <c r="A359" s="203"/>
      <c r="B359" s="203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117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40"/>
      <c r="BJ359" s="5"/>
      <c r="BK359" s="5"/>
      <c r="BL359" s="5"/>
      <c r="BM359" s="5"/>
      <c r="BN359" s="6"/>
      <c r="BO359" s="6"/>
      <c r="BP359" s="6"/>
    </row>
    <row r="360" ht="19.5" customHeight="1">
      <c r="A360" s="203"/>
      <c r="B360" s="203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117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40"/>
      <c r="BJ360" s="5"/>
      <c r="BK360" s="5"/>
      <c r="BL360" s="5"/>
      <c r="BM360" s="5"/>
      <c r="BN360" s="6"/>
      <c r="BO360" s="6"/>
      <c r="BP360" s="6"/>
    </row>
    <row r="361" ht="19.5" customHeight="1">
      <c r="A361" s="203"/>
      <c r="B361" s="203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117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40"/>
      <c r="BJ361" s="5"/>
      <c r="BK361" s="5"/>
      <c r="BL361" s="5"/>
      <c r="BM361" s="5"/>
      <c r="BN361" s="6"/>
      <c r="BO361" s="6"/>
      <c r="BP361" s="6"/>
    </row>
    <row r="362" ht="19.5" customHeight="1">
      <c r="A362" s="203"/>
      <c r="B362" s="203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117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40"/>
      <c r="BJ362" s="5"/>
      <c r="BK362" s="5"/>
      <c r="BL362" s="5"/>
      <c r="BM362" s="5"/>
      <c r="BN362" s="6"/>
      <c r="BO362" s="6"/>
      <c r="BP362" s="6"/>
    </row>
    <row r="363" ht="19.5" customHeight="1">
      <c r="A363" s="203"/>
      <c r="B363" s="203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117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40"/>
      <c r="BJ363" s="5"/>
      <c r="BK363" s="5"/>
      <c r="BL363" s="5"/>
      <c r="BM363" s="5"/>
      <c r="BN363" s="6"/>
      <c r="BO363" s="6"/>
      <c r="BP363" s="6"/>
    </row>
    <row r="364" ht="19.5" customHeight="1">
      <c r="A364" s="203"/>
      <c r="B364" s="203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117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40"/>
      <c r="BJ364" s="5"/>
      <c r="BK364" s="5"/>
      <c r="BL364" s="5"/>
      <c r="BM364" s="5"/>
      <c r="BN364" s="6"/>
      <c r="BO364" s="6"/>
      <c r="BP364" s="6"/>
    </row>
    <row r="365" ht="19.5" customHeight="1">
      <c r="A365" s="203"/>
      <c r="B365" s="203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117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40"/>
      <c r="BJ365" s="5"/>
      <c r="BK365" s="5"/>
      <c r="BL365" s="5"/>
      <c r="BM365" s="5"/>
      <c r="BN365" s="6"/>
      <c r="BO365" s="6"/>
      <c r="BP365" s="6"/>
    </row>
    <row r="366" ht="19.5" customHeight="1">
      <c r="A366" s="203"/>
      <c r="B366" s="203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117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40"/>
      <c r="BJ366" s="5"/>
      <c r="BK366" s="5"/>
      <c r="BL366" s="5"/>
      <c r="BM366" s="5"/>
      <c r="BN366" s="6"/>
      <c r="BO366" s="6"/>
      <c r="BP366" s="6"/>
    </row>
    <row r="367" ht="19.5" customHeight="1">
      <c r="A367" s="203"/>
      <c r="B367" s="203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117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40"/>
      <c r="BJ367" s="5"/>
      <c r="BK367" s="5"/>
      <c r="BL367" s="5"/>
      <c r="BM367" s="5"/>
      <c r="BN367" s="6"/>
      <c r="BO367" s="6"/>
      <c r="BP367" s="6"/>
    </row>
    <row r="368" ht="19.5" customHeight="1">
      <c r="A368" s="203"/>
      <c r="B368" s="203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117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40"/>
      <c r="BJ368" s="5"/>
      <c r="BK368" s="5"/>
      <c r="BL368" s="5"/>
      <c r="BM368" s="5"/>
      <c r="BN368" s="6"/>
      <c r="BO368" s="6"/>
      <c r="BP368" s="6"/>
    </row>
    <row r="369" ht="19.5" customHeight="1">
      <c r="A369" s="203"/>
      <c r="B369" s="203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117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40"/>
      <c r="BJ369" s="5"/>
      <c r="BK369" s="5"/>
      <c r="BL369" s="5"/>
      <c r="BM369" s="5"/>
      <c r="BN369" s="6"/>
      <c r="BO369" s="6"/>
      <c r="BP369" s="6"/>
    </row>
    <row r="370" ht="19.5" customHeight="1">
      <c r="A370" s="203"/>
      <c r="B370" s="203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117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40"/>
      <c r="BJ370" s="5"/>
      <c r="BK370" s="5"/>
      <c r="BL370" s="5"/>
      <c r="BM370" s="5"/>
      <c r="BN370" s="6"/>
      <c r="BO370" s="6"/>
      <c r="BP370" s="6"/>
    </row>
    <row r="371" ht="19.5" customHeight="1">
      <c r="A371" s="203"/>
      <c r="B371" s="203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117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40"/>
      <c r="BJ371" s="5"/>
      <c r="BK371" s="5"/>
      <c r="BL371" s="5"/>
      <c r="BM371" s="5"/>
      <c r="BN371" s="6"/>
      <c r="BO371" s="6"/>
      <c r="BP371" s="6"/>
    </row>
    <row r="372" ht="19.5" customHeight="1">
      <c r="A372" s="203"/>
      <c r="B372" s="203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117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40"/>
      <c r="BJ372" s="5"/>
      <c r="BK372" s="5"/>
      <c r="BL372" s="5"/>
      <c r="BM372" s="5"/>
      <c r="BN372" s="6"/>
      <c r="BO372" s="6"/>
      <c r="BP372" s="6"/>
    </row>
    <row r="373" ht="19.5" customHeight="1">
      <c r="A373" s="203"/>
      <c r="B373" s="203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117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40"/>
      <c r="BJ373" s="5"/>
      <c r="BK373" s="5"/>
      <c r="BL373" s="5"/>
      <c r="BM373" s="5"/>
      <c r="BN373" s="6"/>
      <c r="BO373" s="6"/>
      <c r="BP373" s="6"/>
    </row>
    <row r="374" ht="19.5" customHeight="1">
      <c r="A374" s="203"/>
      <c r="B374" s="203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117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40"/>
      <c r="BJ374" s="5"/>
      <c r="BK374" s="5"/>
      <c r="BL374" s="5"/>
      <c r="BM374" s="5"/>
      <c r="BN374" s="6"/>
      <c r="BO374" s="6"/>
      <c r="BP374" s="6"/>
    </row>
    <row r="375" ht="19.5" customHeight="1">
      <c r="A375" s="203"/>
      <c r="B375" s="203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117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40"/>
      <c r="BJ375" s="5"/>
      <c r="BK375" s="5"/>
      <c r="BL375" s="5"/>
      <c r="BM375" s="5"/>
      <c r="BN375" s="6"/>
      <c r="BO375" s="6"/>
      <c r="BP375" s="6"/>
    </row>
    <row r="376" ht="19.5" customHeight="1">
      <c r="A376" s="203"/>
      <c r="B376" s="203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117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40"/>
      <c r="BJ376" s="5"/>
      <c r="BK376" s="5"/>
      <c r="BL376" s="5"/>
      <c r="BM376" s="5"/>
      <c r="BN376" s="6"/>
      <c r="BO376" s="6"/>
      <c r="BP376" s="6"/>
    </row>
    <row r="377" ht="19.5" customHeight="1">
      <c r="A377" s="203"/>
      <c r="B377" s="203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117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40"/>
      <c r="BJ377" s="5"/>
      <c r="BK377" s="5"/>
      <c r="BL377" s="5"/>
      <c r="BM377" s="5"/>
      <c r="BN377" s="6"/>
      <c r="BO377" s="6"/>
      <c r="BP377" s="6"/>
    </row>
    <row r="378" ht="19.5" customHeight="1">
      <c r="A378" s="203"/>
      <c r="B378" s="203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117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40"/>
      <c r="BJ378" s="5"/>
      <c r="BK378" s="5"/>
      <c r="BL378" s="5"/>
      <c r="BM378" s="5"/>
      <c r="BN378" s="6"/>
      <c r="BO378" s="6"/>
      <c r="BP378" s="6"/>
    </row>
    <row r="379" ht="19.5" customHeight="1">
      <c r="A379" s="203"/>
      <c r="B379" s="203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117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40"/>
      <c r="BJ379" s="5"/>
      <c r="BK379" s="5"/>
      <c r="BL379" s="5"/>
      <c r="BM379" s="5"/>
      <c r="BN379" s="6"/>
      <c r="BO379" s="6"/>
      <c r="BP379" s="6"/>
    </row>
    <row r="380" ht="19.5" customHeight="1">
      <c r="A380" s="203"/>
      <c r="B380" s="203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117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40"/>
      <c r="BJ380" s="5"/>
      <c r="BK380" s="5"/>
      <c r="BL380" s="5"/>
      <c r="BM380" s="5"/>
      <c r="BN380" s="6"/>
      <c r="BO380" s="6"/>
      <c r="BP380" s="6"/>
    </row>
    <row r="381" ht="19.5" customHeight="1">
      <c r="A381" s="203"/>
      <c r="B381" s="203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117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40"/>
      <c r="BJ381" s="5"/>
      <c r="BK381" s="5"/>
      <c r="BL381" s="5"/>
      <c r="BM381" s="5"/>
      <c r="BN381" s="6"/>
      <c r="BO381" s="6"/>
      <c r="BP381" s="6"/>
    </row>
    <row r="382" ht="19.5" customHeight="1">
      <c r="A382" s="203"/>
      <c r="B382" s="203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117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40"/>
      <c r="BJ382" s="5"/>
      <c r="BK382" s="5"/>
      <c r="BL382" s="5"/>
      <c r="BM382" s="5"/>
      <c r="BN382" s="6"/>
      <c r="BO382" s="6"/>
      <c r="BP382" s="6"/>
    </row>
    <row r="383" ht="19.5" customHeight="1">
      <c r="A383" s="203"/>
      <c r="B383" s="203"/>
      <c r="C383" s="6"/>
      <c r="D383" s="6"/>
      <c r="E383" s="6"/>
      <c r="F383" s="6"/>
      <c r="G383" s="6"/>
      <c r="H383" s="6"/>
      <c r="I383" s="5"/>
      <c r="J383" s="6"/>
      <c r="K383" s="6"/>
      <c r="L383" s="6"/>
      <c r="M383" s="6"/>
      <c r="N383" s="6"/>
      <c r="O383" s="6"/>
      <c r="P383" s="38"/>
      <c r="Q383" s="6"/>
      <c r="R383" s="6"/>
      <c r="S383" s="6"/>
      <c r="T383" s="6"/>
      <c r="U383" s="6"/>
      <c r="V383" s="6"/>
      <c r="W383" s="5"/>
      <c r="X383" s="6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5"/>
      <c r="BJ383" s="5"/>
      <c r="BK383" s="5"/>
      <c r="BL383" s="5"/>
      <c r="BM383" s="5"/>
      <c r="BN383" s="6"/>
      <c r="BO383" s="6"/>
      <c r="BP383" s="6"/>
    </row>
    <row r="384" ht="19.5" customHeight="1">
      <c r="A384" s="203"/>
      <c r="B384" s="203"/>
      <c r="C384" s="6"/>
      <c r="D384" s="6"/>
      <c r="E384" s="6"/>
      <c r="F384" s="6"/>
      <c r="G384" s="6"/>
      <c r="H384" s="6"/>
      <c r="I384" s="5"/>
      <c r="J384" s="6"/>
      <c r="K384" s="6"/>
      <c r="L384" s="6"/>
      <c r="M384" s="6"/>
      <c r="N384" s="6"/>
      <c r="O384" s="6"/>
      <c r="P384" s="38"/>
      <c r="Q384" s="6"/>
      <c r="R384" s="6"/>
      <c r="S384" s="6"/>
      <c r="T384" s="6"/>
      <c r="U384" s="6"/>
      <c r="V384" s="6"/>
      <c r="W384" s="5"/>
      <c r="X384" s="6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5"/>
      <c r="BJ384" s="5"/>
      <c r="BK384" s="5"/>
      <c r="BL384" s="5"/>
      <c r="BM384" s="5"/>
      <c r="BN384" s="6"/>
      <c r="BO384" s="6"/>
      <c r="BP384" s="6"/>
    </row>
    <row r="385" ht="19.5" customHeight="1">
      <c r="A385" s="203"/>
      <c r="B385" s="203"/>
      <c r="C385" s="6"/>
      <c r="D385" s="6"/>
      <c r="E385" s="6"/>
      <c r="F385" s="6"/>
      <c r="G385" s="6"/>
      <c r="H385" s="6"/>
      <c r="I385" s="5"/>
      <c r="J385" s="6"/>
      <c r="K385" s="6"/>
      <c r="L385" s="6"/>
      <c r="M385" s="6"/>
      <c r="N385" s="6"/>
      <c r="O385" s="6"/>
      <c r="P385" s="38"/>
      <c r="Q385" s="6"/>
      <c r="R385" s="6"/>
      <c r="S385" s="6"/>
      <c r="T385" s="6"/>
      <c r="U385" s="6"/>
      <c r="V385" s="6"/>
      <c r="W385" s="5"/>
      <c r="X385" s="6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5"/>
      <c r="BJ385" s="5"/>
      <c r="BK385" s="5"/>
      <c r="BL385" s="5"/>
      <c r="BM385" s="5"/>
      <c r="BN385" s="6"/>
      <c r="BO385" s="6"/>
      <c r="BP385" s="6"/>
    </row>
    <row r="386" ht="19.5" customHeight="1">
      <c r="A386" s="203"/>
      <c r="B386" s="203"/>
      <c r="C386" s="6"/>
      <c r="D386" s="6"/>
      <c r="E386" s="6"/>
      <c r="F386" s="6"/>
      <c r="G386" s="6"/>
      <c r="H386" s="6"/>
      <c r="I386" s="5"/>
      <c r="J386" s="6"/>
      <c r="K386" s="6"/>
      <c r="L386" s="6"/>
      <c r="M386" s="6"/>
      <c r="N386" s="6"/>
      <c r="O386" s="6"/>
      <c r="P386" s="38"/>
      <c r="Q386" s="6"/>
      <c r="R386" s="6"/>
      <c r="S386" s="6"/>
      <c r="T386" s="6"/>
      <c r="U386" s="6"/>
      <c r="V386" s="6"/>
      <c r="W386" s="5"/>
      <c r="X386" s="6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5"/>
      <c r="BJ386" s="5"/>
      <c r="BK386" s="5"/>
      <c r="BL386" s="5"/>
      <c r="BM386" s="5"/>
      <c r="BN386" s="6"/>
      <c r="BO386" s="6"/>
      <c r="BP386" s="6"/>
    </row>
    <row r="387" ht="19.5" customHeight="1">
      <c r="A387" s="203"/>
      <c r="B387" s="203"/>
      <c r="C387" s="6"/>
      <c r="D387" s="6"/>
      <c r="E387" s="6"/>
      <c r="F387" s="6"/>
      <c r="G387" s="6"/>
      <c r="H387" s="6"/>
      <c r="I387" s="5"/>
      <c r="J387" s="6"/>
      <c r="K387" s="6"/>
      <c r="L387" s="6"/>
      <c r="M387" s="6"/>
      <c r="N387" s="6"/>
      <c r="O387" s="6"/>
      <c r="P387" s="38"/>
      <c r="Q387" s="6"/>
      <c r="R387" s="6"/>
      <c r="S387" s="6"/>
      <c r="T387" s="6"/>
      <c r="U387" s="6"/>
      <c r="V387" s="6"/>
      <c r="W387" s="5"/>
      <c r="X387" s="6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5"/>
      <c r="BJ387" s="5"/>
      <c r="BK387" s="5"/>
      <c r="BL387" s="5"/>
      <c r="BM387" s="5"/>
      <c r="BN387" s="6"/>
      <c r="BO387" s="6"/>
      <c r="BP387" s="6"/>
    </row>
    <row r="388" ht="19.5" customHeight="1">
      <c r="A388" s="203"/>
      <c r="B388" s="203"/>
      <c r="C388" s="6"/>
      <c r="D388" s="6"/>
      <c r="E388" s="6"/>
      <c r="F388" s="6"/>
      <c r="G388" s="6"/>
      <c r="H388" s="6"/>
      <c r="I388" s="5"/>
      <c r="J388" s="6"/>
      <c r="K388" s="6"/>
      <c r="L388" s="6"/>
      <c r="M388" s="6"/>
      <c r="N388" s="6"/>
      <c r="O388" s="6"/>
      <c r="P388" s="38"/>
      <c r="Q388" s="6"/>
      <c r="R388" s="6"/>
      <c r="S388" s="6"/>
      <c r="T388" s="6"/>
      <c r="U388" s="6"/>
      <c r="V388" s="6"/>
      <c r="W388" s="5"/>
      <c r="X388" s="6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5"/>
      <c r="BJ388" s="5"/>
      <c r="BK388" s="5"/>
      <c r="BL388" s="5"/>
      <c r="BM388" s="5"/>
      <c r="BN388" s="6"/>
      <c r="BO388" s="6"/>
      <c r="BP388" s="6"/>
    </row>
    <row r="389" ht="19.5" customHeight="1">
      <c r="A389" s="203"/>
      <c r="B389" s="203"/>
      <c r="C389" s="6"/>
      <c r="D389" s="6"/>
      <c r="E389" s="6"/>
      <c r="F389" s="6"/>
      <c r="G389" s="6"/>
      <c r="H389" s="6"/>
      <c r="I389" s="5"/>
      <c r="J389" s="6"/>
      <c r="K389" s="6"/>
      <c r="L389" s="6"/>
      <c r="M389" s="6"/>
      <c r="N389" s="6"/>
      <c r="O389" s="6"/>
      <c r="P389" s="38"/>
      <c r="Q389" s="6"/>
      <c r="R389" s="6"/>
      <c r="S389" s="6"/>
      <c r="T389" s="6"/>
      <c r="U389" s="6"/>
      <c r="V389" s="6"/>
      <c r="W389" s="5"/>
      <c r="X389" s="6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5"/>
      <c r="BJ389" s="5"/>
      <c r="BK389" s="5"/>
      <c r="BL389" s="5"/>
      <c r="BM389" s="5"/>
      <c r="BN389" s="6"/>
      <c r="BO389" s="6"/>
      <c r="BP389" s="6"/>
    </row>
    <row r="390" ht="19.5" customHeight="1">
      <c r="A390" s="203"/>
      <c r="B390" s="203"/>
      <c r="C390" s="6"/>
      <c r="D390" s="6"/>
      <c r="E390" s="6"/>
      <c r="F390" s="6"/>
      <c r="G390" s="6"/>
      <c r="H390" s="6"/>
      <c r="I390" s="5"/>
      <c r="J390" s="6"/>
      <c r="K390" s="6"/>
      <c r="L390" s="6"/>
      <c r="M390" s="6"/>
      <c r="N390" s="6"/>
      <c r="O390" s="6"/>
      <c r="P390" s="38"/>
      <c r="Q390" s="6"/>
      <c r="R390" s="6"/>
      <c r="S390" s="6"/>
      <c r="T390" s="6"/>
      <c r="U390" s="6"/>
      <c r="V390" s="6"/>
      <c r="W390" s="5"/>
      <c r="X390" s="6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5"/>
      <c r="BJ390" s="5"/>
      <c r="BK390" s="5"/>
      <c r="BL390" s="5"/>
      <c r="BM390" s="5"/>
      <c r="BN390" s="6"/>
      <c r="BO390" s="6"/>
      <c r="BP390" s="6"/>
    </row>
    <row r="391" ht="19.5" customHeight="1">
      <c r="A391" s="203"/>
      <c r="B391" s="203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5"/>
      <c r="BK391" s="5"/>
      <c r="BL391" s="5"/>
      <c r="BM391" s="5"/>
      <c r="BN391" s="6"/>
      <c r="BO391" s="6"/>
      <c r="BP391" s="6"/>
    </row>
    <row r="392" ht="19.5" customHeight="1">
      <c r="A392" s="203"/>
      <c r="B392" s="203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5"/>
      <c r="BK392" s="5"/>
      <c r="BL392" s="5"/>
      <c r="BM392" s="5"/>
      <c r="BN392" s="6"/>
      <c r="BO392" s="6"/>
      <c r="BP392" s="6"/>
    </row>
    <row r="393" ht="19.5" customHeight="1">
      <c r="A393" s="203"/>
      <c r="B393" s="203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5"/>
      <c r="BK393" s="5"/>
      <c r="BL393" s="5"/>
      <c r="BM393" s="5"/>
      <c r="BN393" s="6"/>
      <c r="BO393" s="6"/>
      <c r="BP393" s="6"/>
    </row>
    <row r="394" ht="19.5" customHeight="1">
      <c r="A394" s="203"/>
      <c r="B394" s="203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5"/>
      <c r="BK394" s="5"/>
      <c r="BL394" s="5"/>
      <c r="BM394" s="5"/>
      <c r="BN394" s="6"/>
      <c r="BO394" s="6"/>
      <c r="BP394" s="6"/>
    </row>
    <row r="395" ht="19.5" customHeight="1">
      <c r="A395" s="203"/>
      <c r="B395" s="203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5"/>
      <c r="BK395" s="5"/>
      <c r="BL395" s="5"/>
      <c r="BM395" s="5"/>
      <c r="BN395" s="6"/>
      <c r="BO395" s="6"/>
      <c r="BP395" s="6"/>
    </row>
    <row r="396" ht="19.5" customHeight="1">
      <c r="A396" s="203"/>
      <c r="B396" s="203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5"/>
      <c r="BK396" s="5"/>
      <c r="BL396" s="5"/>
      <c r="BM396" s="5"/>
      <c r="BN396" s="6"/>
      <c r="BO396" s="6"/>
      <c r="BP396" s="6"/>
    </row>
    <row r="397" ht="19.5" customHeight="1">
      <c r="A397" s="203"/>
      <c r="B397" s="203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5"/>
      <c r="BK397" s="5"/>
      <c r="BL397" s="5"/>
      <c r="BM397" s="5"/>
      <c r="BN397" s="6"/>
      <c r="BO397" s="6"/>
      <c r="BP397" s="6"/>
    </row>
    <row r="398" ht="19.5" customHeight="1">
      <c r="A398" s="203"/>
      <c r="B398" s="203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5"/>
      <c r="BK398" s="5"/>
      <c r="BL398" s="5"/>
      <c r="BM398" s="5"/>
      <c r="BN398" s="6"/>
      <c r="BO398" s="6"/>
      <c r="BP398" s="6"/>
    </row>
    <row r="399" ht="19.5" customHeight="1">
      <c r="A399" s="203"/>
      <c r="B399" s="203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5"/>
      <c r="BK399" s="5"/>
      <c r="BL399" s="5"/>
      <c r="BM399" s="5"/>
      <c r="BN399" s="6"/>
      <c r="BO399" s="6"/>
      <c r="BP399" s="6"/>
    </row>
    <row r="400" ht="19.5" customHeight="1">
      <c r="A400" s="203"/>
      <c r="B400" s="203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5"/>
      <c r="BK400" s="5"/>
      <c r="BL400" s="5"/>
      <c r="BM400" s="5"/>
      <c r="BN400" s="6"/>
      <c r="BO400" s="6"/>
      <c r="BP400" s="6"/>
    </row>
    <row r="401" ht="19.5" customHeight="1">
      <c r="A401" s="203"/>
      <c r="B401" s="203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5"/>
      <c r="BK401" s="5"/>
      <c r="BL401" s="5"/>
      <c r="BM401" s="5"/>
      <c r="BN401" s="6"/>
      <c r="BO401" s="6"/>
      <c r="BP401" s="6"/>
    </row>
    <row r="402" ht="19.5" customHeight="1">
      <c r="A402" s="203"/>
      <c r="B402" s="203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5"/>
      <c r="BK402" s="5"/>
      <c r="BL402" s="5"/>
      <c r="BM402" s="5"/>
      <c r="BN402" s="6"/>
      <c r="BO402" s="6"/>
      <c r="BP402" s="6"/>
    </row>
    <row r="403" ht="19.5" customHeight="1">
      <c r="A403" s="203"/>
      <c r="B403" s="203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5"/>
      <c r="BK403" s="5"/>
      <c r="BL403" s="5"/>
      <c r="BM403" s="5"/>
      <c r="BN403" s="6"/>
      <c r="BO403" s="6"/>
      <c r="BP403" s="6"/>
    </row>
  </sheetData>
  <mergeCells count="9">
    <mergeCell ref="BJ10:BK10"/>
    <mergeCell ref="BO10:BP10"/>
    <mergeCell ref="J1:N1"/>
    <mergeCell ref="X1:AB1"/>
    <mergeCell ref="C5:C6"/>
    <mergeCell ref="J6:N6"/>
    <mergeCell ref="X6:AB6"/>
    <mergeCell ref="X10:AD10"/>
    <mergeCell ref="AM10:AW10"/>
  </mergeCells>
  <hyperlinks>
    <hyperlink r:id="rId1" ref="C12"/>
    <hyperlink r:id="rId2" ref="C13"/>
    <hyperlink r:id="rId3" ref="C14"/>
    <hyperlink r:id="rId4" ref="C15"/>
    <hyperlink r:id="rId5" ref="C16"/>
    <hyperlink r:id="rId6" ref="C17"/>
    <hyperlink r:id="rId7" ref="C18"/>
    <hyperlink r:id="rId8" ref="C19"/>
    <hyperlink r:id="rId9" ref="C20"/>
    <hyperlink r:id="rId10" ref="C21"/>
    <hyperlink r:id="rId11" ref="C22"/>
    <hyperlink r:id="rId12" ref="C23"/>
    <hyperlink r:id="rId13" ref="C24"/>
    <hyperlink r:id="rId14" ref="C25"/>
    <hyperlink r:id="rId15" ref="C26"/>
    <hyperlink r:id="rId16" ref="C27"/>
    <hyperlink r:id="rId17" ref="C28"/>
    <hyperlink r:id="rId18" ref="C29"/>
    <hyperlink r:id="rId19" ref="C30"/>
    <hyperlink r:id="rId20" ref="C33"/>
    <hyperlink r:id="rId21" ref="C34"/>
    <hyperlink r:id="rId22" ref="C35"/>
    <hyperlink r:id="rId23" ref="C36"/>
    <hyperlink r:id="rId24" ref="C37"/>
    <hyperlink r:id="rId25" ref="C38"/>
    <hyperlink r:id="rId26" ref="C39"/>
    <hyperlink r:id="rId27" ref="C40"/>
    <hyperlink r:id="rId28" ref="C41"/>
    <hyperlink r:id="rId29" ref="C42"/>
    <hyperlink r:id="rId30" ref="C43"/>
    <hyperlink r:id="rId31" ref="C44"/>
    <hyperlink r:id="rId32" ref="C45"/>
    <hyperlink r:id="rId33" ref="C46"/>
    <hyperlink r:id="rId34" ref="C47"/>
    <hyperlink r:id="rId35" ref="C48"/>
    <hyperlink r:id="rId36" ref="C49"/>
    <hyperlink r:id="rId37" ref="C50"/>
    <hyperlink r:id="rId38" ref="C51"/>
    <hyperlink r:id="rId39" ref="C52"/>
    <hyperlink r:id="rId40" ref="C53"/>
    <hyperlink r:id="rId41" ref="C54"/>
    <hyperlink r:id="rId42" ref="C55"/>
    <hyperlink r:id="rId43" ref="C56"/>
    <hyperlink r:id="rId44" ref="C57"/>
    <hyperlink r:id="rId45" ref="C58"/>
    <hyperlink r:id="rId46" ref="C59"/>
    <hyperlink r:id="rId47" ref="C60"/>
    <hyperlink r:id="rId48" ref="C61"/>
    <hyperlink r:id="rId49" ref="C62"/>
    <hyperlink r:id="rId50" ref="C63"/>
    <hyperlink r:id="rId51" ref="C64"/>
    <hyperlink r:id="rId52" ref="C65"/>
    <hyperlink r:id="rId53" ref="C66"/>
    <hyperlink r:id="rId54" ref="C67"/>
    <hyperlink r:id="rId55" ref="C68"/>
    <hyperlink r:id="rId56" ref="C69"/>
    <hyperlink r:id="rId57" ref="C72"/>
    <hyperlink r:id="rId58" ref="C73"/>
    <hyperlink r:id="rId59" ref="C74"/>
    <hyperlink r:id="rId60" ref="C75"/>
    <hyperlink r:id="rId61" ref="C76"/>
    <hyperlink r:id="rId62" ref="C77"/>
    <hyperlink r:id="rId63" ref="C78"/>
    <hyperlink r:id="rId64" ref="C79"/>
    <hyperlink r:id="rId65" ref="C80"/>
    <hyperlink r:id="rId66" ref="C81"/>
    <hyperlink r:id="rId67" ref="C82"/>
    <hyperlink r:id="rId68" ref="C83"/>
    <hyperlink r:id="rId69" ref="C84"/>
    <hyperlink r:id="rId70" ref="C85"/>
    <hyperlink r:id="rId71" ref="C86"/>
    <hyperlink r:id="rId72" ref="C87"/>
    <hyperlink r:id="rId73" ref="C90"/>
    <hyperlink r:id="rId74" ref="C91"/>
    <hyperlink r:id="rId75" ref="C92"/>
    <hyperlink r:id="rId76" ref="C93"/>
    <hyperlink r:id="rId77" ref="C94"/>
    <hyperlink r:id="rId78" ref="C95"/>
    <hyperlink r:id="rId79" ref="C96"/>
    <hyperlink r:id="rId80" ref="C97"/>
    <hyperlink r:id="rId81" ref="C98"/>
    <hyperlink r:id="rId82" ref="C99"/>
    <hyperlink r:id="rId83" ref="C100"/>
    <hyperlink r:id="rId84" ref="C101"/>
    <hyperlink r:id="rId85" ref="C102"/>
    <hyperlink r:id="rId86" ref="C103"/>
    <hyperlink r:id="rId87" ref="C104"/>
    <hyperlink r:id="rId88" ref="C105"/>
    <hyperlink r:id="rId89" ref="C106"/>
    <hyperlink r:id="rId90" ref="C111"/>
    <hyperlink r:id="rId91" ref="C112"/>
    <hyperlink r:id="rId92" ref="C113"/>
    <hyperlink r:id="rId93" ref="C114"/>
    <hyperlink r:id="rId94" ref="C115"/>
    <hyperlink r:id="rId95" ref="C116"/>
    <hyperlink r:id="rId96" ref="C117"/>
    <hyperlink r:id="rId97" ref="C118"/>
    <hyperlink r:id="rId98" ref="C119"/>
    <hyperlink r:id="rId99" ref="C120"/>
    <hyperlink r:id="rId100" ref="C121"/>
    <hyperlink r:id="rId101" ref="C122"/>
    <hyperlink r:id="rId102" ref="C123"/>
    <hyperlink r:id="rId103" ref="C124"/>
    <hyperlink r:id="rId104" ref="C125"/>
    <hyperlink r:id="rId105" ref="C126"/>
    <hyperlink r:id="rId106" ref="C127"/>
    <hyperlink r:id="rId107" ref="C128"/>
    <hyperlink r:id="rId108" ref="C129"/>
    <hyperlink r:id="rId109" ref="C133"/>
    <hyperlink r:id="rId110" ref="C134"/>
    <hyperlink r:id="rId111" ref="C137"/>
    <hyperlink r:id="rId112" ref="C138"/>
    <hyperlink r:id="rId113" ref="C139"/>
    <hyperlink r:id="rId114" ref="C140"/>
    <hyperlink r:id="rId115" ref="C141"/>
    <hyperlink r:id="rId116" ref="C142"/>
    <hyperlink r:id="rId117" ref="C143"/>
    <hyperlink r:id="rId118" ref="C144"/>
    <hyperlink r:id="rId119" ref="C145"/>
    <hyperlink r:id="rId120" ref="C146"/>
    <hyperlink r:id="rId121" ref="C147"/>
    <hyperlink r:id="rId122" ref="C148"/>
    <hyperlink r:id="rId123" ref="C151"/>
    <hyperlink r:id="rId124" ref="C152"/>
    <hyperlink r:id="rId125" ref="C153"/>
    <hyperlink r:id="rId126" ref="C154"/>
    <hyperlink r:id="rId127" ref="C155"/>
    <hyperlink r:id="rId128" ref="C156"/>
    <hyperlink r:id="rId129" ref="C157"/>
    <hyperlink r:id="rId130" ref="C158"/>
    <hyperlink r:id="rId131" ref="C159"/>
    <hyperlink r:id="rId132" ref="C160"/>
    <hyperlink r:id="rId133" ref="C161"/>
    <hyperlink r:id="rId134" ref="C162"/>
    <hyperlink r:id="rId135" ref="C163"/>
    <hyperlink r:id="rId136" ref="C164"/>
    <hyperlink r:id="rId137" ref="C165"/>
    <hyperlink r:id="rId138" ref="C166"/>
    <hyperlink r:id="rId139" ref="C167"/>
    <hyperlink r:id="rId140" ref="C168"/>
    <hyperlink r:id="rId141" ref="C169"/>
    <hyperlink r:id="rId142" ref="C170"/>
    <hyperlink r:id="rId143" ref="C171"/>
    <hyperlink r:id="rId144" ref="C172"/>
    <hyperlink r:id="rId145" ref="C173"/>
    <hyperlink r:id="rId146" ref="C174"/>
    <hyperlink r:id="rId147" ref="C184"/>
    <hyperlink r:id="rId148" ref="C185"/>
    <hyperlink r:id="rId149" ref="C196"/>
    <hyperlink r:id="rId150" ref="C197"/>
    <hyperlink r:id="rId151" ref="C198"/>
  </hyperlinks>
  <printOptions/>
  <pageMargins bottom="0.75" footer="0.0" header="0.0" left="0.7" right="0.7" top="0.75"/>
  <pageSetup paperSize="9" orientation="portrait"/>
  <drawing r:id="rId15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1.43"/>
    <col customWidth="1" min="3" max="3" width="55.0"/>
    <col customWidth="1" min="4" max="4" width="25.43"/>
    <col customWidth="1" min="5" max="5" width="15.86"/>
    <col customWidth="1" min="6" max="6" width="16.43"/>
    <col customWidth="1" min="7" max="7" width="22.57"/>
    <col customWidth="1" min="8" max="8" width="13.71"/>
    <col customWidth="1" min="9" max="9" width="4.57"/>
    <col customWidth="1" min="10" max="22" width="11.43"/>
    <col customWidth="1" min="23" max="23" width="9.57"/>
    <col customWidth="1" min="24" max="29" width="8.71"/>
    <col customWidth="1" min="30" max="30" width="6.71"/>
    <col customWidth="1" min="31" max="31" width="4.14"/>
    <col customWidth="1" min="32" max="34" width="3.71"/>
    <col customWidth="1" min="35" max="35" width="3.86"/>
    <col customWidth="1" min="36" max="36" width="5.29"/>
    <col customWidth="1" min="37" max="37" width="6.71"/>
    <col customWidth="1" min="38" max="38" width="4.71"/>
    <col customWidth="1" min="39" max="48" width="8.71"/>
    <col customWidth="1" min="49" max="49" width="10.29"/>
    <col customWidth="1" min="50" max="50" width="3.43"/>
    <col customWidth="1" min="51" max="51" width="8.14"/>
    <col customWidth="1" min="52" max="55" width="8.86"/>
    <col customWidth="1" min="56" max="60" width="10.0"/>
    <col customWidth="1" min="61" max="61" width="10.29"/>
    <col customWidth="1" min="62" max="62" width="4.86"/>
    <col customWidth="1" min="63" max="63" width="8.71"/>
    <col customWidth="1" min="64" max="64" width="7.71"/>
    <col customWidth="1" min="65" max="66" width="8.14"/>
    <col customWidth="1" min="67" max="67" width="5.57"/>
    <col customWidth="1" min="68" max="68" width="6.29"/>
    <col customWidth="1" min="69" max="69" width="13.14"/>
  </cols>
  <sheetData>
    <row r="1" ht="19.5" customHeight="1">
      <c r="A1" s="64"/>
      <c r="B1" s="64"/>
      <c r="C1" s="6"/>
      <c r="D1" s="6"/>
      <c r="E1" s="65" t="s">
        <v>48</v>
      </c>
      <c r="F1" s="66" t="s">
        <v>49</v>
      </c>
      <c r="G1" s="6"/>
      <c r="H1" s="5"/>
      <c r="I1" s="5"/>
      <c r="J1" s="67" t="s">
        <v>50</v>
      </c>
      <c r="K1" s="68"/>
      <c r="L1" s="68"/>
      <c r="M1" s="68"/>
      <c r="N1" s="69"/>
      <c r="O1" s="6"/>
      <c r="P1" s="6"/>
      <c r="Q1" s="6"/>
      <c r="R1" s="6"/>
      <c r="S1" s="6"/>
      <c r="T1" s="6"/>
      <c r="U1" s="6"/>
      <c r="V1" s="5"/>
      <c r="W1" s="5"/>
      <c r="X1" s="155" t="s">
        <v>51</v>
      </c>
      <c r="Y1" s="71"/>
      <c r="Z1" s="71"/>
      <c r="AA1" s="71"/>
      <c r="AB1" s="156"/>
      <c r="AC1" s="73">
        <f>BQ25</f>
        <v>0</v>
      </c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5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</row>
    <row r="2" ht="21.0" customHeight="1">
      <c r="A2" s="64"/>
      <c r="B2" s="64"/>
      <c r="C2" s="74" t="s">
        <v>52</v>
      </c>
      <c r="D2" s="74"/>
      <c r="E2" s="75">
        <f>H25</f>
        <v>0</v>
      </c>
      <c r="F2" s="76"/>
      <c r="G2" s="6"/>
      <c r="H2" s="5"/>
      <c r="I2" s="5"/>
      <c r="J2" s="77" t="s">
        <v>22</v>
      </c>
      <c r="K2" s="44" t="s">
        <v>23</v>
      </c>
      <c r="L2" s="44" t="s">
        <v>24</v>
      </c>
      <c r="M2" s="44" t="s">
        <v>25</v>
      </c>
      <c r="N2" s="44" t="s">
        <v>26</v>
      </c>
      <c r="O2" s="44" t="s">
        <v>27</v>
      </c>
      <c r="P2" s="44" t="s">
        <v>28</v>
      </c>
      <c r="Q2" s="46" t="s">
        <v>30</v>
      </c>
      <c r="R2" s="6"/>
      <c r="S2" s="6"/>
      <c r="T2" s="6"/>
      <c r="U2" s="6"/>
      <c r="V2" s="5"/>
      <c r="W2" s="6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5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</row>
    <row r="3" ht="19.5" customHeight="1">
      <c r="A3" s="64"/>
      <c r="B3" s="64"/>
      <c r="C3" s="78"/>
      <c r="D3" s="78"/>
      <c r="E3" s="79"/>
      <c r="F3" s="79"/>
      <c r="G3" s="80"/>
      <c r="H3" s="6"/>
      <c r="I3" s="5"/>
      <c r="J3" s="60">
        <f t="shared" ref="J3:P3" si="1">X25</f>
        <v>0</v>
      </c>
      <c r="K3" s="60">
        <f t="shared" si="1"/>
        <v>0</v>
      </c>
      <c r="L3" s="60">
        <f t="shared" si="1"/>
        <v>0</v>
      </c>
      <c r="M3" s="60">
        <f t="shared" si="1"/>
        <v>0</v>
      </c>
      <c r="N3" s="60">
        <f t="shared" si="1"/>
        <v>0</v>
      </c>
      <c r="O3" s="60">
        <f t="shared" si="1"/>
        <v>0</v>
      </c>
      <c r="P3" s="60">
        <f t="shared" si="1"/>
        <v>0</v>
      </c>
      <c r="Q3" s="81">
        <f>SUM(J3:P3)</f>
        <v>0</v>
      </c>
      <c r="R3" s="82"/>
      <c r="S3" s="6"/>
      <c r="T3" s="6"/>
      <c r="U3" s="6"/>
      <c r="V3" s="6"/>
      <c r="W3" s="5"/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5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5"/>
      <c r="BK3" s="6"/>
      <c r="BL3" s="6"/>
      <c r="BM3" s="6"/>
      <c r="BN3" s="6"/>
      <c r="BO3" s="6"/>
      <c r="BP3" s="6"/>
      <c r="BQ3" s="6"/>
    </row>
    <row r="4" ht="19.5" customHeight="1">
      <c r="A4" s="64"/>
      <c r="B4" s="64"/>
      <c r="C4" s="83"/>
      <c r="D4" s="83"/>
      <c r="E4" s="84"/>
      <c r="F4" s="79"/>
      <c r="G4" s="80"/>
      <c r="H4" s="6"/>
      <c r="I4" s="5"/>
      <c r="J4" s="82"/>
      <c r="K4" s="82"/>
      <c r="L4" s="82"/>
      <c r="M4" s="82"/>
      <c r="N4" s="82"/>
      <c r="O4" s="82"/>
      <c r="P4" s="82"/>
      <c r="Q4" s="6"/>
      <c r="R4" s="6"/>
      <c r="S4" s="6"/>
      <c r="T4" s="6"/>
      <c r="U4" s="6"/>
      <c r="V4" s="6"/>
      <c r="W4" s="5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5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5"/>
      <c r="BK4" s="6"/>
      <c r="BL4" s="6"/>
      <c r="BM4" s="6"/>
      <c r="BN4" s="6"/>
      <c r="BO4" s="6"/>
      <c r="BP4" s="6"/>
      <c r="BQ4" s="6"/>
    </row>
    <row r="5" ht="19.5" customHeight="1">
      <c r="A5" s="64"/>
      <c r="B5" s="64"/>
      <c r="C5" s="85" t="s">
        <v>661</v>
      </c>
      <c r="D5" s="83"/>
      <c r="E5" s="79"/>
      <c r="F5" s="79"/>
      <c r="G5" s="80"/>
      <c r="H5" s="80"/>
      <c r="I5" s="5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5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5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5"/>
      <c r="BK5" s="6"/>
      <c r="BL5" s="6"/>
      <c r="BM5" s="6"/>
      <c r="BN5" s="6"/>
      <c r="BO5" s="6"/>
      <c r="BP5" s="6"/>
      <c r="BQ5" s="6"/>
    </row>
    <row r="6" ht="19.5" customHeight="1">
      <c r="A6" s="64"/>
      <c r="B6" s="64"/>
      <c r="C6" s="86"/>
      <c r="D6" s="83"/>
      <c r="E6" s="79"/>
      <c r="F6" s="79"/>
      <c r="G6" s="80"/>
      <c r="H6" s="6"/>
      <c r="I6" s="5"/>
      <c r="J6" s="67" t="s">
        <v>54</v>
      </c>
      <c r="K6" s="68"/>
      <c r="L6" s="68"/>
      <c r="M6" s="68"/>
      <c r="N6" s="87"/>
      <c r="O6" s="6"/>
      <c r="P6" s="6"/>
      <c r="Q6" s="6"/>
      <c r="R6" s="6"/>
      <c r="S6" s="6"/>
      <c r="T6" s="5"/>
      <c r="U6" s="5"/>
      <c r="V6" s="5"/>
      <c r="W6" s="5"/>
      <c r="X6" s="157" t="s">
        <v>55</v>
      </c>
      <c r="Y6" s="68"/>
      <c r="Z6" s="68"/>
      <c r="AA6" s="68"/>
      <c r="AB6" s="87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5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5"/>
      <c r="BK6" s="6"/>
      <c r="BL6" s="6"/>
      <c r="BM6" s="6"/>
      <c r="BN6" s="6"/>
      <c r="BO6" s="6"/>
      <c r="BP6" s="6"/>
      <c r="BQ6" s="6"/>
    </row>
    <row r="7" ht="19.5" customHeight="1">
      <c r="A7" s="64"/>
      <c r="B7" s="64"/>
      <c r="C7" s="79"/>
      <c r="D7" s="79"/>
      <c r="E7" s="79"/>
      <c r="F7" s="79"/>
      <c r="G7" s="80"/>
      <c r="H7" s="6"/>
      <c r="I7" s="6"/>
      <c r="J7" s="88" t="s">
        <v>33</v>
      </c>
      <c r="K7" s="89" t="s">
        <v>34</v>
      </c>
      <c r="L7" s="89" t="s">
        <v>35</v>
      </c>
      <c r="M7" s="89" t="s">
        <v>36</v>
      </c>
      <c r="N7" s="89" t="s">
        <v>37</v>
      </c>
      <c r="O7" s="89" t="s">
        <v>38</v>
      </c>
      <c r="P7" s="89" t="s">
        <v>39</v>
      </c>
      <c r="Q7" s="89" t="s">
        <v>40</v>
      </c>
      <c r="R7" s="89" t="s">
        <v>41</v>
      </c>
      <c r="S7" s="89" t="s">
        <v>42</v>
      </c>
      <c r="T7" s="89" t="s">
        <v>56</v>
      </c>
      <c r="U7" s="46" t="s">
        <v>30</v>
      </c>
      <c r="V7" s="6"/>
      <c r="W7" s="5"/>
      <c r="X7" s="90" t="s">
        <v>35</v>
      </c>
      <c r="Y7" s="91" t="s">
        <v>36</v>
      </c>
      <c r="Z7" s="59" t="s">
        <v>30</v>
      </c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</row>
    <row r="8" ht="19.5" customHeight="1">
      <c r="A8" s="64"/>
      <c r="B8" s="64"/>
      <c r="C8" s="79"/>
      <c r="D8" s="79"/>
      <c r="E8" s="79"/>
      <c r="F8" s="79"/>
      <c r="G8" s="80"/>
      <c r="H8" s="80"/>
      <c r="I8" s="6"/>
      <c r="J8" s="92">
        <f t="shared" ref="J8:T8" si="2">AM25</f>
        <v>0</v>
      </c>
      <c r="K8" s="92">
        <f t="shared" si="2"/>
        <v>0</v>
      </c>
      <c r="L8" s="92">
        <f t="shared" si="2"/>
        <v>0</v>
      </c>
      <c r="M8" s="92">
        <f t="shared" si="2"/>
        <v>0</v>
      </c>
      <c r="N8" s="92">
        <f t="shared" si="2"/>
        <v>0</v>
      </c>
      <c r="O8" s="92">
        <f t="shared" si="2"/>
        <v>0</v>
      </c>
      <c r="P8" s="92">
        <f t="shared" si="2"/>
        <v>0</v>
      </c>
      <c r="Q8" s="92">
        <f t="shared" si="2"/>
        <v>0</v>
      </c>
      <c r="R8" s="92">
        <f t="shared" si="2"/>
        <v>0</v>
      </c>
      <c r="S8" s="92">
        <f t="shared" si="2"/>
        <v>0</v>
      </c>
      <c r="T8" s="92">
        <f t="shared" si="2"/>
        <v>0</v>
      </c>
      <c r="U8" s="81">
        <f>SUM(J8:T8)</f>
        <v>0</v>
      </c>
      <c r="V8" s="6"/>
      <c r="W8" s="5"/>
      <c r="X8" s="60">
        <f t="shared" ref="X8:Y8" si="3">BK25</f>
        <v>0</v>
      </c>
      <c r="Y8" s="60">
        <f t="shared" si="3"/>
        <v>0</v>
      </c>
      <c r="Z8" s="61">
        <f>SUM(X8:Y8)</f>
        <v>0</v>
      </c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</row>
    <row r="9" ht="17.25" customHeight="1">
      <c r="A9" s="64"/>
      <c r="B9" s="64"/>
      <c r="C9" s="79"/>
      <c r="D9" s="79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38"/>
      <c r="Q9" s="6"/>
      <c r="R9" s="6"/>
      <c r="S9" s="6"/>
      <c r="T9" s="6"/>
      <c r="U9" s="6"/>
      <c r="V9" s="6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5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5"/>
      <c r="BK9" s="6"/>
      <c r="BL9" s="6"/>
      <c r="BM9" s="6"/>
      <c r="BN9" s="6"/>
      <c r="BO9" s="6"/>
      <c r="BP9" s="6"/>
      <c r="BQ9" s="6"/>
    </row>
    <row r="10" ht="117.75" customHeight="1">
      <c r="A10" s="93" t="s">
        <v>57</v>
      </c>
      <c r="B10" s="93" t="s">
        <v>103</v>
      </c>
      <c r="C10" s="94"/>
      <c r="D10" s="95" t="s">
        <v>58</v>
      </c>
      <c r="E10" s="96" t="s">
        <v>59</v>
      </c>
      <c r="F10" s="96" t="s">
        <v>60</v>
      </c>
      <c r="G10" s="96" t="s">
        <v>61</v>
      </c>
      <c r="H10" s="96" t="s">
        <v>62</v>
      </c>
      <c r="I10" s="5"/>
      <c r="J10" s="97" t="s">
        <v>63</v>
      </c>
      <c r="K10" s="98" t="s">
        <v>64</v>
      </c>
      <c r="L10" s="99" t="s">
        <v>65</v>
      </c>
      <c r="M10" s="100" t="s">
        <v>66</v>
      </c>
      <c r="N10" s="101" t="s">
        <v>67</v>
      </c>
      <c r="O10" s="102" t="s">
        <v>68</v>
      </c>
      <c r="P10" s="103" t="s">
        <v>69</v>
      </c>
      <c r="Q10" s="104" t="s">
        <v>70</v>
      </c>
      <c r="R10" s="105" t="s">
        <v>71</v>
      </c>
      <c r="S10" s="106" t="s">
        <v>72</v>
      </c>
      <c r="T10" s="98" t="s">
        <v>73</v>
      </c>
      <c r="U10" s="107" t="s">
        <v>74</v>
      </c>
      <c r="V10" s="108" t="s">
        <v>75</v>
      </c>
      <c r="W10" s="5"/>
      <c r="X10" s="109" t="s">
        <v>76</v>
      </c>
      <c r="Y10" s="110"/>
      <c r="Z10" s="110"/>
      <c r="AA10" s="110"/>
      <c r="AB10" s="110"/>
      <c r="AC10" s="110"/>
      <c r="AD10" s="111"/>
      <c r="AE10" s="112"/>
      <c r="AF10" s="5"/>
      <c r="AG10" s="5"/>
      <c r="AH10" s="5"/>
      <c r="AI10" s="5"/>
      <c r="AJ10" s="5"/>
      <c r="AK10" s="5"/>
      <c r="AL10" s="5"/>
      <c r="AM10" s="109" t="s">
        <v>77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1"/>
      <c r="AX10" s="5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5"/>
      <c r="BK10" s="113" t="s">
        <v>78</v>
      </c>
      <c r="BL10" s="111"/>
      <c r="BM10" s="6"/>
      <c r="BN10" s="6"/>
      <c r="BO10" s="6"/>
      <c r="BP10" s="113" t="s">
        <v>79</v>
      </c>
      <c r="BQ10" s="111"/>
    </row>
    <row r="11" ht="19.5" customHeight="1">
      <c r="A11" s="114"/>
      <c r="B11" s="114"/>
      <c r="C11" s="115"/>
      <c r="D11" s="40"/>
      <c r="E11" s="40"/>
      <c r="F11" s="40"/>
      <c r="G11" s="116"/>
      <c r="H11" s="116"/>
      <c r="I11" s="5"/>
      <c r="J11" s="40"/>
      <c r="K11" s="40"/>
      <c r="L11" s="40"/>
      <c r="M11" s="40"/>
      <c r="N11" s="40"/>
      <c r="O11" s="40"/>
      <c r="P11" s="117"/>
      <c r="Q11" s="40"/>
      <c r="R11" s="40"/>
      <c r="S11" s="40"/>
      <c r="T11" s="40"/>
      <c r="U11" s="40"/>
      <c r="V11" s="40"/>
      <c r="W11" s="5"/>
      <c r="X11" s="118" t="s">
        <v>22</v>
      </c>
      <c r="Y11" s="118" t="s">
        <v>23</v>
      </c>
      <c r="Z11" s="118" t="s">
        <v>24</v>
      </c>
      <c r="AA11" s="118" t="s">
        <v>25</v>
      </c>
      <c r="AB11" s="118" t="s">
        <v>26</v>
      </c>
      <c r="AC11" s="118" t="s">
        <v>27</v>
      </c>
      <c r="AD11" s="118" t="s">
        <v>28</v>
      </c>
      <c r="AE11" s="119" t="s">
        <v>22</v>
      </c>
      <c r="AF11" s="119" t="s">
        <v>23</v>
      </c>
      <c r="AG11" s="119" t="s">
        <v>24</v>
      </c>
      <c r="AH11" s="119" t="s">
        <v>25</v>
      </c>
      <c r="AI11" s="119" t="s">
        <v>26</v>
      </c>
      <c r="AJ11" s="119" t="s">
        <v>27</v>
      </c>
      <c r="AK11" s="119" t="s">
        <v>28</v>
      </c>
      <c r="AL11" s="5"/>
      <c r="AM11" s="118" t="s">
        <v>33</v>
      </c>
      <c r="AN11" s="118" t="s">
        <v>34</v>
      </c>
      <c r="AO11" s="118" t="s">
        <v>35</v>
      </c>
      <c r="AP11" s="118" t="s">
        <v>36</v>
      </c>
      <c r="AQ11" s="118" t="s">
        <v>37</v>
      </c>
      <c r="AR11" s="118" t="s">
        <v>38</v>
      </c>
      <c r="AS11" s="118" t="s">
        <v>39</v>
      </c>
      <c r="AT11" s="118" t="s">
        <v>40</v>
      </c>
      <c r="AU11" s="118" t="s">
        <v>41</v>
      </c>
      <c r="AV11" s="118" t="s">
        <v>42</v>
      </c>
      <c r="AW11" s="118" t="s">
        <v>56</v>
      </c>
      <c r="AX11" s="5"/>
      <c r="AY11" s="119" t="s">
        <v>33</v>
      </c>
      <c r="AZ11" s="119" t="s">
        <v>34</v>
      </c>
      <c r="BA11" s="119" t="s">
        <v>35</v>
      </c>
      <c r="BB11" s="119" t="s">
        <v>36</v>
      </c>
      <c r="BC11" s="119" t="s">
        <v>37</v>
      </c>
      <c r="BD11" s="119" t="s">
        <v>38</v>
      </c>
      <c r="BE11" s="119" t="s">
        <v>39</v>
      </c>
      <c r="BF11" s="119" t="s">
        <v>40</v>
      </c>
      <c r="BG11" s="119" t="s">
        <v>41</v>
      </c>
      <c r="BH11" s="119" t="s">
        <v>42</v>
      </c>
      <c r="BI11" s="119" t="s">
        <v>56</v>
      </c>
      <c r="BJ11" s="5"/>
      <c r="BK11" s="120" t="s">
        <v>34</v>
      </c>
      <c r="BL11" s="120" t="s">
        <v>36</v>
      </c>
      <c r="BM11" s="121" t="s">
        <v>34</v>
      </c>
      <c r="BN11" s="121" t="s">
        <v>36</v>
      </c>
      <c r="BO11" s="6"/>
      <c r="BP11" s="122" t="s">
        <v>81</v>
      </c>
      <c r="BQ11" s="122" t="s">
        <v>82</v>
      </c>
    </row>
    <row r="12" ht="19.5" customHeight="1">
      <c r="A12" s="123" t="s">
        <v>83</v>
      </c>
      <c r="B12" s="124" t="s">
        <v>662</v>
      </c>
      <c r="C12" s="125" t="s">
        <v>84</v>
      </c>
      <c r="D12" s="126" t="s">
        <v>85</v>
      </c>
      <c r="E12" s="126">
        <v>16.0</v>
      </c>
      <c r="F12" s="127">
        <f t="shared" ref="F12:F24" si="4">SUM(J12:V12)</f>
        <v>0</v>
      </c>
      <c r="G12" s="128">
        <v>500.0</v>
      </c>
      <c r="H12" s="128">
        <f t="shared" ref="H12:H24" si="5">F12*G12*(100-$F$2)/100</f>
        <v>0</v>
      </c>
      <c r="I12" s="5"/>
      <c r="J12" s="129" t="s">
        <v>86</v>
      </c>
      <c r="K12" s="130"/>
      <c r="L12" s="131" t="s">
        <v>86</v>
      </c>
      <c r="M12" s="132"/>
      <c r="N12" s="133" t="s">
        <v>86</v>
      </c>
      <c r="O12" s="134" t="s">
        <v>86</v>
      </c>
      <c r="P12" s="135"/>
      <c r="Q12" s="136"/>
      <c r="R12" s="137"/>
      <c r="S12" s="138"/>
      <c r="T12" s="130"/>
      <c r="U12" s="139"/>
      <c r="V12" s="140"/>
      <c r="W12" s="5"/>
      <c r="X12" s="141"/>
      <c r="Y12" s="141">
        <f t="shared" ref="Y12:Y13" si="6">AF12*$F12</f>
        <v>0</v>
      </c>
      <c r="Z12" s="141"/>
      <c r="AA12" s="141"/>
      <c r="AB12" s="141">
        <f>AI12*$F12</f>
        <v>0</v>
      </c>
      <c r="AC12" s="141"/>
      <c r="AD12" s="141"/>
      <c r="AE12" s="142"/>
      <c r="AF12" s="142">
        <v>4.0</v>
      </c>
      <c r="AG12" s="142"/>
      <c r="AH12" s="142"/>
      <c r="AI12" s="142">
        <v>12.0</v>
      </c>
      <c r="AJ12" s="142"/>
      <c r="AK12" s="142"/>
      <c r="AL12" s="5"/>
      <c r="AM12" s="141"/>
      <c r="AN12" s="141"/>
      <c r="AO12" s="141"/>
      <c r="AP12" s="141"/>
      <c r="AQ12" s="141">
        <f>BC12*$F12</f>
        <v>0</v>
      </c>
      <c r="AR12" s="141"/>
      <c r="AS12" s="141"/>
      <c r="AT12" s="141"/>
      <c r="AU12" s="141"/>
      <c r="AV12" s="141"/>
      <c r="AW12" s="141"/>
      <c r="AX12" s="142"/>
      <c r="AY12" s="143"/>
      <c r="AZ12" s="143"/>
      <c r="BA12" s="143"/>
      <c r="BB12" s="143"/>
      <c r="BC12" s="143">
        <v>12.0</v>
      </c>
      <c r="BD12" s="143"/>
      <c r="BE12" s="143"/>
      <c r="BF12" s="143"/>
      <c r="BG12" s="143"/>
      <c r="BH12" s="143"/>
      <c r="BI12" s="143"/>
      <c r="BJ12" s="5"/>
      <c r="BK12" s="141">
        <f>BM12*$F12</f>
        <v>0</v>
      </c>
      <c r="BL12" s="141"/>
      <c r="BM12" s="143"/>
      <c r="BN12" s="143"/>
      <c r="BO12" s="6"/>
      <c r="BP12" s="144">
        <v>21.6</v>
      </c>
      <c r="BQ12" s="144">
        <f t="shared" ref="BQ12:BQ24" si="8">BP12*F12</f>
        <v>0</v>
      </c>
    </row>
    <row r="13" ht="19.5" customHeight="1">
      <c r="A13" s="123" t="s">
        <v>663</v>
      </c>
      <c r="B13" s="124">
        <v>14601.0</v>
      </c>
      <c r="C13" s="125" t="s">
        <v>664</v>
      </c>
      <c r="D13" s="126" t="s">
        <v>140</v>
      </c>
      <c r="E13" s="126">
        <v>20.0</v>
      </c>
      <c r="F13" s="127">
        <f t="shared" si="4"/>
        <v>0</v>
      </c>
      <c r="G13" s="128">
        <v>90.0</v>
      </c>
      <c r="H13" s="128">
        <f t="shared" si="5"/>
        <v>0</v>
      </c>
      <c r="I13" s="5"/>
      <c r="J13" s="129"/>
      <c r="K13" s="130"/>
      <c r="L13" s="131"/>
      <c r="M13" s="132"/>
      <c r="N13" s="133"/>
      <c r="O13" s="134"/>
      <c r="P13" s="135"/>
      <c r="Q13" s="136"/>
      <c r="R13" s="137"/>
      <c r="S13" s="138"/>
      <c r="T13" s="130"/>
      <c r="U13" s="139"/>
      <c r="V13" s="140"/>
      <c r="W13" s="5"/>
      <c r="X13" s="141"/>
      <c r="Y13" s="141">
        <f t="shared" si="6"/>
        <v>0</v>
      </c>
      <c r="Z13" s="141">
        <f>AG13*$F13</f>
        <v>0</v>
      </c>
      <c r="AA13" s="141"/>
      <c r="AB13" s="141"/>
      <c r="AC13" s="141"/>
      <c r="AD13" s="141"/>
      <c r="AE13" s="142"/>
      <c r="AF13" s="142">
        <v>10.0</v>
      </c>
      <c r="AG13" s="142">
        <v>10.0</v>
      </c>
      <c r="AH13" s="142"/>
      <c r="AI13" s="142"/>
      <c r="AJ13" s="142"/>
      <c r="AK13" s="142"/>
      <c r="AL13" s="5"/>
      <c r="AM13" s="141">
        <f t="shared" ref="AM13:AO13" si="7">AY13*$F13</f>
        <v>0</v>
      </c>
      <c r="AN13" s="141">
        <f t="shared" si="7"/>
        <v>0</v>
      </c>
      <c r="AO13" s="141">
        <f t="shared" si="7"/>
        <v>0</v>
      </c>
      <c r="AP13" s="141"/>
      <c r="AQ13" s="141"/>
      <c r="AR13" s="141"/>
      <c r="AS13" s="141"/>
      <c r="AT13" s="141"/>
      <c r="AU13" s="141"/>
      <c r="AV13" s="141"/>
      <c r="AW13" s="141"/>
      <c r="AX13" s="142"/>
      <c r="AY13" s="141">
        <v>6.0</v>
      </c>
      <c r="AZ13" s="141">
        <v>12.0</v>
      </c>
      <c r="BA13" s="141">
        <v>2.0</v>
      </c>
      <c r="BB13" s="143"/>
      <c r="BC13" s="143"/>
      <c r="BD13" s="143"/>
      <c r="BE13" s="143"/>
      <c r="BF13" s="143"/>
      <c r="BG13" s="143"/>
      <c r="BH13" s="143"/>
      <c r="BI13" s="143"/>
      <c r="BJ13" s="5"/>
      <c r="BK13" s="141"/>
      <c r="BL13" s="141"/>
      <c r="BM13" s="143"/>
      <c r="BN13" s="143"/>
      <c r="BO13" s="6"/>
      <c r="BP13" s="144">
        <v>4.1</v>
      </c>
      <c r="BQ13" s="144">
        <f t="shared" si="8"/>
        <v>0</v>
      </c>
    </row>
    <row r="14" ht="19.5" customHeight="1">
      <c r="A14" s="123" t="s">
        <v>665</v>
      </c>
      <c r="B14" s="124">
        <v>9636.0</v>
      </c>
      <c r="C14" s="125" t="s">
        <v>666</v>
      </c>
      <c r="D14" s="126" t="s">
        <v>667</v>
      </c>
      <c r="E14" s="126">
        <v>20.0</v>
      </c>
      <c r="F14" s="127">
        <f t="shared" si="4"/>
        <v>0</v>
      </c>
      <c r="G14" s="160">
        <v>90.0</v>
      </c>
      <c r="H14" s="128">
        <f t="shared" si="5"/>
        <v>0</v>
      </c>
      <c r="I14" s="5"/>
      <c r="J14" s="129"/>
      <c r="K14" s="130"/>
      <c r="L14" s="131"/>
      <c r="M14" s="132"/>
      <c r="N14" s="133"/>
      <c r="O14" s="134"/>
      <c r="P14" s="135"/>
      <c r="Q14" s="136"/>
      <c r="R14" s="137"/>
      <c r="S14" s="138"/>
      <c r="T14" s="130"/>
      <c r="U14" s="139"/>
      <c r="V14" s="140"/>
      <c r="W14" s="5"/>
      <c r="X14" s="141">
        <f t="shared" ref="X14:Z14" si="9">AE14*$F14</f>
        <v>0</v>
      </c>
      <c r="Y14" s="141">
        <f t="shared" si="9"/>
        <v>0</v>
      </c>
      <c r="Z14" s="141">
        <f t="shared" si="9"/>
        <v>0</v>
      </c>
      <c r="AA14" s="141"/>
      <c r="AB14" s="141"/>
      <c r="AC14" s="141"/>
      <c r="AD14" s="141"/>
      <c r="AE14" s="142">
        <v>5.0</v>
      </c>
      <c r="AF14" s="142">
        <v>5.0</v>
      </c>
      <c r="AG14" s="142">
        <v>10.0</v>
      </c>
      <c r="AH14" s="142"/>
      <c r="AI14" s="142"/>
      <c r="AJ14" s="142"/>
      <c r="AK14" s="142"/>
      <c r="AL14" s="5"/>
      <c r="AM14" s="141">
        <f t="shared" ref="AM14:AO14" si="10">AY14*$F14</f>
        <v>0</v>
      </c>
      <c r="AN14" s="141">
        <f t="shared" si="10"/>
        <v>0</v>
      </c>
      <c r="AO14" s="141">
        <f t="shared" si="10"/>
        <v>0</v>
      </c>
      <c r="AP14" s="141"/>
      <c r="AQ14" s="141"/>
      <c r="AR14" s="141"/>
      <c r="AS14" s="141"/>
      <c r="AT14" s="141"/>
      <c r="AU14" s="141"/>
      <c r="AV14" s="141"/>
      <c r="AW14" s="141"/>
      <c r="AX14" s="5"/>
      <c r="AY14" s="141">
        <v>3.0</v>
      </c>
      <c r="AZ14" s="141">
        <v>14.0</v>
      </c>
      <c r="BA14" s="141">
        <v>3.0</v>
      </c>
      <c r="BB14" s="143"/>
      <c r="BC14" s="143"/>
      <c r="BD14" s="143"/>
      <c r="BE14" s="143"/>
      <c r="BF14" s="143"/>
      <c r="BG14" s="143"/>
      <c r="BH14" s="143"/>
      <c r="BI14" s="143"/>
      <c r="BJ14" s="5"/>
      <c r="BK14" s="149"/>
      <c r="BL14" s="149"/>
      <c r="BM14" s="143"/>
      <c r="BN14" s="143"/>
      <c r="BO14" s="6"/>
      <c r="BP14" s="161">
        <v>4.2</v>
      </c>
      <c r="BQ14" s="144">
        <f t="shared" si="8"/>
        <v>0</v>
      </c>
    </row>
    <row r="15" ht="19.5" customHeight="1">
      <c r="A15" s="123" t="s">
        <v>668</v>
      </c>
      <c r="B15" s="124">
        <v>9498.0</v>
      </c>
      <c r="C15" s="125" t="s">
        <v>669</v>
      </c>
      <c r="D15" s="126" t="s">
        <v>140</v>
      </c>
      <c r="E15" s="126">
        <v>30.0</v>
      </c>
      <c r="F15" s="127">
        <f t="shared" si="4"/>
        <v>0</v>
      </c>
      <c r="G15" s="160">
        <v>130.0</v>
      </c>
      <c r="H15" s="128">
        <f t="shared" si="5"/>
        <v>0</v>
      </c>
      <c r="I15" s="5"/>
      <c r="J15" s="129"/>
      <c r="K15" s="130"/>
      <c r="L15" s="131"/>
      <c r="M15" s="132"/>
      <c r="N15" s="133"/>
      <c r="O15" s="134"/>
      <c r="P15" s="135"/>
      <c r="Q15" s="136"/>
      <c r="R15" s="137"/>
      <c r="S15" s="138"/>
      <c r="T15" s="130"/>
      <c r="U15" s="139"/>
      <c r="V15" s="140"/>
      <c r="W15" s="5"/>
      <c r="X15" s="141"/>
      <c r="Y15" s="141">
        <f t="shared" ref="Y15:Z15" si="11">AF15*$F15</f>
        <v>0</v>
      </c>
      <c r="Z15" s="141">
        <f t="shared" si="11"/>
        <v>0</v>
      </c>
      <c r="AA15" s="141"/>
      <c r="AB15" s="141"/>
      <c r="AC15" s="141"/>
      <c r="AD15" s="141"/>
      <c r="AE15" s="142"/>
      <c r="AF15" s="142">
        <v>5.0</v>
      </c>
      <c r="AG15" s="142">
        <v>25.0</v>
      </c>
      <c r="AH15" s="142"/>
      <c r="AI15" s="142"/>
      <c r="AJ15" s="142"/>
      <c r="AK15" s="142"/>
      <c r="AL15" s="5"/>
      <c r="AM15" s="141">
        <f t="shared" ref="AM15:AO15" si="12">AY15*$F15</f>
        <v>0</v>
      </c>
      <c r="AN15" s="141">
        <f t="shared" si="12"/>
        <v>0</v>
      </c>
      <c r="AO15" s="141">
        <f t="shared" si="12"/>
        <v>0</v>
      </c>
      <c r="AP15" s="141"/>
      <c r="AQ15" s="141"/>
      <c r="AR15" s="141"/>
      <c r="AS15" s="141"/>
      <c r="AT15" s="141"/>
      <c r="AU15" s="141"/>
      <c r="AV15" s="141"/>
      <c r="AW15" s="141"/>
      <c r="AX15" s="5"/>
      <c r="AY15" s="141">
        <v>7.0</v>
      </c>
      <c r="AZ15" s="141">
        <v>20.0</v>
      </c>
      <c r="BA15" s="141">
        <v>3.0</v>
      </c>
      <c r="BB15" s="143"/>
      <c r="BC15" s="143"/>
      <c r="BD15" s="143"/>
      <c r="BE15" s="143"/>
      <c r="BF15" s="143"/>
      <c r="BG15" s="143"/>
      <c r="BH15" s="143"/>
      <c r="BI15" s="143"/>
      <c r="BJ15" s="5"/>
      <c r="BK15" s="149"/>
      <c r="BL15" s="149"/>
      <c r="BM15" s="143"/>
      <c r="BN15" s="143"/>
      <c r="BO15" s="6"/>
      <c r="BP15" s="162">
        <v>6.2</v>
      </c>
      <c r="BQ15" s="144">
        <f t="shared" si="8"/>
        <v>0</v>
      </c>
    </row>
    <row r="16" ht="19.5" customHeight="1">
      <c r="A16" s="123" t="s">
        <v>670</v>
      </c>
      <c r="B16" s="124">
        <v>9499.0</v>
      </c>
      <c r="C16" s="125" t="s">
        <v>671</v>
      </c>
      <c r="D16" s="126" t="s">
        <v>667</v>
      </c>
      <c r="E16" s="126">
        <v>40.0</v>
      </c>
      <c r="F16" s="127">
        <f t="shared" si="4"/>
        <v>0</v>
      </c>
      <c r="G16" s="160">
        <v>170.0</v>
      </c>
      <c r="H16" s="128">
        <f t="shared" si="5"/>
        <v>0</v>
      </c>
      <c r="I16" s="5"/>
      <c r="J16" s="129"/>
      <c r="K16" s="130"/>
      <c r="L16" s="131"/>
      <c r="M16" s="132"/>
      <c r="N16" s="133"/>
      <c r="O16" s="134"/>
      <c r="P16" s="135"/>
      <c r="Q16" s="136"/>
      <c r="R16" s="137"/>
      <c r="S16" s="138"/>
      <c r="T16" s="130"/>
      <c r="U16" s="139"/>
      <c r="V16" s="140"/>
      <c r="W16" s="5"/>
      <c r="X16" s="141">
        <f t="shared" ref="X16:Z16" si="13">AE16*$F16</f>
        <v>0</v>
      </c>
      <c r="Y16" s="141">
        <f t="shared" si="13"/>
        <v>0</v>
      </c>
      <c r="Z16" s="141">
        <f t="shared" si="13"/>
        <v>0</v>
      </c>
      <c r="AA16" s="141"/>
      <c r="AB16" s="141"/>
      <c r="AC16" s="141"/>
      <c r="AD16" s="141"/>
      <c r="AE16" s="142">
        <v>5.0</v>
      </c>
      <c r="AF16" s="142">
        <v>10.0</v>
      </c>
      <c r="AG16" s="142">
        <v>25.0</v>
      </c>
      <c r="AH16" s="142"/>
      <c r="AI16" s="142"/>
      <c r="AJ16" s="142"/>
      <c r="AK16" s="142"/>
      <c r="AL16" s="5"/>
      <c r="AM16" s="141">
        <f t="shared" ref="AM16:AO16" si="14">AY16*$F16</f>
        <v>0</v>
      </c>
      <c r="AN16" s="141">
        <f t="shared" si="14"/>
        <v>0</v>
      </c>
      <c r="AO16" s="141">
        <f t="shared" si="14"/>
        <v>0</v>
      </c>
      <c r="AP16" s="141"/>
      <c r="AQ16" s="141"/>
      <c r="AR16" s="141"/>
      <c r="AS16" s="141"/>
      <c r="AT16" s="141"/>
      <c r="AU16" s="141"/>
      <c r="AV16" s="141"/>
      <c r="AW16" s="141"/>
      <c r="AX16" s="5"/>
      <c r="AY16" s="141">
        <v>10.0</v>
      </c>
      <c r="AZ16" s="141">
        <v>27.0</v>
      </c>
      <c r="BA16" s="141">
        <v>3.0</v>
      </c>
      <c r="BB16" s="143"/>
      <c r="BC16" s="143"/>
      <c r="BD16" s="143"/>
      <c r="BE16" s="143"/>
      <c r="BF16" s="143"/>
      <c r="BG16" s="143"/>
      <c r="BH16" s="143"/>
      <c r="BI16" s="143"/>
      <c r="BJ16" s="5"/>
      <c r="BK16" s="149"/>
      <c r="BL16" s="149"/>
      <c r="BM16" s="143"/>
      <c r="BN16" s="143"/>
      <c r="BO16" s="6"/>
      <c r="BP16" s="161">
        <v>7.15</v>
      </c>
      <c r="BQ16" s="144">
        <f t="shared" si="8"/>
        <v>0</v>
      </c>
    </row>
    <row r="17" ht="19.5" customHeight="1">
      <c r="A17" s="123" t="s">
        <v>672</v>
      </c>
      <c r="B17" s="124">
        <v>9497.0</v>
      </c>
      <c r="C17" s="125" t="s">
        <v>673</v>
      </c>
      <c r="D17" s="126" t="s">
        <v>667</v>
      </c>
      <c r="E17" s="126">
        <v>50.0</v>
      </c>
      <c r="F17" s="127">
        <f t="shared" si="4"/>
        <v>0</v>
      </c>
      <c r="G17" s="160">
        <v>205.0</v>
      </c>
      <c r="H17" s="128">
        <f t="shared" si="5"/>
        <v>0</v>
      </c>
      <c r="I17" s="5"/>
      <c r="J17" s="129"/>
      <c r="K17" s="130"/>
      <c r="L17" s="131"/>
      <c r="M17" s="132"/>
      <c r="N17" s="133"/>
      <c r="O17" s="134"/>
      <c r="P17" s="135"/>
      <c r="Q17" s="136"/>
      <c r="R17" s="137"/>
      <c r="S17" s="138"/>
      <c r="T17" s="130"/>
      <c r="U17" s="139"/>
      <c r="V17" s="140"/>
      <c r="W17" s="5"/>
      <c r="X17" s="141">
        <f t="shared" ref="X17:Z17" si="15">AE17*$F17</f>
        <v>0</v>
      </c>
      <c r="Y17" s="141">
        <f t="shared" si="15"/>
        <v>0</v>
      </c>
      <c r="Z17" s="141">
        <f t="shared" si="15"/>
        <v>0</v>
      </c>
      <c r="AA17" s="141"/>
      <c r="AB17" s="141"/>
      <c r="AC17" s="141"/>
      <c r="AD17" s="141"/>
      <c r="AE17" s="142">
        <v>5.0</v>
      </c>
      <c r="AF17" s="142">
        <v>10.0</v>
      </c>
      <c r="AG17" s="142">
        <v>35.0</v>
      </c>
      <c r="AH17" s="142"/>
      <c r="AI17" s="142"/>
      <c r="AJ17" s="142"/>
      <c r="AK17" s="142"/>
      <c r="AL17" s="5"/>
      <c r="AM17" s="141">
        <f t="shared" ref="AM17:AO17" si="16">AY17*$F17</f>
        <v>0</v>
      </c>
      <c r="AN17" s="141">
        <f t="shared" si="16"/>
        <v>0</v>
      </c>
      <c r="AO17" s="141">
        <f t="shared" si="16"/>
        <v>0</v>
      </c>
      <c r="AP17" s="141"/>
      <c r="AQ17" s="141"/>
      <c r="AR17" s="141"/>
      <c r="AS17" s="141"/>
      <c r="AT17" s="141"/>
      <c r="AU17" s="141"/>
      <c r="AV17" s="141"/>
      <c r="AW17" s="141"/>
      <c r="AX17" s="5"/>
      <c r="AY17" s="141">
        <v>12.0</v>
      </c>
      <c r="AZ17" s="141">
        <v>34.0</v>
      </c>
      <c r="BA17" s="141">
        <v>4.0</v>
      </c>
      <c r="BB17" s="143"/>
      <c r="BC17" s="143"/>
      <c r="BD17" s="143"/>
      <c r="BE17" s="143"/>
      <c r="BF17" s="143"/>
      <c r="BG17" s="143"/>
      <c r="BH17" s="143"/>
      <c r="BI17" s="143"/>
      <c r="BJ17" s="5"/>
      <c r="BK17" s="149"/>
      <c r="BL17" s="149"/>
      <c r="BM17" s="143"/>
      <c r="BN17" s="143"/>
      <c r="BO17" s="6"/>
      <c r="BP17" s="162">
        <v>9.9</v>
      </c>
      <c r="BQ17" s="144">
        <f t="shared" si="8"/>
        <v>0</v>
      </c>
    </row>
    <row r="18" ht="15.75" customHeight="1">
      <c r="A18" s="123" t="s">
        <v>674</v>
      </c>
      <c r="B18" s="124"/>
      <c r="C18" s="246" t="s">
        <v>675</v>
      </c>
      <c r="D18" s="247" t="s">
        <v>676</v>
      </c>
      <c r="E18" s="126">
        <v>100.0</v>
      </c>
      <c r="F18" s="127">
        <f t="shared" si="4"/>
        <v>0</v>
      </c>
      <c r="G18" s="163">
        <v>700.0</v>
      </c>
      <c r="H18" s="128">
        <f t="shared" si="5"/>
        <v>0</v>
      </c>
      <c r="I18" s="5"/>
      <c r="J18" s="129"/>
      <c r="K18" s="130"/>
      <c r="L18" s="131"/>
      <c r="M18" s="132"/>
      <c r="N18" s="133"/>
      <c r="O18" s="134"/>
      <c r="P18" s="135"/>
      <c r="Q18" s="136"/>
      <c r="R18" s="137"/>
      <c r="S18" s="138"/>
      <c r="T18" s="130"/>
      <c r="U18" s="139"/>
      <c r="V18" s="140"/>
      <c r="W18" s="5"/>
      <c r="X18" s="141">
        <f t="shared" ref="X18:AA18" si="17">AE18*$F18</f>
        <v>0</v>
      </c>
      <c r="Y18" s="141">
        <f t="shared" si="17"/>
        <v>0</v>
      </c>
      <c r="Z18" s="141">
        <f t="shared" si="17"/>
        <v>0</v>
      </c>
      <c r="AA18" s="141">
        <f t="shared" si="17"/>
        <v>0</v>
      </c>
      <c r="AB18" s="141"/>
      <c r="AC18" s="141"/>
      <c r="AD18" s="141"/>
      <c r="AE18" s="142">
        <v>20.0</v>
      </c>
      <c r="AF18" s="142">
        <v>20.0</v>
      </c>
      <c r="AG18" s="142">
        <v>22.0</v>
      </c>
      <c r="AH18" s="142">
        <v>38.0</v>
      </c>
      <c r="AI18" s="142"/>
      <c r="AJ18" s="142"/>
      <c r="AK18" s="142"/>
      <c r="AL18" s="5"/>
      <c r="AM18" s="141">
        <f t="shared" ref="AM18:AQ18" si="18">AY18*$F18</f>
        <v>0</v>
      </c>
      <c r="AN18" s="141">
        <f t="shared" si="18"/>
        <v>0</v>
      </c>
      <c r="AO18" s="141">
        <f t="shared" si="18"/>
        <v>0</v>
      </c>
      <c r="AP18" s="141">
        <f t="shared" si="18"/>
        <v>0</v>
      </c>
      <c r="AQ18" s="141">
        <f t="shared" si="18"/>
        <v>0</v>
      </c>
      <c r="AR18" s="141"/>
      <c r="AS18" s="141"/>
      <c r="AT18" s="141"/>
      <c r="AU18" s="141"/>
      <c r="AV18" s="141"/>
      <c r="AW18" s="141"/>
      <c r="AX18" s="5"/>
      <c r="AY18" s="143">
        <v>30.0</v>
      </c>
      <c r="AZ18" s="143">
        <v>42.0</v>
      </c>
      <c r="BA18" s="143">
        <v>22.0</v>
      </c>
      <c r="BB18" s="143">
        <v>4.0</v>
      </c>
      <c r="BC18" s="143">
        <v>2.0</v>
      </c>
      <c r="BD18" s="143"/>
      <c r="BE18" s="143"/>
      <c r="BF18" s="143"/>
      <c r="BG18" s="143"/>
      <c r="BH18" s="143"/>
      <c r="BI18" s="143"/>
      <c r="BJ18" s="5"/>
      <c r="BK18" s="149"/>
      <c r="BL18" s="149"/>
      <c r="BM18" s="143"/>
      <c r="BN18" s="143"/>
      <c r="BO18" s="6"/>
      <c r="BP18" s="162">
        <v>34.5</v>
      </c>
      <c r="BQ18" s="144">
        <f t="shared" si="8"/>
        <v>0</v>
      </c>
    </row>
    <row r="19" ht="15.75" customHeight="1">
      <c r="A19" s="123" t="s">
        <v>677</v>
      </c>
      <c r="B19" s="124"/>
      <c r="C19" s="246" t="s">
        <v>678</v>
      </c>
      <c r="D19" s="247" t="s">
        <v>679</v>
      </c>
      <c r="E19" s="126">
        <v>55.0</v>
      </c>
      <c r="F19" s="127">
        <f t="shared" si="4"/>
        <v>0</v>
      </c>
      <c r="G19" s="163">
        <v>817.5</v>
      </c>
      <c r="H19" s="128">
        <f t="shared" si="5"/>
        <v>0</v>
      </c>
      <c r="I19" s="80"/>
      <c r="J19" s="129"/>
      <c r="K19" s="130"/>
      <c r="L19" s="131"/>
      <c r="M19" s="132"/>
      <c r="N19" s="133"/>
      <c r="O19" s="248"/>
      <c r="P19" s="135"/>
      <c r="Q19" s="136"/>
      <c r="R19" s="137"/>
      <c r="S19" s="138"/>
      <c r="T19" s="248"/>
      <c r="U19" s="139"/>
      <c r="V19" s="140"/>
      <c r="W19" s="80"/>
      <c r="X19" s="141">
        <f t="shared" ref="X19:AB19" si="19">AE19*$F19</f>
        <v>0</v>
      </c>
      <c r="Y19" s="141">
        <f t="shared" si="19"/>
        <v>0</v>
      </c>
      <c r="Z19" s="141">
        <f t="shared" si="19"/>
        <v>0</v>
      </c>
      <c r="AA19" s="141">
        <f t="shared" si="19"/>
        <v>0</v>
      </c>
      <c r="AB19" s="141">
        <f t="shared" si="19"/>
        <v>0</v>
      </c>
      <c r="AC19" s="141"/>
      <c r="AD19" s="141"/>
      <c r="AE19" s="142">
        <v>25.0</v>
      </c>
      <c r="AF19" s="142"/>
      <c r="AG19" s="142">
        <v>15.0</v>
      </c>
      <c r="AH19" s="142">
        <v>5.0</v>
      </c>
      <c r="AI19" s="142">
        <v>10.0</v>
      </c>
      <c r="AJ19" s="142"/>
      <c r="AK19" s="142"/>
      <c r="AL19" s="80"/>
      <c r="AM19" s="141">
        <f t="shared" ref="AM19:AN19" si="20">AY19*$F19</f>
        <v>0</v>
      </c>
      <c r="AN19" s="141">
        <f t="shared" si="20"/>
        <v>0</v>
      </c>
      <c r="AO19" s="141"/>
      <c r="AP19" s="141">
        <f t="shared" ref="AP19:AR19" si="21">BB19*$F19</f>
        <v>0</v>
      </c>
      <c r="AQ19" s="141">
        <f t="shared" si="21"/>
        <v>0</v>
      </c>
      <c r="AR19" s="141">
        <f t="shared" si="21"/>
        <v>0</v>
      </c>
      <c r="AS19" s="141"/>
      <c r="AT19" s="141"/>
      <c r="AU19" s="141"/>
      <c r="AV19" s="141"/>
      <c r="AW19" s="141"/>
      <c r="AX19" s="80"/>
      <c r="AY19" s="143">
        <v>5.0</v>
      </c>
      <c r="AZ19" s="143">
        <v>6.0</v>
      </c>
      <c r="BA19" s="143"/>
      <c r="BB19" s="143">
        <v>2.0</v>
      </c>
      <c r="BC19" s="143">
        <v>6.0</v>
      </c>
      <c r="BD19" s="143">
        <v>1.0</v>
      </c>
      <c r="BE19" s="143"/>
      <c r="BF19" s="143"/>
      <c r="BG19" s="143"/>
      <c r="BH19" s="143"/>
      <c r="BI19" s="143"/>
      <c r="BJ19" s="5"/>
      <c r="BK19" s="141">
        <f t="shared" ref="BK19:BK20" si="24">BM19*$F19</f>
        <v>0</v>
      </c>
      <c r="BL19" s="149"/>
      <c r="BM19" s="143">
        <v>85.0</v>
      </c>
      <c r="BN19" s="143"/>
      <c r="BO19" s="6"/>
      <c r="BP19" s="162">
        <v>14.7</v>
      </c>
      <c r="BQ19" s="144">
        <f t="shared" si="8"/>
        <v>0</v>
      </c>
    </row>
    <row r="20" ht="15.75" customHeight="1">
      <c r="A20" s="123" t="s">
        <v>680</v>
      </c>
      <c r="B20" s="124"/>
      <c r="C20" s="249" t="s">
        <v>681</v>
      </c>
      <c r="D20" s="141" t="s">
        <v>682</v>
      </c>
      <c r="E20" s="126">
        <v>41.0</v>
      </c>
      <c r="F20" s="127">
        <f t="shared" si="4"/>
        <v>0</v>
      </c>
      <c r="G20" s="163">
        <v>1197.5</v>
      </c>
      <c r="H20" s="128">
        <f t="shared" si="5"/>
        <v>0</v>
      </c>
      <c r="I20" s="80"/>
      <c r="J20" s="119"/>
      <c r="K20" s="130"/>
      <c r="L20" s="131"/>
      <c r="M20" s="132"/>
      <c r="N20" s="133"/>
      <c r="O20" s="119"/>
      <c r="P20" s="229"/>
      <c r="Q20" s="136"/>
      <c r="R20" s="119"/>
      <c r="S20" s="119"/>
      <c r="T20" s="119"/>
      <c r="U20" s="119"/>
      <c r="V20" s="140"/>
      <c r="W20" s="80"/>
      <c r="X20" s="141"/>
      <c r="Y20" s="141">
        <f t="shared" ref="Y20:AB20" si="22">AF20*$F20</f>
        <v>0</v>
      </c>
      <c r="Z20" s="141">
        <f t="shared" si="22"/>
        <v>0</v>
      </c>
      <c r="AA20" s="141">
        <f t="shared" si="22"/>
        <v>0</v>
      </c>
      <c r="AB20" s="141">
        <f t="shared" si="22"/>
        <v>0</v>
      </c>
      <c r="AC20" s="141"/>
      <c r="AD20" s="141">
        <f>AK20*$F20</f>
        <v>0</v>
      </c>
      <c r="AE20" s="142"/>
      <c r="AF20" s="142">
        <v>5.0</v>
      </c>
      <c r="AG20" s="142">
        <v>15.0</v>
      </c>
      <c r="AH20" s="142">
        <v>15.0</v>
      </c>
      <c r="AI20" s="142">
        <v>5.0</v>
      </c>
      <c r="AJ20" s="142"/>
      <c r="AK20" s="142">
        <v>1.0</v>
      </c>
      <c r="AL20" s="80"/>
      <c r="AM20" s="141">
        <f t="shared" ref="AM20:AV20" si="23">AY20*$F20</f>
        <v>0</v>
      </c>
      <c r="AN20" s="141">
        <f t="shared" si="23"/>
        <v>0</v>
      </c>
      <c r="AO20" s="141">
        <f t="shared" si="23"/>
        <v>0</v>
      </c>
      <c r="AP20" s="141">
        <f t="shared" si="23"/>
        <v>0</v>
      </c>
      <c r="AQ20" s="141">
        <f t="shared" si="23"/>
        <v>0</v>
      </c>
      <c r="AR20" s="141">
        <f t="shared" si="23"/>
        <v>0</v>
      </c>
      <c r="AS20" s="141">
        <f t="shared" si="23"/>
        <v>0</v>
      </c>
      <c r="AT20" s="141">
        <f t="shared" si="23"/>
        <v>0</v>
      </c>
      <c r="AU20" s="141">
        <f t="shared" si="23"/>
        <v>0</v>
      </c>
      <c r="AV20" s="141">
        <f t="shared" si="23"/>
        <v>0</v>
      </c>
      <c r="AW20" s="141"/>
      <c r="AX20" s="80"/>
      <c r="AY20" s="143">
        <v>10.0</v>
      </c>
      <c r="AZ20" s="143">
        <v>1.0</v>
      </c>
      <c r="BA20" s="143">
        <v>4.0</v>
      </c>
      <c r="BB20" s="143">
        <v>2.0</v>
      </c>
      <c r="BC20" s="143">
        <v>1.0</v>
      </c>
      <c r="BD20" s="143">
        <v>5.0</v>
      </c>
      <c r="BE20" s="143">
        <v>1.0</v>
      </c>
      <c r="BF20" s="143">
        <v>3.0</v>
      </c>
      <c r="BG20" s="143">
        <v>1.0</v>
      </c>
      <c r="BH20" s="143">
        <v>1.0</v>
      </c>
      <c r="BI20" s="143"/>
      <c r="BJ20" s="5"/>
      <c r="BK20" s="141">
        <f t="shared" si="24"/>
        <v>0</v>
      </c>
      <c r="BL20" s="149"/>
      <c r="BM20" s="143">
        <v>32.0</v>
      </c>
      <c r="BN20" s="143"/>
      <c r="BO20" s="6"/>
      <c r="BP20" s="162">
        <v>39.0</v>
      </c>
      <c r="BQ20" s="144">
        <f t="shared" si="8"/>
        <v>0</v>
      </c>
    </row>
    <row r="21" ht="15.75" customHeight="1">
      <c r="A21" s="123" t="s">
        <v>683</v>
      </c>
      <c r="B21" s="124"/>
      <c r="C21" s="249" t="s">
        <v>684</v>
      </c>
      <c r="D21" s="141" t="s">
        <v>685</v>
      </c>
      <c r="E21" s="126">
        <v>65.0</v>
      </c>
      <c r="F21" s="127">
        <f t="shared" si="4"/>
        <v>0</v>
      </c>
      <c r="G21" s="163">
        <v>635.0</v>
      </c>
      <c r="H21" s="128">
        <f t="shared" si="5"/>
        <v>0</v>
      </c>
      <c r="I21" s="80"/>
      <c r="J21" s="129"/>
      <c r="K21" s="130"/>
      <c r="L21" s="131"/>
      <c r="M21" s="132"/>
      <c r="N21" s="133"/>
      <c r="O21" s="134"/>
      <c r="P21" s="135"/>
      <c r="Q21" s="136"/>
      <c r="R21" s="137"/>
      <c r="S21" s="138"/>
      <c r="T21" s="130"/>
      <c r="U21" s="139"/>
      <c r="V21" s="140"/>
      <c r="W21" s="80"/>
      <c r="X21" s="141"/>
      <c r="Y21" s="141">
        <f t="shared" ref="Y21:AA21" si="25">AF21*$F21</f>
        <v>0</v>
      </c>
      <c r="Z21" s="141">
        <f t="shared" si="25"/>
        <v>0</v>
      </c>
      <c r="AA21" s="141">
        <f t="shared" si="25"/>
        <v>0</v>
      </c>
      <c r="AB21" s="141"/>
      <c r="AC21" s="141"/>
      <c r="AD21" s="141"/>
      <c r="AE21" s="142"/>
      <c r="AF21" s="142">
        <v>20.0</v>
      </c>
      <c r="AG21" s="142">
        <v>35.0</v>
      </c>
      <c r="AH21" s="142">
        <v>10.0</v>
      </c>
      <c r="AI21" s="142"/>
      <c r="AJ21" s="142"/>
      <c r="AK21" s="142"/>
      <c r="AL21" s="80"/>
      <c r="AM21" s="141">
        <f t="shared" ref="AM21:AQ21" si="26">AY21*$F21</f>
        <v>0</v>
      </c>
      <c r="AN21" s="141">
        <f t="shared" si="26"/>
        <v>0</v>
      </c>
      <c r="AO21" s="141">
        <f t="shared" si="26"/>
        <v>0</v>
      </c>
      <c r="AP21" s="141">
        <f t="shared" si="26"/>
        <v>0</v>
      </c>
      <c r="AQ21" s="141">
        <f t="shared" si="26"/>
        <v>0</v>
      </c>
      <c r="AR21" s="141"/>
      <c r="AS21" s="141"/>
      <c r="AT21" s="141"/>
      <c r="AU21" s="141"/>
      <c r="AV21" s="141"/>
      <c r="AW21" s="141"/>
      <c r="AX21" s="80"/>
      <c r="AY21" s="143">
        <v>22.0</v>
      </c>
      <c r="AZ21" s="143">
        <v>16.0</v>
      </c>
      <c r="BA21" s="143">
        <v>15.0</v>
      </c>
      <c r="BB21" s="143">
        <v>9.0</v>
      </c>
      <c r="BC21" s="143">
        <v>1.0</v>
      </c>
      <c r="BD21" s="143"/>
      <c r="BE21" s="143"/>
      <c r="BF21" s="143"/>
      <c r="BG21" s="143"/>
      <c r="BH21" s="143"/>
      <c r="BI21" s="143"/>
      <c r="BJ21" s="5"/>
      <c r="BK21" s="149"/>
      <c r="BL21" s="149"/>
      <c r="BM21" s="143"/>
      <c r="BN21" s="143"/>
      <c r="BO21" s="6"/>
      <c r="BP21" s="162">
        <v>32.8</v>
      </c>
      <c r="BQ21" s="144">
        <f t="shared" si="8"/>
        <v>0</v>
      </c>
    </row>
    <row r="22" ht="15.75" customHeight="1">
      <c r="A22" s="123" t="s">
        <v>686</v>
      </c>
      <c r="B22" s="124"/>
      <c r="C22" s="249" t="s">
        <v>687</v>
      </c>
      <c r="D22" s="141" t="s">
        <v>493</v>
      </c>
      <c r="E22" s="126">
        <v>76.0</v>
      </c>
      <c r="F22" s="127">
        <f t="shared" si="4"/>
        <v>0</v>
      </c>
      <c r="G22" s="163">
        <v>1575.0</v>
      </c>
      <c r="H22" s="128">
        <f t="shared" si="5"/>
        <v>0</v>
      </c>
      <c r="I22" s="80"/>
      <c r="J22" s="119"/>
      <c r="K22" s="130"/>
      <c r="L22" s="131"/>
      <c r="M22" s="132"/>
      <c r="N22" s="133"/>
      <c r="O22" s="119"/>
      <c r="P22" s="229"/>
      <c r="Q22" s="136"/>
      <c r="R22" s="119"/>
      <c r="S22" s="119"/>
      <c r="T22" s="119"/>
      <c r="U22" s="119"/>
      <c r="V22" s="140"/>
      <c r="W22" s="80"/>
      <c r="X22" s="141"/>
      <c r="Y22" s="141">
        <f t="shared" ref="Y22:AB22" si="27">AF22*$F22</f>
        <v>0</v>
      </c>
      <c r="Z22" s="141">
        <f t="shared" si="27"/>
        <v>0</v>
      </c>
      <c r="AA22" s="141">
        <f t="shared" si="27"/>
        <v>0</v>
      </c>
      <c r="AB22" s="141">
        <f t="shared" si="27"/>
        <v>0</v>
      </c>
      <c r="AC22" s="141"/>
      <c r="AD22" s="141"/>
      <c r="AE22" s="142"/>
      <c r="AF22" s="142">
        <v>20.0</v>
      </c>
      <c r="AG22" s="142">
        <v>30.0</v>
      </c>
      <c r="AH22" s="142">
        <v>15.0</v>
      </c>
      <c r="AI22" s="142">
        <v>11.0</v>
      </c>
      <c r="AJ22" s="142"/>
      <c r="AK22" s="142"/>
      <c r="AL22" s="80"/>
      <c r="AM22" s="141">
        <f t="shared" ref="AM22:AQ22" si="28">AY22*$F22</f>
        <v>0</v>
      </c>
      <c r="AN22" s="141">
        <f t="shared" si="28"/>
        <v>0</v>
      </c>
      <c r="AO22" s="141">
        <f t="shared" si="28"/>
        <v>0</v>
      </c>
      <c r="AP22" s="141">
        <f t="shared" si="28"/>
        <v>0</v>
      </c>
      <c r="AQ22" s="141">
        <f t="shared" si="28"/>
        <v>0</v>
      </c>
      <c r="AR22" s="141"/>
      <c r="AS22" s="141"/>
      <c r="AT22" s="141"/>
      <c r="AU22" s="141"/>
      <c r="AV22" s="141"/>
      <c r="AW22" s="141"/>
      <c r="AX22" s="80"/>
      <c r="AY22" s="143">
        <v>22.0</v>
      </c>
      <c r="AZ22" s="143">
        <v>9.0</v>
      </c>
      <c r="BA22" s="143">
        <v>14.0</v>
      </c>
      <c r="BB22" s="143">
        <v>28.0</v>
      </c>
      <c r="BC22" s="143">
        <v>3.0</v>
      </c>
      <c r="BD22" s="143"/>
      <c r="BE22" s="143"/>
      <c r="BF22" s="143"/>
      <c r="BG22" s="143"/>
      <c r="BH22" s="143"/>
      <c r="BI22" s="143"/>
      <c r="BJ22" s="5"/>
      <c r="BK22" s="149"/>
      <c r="BL22" s="149"/>
      <c r="BM22" s="143"/>
      <c r="BN22" s="143"/>
      <c r="BO22" s="6"/>
      <c r="BP22" s="162">
        <v>60.7</v>
      </c>
      <c r="BQ22" s="144">
        <f t="shared" si="8"/>
        <v>0</v>
      </c>
    </row>
    <row r="23" ht="15.75" customHeight="1">
      <c r="A23" s="123" t="s">
        <v>688</v>
      </c>
      <c r="B23" s="124"/>
      <c r="C23" s="249" t="s">
        <v>689</v>
      </c>
      <c r="D23" s="141" t="s">
        <v>690</v>
      </c>
      <c r="E23" s="126">
        <v>55.0</v>
      </c>
      <c r="F23" s="127">
        <f t="shared" si="4"/>
        <v>0</v>
      </c>
      <c r="G23" s="163">
        <v>647.5</v>
      </c>
      <c r="H23" s="128">
        <f t="shared" si="5"/>
        <v>0</v>
      </c>
      <c r="I23" s="80"/>
      <c r="J23" s="119"/>
      <c r="K23" s="130"/>
      <c r="L23" s="131"/>
      <c r="M23" s="132"/>
      <c r="N23" s="133"/>
      <c r="O23" s="119"/>
      <c r="P23" s="229"/>
      <c r="Q23" s="136"/>
      <c r="R23" s="119"/>
      <c r="S23" s="119"/>
      <c r="T23" s="119"/>
      <c r="U23" s="119"/>
      <c r="V23" s="140"/>
      <c r="W23" s="80"/>
      <c r="X23" s="141"/>
      <c r="Y23" s="141">
        <f t="shared" ref="Y23:AC23" si="29">AF23*$F23</f>
        <v>0</v>
      </c>
      <c r="Z23" s="141">
        <f t="shared" si="29"/>
        <v>0</v>
      </c>
      <c r="AA23" s="141">
        <f t="shared" si="29"/>
        <v>0</v>
      </c>
      <c r="AB23" s="141">
        <f t="shared" si="29"/>
        <v>0</v>
      </c>
      <c r="AC23" s="141">
        <f t="shared" si="29"/>
        <v>0</v>
      </c>
      <c r="AD23" s="141"/>
      <c r="AE23" s="142"/>
      <c r="AF23" s="142">
        <v>25.0</v>
      </c>
      <c r="AG23" s="142">
        <v>5.0</v>
      </c>
      <c r="AH23" s="142">
        <v>10.0</v>
      </c>
      <c r="AI23" s="142">
        <v>10.0</v>
      </c>
      <c r="AJ23" s="142">
        <v>5.0</v>
      </c>
      <c r="AK23" s="142"/>
      <c r="AL23" s="80"/>
      <c r="AM23" s="141">
        <f t="shared" ref="AM23:AR23" si="30">AY23*$F23</f>
        <v>0</v>
      </c>
      <c r="AN23" s="141">
        <f t="shared" si="30"/>
        <v>0</v>
      </c>
      <c r="AO23" s="141">
        <f t="shared" si="30"/>
        <v>0</v>
      </c>
      <c r="AP23" s="141">
        <f t="shared" si="30"/>
        <v>0</v>
      </c>
      <c r="AQ23" s="141">
        <f t="shared" si="30"/>
        <v>0</v>
      </c>
      <c r="AR23" s="141">
        <f t="shared" si="30"/>
        <v>0</v>
      </c>
      <c r="AS23" s="141"/>
      <c r="AT23" s="141"/>
      <c r="AU23" s="141"/>
      <c r="AV23" s="141"/>
      <c r="AW23" s="141"/>
      <c r="AX23" s="80"/>
      <c r="AY23" s="143">
        <v>6.0</v>
      </c>
      <c r="AZ23" s="143">
        <v>21.0</v>
      </c>
      <c r="BA23" s="143">
        <v>17.0</v>
      </c>
      <c r="BB23" s="143">
        <v>8.0</v>
      </c>
      <c r="BC23" s="143">
        <v>4.0</v>
      </c>
      <c r="BD23" s="143">
        <v>4.0</v>
      </c>
      <c r="BE23" s="143"/>
      <c r="BF23" s="143"/>
      <c r="BG23" s="143"/>
      <c r="BH23" s="143"/>
      <c r="BI23" s="143"/>
      <c r="BJ23" s="5"/>
      <c r="BK23" s="149"/>
      <c r="BL23" s="149"/>
      <c r="BM23" s="143"/>
      <c r="BN23" s="143"/>
      <c r="BO23" s="6"/>
      <c r="BP23" s="162">
        <v>32.8</v>
      </c>
      <c r="BQ23" s="144">
        <f t="shared" si="8"/>
        <v>0</v>
      </c>
    </row>
    <row r="24" ht="15.75" customHeight="1">
      <c r="A24" s="123" t="s">
        <v>691</v>
      </c>
      <c r="B24" s="124"/>
      <c r="C24" s="249" t="s">
        <v>692</v>
      </c>
      <c r="D24" s="141" t="s">
        <v>493</v>
      </c>
      <c r="E24" s="126">
        <v>51.0</v>
      </c>
      <c r="F24" s="127">
        <f t="shared" si="4"/>
        <v>0</v>
      </c>
      <c r="G24" s="163">
        <v>890.0</v>
      </c>
      <c r="H24" s="128">
        <f t="shared" si="5"/>
        <v>0</v>
      </c>
      <c r="I24" s="80"/>
      <c r="J24" s="119"/>
      <c r="K24" s="130"/>
      <c r="L24" s="131"/>
      <c r="M24" s="132"/>
      <c r="N24" s="133"/>
      <c r="O24" s="119"/>
      <c r="P24" s="229"/>
      <c r="Q24" s="136"/>
      <c r="R24" s="119"/>
      <c r="S24" s="119"/>
      <c r="T24" s="119"/>
      <c r="U24" s="119"/>
      <c r="V24" s="140"/>
      <c r="W24" s="80"/>
      <c r="X24" s="141"/>
      <c r="Y24" s="141">
        <f t="shared" ref="Y24:AB24" si="31">AF24*$F24</f>
        <v>0</v>
      </c>
      <c r="Z24" s="141">
        <f t="shared" si="31"/>
        <v>0</v>
      </c>
      <c r="AA24" s="141">
        <f t="shared" si="31"/>
        <v>0</v>
      </c>
      <c r="AB24" s="141">
        <f t="shared" si="31"/>
        <v>0</v>
      </c>
      <c r="AC24" s="141"/>
      <c r="AD24" s="141"/>
      <c r="AE24" s="142"/>
      <c r="AF24" s="142">
        <v>20.0</v>
      </c>
      <c r="AG24" s="142">
        <v>4.0</v>
      </c>
      <c r="AH24" s="142">
        <v>21.0</v>
      </c>
      <c r="AI24" s="142">
        <v>6.0</v>
      </c>
      <c r="AJ24" s="142"/>
      <c r="AK24" s="142"/>
      <c r="AL24" s="80"/>
      <c r="AM24" s="141">
        <f t="shared" ref="AM24:AS24" si="32">AY24*$F24</f>
        <v>0</v>
      </c>
      <c r="AN24" s="141">
        <f t="shared" si="32"/>
        <v>0</v>
      </c>
      <c r="AO24" s="141">
        <f t="shared" si="32"/>
        <v>0</v>
      </c>
      <c r="AP24" s="141">
        <f t="shared" si="32"/>
        <v>0</v>
      </c>
      <c r="AQ24" s="141">
        <f t="shared" si="32"/>
        <v>0</v>
      </c>
      <c r="AR24" s="141">
        <f t="shared" si="32"/>
        <v>0</v>
      </c>
      <c r="AS24" s="141">
        <f t="shared" si="32"/>
        <v>0</v>
      </c>
      <c r="AT24" s="141"/>
      <c r="AU24" s="141"/>
      <c r="AV24" s="141"/>
      <c r="AW24" s="141"/>
      <c r="AX24" s="80"/>
      <c r="AY24" s="143">
        <v>2.0</v>
      </c>
      <c r="AZ24" s="143">
        <v>20.0</v>
      </c>
      <c r="BA24" s="143">
        <v>2.0</v>
      </c>
      <c r="BB24" s="143">
        <v>15.0</v>
      </c>
      <c r="BC24" s="143">
        <v>6.0</v>
      </c>
      <c r="BD24" s="143">
        <v>3.0</v>
      </c>
      <c r="BE24" s="143">
        <v>3.0</v>
      </c>
      <c r="BF24" s="143"/>
      <c r="BG24" s="143"/>
      <c r="BH24" s="143"/>
      <c r="BI24" s="143"/>
      <c r="BJ24" s="5"/>
      <c r="BK24" s="149"/>
      <c r="BL24" s="149"/>
      <c r="BM24" s="143"/>
      <c r="BN24" s="143"/>
      <c r="BO24" s="6"/>
      <c r="BP24" s="162">
        <v>38.3</v>
      </c>
      <c r="BQ24" s="144">
        <f t="shared" si="8"/>
        <v>0</v>
      </c>
    </row>
    <row r="25" ht="19.5" customHeight="1">
      <c r="A25" s="5"/>
      <c r="B25" s="5"/>
      <c r="C25" s="5"/>
      <c r="D25" s="5"/>
      <c r="E25" s="146"/>
      <c r="F25" s="6"/>
      <c r="G25" s="6"/>
      <c r="H25" s="147">
        <f>SUM(H12:H24)</f>
        <v>0</v>
      </c>
      <c r="I25" s="80"/>
      <c r="J25" s="148">
        <f t="shared" ref="J25:V25" si="33">SUM(J12:J24)</f>
        <v>0</v>
      </c>
      <c r="K25" s="148">
        <f t="shared" si="33"/>
        <v>0</v>
      </c>
      <c r="L25" s="148">
        <f t="shared" si="33"/>
        <v>0</v>
      </c>
      <c r="M25" s="148">
        <f t="shared" si="33"/>
        <v>0</v>
      </c>
      <c r="N25" s="148">
        <f t="shared" si="33"/>
        <v>0</v>
      </c>
      <c r="O25" s="148">
        <f t="shared" si="33"/>
        <v>0</v>
      </c>
      <c r="P25" s="148">
        <f t="shared" si="33"/>
        <v>0</v>
      </c>
      <c r="Q25" s="148">
        <f t="shared" si="33"/>
        <v>0</v>
      </c>
      <c r="R25" s="148">
        <f t="shared" si="33"/>
        <v>0</v>
      </c>
      <c r="S25" s="148">
        <f t="shared" si="33"/>
        <v>0</v>
      </c>
      <c r="T25" s="148">
        <f t="shared" si="33"/>
        <v>0</v>
      </c>
      <c r="U25" s="148">
        <f t="shared" si="33"/>
        <v>0</v>
      </c>
      <c r="V25" s="148">
        <f t="shared" si="33"/>
        <v>0</v>
      </c>
      <c r="W25" s="80"/>
      <c r="X25" s="119">
        <f t="shared" ref="X25:AD25" si="34">SUM(X12:X24)</f>
        <v>0</v>
      </c>
      <c r="Y25" s="119">
        <f t="shared" si="34"/>
        <v>0</v>
      </c>
      <c r="Z25" s="119">
        <f t="shared" si="34"/>
        <v>0</v>
      </c>
      <c r="AA25" s="119">
        <f t="shared" si="34"/>
        <v>0</v>
      </c>
      <c r="AB25" s="119">
        <f t="shared" si="34"/>
        <v>0</v>
      </c>
      <c r="AC25" s="119">
        <f t="shared" si="34"/>
        <v>0</v>
      </c>
      <c r="AD25" s="119">
        <f t="shared" si="34"/>
        <v>0</v>
      </c>
      <c r="AE25" s="119"/>
      <c r="AF25" s="119"/>
      <c r="AG25" s="119"/>
      <c r="AH25" s="119"/>
      <c r="AI25" s="119"/>
      <c r="AJ25" s="119"/>
      <c r="AK25" s="119"/>
      <c r="AL25" s="80"/>
      <c r="AM25" s="119">
        <f t="shared" ref="AM25:AW25" si="35">SUM(AM12:AM24)</f>
        <v>0</v>
      </c>
      <c r="AN25" s="119">
        <f t="shared" si="35"/>
        <v>0</v>
      </c>
      <c r="AO25" s="119">
        <f t="shared" si="35"/>
        <v>0</v>
      </c>
      <c r="AP25" s="119">
        <f t="shared" si="35"/>
        <v>0</v>
      </c>
      <c r="AQ25" s="119">
        <f t="shared" si="35"/>
        <v>0</v>
      </c>
      <c r="AR25" s="119">
        <f t="shared" si="35"/>
        <v>0</v>
      </c>
      <c r="AS25" s="119">
        <f t="shared" si="35"/>
        <v>0</v>
      </c>
      <c r="AT25" s="119">
        <f t="shared" si="35"/>
        <v>0</v>
      </c>
      <c r="AU25" s="119">
        <f t="shared" si="35"/>
        <v>0</v>
      </c>
      <c r="AV25" s="119">
        <f t="shared" si="35"/>
        <v>0</v>
      </c>
      <c r="AW25" s="119">
        <f t="shared" si="35"/>
        <v>0</v>
      </c>
      <c r="AX25" s="80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5"/>
      <c r="BK25" s="119">
        <f t="shared" ref="BK25:BL25" si="36">SUM(BK12:BK24)</f>
        <v>0</v>
      </c>
      <c r="BL25" s="119">
        <f t="shared" si="36"/>
        <v>0</v>
      </c>
      <c r="BM25" s="119"/>
      <c r="BN25" s="119"/>
      <c r="BO25" s="6"/>
      <c r="BP25" s="149"/>
      <c r="BQ25" s="163">
        <f>SUM(BQ12:BQ24)</f>
        <v>0</v>
      </c>
    </row>
    <row r="26" ht="19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</row>
    <row r="27" ht="19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ht="19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</row>
    <row r="29" ht="19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</row>
    <row r="30" ht="19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</row>
    <row r="31" ht="19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</row>
    <row r="32" ht="19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</row>
    <row r="33" ht="19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</row>
    <row r="34" ht="19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</row>
    <row r="35" ht="19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</row>
    <row r="36" ht="19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</row>
    <row r="37" ht="19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</row>
    <row r="38" ht="19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</row>
    <row r="39" ht="19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ht="19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</row>
    <row r="41" ht="19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</row>
    <row r="42" ht="19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</row>
    <row r="43" ht="19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</row>
    <row r="44" ht="19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</row>
    <row r="45" ht="19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</row>
    <row r="46" ht="19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ht="19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</row>
    <row r="48" ht="19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</row>
    <row r="49" ht="19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</row>
    <row r="50" ht="19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</row>
    <row r="51" ht="19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</row>
    <row r="52" ht="19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</row>
    <row r="53" ht="19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</row>
    <row r="54" ht="19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</row>
    <row r="55" ht="19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</row>
    <row r="56" ht="19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</row>
    <row r="57" ht="19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</row>
    <row r="58" ht="19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</row>
    <row r="59" ht="19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</row>
    <row r="60" ht="19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</row>
    <row r="61" ht="19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</row>
    <row r="62" ht="19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</row>
    <row r="63" ht="19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</row>
    <row r="64" ht="19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</row>
    <row r="65" ht="19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</row>
    <row r="66" ht="19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</row>
    <row r="67" ht="19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</row>
    <row r="68" ht="19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</row>
    <row r="69" ht="19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</row>
    <row r="70" ht="19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</row>
    <row r="71" ht="19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</row>
    <row r="72" ht="19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</row>
    <row r="73" ht="19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</row>
    <row r="74" ht="19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</row>
    <row r="75" ht="19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</row>
    <row r="76" ht="19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</row>
    <row r="77" ht="19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</row>
    <row r="78" ht="19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</row>
    <row r="79" ht="19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</row>
    <row r="80" ht="19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</row>
    <row r="81" ht="19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</row>
    <row r="82" ht="19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</row>
    <row r="83" ht="19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</row>
    <row r="84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</row>
    <row r="85" ht="19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</row>
    <row r="86" ht="19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</row>
    <row r="87" ht="19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</row>
    <row r="88" ht="19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</row>
    <row r="89" ht="19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</row>
    <row r="90" ht="19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</row>
    <row r="91" ht="19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</row>
    <row r="92" ht="19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</row>
    <row r="93" ht="19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</row>
    <row r="94" ht="19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</row>
    <row r="95" ht="19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</row>
    <row r="96" ht="19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</row>
    <row r="97" ht="19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</row>
    <row r="98" ht="19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</row>
    <row r="99" ht="19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</row>
    <row r="100" ht="19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</row>
    <row r="101" ht="19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</row>
    <row r="102" ht="19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</row>
    <row r="103" ht="19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</row>
    <row r="104" ht="20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</row>
    <row r="105" ht="19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</row>
    <row r="106" ht="20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</row>
    <row r="107" ht="19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</row>
    <row r="108" ht="19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</row>
    <row r="109" ht="19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</row>
    <row r="110" ht="19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</row>
    <row r="111" ht="19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</row>
    <row r="112" ht="19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</row>
    <row r="113" ht="19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</row>
    <row r="114" ht="19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</row>
    <row r="115" ht="19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</row>
    <row r="116" ht="19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</row>
    <row r="117" ht="19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</row>
    <row r="118" ht="19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</row>
    <row r="119" ht="19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</row>
    <row r="120" ht="19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</row>
    <row r="121" ht="19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</row>
    <row r="122" ht="19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</row>
    <row r="123" ht="19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</row>
    <row r="124" ht="19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</row>
    <row r="125" ht="19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</row>
    <row r="126" ht="19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</row>
    <row r="127" ht="19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</row>
    <row r="128" ht="19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</row>
    <row r="129" ht="19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</row>
    <row r="130" ht="19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</row>
    <row r="131" ht="19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</row>
    <row r="132" ht="19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</row>
    <row r="133" ht="19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</row>
    <row r="134" ht="19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</row>
    <row r="135" ht="19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</row>
    <row r="136" ht="19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</row>
    <row r="137" ht="19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</row>
    <row r="138" ht="19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</row>
    <row r="139" ht="19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</row>
    <row r="140" ht="19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</row>
    <row r="141" ht="19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</row>
    <row r="142" ht="19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</row>
    <row r="143" ht="19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</row>
    <row r="144" ht="19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</row>
    <row r="145" ht="19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</row>
    <row r="146" ht="19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</row>
    <row r="147" ht="19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</row>
    <row r="148" ht="19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</row>
    <row r="149" ht="19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</row>
    <row r="150" ht="19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</row>
    <row r="151" ht="19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</row>
    <row r="152" ht="19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</row>
    <row r="153" ht="19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</row>
    <row r="154" ht="19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</row>
    <row r="155" ht="19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</row>
    <row r="156" ht="19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</row>
    <row r="157" ht="19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</row>
    <row r="158" ht="19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</row>
    <row r="159" ht="19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</row>
    <row r="160" ht="19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</row>
    <row r="161" ht="19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</row>
    <row r="162" ht="19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</row>
    <row r="163" ht="19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</row>
    <row r="164" ht="19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</row>
    <row r="165" ht="19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</row>
    <row r="166" ht="19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</row>
    <row r="167" ht="19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</row>
    <row r="168" ht="19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</row>
    <row r="169" ht="19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</row>
    <row r="170" ht="19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</row>
    <row r="171" ht="19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</row>
    <row r="172" ht="19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</row>
    <row r="173" ht="19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</row>
    <row r="174" ht="19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</row>
    <row r="175" ht="19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</row>
    <row r="176" ht="19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</row>
    <row r="177" ht="19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</row>
    <row r="178" ht="19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</row>
    <row r="179" ht="19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</row>
    <row r="180" ht="19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</row>
    <row r="181" ht="19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</row>
    <row r="182" ht="19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</row>
    <row r="183" ht="19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</row>
    <row r="184" ht="19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</row>
    <row r="185" ht="19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</row>
    <row r="186" ht="19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</row>
    <row r="187" ht="19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</row>
    <row r="188" ht="19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</row>
    <row r="189" ht="19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</row>
    <row r="190" ht="19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</row>
    <row r="191" ht="19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</row>
    <row r="192" ht="19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</row>
    <row r="193" ht="19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</row>
    <row r="194" ht="19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</row>
    <row r="195" ht="19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</row>
    <row r="196" ht="19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</row>
    <row r="197" ht="19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</row>
    <row r="198" ht="19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</row>
    <row r="199" ht="19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</row>
    <row r="200" ht="19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</row>
    <row r="201" ht="19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</row>
    <row r="202" ht="19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</row>
    <row r="203" ht="19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</row>
    <row r="204" ht="19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</row>
    <row r="205" ht="19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</row>
    <row r="206" ht="19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</row>
    <row r="207" ht="19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</row>
    <row r="208" ht="19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</row>
    <row r="209" ht="19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</row>
    <row r="210" ht="19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</row>
    <row r="211" ht="19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</row>
    <row r="212" ht="19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</row>
    <row r="213" ht="19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</row>
    <row r="214" ht="19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</row>
    <row r="215" ht="19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</row>
    <row r="216" ht="19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</row>
    <row r="217" ht="19.5" customHeight="1">
      <c r="A217" s="64"/>
      <c r="B217" s="64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117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40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40"/>
      <c r="BK217" s="6"/>
      <c r="BL217" s="6"/>
      <c r="BM217" s="6"/>
      <c r="BN217" s="6"/>
      <c r="BO217" s="6"/>
      <c r="BP217" s="6"/>
      <c r="BQ217" s="6"/>
    </row>
    <row r="218" ht="19.5" customHeight="1">
      <c r="A218" s="64"/>
      <c r="B218" s="64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117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40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40"/>
      <c r="BK218" s="6"/>
      <c r="BL218" s="6"/>
      <c r="BM218" s="6"/>
      <c r="BN218" s="6"/>
      <c r="BO218" s="6"/>
      <c r="BP218" s="6"/>
      <c r="BQ218" s="6"/>
    </row>
    <row r="219" ht="19.5" customHeight="1">
      <c r="A219" s="64"/>
      <c r="B219" s="64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117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40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40"/>
      <c r="BK219" s="6"/>
      <c r="BL219" s="6"/>
      <c r="BM219" s="6"/>
      <c r="BN219" s="6"/>
      <c r="BO219" s="6"/>
      <c r="BP219" s="6"/>
      <c r="BQ219" s="6"/>
    </row>
    <row r="220" ht="19.5" customHeight="1">
      <c r="A220" s="64"/>
      <c r="B220" s="64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117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40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40"/>
      <c r="BK220" s="6"/>
      <c r="BL220" s="6"/>
      <c r="BM220" s="6"/>
      <c r="BN220" s="6"/>
      <c r="BO220" s="6"/>
      <c r="BP220" s="6"/>
      <c r="BQ220" s="6"/>
    </row>
    <row r="221" ht="19.5" customHeight="1">
      <c r="A221" s="64"/>
      <c r="B221" s="64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117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40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40"/>
      <c r="BK221" s="6"/>
      <c r="BL221" s="6"/>
      <c r="BM221" s="6"/>
      <c r="BN221" s="6"/>
      <c r="BO221" s="6"/>
      <c r="BP221" s="6"/>
      <c r="BQ221" s="6"/>
    </row>
    <row r="222" ht="19.5" customHeight="1">
      <c r="A222" s="64"/>
      <c r="B222" s="64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117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40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40"/>
      <c r="BK222" s="6"/>
      <c r="BL222" s="6"/>
      <c r="BM222" s="6"/>
      <c r="BN222" s="6"/>
      <c r="BO222" s="6"/>
      <c r="BP222" s="6"/>
      <c r="BQ222" s="6"/>
    </row>
    <row r="223" ht="19.5" customHeight="1">
      <c r="A223" s="64"/>
      <c r="B223" s="64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117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40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40"/>
      <c r="BK223" s="6"/>
      <c r="BL223" s="6"/>
      <c r="BM223" s="6"/>
      <c r="BN223" s="6"/>
      <c r="BO223" s="6"/>
      <c r="BP223" s="6"/>
      <c r="BQ223" s="6"/>
    </row>
    <row r="224" ht="19.5" customHeight="1">
      <c r="A224" s="64"/>
      <c r="B224" s="64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117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40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40"/>
      <c r="BK224" s="6"/>
      <c r="BL224" s="6"/>
      <c r="BM224" s="6"/>
      <c r="BN224" s="6"/>
      <c r="BO224" s="6"/>
      <c r="BP224" s="6"/>
      <c r="BQ224" s="6"/>
    </row>
    <row r="225" ht="19.5" customHeight="1">
      <c r="A225" s="64"/>
      <c r="B225" s="64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117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40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40"/>
      <c r="BK225" s="6"/>
      <c r="BL225" s="6"/>
      <c r="BM225" s="6"/>
      <c r="BN225" s="6"/>
      <c r="BO225" s="6"/>
      <c r="BP225" s="6"/>
      <c r="BQ225" s="6"/>
    </row>
    <row r="226" ht="19.5" customHeight="1">
      <c r="A226" s="64"/>
      <c r="B226" s="64"/>
      <c r="C226" s="6"/>
      <c r="D226" s="6"/>
      <c r="E226" s="6"/>
      <c r="F226" s="6"/>
      <c r="G226" s="6"/>
      <c r="H226" s="6"/>
      <c r="I226" s="5"/>
      <c r="J226" s="6"/>
      <c r="K226" s="6"/>
      <c r="L226" s="6"/>
      <c r="M226" s="6"/>
      <c r="N226" s="6"/>
      <c r="O226" s="6"/>
      <c r="P226" s="38"/>
      <c r="Q226" s="6"/>
      <c r="R226" s="6"/>
      <c r="S226" s="6"/>
      <c r="T226" s="6"/>
      <c r="U226" s="6"/>
      <c r="V226" s="6"/>
      <c r="W226" s="5"/>
      <c r="X226" s="6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5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5"/>
      <c r="BK226" s="6"/>
      <c r="BL226" s="6"/>
      <c r="BM226" s="6"/>
      <c r="BN226" s="6"/>
      <c r="BO226" s="6"/>
      <c r="BP226" s="6"/>
      <c r="BQ226" s="6"/>
    </row>
    <row r="227" ht="19.5" customHeight="1">
      <c r="A227" s="64"/>
      <c r="B227" s="64"/>
      <c r="C227" s="6"/>
      <c r="D227" s="6"/>
      <c r="E227" s="6"/>
      <c r="F227" s="6"/>
      <c r="G227" s="6"/>
      <c r="H227" s="6"/>
      <c r="I227" s="5"/>
      <c r="J227" s="6"/>
      <c r="K227" s="6"/>
      <c r="L227" s="6"/>
      <c r="M227" s="6"/>
      <c r="N227" s="6"/>
      <c r="O227" s="6"/>
      <c r="P227" s="38"/>
      <c r="Q227" s="6"/>
      <c r="R227" s="6"/>
      <c r="S227" s="6"/>
      <c r="T227" s="6"/>
      <c r="U227" s="6"/>
      <c r="V227" s="6"/>
      <c r="W227" s="5"/>
      <c r="X227" s="6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5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5"/>
      <c r="BK227" s="6"/>
      <c r="BL227" s="6"/>
      <c r="BM227" s="6"/>
      <c r="BN227" s="6"/>
      <c r="BO227" s="6"/>
      <c r="BP227" s="6"/>
      <c r="BQ227" s="6"/>
    </row>
    <row r="228" ht="19.5" customHeight="1">
      <c r="A228" s="64"/>
      <c r="B228" s="64"/>
      <c r="C228" s="6"/>
      <c r="D228" s="6"/>
      <c r="E228" s="6"/>
      <c r="F228" s="6"/>
      <c r="G228" s="6"/>
      <c r="H228" s="6"/>
      <c r="I228" s="5"/>
      <c r="J228" s="6"/>
      <c r="K228" s="6"/>
      <c r="L228" s="6"/>
      <c r="M228" s="6"/>
      <c r="N228" s="6"/>
      <c r="O228" s="6"/>
      <c r="P228" s="38"/>
      <c r="Q228" s="6"/>
      <c r="R228" s="6"/>
      <c r="S228" s="6"/>
      <c r="T228" s="6"/>
      <c r="U228" s="6"/>
      <c r="V228" s="6"/>
      <c r="W228" s="5"/>
      <c r="X228" s="6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5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5"/>
      <c r="BK228" s="6"/>
      <c r="BL228" s="6"/>
      <c r="BM228" s="6"/>
      <c r="BN228" s="6"/>
      <c r="BO228" s="6"/>
      <c r="BP228" s="6"/>
      <c r="BQ228" s="6"/>
    </row>
    <row r="229" ht="19.5" customHeight="1">
      <c r="A229" s="64"/>
      <c r="B229" s="64"/>
      <c r="C229" s="6"/>
      <c r="D229" s="6"/>
      <c r="E229" s="6"/>
      <c r="F229" s="6"/>
      <c r="G229" s="6"/>
      <c r="H229" s="6"/>
      <c r="I229" s="5"/>
      <c r="J229" s="6"/>
      <c r="K229" s="6"/>
      <c r="L229" s="6"/>
      <c r="M229" s="6"/>
      <c r="N229" s="6"/>
      <c r="O229" s="6"/>
      <c r="P229" s="38"/>
      <c r="Q229" s="6"/>
      <c r="R229" s="6"/>
      <c r="S229" s="6"/>
      <c r="T229" s="6"/>
      <c r="U229" s="6"/>
      <c r="V229" s="6"/>
      <c r="W229" s="5"/>
      <c r="X229" s="6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5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5"/>
      <c r="BK229" s="6"/>
      <c r="BL229" s="6"/>
      <c r="BM229" s="6"/>
      <c r="BN229" s="6"/>
      <c r="BO229" s="6"/>
      <c r="BP229" s="6"/>
      <c r="BQ229" s="6"/>
    </row>
    <row r="230" ht="19.5" customHeight="1">
      <c r="A230" s="64"/>
      <c r="B230" s="64"/>
      <c r="C230" s="6"/>
      <c r="D230" s="6"/>
      <c r="E230" s="6"/>
      <c r="F230" s="6"/>
      <c r="G230" s="6"/>
      <c r="H230" s="6"/>
      <c r="I230" s="5"/>
      <c r="J230" s="6"/>
      <c r="K230" s="6"/>
      <c r="L230" s="6"/>
      <c r="M230" s="6"/>
      <c r="N230" s="6"/>
      <c r="O230" s="6"/>
      <c r="P230" s="38"/>
      <c r="Q230" s="6"/>
      <c r="R230" s="6"/>
      <c r="S230" s="6"/>
      <c r="T230" s="6"/>
      <c r="U230" s="6"/>
      <c r="V230" s="6"/>
      <c r="W230" s="5"/>
      <c r="X230" s="6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5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5"/>
      <c r="BK230" s="6"/>
      <c r="BL230" s="6"/>
      <c r="BM230" s="6"/>
      <c r="BN230" s="6"/>
      <c r="BO230" s="6"/>
      <c r="BP230" s="6"/>
      <c r="BQ230" s="6"/>
    </row>
    <row r="231" ht="19.5" customHeight="1">
      <c r="A231" s="64"/>
      <c r="B231" s="64"/>
      <c r="C231" s="6"/>
      <c r="D231" s="6"/>
      <c r="E231" s="6"/>
      <c r="F231" s="6"/>
      <c r="G231" s="6"/>
      <c r="H231" s="6"/>
      <c r="I231" s="5"/>
      <c r="J231" s="6"/>
      <c r="K231" s="6"/>
      <c r="L231" s="6"/>
      <c r="M231" s="6"/>
      <c r="N231" s="6"/>
      <c r="O231" s="6"/>
      <c r="P231" s="38"/>
      <c r="Q231" s="6"/>
      <c r="R231" s="6"/>
      <c r="S231" s="6"/>
      <c r="T231" s="6"/>
      <c r="U231" s="6"/>
      <c r="V231" s="6"/>
      <c r="W231" s="5"/>
      <c r="X231" s="6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5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5"/>
      <c r="BK231" s="6"/>
      <c r="BL231" s="6"/>
      <c r="BM231" s="6"/>
      <c r="BN231" s="6"/>
      <c r="BO231" s="6"/>
      <c r="BP231" s="6"/>
      <c r="BQ231" s="6"/>
    </row>
    <row r="232" ht="19.5" customHeight="1">
      <c r="A232" s="64"/>
      <c r="B232" s="64"/>
      <c r="C232" s="6"/>
      <c r="D232" s="6"/>
      <c r="E232" s="6"/>
      <c r="F232" s="6"/>
      <c r="G232" s="6"/>
      <c r="H232" s="6"/>
      <c r="I232" s="5"/>
      <c r="J232" s="6"/>
      <c r="K232" s="6"/>
      <c r="L232" s="6"/>
      <c r="M232" s="6"/>
      <c r="N232" s="6"/>
      <c r="O232" s="6"/>
      <c r="P232" s="38"/>
      <c r="Q232" s="6"/>
      <c r="R232" s="6"/>
      <c r="S232" s="6"/>
      <c r="T232" s="6"/>
      <c r="U232" s="6"/>
      <c r="V232" s="6"/>
      <c r="W232" s="5"/>
      <c r="X232" s="6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5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5"/>
      <c r="BK232" s="6"/>
      <c r="BL232" s="6"/>
      <c r="BM232" s="6"/>
      <c r="BN232" s="6"/>
      <c r="BO232" s="6"/>
      <c r="BP232" s="6"/>
      <c r="BQ232" s="6"/>
    </row>
    <row r="233" ht="19.5" customHeight="1">
      <c r="A233" s="64"/>
      <c r="B233" s="64"/>
      <c r="C233" s="6"/>
      <c r="D233" s="6"/>
      <c r="E233" s="6"/>
      <c r="F233" s="6"/>
      <c r="G233" s="6"/>
      <c r="H233" s="6"/>
      <c r="I233" s="5"/>
      <c r="J233" s="6"/>
      <c r="K233" s="6"/>
      <c r="L233" s="6"/>
      <c r="M233" s="6"/>
      <c r="N233" s="6"/>
      <c r="O233" s="6"/>
      <c r="P233" s="38"/>
      <c r="Q233" s="6"/>
      <c r="R233" s="6"/>
      <c r="S233" s="6"/>
      <c r="T233" s="6"/>
      <c r="U233" s="6"/>
      <c r="V233" s="6"/>
      <c r="W233" s="5"/>
      <c r="X233" s="6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5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5"/>
      <c r="BK233" s="6"/>
      <c r="BL233" s="6"/>
      <c r="BM233" s="6"/>
      <c r="BN233" s="6"/>
      <c r="BO233" s="6"/>
      <c r="BP233" s="6"/>
      <c r="BQ233" s="6"/>
    </row>
    <row r="234" ht="19.5" customHeight="1">
      <c r="A234" s="64"/>
      <c r="B234" s="64"/>
      <c r="C234" s="6"/>
      <c r="D234" s="6"/>
      <c r="E234" s="6"/>
      <c r="F234" s="6"/>
      <c r="G234" s="6"/>
      <c r="H234" s="6"/>
      <c r="I234" s="5"/>
      <c r="J234" s="6"/>
      <c r="K234" s="6"/>
      <c r="L234" s="6"/>
      <c r="M234" s="6"/>
      <c r="N234" s="6"/>
      <c r="O234" s="6"/>
      <c r="P234" s="38"/>
      <c r="Q234" s="6"/>
      <c r="R234" s="6"/>
      <c r="S234" s="6"/>
      <c r="T234" s="6"/>
      <c r="U234" s="6"/>
      <c r="V234" s="6"/>
      <c r="W234" s="5"/>
      <c r="X234" s="6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5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5"/>
      <c r="BK234" s="6"/>
      <c r="BL234" s="6"/>
      <c r="BM234" s="6"/>
      <c r="BN234" s="6"/>
      <c r="BO234" s="6"/>
      <c r="BP234" s="6"/>
      <c r="BQ234" s="6"/>
    </row>
    <row r="235" ht="19.5" customHeight="1">
      <c r="A235" s="64"/>
      <c r="B235" s="64"/>
      <c r="C235" s="6"/>
      <c r="D235" s="6"/>
      <c r="E235" s="6"/>
      <c r="F235" s="6"/>
      <c r="G235" s="6"/>
      <c r="H235" s="6"/>
      <c r="I235" s="5"/>
      <c r="J235" s="6"/>
      <c r="K235" s="6"/>
      <c r="L235" s="6"/>
      <c r="M235" s="6"/>
      <c r="N235" s="6"/>
      <c r="O235" s="6"/>
      <c r="P235" s="38"/>
      <c r="Q235" s="6"/>
      <c r="R235" s="6"/>
      <c r="S235" s="6"/>
      <c r="T235" s="6"/>
      <c r="U235" s="6"/>
      <c r="V235" s="6"/>
      <c r="W235" s="5"/>
      <c r="X235" s="6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5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5"/>
      <c r="BK235" s="6"/>
      <c r="BL235" s="6"/>
      <c r="BM235" s="6"/>
      <c r="BN235" s="6"/>
      <c r="BO235" s="6"/>
      <c r="BP235" s="6"/>
      <c r="BQ235" s="6"/>
    </row>
    <row r="236" ht="19.5" customHeight="1">
      <c r="A236" s="64"/>
      <c r="B236" s="64"/>
      <c r="C236" s="6"/>
      <c r="D236" s="6"/>
      <c r="E236" s="6"/>
      <c r="F236" s="6"/>
      <c r="G236" s="6"/>
      <c r="H236" s="6"/>
      <c r="I236" s="5"/>
      <c r="J236" s="6"/>
      <c r="K236" s="6"/>
      <c r="L236" s="6"/>
      <c r="M236" s="6"/>
      <c r="N236" s="6"/>
      <c r="O236" s="6"/>
      <c r="P236" s="38"/>
      <c r="Q236" s="6"/>
      <c r="R236" s="6"/>
      <c r="S236" s="6"/>
      <c r="T236" s="6"/>
      <c r="U236" s="6"/>
      <c r="V236" s="6"/>
      <c r="W236" s="5"/>
      <c r="X236" s="6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5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5"/>
      <c r="BK236" s="6"/>
      <c r="BL236" s="6"/>
      <c r="BM236" s="6"/>
      <c r="BN236" s="6"/>
      <c r="BO236" s="6"/>
      <c r="BP236" s="6"/>
      <c r="BQ236" s="6"/>
    </row>
    <row r="237" ht="19.5" customHeight="1">
      <c r="A237" s="64"/>
      <c r="B237" s="64"/>
      <c r="C237" s="6"/>
      <c r="D237" s="6"/>
      <c r="E237" s="6"/>
      <c r="F237" s="6"/>
      <c r="G237" s="6"/>
      <c r="H237" s="6"/>
      <c r="I237" s="5"/>
      <c r="J237" s="6"/>
      <c r="K237" s="6"/>
      <c r="L237" s="6"/>
      <c r="M237" s="6"/>
      <c r="N237" s="6"/>
      <c r="O237" s="6"/>
      <c r="P237" s="38"/>
      <c r="Q237" s="6"/>
      <c r="R237" s="6"/>
      <c r="S237" s="6"/>
      <c r="T237" s="6"/>
      <c r="U237" s="6"/>
      <c r="V237" s="6"/>
      <c r="W237" s="5"/>
      <c r="X237" s="6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5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5"/>
      <c r="BK237" s="6"/>
      <c r="BL237" s="6"/>
      <c r="BM237" s="6"/>
      <c r="BN237" s="6"/>
      <c r="BO237" s="6"/>
      <c r="BP237" s="6"/>
      <c r="BQ237" s="6"/>
    </row>
    <row r="238" ht="19.5" customHeight="1">
      <c r="A238" s="64"/>
      <c r="B238" s="64"/>
      <c r="C238" s="6"/>
      <c r="D238" s="6"/>
      <c r="E238" s="6"/>
      <c r="F238" s="6"/>
      <c r="G238" s="6"/>
      <c r="H238" s="6"/>
      <c r="I238" s="5"/>
      <c r="J238" s="6"/>
      <c r="K238" s="6"/>
      <c r="L238" s="6"/>
      <c r="M238" s="6"/>
      <c r="N238" s="6"/>
      <c r="O238" s="6"/>
      <c r="P238" s="38"/>
      <c r="Q238" s="6"/>
      <c r="R238" s="6"/>
      <c r="S238" s="6"/>
      <c r="T238" s="6"/>
      <c r="U238" s="6"/>
      <c r="V238" s="6"/>
      <c r="W238" s="5"/>
      <c r="X238" s="6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5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5"/>
      <c r="BK238" s="6"/>
      <c r="BL238" s="6"/>
      <c r="BM238" s="6"/>
      <c r="BN238" s="6"/>
      <c r="BO238" s="6"/>
      <c r="BP238" s="6"/>
      <c r="BQ238" s="6"/>
    </row>
    <row r="239" ht="19.5" customHeight="1">
      <c r="A239" s="64"/>
      <c r="B239" s="64"/>
      <c r="C239" s="6"/>
      <c r="D239" s="6"/>
      <c r="E239" s="6"/>
      <c r="F239" s="6"/>
      <c r="G239" s="6"/>
      <c r="H239" s="6"/>
      <c r="I239" s="5"/>
      <c r="J239" s="6"/>
      <c r="K239" s="6"/>
      <c r="L239" s="6"/>
      <c r="M239" s="6"/>
      <c r="N239" s="6"/>
      <c r="O239" s="6"/>
      <c r="P239" s="38"/>
      <c r="Q239" s="6"/>
      <c r="R239" s="6"/>
      <c r="S239" s="6"/>
      <c r="T239" s="6"/>
      <c r="U239" s="6"/>
      <c r="V239" s="6"/>
      <c r="W239" s="5"/>
      <c r="X239" s="6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5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5"/>
      <c r="BK239" s="6"/>
      <c r="BL239" s="6"/>
      <c r="BM239" s="6"/>
      <c r="BN239" s="6"/>
      <c r="BO239" s="6"/>
      <c r="BP239" s="6"/>
      <c r="BQ239" s="6"/>
    </row>
    <row r="240" ht="19.5" customHeight="1">
      <c r="A240" s="64"/>
      <c r="B240" s="64"/>
      <c r="C240" s="6"/>
      <c r="D240" s="6"/>
      <c r="E240" s="6"/>
      <c r="F240" s="6"/>
      <c r="G240" s="6"/>
      <c r="H240" s="6"/>
      <c r="I240" s="5"/>
      <c r="J240" s="6"/>
      <c r="K240" s="6"/>
      <c r="L240" s="6"/>
      <c r="M240" s="6"/>
      <c r="N240" s="6"/>
      <c r="O240" s="6"/>
      <c r="P240" s="38"/>
      <c r="Q240" s="6"/>
      <c r="R240" s="6"/>
      <c r="S240" s="6"/>
      <c r="T240" s="6"/>
      <c r="U240" s="6"/>
      <c r="V240" s="6"/>
      <c r="W240" s="5"/>
      <c r="X240" s="6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5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5"/>
      <c r="BK240" s="6"/>
      <c r="BL240" s="6"/>
      <c r="BM240" s="6"/>
      <c r="BN240" s="6"/>
      <c r="BO240" s="6"/>
      <c r="BP240" s="6"/>
      <c r="BQ240" s="6"/>
    </row>
    <row r="241" ht="19.5" customHeight="1">
      <c r="A241" s="64"/>
      <c r="B241" s="64"/>
      <c r="C241" s="6"/>
      <c r="D241" s="6"/>
      <c r="E241" s="6"/>
      <c r="F241" s="6"/>
      <c r="G241" s="6"/>
      <c r="H241" s="6"/>
      <c r="I241" s="5"/>
      <c r="J241" s="6"/>
      <c r="K241" s="6"/>
      <c r="L241" s="6"/>
      <c r="M241" s="6"/>
      <c r="N241" s="6"/>
      <c r="O241" s="6"/>
      <c r="P241" s="38"/>
      <c r="Q241" s="6"/>
      <c r="R241" s="6"/>
      <c r="S241" s="6"/>
      <c r="T241" s="6"/>
      <c r="U241" s="6"/>
      <c r="V241" s="6"/>
      <c r="W241" s="5"/>
      <c r="X241" s="6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5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5"/>
      <c r="BK241" s="6"/>
      <c r="BL241" s="6"/>
      <c r="BM241" s="6"/>
      <c r="BN241" s="6"/>
      <c r="BO241" s="6"/>
      <c r="BP241" s="6"/>
      <c r="BQ241" s="6"/>
    </row>
    <row r="242" ht="19.5" customHeight="1">
      <c r="A242" s="64"/>
      <c r="B242" s="64"/>
      <c r="C242" s="6"/>
      <c r="D242" s="6"/>
      <c r="E242" s="6"/>
      <c r="F242" s="6"/>
      <c r="G242" s="6"/>
      <c r="H242" s="6"/>
      <c r="I242" s="5"/>
      <c r="J242" s="6"/>
      <c r="K242" s="6"/>
      <c r="L242" s="6"/>
      <c r="M242" s="6"/>
      <c r="N242" s="6"/>
      <c r="O242" s="6"/>
      <c r="P242" s="38"/>
      <c r="Q242" s="6"/>
      <c r="R242" s="6"/>
      <c r="S242" s="6"/>
      <c r="T242" s="6"/>
      <c r="U242" s="6"/>
      <c r="V242" s="6"/>
      <c r="W242" s="5"/>
      <c r="X242" s="6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5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5"/>
      <c r="BK242" s="6"/>
      <c r="BL242" s="6"/>
      <c r="BM242" s="6"/>
      <c r="BN242" s="6"/>
      <c r="BO242" s="6"/>
      <c r="BP242" s="6"/>
      <c r="BQ242" s="6"/>
    </row>
    <row r="243" ht="19.5" customHeight="1">
      <c r="A243" s="64"/>
      <c r="B243" s="64"/>
      <c r="C243" s="6"/>
      <c r="D243" s="6"/>
      <c r="E243" s="6"/>
      <c r="F243" s="6"/>
      <c r="G243" s="6"/>
      <c r="H243" s="6"/>
      <c r="I243" s="5"/>
      <c r="J243" s="6"/>
      <c r="K243" s="6"/>
      <c r="L243" s="6"/>
      <c r="M243" s="6"/>
      <c r="N243" s="6"/>
      <c r="O243" s="6"/>
      <c r="P243" s="38"/>
      <c r="Q243" s="6"/>
      <c r="R243" s="6"/>
      <c r="S243" s="6"/>
      <c r="T243" s="6"/>
      <c r="U243" s="6"/>
      <c r="V243" s="6"/>
      <c r="W243" s="5"/>
      <c r="X243" s="6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5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5"/>
      <c r="BK243" s="6"/>
      <c r="BL243" s="6"/>
      <c r="BM243" s="6"/>
      <c r="BN243" s="6"/>
      <c r="BO243" s="6"/>
      <c r="BP243" s="6"/>
      <c r="BQ243" s="6"/>
    </row>
    <row r="244" ht="19.5" customHeight="1">
      <c r="A244" s="64"/>
      <c r="B244" s="64"/>
      <c r="C244" s="6"/>
      <c r="D244" s="6"/>
      <c r="E244" s="6"/>
      <c r="F244" s="6"/>
      <c r="G244" s="6"/>
      <c r="H244" s="6"/>
      <c r="I244" s="5"/>
      <c r="J244" s="6"/>
      <c r="K244" s="6"/>
      <c r="L244" s="6"/>
      <c r="M244" s="6"/>
      <c r="N244" s="6"/>
      <c r="O244" s="6"/>
      <c r="P244" s="38"/>
      <c r="Q244" s="6"/>
      <c r="R244" s="6"/>
      <c r="S244" s="6"/>
      <c r="T244" s="6"/>
      <c r="U244" s="6"/>
      <c r="V244" s="6"/>
      <c r="W244" s="5"/>
      <c r="X244" s="6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5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5"/>
      <c r="BK244" s="6"/>
      <c r="BL244" s="6"/>
      <c r="BM244" s="6"/>
      <c r="BN244" s="6"/>
      <c r="BO244" s="6"/>
      <c r="BP244" s="6"/>
      <c r="BQ244" s="6"/>
    </row>
    <row r="245" ht="19.5" customHeight="1">
      <c r="A245" s="64"/>
      <c r="B245" s="64"/>
      <c r="C245" s="6"/>
      <c r="D245" s="6"/>
      <c r="E245" s="6"/>
      <c r="F245" s="6"/>
      <c r="G245" s="6"/>
      <c r="H245" s="6"/>
      <c r="I245" s="5"/>
      <c r="J245" s="6"/>
      <c r="K245" s="6"/>
      <c r="L245" s="6"/>
      <c r="M245" s="6"/>
      <c r="N245" s="6"/>
      <c r="O245" s="6"/>
      <c r="P245" s="38"/>
      <c r="Q245" s="6"/>
      <c r="R245" s="6"/>
      <c r="S245" s="6"/>
      <c r="T245" s="6"/>
      <c r="U245" s="6"/>
      <c r="V245" s="6"/>
      <c r="W245" s="5"/>
      <c r="X245" s="6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5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5"/>
      <c r="BK245" s="6"/>
      <c r="BL245" s="6"/>
      <c r="BM245" s="6"/>
      <c r="BN245" s="6"/>
      <c r="BO245" s="6"/>
      <c r="BP245" s="6"/>
      <c r="BQ245" s="6"/>
    </row>
    <row r="246" ht="19.5" customHeight="1">
      <c r="A246" s="64"/>
      <c r="B246" s="64"/>
      <c r="C246" s="6"/>
      <c r="D246" s="6"/>
      <c r="E246" s="6"/>
      <c r="F246" s="6"/>
      <c r="G246" s="6"/>
      <c r="H246" s="6"/>
      <c r="I246" s="5"/>
      <c r="J246" s="6"/>
      <c r="K246" s="6"/>
      <c r="L246" s="6"/>
      <c r="M246" s="6"/>
      <c r="N246" s="6"/>
      <c r="O246" s="6"/>
      <c r="P246" s="38"/>
      <c r="Q246" s="6"/>
      <c r="R246" s="6"/>
      <c r="S246" s="6"/>
      <c r="T246" s="6"/>
      <c r="U246" s="6"/>
      <c r="V246" s="6"/>
      <c r="W246" s="5"/>
      <c r="X246" s="6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5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5"/>
      <c r="BK246" s="6"/>
      <c r="BL246" s="6"/>
      <c r="BM246" s="6"/>
      <c r="BN246" s="6"/>
      <c r="BO246" s="6"/>
      <c r="BP246" s="6"/>
      <c r="BQ246" s="6"/>
    </row>
    <row r="247" ht="19.5" customHeight="1">
      <c r="A247" s="64"/>
      <c r="B247" s="64"/>
      <c r="C247" s="6"/>
      <c r="D247" s="6"/>
      <c r="E247" s="6"/>
      <c r="F247" s="6"/>
      <c r="G247" s="6"/>
      <c r="H247" s="6"/>
      <c r="I247" s="5"/>
      <c r="J247" s="6"/>
      <c r="K247" s="6"/>
      <c r="L247" s="6"/>
      <c r="M247" s="6"/>
      <c r="N247" s="6"/>
      <c r="O247" s="6"/>
      <c r="P247" s="38"/>
      <c r="Q247" s="6"/>
      <c r="R247" s="6"/>
      <c r="S247" s="6"/>
      <c r="T247" s="6"/>
      <c r="U247" s="6"/>
      <c r="V247" s="6"/>
      <c r="W247" s="5"/>
      <c r="X247" s="6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5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5"/>
      <c r="BK247" s="6"/>
      <c r="BL247" s="6"/>
      <c r="BM247" s="6"/>
      <c r="BN247" s="6"/>
      <c r="BO247" s="6"/>
      <c r="BP247" s="6"/>
      <c r="BQ247" s="6"/>
    </row>
    <row r="248" ht="19.5" customHeight="1">
      <c r="A248" s="64"/>
      <c r="B248" s="64"/>
      <c r="C248" s="6"/>
      <c r="D248" s="6"/>
      <c r="E248" s="6"/>
      <c r="F248" s="6"/>
      <c r="G248" s="6"/>
      <c r="H248" s="6"/>
      <c r="I248" s="5"/>
      <c r="J248" s="6"/>
      <c r="K248" s="6"/>
      <c r="L248" s="6"/>
      <c r="M248" s="6"/>
      <c r="N248" s="6"/>
      <c r="O248" s="6"/>
      <c r="P248" s="38"/>
      <c r="Q248" s="6"/>
      <c r="R248" s="6"/>
      <c r="S248" s="6"/>
      <c r="T248" s="6"/>
      <c r="U248" s="6"/>
      <c r="V248" s="6"/>
      <c r="W248" s="5"/>
      <c r="X248" s="6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5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5"/>
      <c r="BK248" s="6"/>
      <c r="BL248" s="6"/>
      <c r="BM248" s="6"/>
      <c r="BN248" s="6"/>
      <c r="BO248" s="6"/>
      <c r="BP248" s="6"/>
      <c r="BQ248" s="6"/>
    </row>
    <row r="249" ht="19.5" customHeight="1">
      <c r="A249" s="64"/>
      <c r="B249" s="64"/>
      <c r="C249" s="6"/>
      <c r="D249" s="6"/>
      <c r="E249" s="6"/>
      <c r="F249" s="6"/>
      <c r="G249" s="6"/>
      <c r="H249" s="6"/>
      <c r="I249" s="5"/>
      <c r="J249" s="6"/>
      <c r="K249" s="6"/>
      <c r="L249" s="6"/>
      <c r="M249" s="6"/>
      <c r="N249" s="6"/>
      <c r="O249" s="6"/>
      <c r="P249" s="38"/>
      <c r="Q249" s="6"/>
      <c r="R249" s="6"/>
      <c r="S249" s="6"/>
      <c r="T249" s="6"/>
      <c r="U249" s="6"/>
      <c r="V249" s="6"/>
      <c r="W249" s="5"/>
      <c r="X249" s="6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5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5"/>
      <c r="BK249" s="6"/>
      <c r="BL249" s="6"/>
      <c r="BM249" s="6"/>
      <c r="BN249" s="6"/>
      <c r="BO249" s="6"/>
      <c r="BP249" s="6"/>
      <c r="BQ249" s="6"/>
    </row>
    <row r="250" ht="19.5" customHeight="1">
      <c r="A250" s="64"/>
      <c r="B250" s="64"/>
      <c r="C250" s="6"/>
      <c r="D250" s="6"/>
      <c r="E250" s="6"/>
      <c r="F250" s="6"/>
      <c r="G250" s="6"/>
      <c r="H250" s="6"/>
      <c r="I250" s="5"/>
      <c r="J250" s="6"/>
      <c r="K250" s="6"/>
      <c r="L250" s="6"/>
      <c r="M250" s="6"/>
      <c r="N250" s="6"/>
      <c r="O250" s="6"/>
      <c r="P250" s="38"/>
      <c r="Q250" s="6"/>
      <c r="R250" s="6"/>
      <c r="S250" s="6"/>
      <c r="T250" s="6"/>
      <c r="U250" s="6"/>
      <c r="V250" s="6"/>
      <c r="W250" s="5"/>
      <c r="X250" s="6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5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5"/>
      <c r="BK250" s="6"/>
      <c r="BL250" s="6"/>
      <c r="BM250" s="6"/>
      <c r="BN250" s="6"/>
      <c r="BO250" s="6"/>
      <c r="BP250" s="6"/>
      <c r="BQ250" s="6"/>
    </row>
    <row r="251" ht="19.5" customHeight="1">
      <c r="A251" s="64"/>
      <c r="B251" s="64"/>
      <c r="C251" s="6"/>
      <c r="D251" s="6"/>
      <c r="E251" s="6"/>
      <c r="F251" s="6"/>
      <c r="G251" s="6"/>
      <c r="H251" s="6"/>
      <c r="I251" s="5"/>
      <c r="J251" s="6"/>
      <c r="K251" s="6"/>
      <c r="L251" s="6"/>
      <c r="M251" s="6"/>
      <c r="N251" s="6"/>
      <c r="O251" s="6"/>
      <c r="P251" s="38"/>
      <c r="Q251" s="6"/>
      <c r="R251" s="6"/>
      <c r="S251" s="6"/>
      <c r="T251" s="6"/>
      <c r="U251" s="6"/>
      <c r="V251" s="6"/>
      <c r="W251" s="5"/>
      <c r="X251" s="6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5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5"/>
      <c r="BK251" s="6"/>
      <c r="BL251" s="6"/>
      <c r="BM251" s="6"/>
      <c r="BN251" s="6"/>
      <c r="BO251" s="6"/>
      <c r="BP251" s="6"/>
      <c r="BQ251" s="6"/>
    </row>
    <row r="252" ht="19.5" customHeight="1">
      <c r="A252" s="64"/>
      <c r="B252" s="64"/>
      <c r="C252" s="6"/>
      <c r="D252" s="6"/>
      <c r="E252" s="6"/>
      <c r="F252" s="6"/>
      <c r="G252" s="6"/>
      <c r="H252" s="6"/>
      <c r="I252" s="5"/>
      <c r="J252" s="6"/>
      <c r="K252" s="6"/>
      <c r="L252" s="6"/>
      <c r="M252" s="6"/>
      <c r="N252" s="6"/>
      <c r="O252" s="6"/>
      <c r="P252" s="38"/>
      <c r="Q252" s="6"/>
      <c r="R252" s="6"/>
      <c r="S252" s="6"/>
      <c r="T252" s="6"/>
      <c r="U252" s="6"/>
      <c r="V252" s="6"/>
      <c r="W252" s="5"/>
      <c r="X252" s="6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5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5"/>
      <c r="BK252" s="6"/>
      <c r="BL252" s="6"/>
      <c r="BM252" s="6"/>
      <c r="BN252" s="6"/>
      <c r="BO252" s="6"/>
      <c r="BP252" s="6"/>
      <c r="BQ252" s="6"/>
    </row>
    <row r="253" ht="19.5" customHeight="1">
      <c r="A253" s="64"/>
      <c r="B253" s="64"/>
      <c r="C253" s="6"/>
      <c r="D253" s="6"/>
      <c r="E253" s="6"/>
      <c r="F253" s="6"/>
      <c r="G253" s="6"/>
      <c r="H253" s="6"/>
      <c r="I253" s="5"/>
      <c r="J253" s="6"/>
      <c r="K253" s="6"/>
      <c r="L253" s="6"/>
      <c r="M253" s="6"/>
      <c r="N253" s="6"/>
      <c r="O253" s="6"/>
      <c r="P253" s="38"/>
      <c r="Q253" s="6"/>
      <c r="R253" s="6"/>
      <c r="S253" s="6"/>
      <c r="T253" s="6"/>
      <c r="U253" s="6"/>
      <c r="V253" s="6"/>
      <c r="W253" s="5"/>
      <c r="X253" s="6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5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5"/>
      <c r="BK253" s="6"/>
      <c r="BL253" s="6"/>
      <c r="BM253" s="6"/>
      <c r="BN253" s="6"/>
      <c r="BO253" s="6"/>
      <c r="BP253" s="6"/>
      <c r="BQ253" s="6"/>
    </row>
    <row r="254" ht="19.5" customHeight="1">
      <c r="A254" s="64"/>
      <c r="B254" s="64"/>
      <c r="C254" s="6"/>
      <c r="D254" s="6"/>
      <c r="E254" s="6"/>
      <c r="F254" s="6"/>
      <c r="G254" s="6"/>
      <c r="H254" s="6"/>
      <c r="I254" s="5"/>
      <c r="J254" s="6"/>
      <c r="K254" s="6"/>
      <c r="L254" s="6"/>
      <c r="M254" s="6"/>
      <c r="N254" s="6"/>
      <c r="O254" s="6"/>
      <c r="P254" s="38"/>
      <c r="Q254" s="6"/>
      <c r="R254" s="6"/>
      <c r="S254" s="6"/>
      <c r="T254" s="6"/>
      <c r="U254" s="6"/>
      <c r="V254" s="6"/>
      <c r="W254" s="5"/>
      <c r="X254" s="6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5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5"/>
      <c r="BK254" s="6"/>
      <c r="BL254" s="6"/>
      <c r="BM254" s="6"/>
      <c r="BN254" s="6"/>
      <c r="BO254" s="6"/>
      <c r="BP254" s="6"/>
      <c r="BQ254" s="6"/>
    </row>
    <row r="255" ht="19.5" customHeight="1">
      <c r="A255" s="64"/>
      <c r="B255" s="64"/>
      <c r="C255" s="6"/>
      <c r="D255" s="6"/>
      <c r="E255" s="6"/>
      <c r="F255" s="6"/>
      <c r="G255" s="6"/>
      <c r="H255" s="6"/>
      <c r="I255" s="5"/>
      <c r="J255" s="6"/>
      <c r="K255" s="6"/>
      <c r="L255" s="6"/>
      <c r="M255" s="6"/>
      <c r="N255" s="6"/>
      <c r="O255" s="6"/>
      <c r="P255" s="38"/>
      <c r="Q255" s="6"/>
      <c r="R255" s="6"/>
      <c r="S255" s="6"/>
      <c r="T255" s="6"/>
      <c r="U255" s="6"/>
      <c r="V255" s="6"/>
      <c r="W255" s="5"/>
      <c r="X255" s="6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5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5"/>
      <c r="BK255" s="6"/>
      <c r="BL255" s="6"/>
      <c r="BM255" s="6"/>
      <c r="BN255" s="6"/>
      <c r="BO255" s="6"/>
      <c r="BP255" s="6"/>
      <c r="BQ255" s="6"/>
    </row>
    <row r="256" ht="19.5" customHeight="1">
      <c r="A256" s="64"/>
      <c r="B256" s="64"/>
      <c r="C256" s="6"/>
      <c r="D256" s="6"/>
      <c r="E256" s="6"/>
      <c r="F256" s="6"/>
      <c r="G256" s="6"/>
      <c r="H256" s="6"/>
      <c r="I256" s="5"/>
      <c r="J256" s="6"/>
      <c r="K256" s="6"/>
      <c r="L256" s="6"/>
      <c r="M256" s="6"/>
      <c r="N256" s="6"/>
      <c r="O256" s="6"/>
      <c r="P256" s="38"/>
      <c r="Q256" s="6"/>
      <c r="R256" s="6"/>
      <c r="S256" s="6"/>
      <c r="T256" s="6"/>
      <c r="U256" s="6"/>
      <c r="V256" s="6"/>
      <c r="W256" s="5"/>
      <c r="X256" s="6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5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5"/>
      <c r="BK256" s="6"/>
      <c r="BL256" s="6"/>
      <c r="BM256" s="6"/>
      <c r="BN256" s="6"/>
      <c r="BO256" s="6"/>
      <c r="BP256" s="6"/>
      <c r="BQ256" s="6"/>
    </row>
    <row r="257" ht="19.5" customHeight="1">
      <c r="A257" s="64"/>
      <c r="B257" s="64"/>
      <c r="C257" s="6"/>
      <c r="D257" s="6"/>
      <c r="E257" s="6"/>
      <c r="F257" s="6"/>
      <c r="G257" s="6"/>
      <c r="H257" s="6"/>
      <c r="I257" s="5"/>
      <c r="J257" s="6"/>
      <c r="K257" s="6"/>
      <c r="L257" s="6"/>
      <c r="M257" s="6"/>
      <c r="N257" s="6"/>
      <c r="O257" s="6"/>
      <c r="P257" s="38"/>
      <c r="Q257" s="6"/>
      <c r="R257" s="6"/>
      <c r="S257" s="6"/>
      <c r="T257" s="6"/>
      <c r="U257" s="6"/>
      <c r="V257" s="6"/>
      <c r="W257" s="5"/>
      <c r="X257" s="6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5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5"/>
      <c r="BK257" s="6"/>
      <c r="BL257" s="6"/>
      <c r="BM257" s="6"/>
      <c r="BN257" s="6"/>
      <c r="BO257" s="6"/>
      <c r="BP257" s="6"/>
      <c r="BQ257" s="6"/>
    </row>
    <row r="258" ht="19.5" customHeight="1">
      <c r="A258" s="64"/>
      <c r="B258" s="64"/>
      <c r="C258" s="6"/>
      <c r="D258" s="6"/>
      <c r="E258" s="6"/>
      <c r="F258" s="6"/>
      <c r="G258" s="6"/>
      <c r="H258" s="6"/>
      <c r="I258" s="5"/>
      <c r="J258" s="6"/>
      <c r="K258" s="6"/>
      <c r="L258" s="6"/>
      <c r="M258" s="6"/>
      <c r="N258" s="6"/>
      <c r="O258" s="6"/>
      <c r="P258" s="38"/>
      <c r="Q258" s="6"/>
      <c r="R258" s="6"/>
      <c r="S258" s="6"/>
      <c r="T258" s="6"/>
      <c r="U258" s="6"/>
      <c r="V258" s="6"/>
      <c r="W258" s="5"/>
      <c r="X258" s="6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5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5"/>
      <c r="BK258" s="6"/>
      <c r="BL258" s="6"/>
      <c r="BM258" s="6"/>
      <c r="BN258" s="6"/>
      <c r="BO258" s="6"/>
      <c r="BP258" s="6"/>
      <c r="BQ258" s="6"/>
    </row>
    <row r="259" ht="19.5" customHeight="1">
      <c r="A259" s="64"/>
      <c r="B259" s="64"/>
      <c r="C259" s="6"/>
      <c r="D259" s="6"/>
      <c r="E259" s="6"/>
      <c r="F259" s="6"/>
      <c r="G259" s="6"/>
      <c r="H259" s="6"/>
      <c r="I259" s="5"/>
      <c r="J259" s="6"/>
      <c r="K259" s="6"/>
      <c r="L259" s="6"/>
      <c r="M259" s="6"/>
      <c r="N259" s="6"/>
      <c r="O259" s="6"/>
      <c r="P259" s="38"/>
      <c r="Q259" s="6"/>
      <c r="R259" s="6"/>
      <c r="S259" s="6"/>
      <c r="T259" s="6"/>
      <c r="U259" s="6"/>
      <c r="V259" s="6"/>
      <c r="W259" s="5"/>
      <c r="X259" s="6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5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5"/>
      <c r="BK259" s="6"/>
      <c r="BL259" s="6"/>
      <c r="BM259" s="6"/>
      <c r="BN259" s="6"/>
      <c r="BO259" s="6"/>
      <c r="BP259" s="6"/>
      <c r="BQ259" s="6"/>
    </row>
    <row r="260" ht="19.5" customHeight="1">
      <c r="A260" s="64"/>
      <c r="B260" s="64"/>
      <c r="C260" s="6"/>
      <c r="D260" s="6"/>
      <c r="E260" s="6"/>
      <c r="F260" s="6"/>
      <c r="G260" s="6"/>
      <c r="H260" s="6"/>
      <c r="I260" s="5"/>
      <c r="J260" s="6"/>
      <c r="K260" s="6"/>
      <c r="L260" s="6"/>
      <c r="M260" s="6"/>
      <c r="N260" s="6"/>
      <c r="O260" s="6"/>
      <c r="P260" s="38"/>
      <c r="Q260" s="6"/>
      <c r="R260" s="6"/>
      <c r="S260" s="6"/>
      <c r="T260" s="6"/>
      <c r="U260" s="6"/>
      <c r="V260" s="6"/>
      <c r="W260" s="5"/>
      <c r="X260" s="6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5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5"/>
      <c r="BK260" s="6"/>
      <c r="BL260" s="6"/>
      <c r="BM260" s="6"/>
      <c r="BN260" s="6"/>
      <c r="BO260" s="6"/>
      <c r="BP260" s="6"/>
      <c r="BQ260" s="6"/>
    </row>
    <row r="261" ht="19.5" customHeight="1">
      <c r="A261" s="64"/>
      <c r="B261" s="64"/>
      <c r="C261" s="6"/>
      <c r="D261" s="6"/>
      <c r="E261" s="6"/>
      <c r="F261" s="6"/>
      <c r="G261" s="6"/>
      <c r="H261" s="6"/>
      <c r="I261" s="5"/>
      <c r="J261" s="6"/>
      <c r="K261" s="6"/>
      <c r="L261" s="6"/>
      <c r="M261" s="6"/>
      <c r="N261" s="6"/>
      <c r="O261" s="6"/>
      <c r="P261" s="38"/>
      <c r="Q261" s="6"/>
      <c r="R261" s="6"/>
      <c r="S261" s="6"/>
      <c r="T261" s="6"/>
      <c r="U261" s="6"/>
      <c r="V261" s="6"/>
      <c r="W261" s="5"/>
      <c r="X261" s="6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5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5"/>
      <c r="BK261" s="6"/>
      <c r="BL261" s="6"/>
      <c r="BM261" s="6"/>
      <c r="BN261" s="6"/>
      <c r="BO261" s="6"/>
      <c r="BP261" s="6"/>
      <c r="BQ261" s="6"/>
    </row>
    <row r="262" ht="19.5" customHeight="1">
      <c r="A262" s="64"/>
      <c r="B262" s="64"/>
      <c r="C262" s="6"/>
      <c r="D262" s="6"/>
      <c r="E262" s="6"/>
      <c r="F262" s="6"/>
      <c r="G262" s="6"/>
      <c r="H262" s="6"/>
      <c r="I262" s="5"/>
      <c r="J262" s="6"/>
      <c r="K262" s="6"/>
      <c r="L262" s="6"/>
      <c r="M262" s="6"/>
      <c r="N262" s="6"/>
      <c r="O262" s="6"/>
      <c r="P262" s="38"/>
      <c r="Q262" s="6"/>
      <c r="R262" s="6"/>
      <c r="S262" s="6"/>
      <c r="T262" s="6"/>
      <c r="U262" s="6"/>
      <c r="V262" s="6"/>
      <c r="W262" s="5"/>
      <c r="X262" s="6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5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5"/>
      <c r="BK262" s="6"/>
      <c r="BL262" s="6"/>
      <c r="BM262" s="6"/>
      <c r="BN262" s="6"/>
      <c r="BO262" s="6"/>
      <c r="BP262" s="6"/>
      <c r="BQ262" s="6"/>
    </row>
    <row r="263" ht="19.5" customHeight="1">
      <c r="A263" s="64"/>
      <c r="B263" s="64"/>
      <c r="C263" s="6"/>
      <c r="D263" s="6"/>
      <c r="E263" s="6"/>
      <c r="F263" s="6"/>
      <c r="G263" s="6"/>
      <c r="H263" s="6"/>
      <c r="I263" s="5"/>
      <c r="J263" s="6"/>
      <c r="K263" s="6"/>
      <c r="L263" s="6"/>
      <c r="M263" s="6"/>
      <c r="N263" s="6"/>
      <c r="O263" s="6"/>
      <c r="P263" s="38"/>
      <c r="Q263" s="6"/>
      <c r="R263" s="6"/>
      <c r="S263" s="6"/>
      <c r="T263" s="6"/>
      <c r="U263" s="6"/>
      <c r="V263" s="6"/>
      <c r="W263" s="5"/>
      <c r="X263" s="6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5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5"/>
      <c r="BK263" s="6"/>
      <c r="BL263" s="6"/>
      <c r="BM263" s="6"/>
      <c r="BN263" s="6"/>
      <c r="BO263" s="6"/>
      <c r="BP263" s="6"/>
      <c r="BQ263" s="6"/>
    </row>
    <row r="264" ht="19.5" customHeight="1">
      <c r="A264" s="64"/>
      <c r="B264" s="64"/>
      <c r="C264" s="6"/>
      <c r="D264" s="6"/>
      <c r="E264" s="6"/>
      <c r="F264" s="6"/>
      <c r="G264" s="6"/>
      <c r="H264" s="6"/>
      <c r="I264" s="5"/>
      <c r="J264" s="6"/>
      <c r="K264" s="6"/>
      <c r="L264" s="6"/>
      <c r="M264" s="6"/>
      <c r="N264" s="6"/>
      <c r="O264" s="6"/>
      <c r="P264" s="38"/>
      <c r="Q264" s="6"/>
      <c r="R264" s="6"/>
      <c r="S264" s="6"/>
      <c r="T264" s="6"/>
      <c r="U264" s="6"/>
      <c r="V264" s="6"/>
      <c r="W264" s="5"/>
      <c r="X264" s="6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5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5"/>
      <c r="BK264" s="6"/>
      <c r="BL264" s="6"/>
      <c r="BM264" s="6"/>
      <c r="BN264" s="6"/>
      <c r="BO264" s="6"/>
      <c r="BP264" s="6"/>
      <c r="BQ264" s="6"/>
    </row>
    <row r="265" ht="19.5" customHeight="1">
      <c r="A265" s="64"/>
      <c r="B265" s="64"/>
      <c r="C265" s="6"/>
      <c r="D265" s="6"/>
      <c r="E265" s="6"/>
      <c r="F265" s="6"/>
      <c r="G265" s="6"/>
      <c r="H265" s="6"/>
      <c r="I265" s="5"/>
      <c r="J265" s="6"/>
      <c r="K265" s="6"/>
      <c r="L265" s="6"/>
      <c r="M265" s="6"/>
      <c r="N265" s="6"/>
      <c r="O265" s="6"/>
      <c r="P265" s="38"/>
      <c r="Q265" s="6"/>
      <c r="R265" s="6"/>
      <c r="S265" s="6"/>
      <c r="T265" s="6"/>
      <c r="U265" s="6"/>
      <c r="V265" s="6"/>
      <c r="W265" s="5"/>
      <c r="X265" s="6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5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5"/>
      <c r="BK265" s="6"/>
      <c r="BL265" s="6"/>
      <c r="BM265" s="6"/>
      <c r="BN265" s="6"/>
      <c r="BO265" s="6"/>
      <c r="BP265" s="6"/>
      <c r="BQ265" s="6"/>
    </row>
    <row r="266" ht="19.5" customHeight="1">
      <c r="A266" s="64"/>
      <c r="B266" s="64"/>
      <c r="C266" s="6"/>
      <c r="D266" s="6"/>
      <c r="E266" s="6"/>
      <c r="F266" s="6"/>
      <c r="G266" s="6"/>
      <c r="H266" s="6"/>
      <c r="I266" s="5"/>
      <c r="J266" s="6"/>
      <c r="K266" s="6"/>
      <c r="L266" s="6"/>
      <c r="M266" s="6"/>
      <c r="N266" s="6"/>
      <c r="O266" s="6"/>
      <c r="P266" s="38"/>
      <c r="Q266" s="6"/>
      <c r="R266" s="6"/>
      <c r="S266" s="6"/>
      <c r="T266" s="6"/>
      <c r="U266" s="6"/>
      <c r="V266" s="6"/>
      <c r="W266" s="5"/>
      <c r="X266" s="6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5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5"/>
      <c r="BK266" s="6"/>
      <c r="BL266" s="6"/>
      <c r="BM266" s="6"/>
      <c r="BN266" s="6"/>
      <c r="BO266" s="6"/>
      <c r="BP266" s="6"/>
      <c r="BQ266" s="6"/>
    </row>
    <row r="267" ht="19.5" customHeight="1">
      <c r="A267" s="64"/>
      <c r="B267" s="64"/>
      <c r="C267" s="6"/>
      <c r="D267" s="6"/>
      <c r="E267" s="6"/>
      <c r="F267" s="6"/>
      <c r="G267" s="6"/>
      <c r="H267" s="6"/>
      <c r="I267" s="5"/>
      <c r="J267" s="6"/>
      <c r="K267" s="6"/>
      <c r="L267" s="6"/>
      <c r="M267" s="6"/>
      <c r="N267" s="6"/>
      <c r="O267" s="6"/>
      <c r="P267" s="38"/>
      <c r="Q267" s="6"/>
      <c r="R267" s="6"/>
      <c r="S267" s="6"/>
      <c r="T267" s="6"/>
      <c r="U267" s="6"/>
      <c r="V267" s="6"/>
      <c r="W267" s="5"/>
      <c r="X267" s="6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5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5"/>
      <c r="BK267" s="6"/>
      <c r="BL267" s="6"/>
      <c r="BM267" s="6"/>
      <c r="BN267" s="6"/>
      <c r="BO267" s="6"/>
      <c r="BP267" s="6"/>
      <c r="BQ267" s="6"/>
    </row>
    <row r="268" ht="19.5" customHeight="1">
      <c r="A268" s="64"/>
      <c r="B268" s="64"/>
      <c r="C268" s="6"/>
      <c r="D268" s="6"/>
      <c r="E268" s="6"/>
      <c r="F268" s="6"/>
      <c r="G268" s="6"/>
      <c r="H268" s="6"/>
      <c r="I268" s="5"/>
      <c r="J268" s="6"/>
      <c r="K268" s="6"/>
      <c r="L268" s="6"/>
      <c r="M268" s="6"/>
      <c r="N268" s="6"/>
      <c r="O268" s="6"/>
      <c r="P268" s="38"/>
      <c r="Q268" s="6"/>
      <c r="R268" s="6"/>
      <c r="S268" s="6"/>
      <c r="T268" s="6"/>
      <c r="U268" s="6"/>
      <c r="V268" s="6"/>
      <c r="W268" s="5"/>
      <c r="X268" s="6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5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5"/>
      <c r="BK268" s="6"/>
      <c r="BL268" s="6"/>
      <c r="BM268" s="6"/>
      <c r="BN268" s="6"/>
      <c r="BO268" s="6"/>
      <c r="BP268" s="6"/>
      <c r="BQ268" s="6"/>
    </row>
    <row r="269" ht="19.5" customHeight="1">
      <c r="A269" s="64"/>
      <c r="B269" s="64"/>
      <c r="C269" s="6"/>
      <c r="D269" s="6"/>
      <c r="E269" s="6"/>
      <c r="F269" s="6"/>
      <c r="G269" s="6"/>
      <c r="H269" s="6"/>
      <c r="I269" s="5"/>
      <c r="J269" s="6"/>
      <c r="K269" s="6"/>
      <c r="L269" s="6"/>
      <c r="M269" s="6"/>
      <c r="N269" s="6"/>
      <c r="O269" s="6"/>
      <c r="P269" s="38"/>
      <c r="Q269" s="6"/>
      <c r="R269" s="6"/>
      <c r="S269" s="6"/>
      <c r="T269" s="6"/>
      <c r="U269" s="6"/>
      <c r="V269" s="6"/>
      <c r="W269" s="5"/>
      <c r="X269" s="6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5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5"/>
      <c r="BK269" s="6"/>
      <c r="BL269" s="6"/>
      <c r="BM269" s="6"/>
      <c r="BN269" s="6"/>
      <c r="BO269" s="6"/>
      <c r="BP269" s="6"/>
      <c r="BQ269" s="6"/>
    </row>
    <row r="270" ht="19.5" customHeight="1">
      <c r="A270" s="64"/>
      <c r="B270" s="64"/>
      <c r="C270" s="6"/>
      <c r="D270" s="6"/>
      <c r="E270" s="6"/>
      <c r="F270" s="6"/>
      <c r="G270" s="6"/>
      <c r="H270" s="6"/>
      <c r="I270" s="5"/>
      <c r="J270" s="6"/>
      <c r="K270" s="6"/>
      <c r="L270" s="6"/>
      <c r="M270" s="6"/>
      <c r="N270" s="6"/>
      <c r="O270" s="6"/>
      <c r="P270" s="38"/>
      <c r="Q270" s="6"/>
      <c r="R270" s="6"/>
      <c r="S270" s="6"/>
      <c r="T270" s="6"/>
      <c r="U270" s="6"/>
      <c r="V270" s="6"/>
      <c r="W270" s="5"/>
      <c r="X270" s="6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5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5"/>
      <c r="BK270" s="6"/>
      <c r="BL270" s="6"/>
      <c r="BM270" s="6"/>
      <c r="BN270" s="6"/>
      <c r="BO270" s="6"/>
      <c r="BP270" s="6"/>
      <c r="BQ270" s="6"/>
    </row>
    <row r="271" ht="19.5" customHeight="1">
      <c r="A271" s="64"/>
      <c r="B271" s="64"/>
      <c r="C271" s="6"/>
      <c r="D271" s="6"/>
      <c r="E271" s="6"/>
      <c r="F271" s="6"/>
      <c r="G271" s="6"/>
      <c r="H271" s="6"/>
      <c r="I271" s="5"/>
      <c r="J271" s="6"/>
      <c r="K271" s="6"/>
      <c r="L271" s="6"/>
      <c r="M271" s="6"/>
      <c r="N271" s="6"/>
      <c r="O271" s="6"/>
      <c r="P271" s="38"/>
      <c r="Q271" s="6"/>
      <c r="R271" s="6"/>
      <c r="S271" s="6"/>
      <c r="T271" s="6"/>
      <c r="U271" s="6"/>
      <c r="V271" s="6"/>
      <c r="W271" s="5"/>
      <c r="X271" s="6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5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5"/>
      <c r="BK271" s="6"/>
      <c r="BL271" s="6"/>
      <c r="BM271" s="6"/>
      <c r="BN271" s="6"/>
      <c r="BO271" s="6"/>
      <c r="BP271" s="6"/>
      <c r="BQ271" s="6"/>
    </row>
    <row r="272" ht="19.5" customHeight="1">
      <c r="A272" s="64"/>
      <c r="B272" s="64"/>
      <c r="C272" s="6"/>
      <c r="D272" s="6"/>
      <c r="E272" s="6"/>
      <c r="F272" s="6"/>
      <c r="G272" s="6"/>
      <c r="H272" s="6"/>
      <c r="I272" s="5"/>
      <c r="J272" s="6"/>
      <c r="K272" s="6"/>
      <c r="L272" s="6"/>
      <c r="M272" s="6"/>
      <c r="N272" s="6"/>
      <c r="O272" s="6"/>
      <c r="P272" s="38"/>
      <c r="Q272" s="6"/>
      <c r="R272" s="6"/>
      <c r="S272" s="6"/>
      <c r="T272" s="6"/>
      <c r="U272" s="6"/>
      <c r="V272" s="6"/>
      <c r="W272" s="5"/>
      <c r="X272" s="6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5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5"/>
      <c r="BK272" s="6"/>
      <c r="BL272" s="6"/>
      <c r="BM272" s="6"/>
      <c r="BN272" s="6"/>
      <c r="BO272" s="6"/>
      <c r="BP272" s="6"/>
      <c r="BQ272" s="6"/>
    </row>
    <row r="273" ht="19.5" customHeight="1">
      <c r="A273" s="64"/>
      <c r="B273" s="64"/>
      <c r="C273" s="6"/>
      <c r="D273" s="6"/>
      <c r="E273" s="6"/>
      <c r="F273" s="6"/>
      <c r="G273" s="6"/>
      <c r="H273" s="6"/>
      <c r="I273" s="5"/>
      <c r="J273" s="6"/>
      <c r="K273" s="6"/>
      <c r="L273" s="6"/>
      <c r="M273" s="6"/>
      <c r="N273" s="6"/>
      <c r="O273" s="6"/>
      <c r="P273" s="38"/>
      <c r="Q273" s="6"/>
      <c r="R273" s="6"/>
      <c r="S273" s="6"/>
      <c r="T273" s="6"/>
      <c r="U273" s="6"/>
      <c r="V273" s="6"/>
      <c r="W273" s="5"/>
      <c r="X273" s="6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5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5"/>
      <c r="BK273" s="6"/>
      <c r="BL273" s="6"/>
      <c r="BM273" s="6"/>
      <c r="BN273" s="6"/>
      <c r="BO273" s="6"/>
      <c r="BP273" s="6"/>
      <c r="BQ273" s="6"/>
    </row>
    <row r="274" ht="19.5" customHeight="1">
      <c r="A274" s="64"/>
      <c r="B274" s="64"/>
      <c r="C274" s="6"/>
      <c r="D274" s="6"/>
      <c r="E274" s="6"/>
      <c r="F274" s="6"/>
      <c r="G274" s="6"/>
      <c r="H274" s="6"/>
      <c r="I274" s="5"/>
      <c r="J274" s="6"/>
      <c r="K274" s="6"/>
      <c r="L274" s="6"/>
      <c r="M274" s="6"/>
      <c r="N274" s="6"/>
      <c r="O274" s="6"/>
      <c r="P274" s="38"/>
      <c r="Q274" s="6"/>
      <c r="R274" s="6"/>
      <c r="S274" s="6"/>
      <c r="T274" s="6"/>
      <c r="U274" s="6"/>
      <c r="V274" s="6"/>
      <c r="W274" s="5"/>
      <c r="X274" s="6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5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5"/>
      <c r="BK274" s="6"/>
      <c r="BL274" s="6"/>
      <c r="BM274" s="6"/>
      <c r="BN274" s="6"/>
      <c r="BO274" s="6"/>
      <c r="BP274" s="6"/>
      <c r="BQ274" s="6"/>
    </row>
    <row r="275" ht="19.5" customHeight="1">
      <c r="A275" s="64"/>
      <c r="B275" s="64"/>
      <c r="C275" s="6"/>
      <c r="D275" s="6"/>
      <c r="E275" s="6"/>
      <c r="F275" s="6"/>
      <c r="G275" s="6"/>
      <c r="H275" s="6"/>
      <c r="I275" s="5"/>
      <c r="J275" s="6"/>
      <c r="K275" s="6"/>
      <c r="L275" s="6"/>
      <c r="M275" s="6"/>
      <c r="N275" s="6"/>
      <c r="O275" s="6"/>
      <c r="P275" s="38"/>
      <c r="Q275" s="6"/>
      <c r="R275" s="6"/>
      <c r="S275" s="6"/>
      <c r="T275" s="6"/>
      <c r="U275" s="6"/>
      <c r="V275" s="6"/>
      <c r="W275" s="5"/>
      <c r="X275" s="6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5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5"/>
      <c r="BK275" s="6"/>
      <c r="BL275" s="6"/>
      <c r="BM275" s="6"/>
      <c r="BN275" s="6"/>
      <c r="BO275" s="6"/>
      <c r="BP275" s="6"/>
      <c r="BQ275" s="6"/>
    </row>
    <row r="276" ht="19.5" customHeight="1">
      <c r="A276" s="64"/>
      <c r="B276" s="64"/>
      <c r="C276" s="6"/>
      <c r="D276" s="6"/>
      <c r="E276" s="6"/>
      <c r="F276" s="6"/>
      <c r="G276" s="6"/>
      <c r="H276" s="6"/>
      <c r="I276" s="5"/>
      <c r="J276" s="6"/>
      <c r="K276" s="6"/>
      <c r="L276" s="6"/>
      <c r="M276" s="6"/>
      <c r="N276" s="6"/>
      <c r="O276" s="6"/>
      <c r="P276" s="38"/>
      <c r="Q276" s="6"/>
      <c r="R276" s="6"/>
      <c r="S276" s="6"/>
      <c r="T276" s="6"/>
      <c r="U276" s="6"/>
      <c r="V276" s="6"/>
      <c r="W276" s="5"/>
      <c r="X276" s="6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5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5"/>
      <c r="BK276" s="6"/>
      <c r="BL276" s="6"/>
      <c r="BM276" s="6"/>
      <c r="BN276" s="6"/>
      <c r="BO276" s="6"/>
      <c r="BP276" s="6"/>
      <c r="BQ276" s="6"/>
    </row>
    <row r="277" ht="19.5" customHeight="1">
      <c r="A277" s="64"/>
      <c r="B277" s="64"/>
      <c r="C277" s="6"/>
      <c r="D277" s="6"/>
      <c r="E277" s="6"/>
      <c r="F277" s="6"/>
      <c r="G277" s="6"/>
      <c r="H277" s="6"/>
      <c r="I277" s="5"/>
      <c r="J277" s="6"/>
      <c r="K277" s="6"/>
      <c r="L277" s="6"/>
      <c r="M277" s="6"/>
      <c r="N277" s="6"/>
      <c r="O277" s="6"/>
      <c r="P277" s="38"/>
      <c r="Q277" s="6"/>
      <c r="R277" s="6"/>
      <c r="S277" s="6"/>
      <c r="T277" s="6"/>
      <c r="U277" s="6"/>
      <c r="V277" s="6"/>
      <c r="W277" s="5"/>
      <c r="X277" s="6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5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5"/>
      <c r="BK277" s="6"/>
      <c r="BL277" s="6"/>
      <c r="BM277" s="6"/>
      <c r="BN277" s="6"/>
      <c r="BO277" s="6"/>
      <c r="BP277" s="6"/>
      <c r="BQ277" s="6"/>
    </row>
    <row r="278" ht="19.5" customHeight="1">
      <c r="A278" s="64"/>
      <c r="B278" s="64"/>
      <c r="C278" s="6"/>
      <c r="D278" s="6"/>
      <c r="E278" s="6"/>
      <c r="F278" s="6"/>
      <c r="G278" s="6"/>
      <c r="H278" s="6"/>
      <c r="I278" s="5"/>
      <c r="J278" s="6"/>
      <c r="K278" s="6"/>
      <c r="L278" s="6"/>
      <c r="M278" s="6"/>
      <c r="N278" s="6"/>
      <c r="O278" s="6"/>
      <c r="P278" s="38"/>
      <c r="Q278" s="6"/>
      <c r="R278" s="6"/>
      <c r="S278" s="6"/>
      <c r="T278" s="6"/>
      <c r="U278" s="6"/>
      <c r="V278" s="6"/>
      <c r="W278" s="5"/>
      <c r="X278" s="6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5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5"/>
      <c r="BK278" s="6"/>
      <c r="BL278" s="6"/>
      <c r="BM278" s="6"/>
      <c r="BN278" s="6"/>
      <c r="BO278" s="6"/>
      <c r="BP278" s="6"/>
      <c r="BQ278" s="6"/>
    </row>
    <row r="279" ht="19.5" customHeight="1">
      <c r="A279" s="64"/>
      <c r="B279" s="64"/>
      <c r="C279" s="6"/>
      <c r="D279" s="6"/>
      <c r="E279" s="6"/>
      <c r="F279" s="6"/>
      <c r="G279" s="6"/>
      <c r="H279" s="6"/>
      <c r="I279" s="5"/>
      <c r="J279" s="6"/>
      <c r="K279" s="6"/>
      <c r="L279" s="6"/>
      <c r="M279" s="6"/>
      <c r="N279" s="6"/>
      <c r="O279" s="6"/>
      <c r="P279" s="38"/>
      <c r="Q279" s="6"/>
      <c r="R279" s="6"/>
      <c r="S279" s="6"/>
      <c r="T279" s="6"/>
      <c r="U279" s="6"/>
      <c r="V279" s="6"/>
      <c r="W279" s="5"/>
      <c r="X279" s="6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5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5"/>
      <c r="BK279" s="6"/>
      <c r="BL279" s="6"/>
      <c r="BM279" s="6"/>
      <c r="BN279" s="6"/>
      <c r="BO279" s="6"/>
      <c r="BP279" s="6"/>
      <c r="BQ279" s="6"/>
    </row>
    <row r="280" ht="19.5" customHeight="1">
      <c r="A280" s="64"/>
      <c r="B280" s="64"/>
      <c r="C280" s="6"/>
      <c r="D280" s="6"/>
      <c r="E280" s="6"/>
      <c r="F280" s="6"/>
      <c r="G280" s="6"/>
      <c r="H280" s="6"/>
      <c r="I280" s="5"/>
      <c r="J280" s="6"/>
      <c r="K280" s="6"/>
      <c r="L280" s="6"/>
      <c r="M280" s="6"/>
      <c r="N280" s="6"/>
      <c r="O280" s="6"/>
      <c r="P280" s="38"/>
      <c r="Q280" s="6"/>
      <c r="R280" s="6"/>
      <c r="S280" s="6"/>
      <c r="T280" s="6"/>
      <c r="U280" s="6"/>
      <c r="V280" s="6"/>
      <c r="W280" s="5"/>
      <c r="X280" s="6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5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5"/>
      <c r="BK280" s="6"/>
      <c r="BL280" s="6"/>
      <c r="BM280" s="6"/>
      <c r="BN280" s="6"/>
      <c r="BO280" s="6"/>
      <c r="BP280" s="6"/>
      <c r="BQ280" s="6"/>
    </row>
    <row r="281" ht="19.5" customHeight="1">
      <c r="A281" s="64"/>
      <c r="B281" s="64"/>
      <c r="C281" s="6"/>
      <c r="D281" s="6"/>
      <c r="E281" s="6"/>
      <c r="F281" s="6"/>
      <c r="G281" s="6"/>
      <c r="H281" s="6"/>
      <c r="I281" s="5"/>
      <c r="J281" s="6"/>
      <c r="K281" s="6"/>
      <c r="L281" s="6"/>
      <c r="M281" s="6"/>
      <c r="N281" s="6"/>
      <c r="O281" s="6"/>
      <c r="P281" s="38"/>
      <c r="Q281" s="6"/>
      <c r="R281" s="6"/>
      <c r="S281" s="6"/>
      <c r="T281" s="6"/>
      <c r="U281" s="6"/>
      <c r="V281" s="6"/>
      <c r="W281" s="5"/>
      <c r="X281" s="6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5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5"/>
      <c r="BK281" s="6"/>
      <c r="BL281" s="6"/>
      <c r="BM281" s="6"/>
      <c r="BN281" s="6"/>
      <c r="BO281" s="6"/>
      <c r="BP281" s="6"/>
      <c r="BQ281" s="6"/>
    </row>
    <row r="282" ht="19.5" customHeight="1">
      <c r="A282" s="64"/>
      <c r="B282" s="64"/>
      <c r="C282" s="6"/>
      <c r="D282" s="6"/>
      <c r="E282" s="6"/>
      <c r="F282" s="6"/>
      <c r="G282" s="6"/>
      <c r="H282" s="6"/>
      <c r="I282" s="5"/>
      <c r="J282" s="6"/>
      <c r="K282" s="6"/>
      <c r="L282" s="6"/>
      <c r="M282" s="6"/>
      <c r="N282" s="6"/>
      <c r="O282" s="6"/>
      <c r="P282" s="38"/>
      <c r="Q282" s="6"/>
      <c r="R282" s="6"/>
      <c r="S282" s="6"/>
      <c r="T282" s="6"/>
      <c r="U282" s="6"/>
      <c r="V282" s="6"/>
      <c r="W282" s="5"/>
      <c r="X282" s="6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5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5"/>
      <c r="BK282" s="6"/>
      <c r="BL282" s="6"/>
      <c r="BM282" s="6"/>
      <c r="BN282" s="6"/>
      <c r="BO282" s="6"/>
      <c r="BP282" s="6"/>
      <c r="BQ282" s="6"/>
    </row>
    <row r="283" ht="19.5" customHeight="1">
      <c r="A283" s="64"/>
      <c r="B283" s="64"/>
      <c r="C283" s="6"/>
      <c r="D283" s="6"/>
      <c r="E283" s="6"/>
      <c r="F283" s="6"/>
      <c r="G283" s="6"/>
      <c r="H283" s="6"/>
      <c r="I283" s="5"/>
      <c r="J283" s="6"/>
      <c r="K283" s="6"/>
      <c r="L283" s="6"/>
      <c r="M283" s="6"/>
      <c r="N283" s="6"/>
      <c r="O283" s="6"/>
      <c r="P283" s="38"/>
      <c r="Q283" s="6"/>
      <c r="R283" s="6"/>
      <c r="S283" s="6"/>
      <c r="T283" s="6"/>
      <c r="U283" s="6"/>
      <c r="V283" s="6"/>
      <c r="W283" s="5"/>
      <c r="X283" s="6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5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5"/>
      <c r="BK283" s="6"/>
      <c r="BL283" s="6"/>
      <c r="BM283" s="6"/>
      <c r="BN283" s="6"/>
      <c r="BO283" s="6"/>
      <c r="BP283" s="6"/>
      <c r="BQ283" s="6"/>
    </row>
    <row r="284" ht="19.5" customHeight="1">
      <c r="A284" s="64"/>
      <c r="B284" s="64"/>
      <c r="C284" s="6"/>
      <c r="D284" s="6"/>
      <c r="E284" s="6"/>
      <c r="F284" s="6"/>
      <c r="G284" s="6"/>
      <c r="H284" s="6"/>
      <c r="I284" s="5"/>
      <c r="J284" s="6"/>
      <c r="K284" s="6"/>
      <c r="L284" s="6"/>
      <c r="M284" s="6"/>
      <c r="N284" s="6"/>
      <c r="O284" s="6"/>
      <c r="P284" s="38"/>
      <c r="Q284" s="6"/>
      <c r="R284" s="6"/>
      <c r="S284" s="6"/>
      <c r="T284" s="6"/>
      <c r="U284" s="6"/>
      <c r="V284" s="6"/>
      <c r="W284" s="5"/>
      <c r="X284" s="6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5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5"/>
      <c r="BK284" s="6"/>
      <c r="BL284" s="6"/>
      <c r="BM284" s="6"/>
      <c r="BN284" s="6"/>
      <c r="BO284" s="6"/>
      <c r="BP284" s="6"/>
      <c r="BQ284" s="6"/>
    </row>
    <row r="285" ht="19.5" customHeight="1">
      <c r="A285" s="64"/>
      <c r="B285" s="64"/>
      <c r="C285" s="6"/>
      <c r="D285" s="6"/>
      <c r="E285" s="6"/>
      <c r="F285" s="6"/>
      <c r="G285" s="6"/>
      <c r="H285" s="6"/>
      <c r="I285" s="5"/>
      <c r="J285" s="6"/>
      <c r="K285" s="6"/>
      <c r="L285" s="6"/>
      <c r="M285" s="6"/>
      <c r="N285" s="6"/>
      <c r="O285" s="6"/>
      <c r="P285" s="38"/>
      <c r="Q285" s="6"/>
      <c r="R285" s="6"/>
      <c r="S285" s="6"/>
      <c r="T285" s="6"/>
      <c r="U285" s="6"/>
      <c r="V285" s="6"/>
      <c r="W285" s="5"/>
      <c r="X285" s="6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5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5"/>
      <c r="BK285" s="6"/>
      <c r="BL285" s="6"/>
      <c r="BM285" s="6"/>
      <c r="BN285" s="6"/>
      <c r="BO285" s="6"/>
      <c r="BP285" s="6"/>
      <c r="BQ285" s="6"/>
    </row>
    <row r="286" ht="19.5" customHeight="1">
      <c r="A286" s="64"/>
      <c r="B286" s="64"/>
      <c r="C286" s="6"/>
      <c r="D286" s="6"/>
      <c r="E286" s="6"/>
      <c r="F286" s="6"/>
      <c r="G286" s="6"/>
      <c r="H286" s="6"/>
      <c r="I286" s="5"/>
      <c r="J286" s="6"/>
      <c r="K286" s="6"/>
      <c r="L286" s="6"/>
      <c r="M286" s="6"/>
      <c r="N286" s="6"/>
      <c r="O286" s="6"/>
      <c r="P286" s="38"/>
      <c r="Q286" s="6"/>
      <c r="R286" s="6"/>
      <c r="S286" s="6"/>
      <c r="T286" s="6"/>
      <c r="U286" s="6"/>
      <c r="V286" s="6"/>
      <c r="W286" s="5"/>
      <c r="X286" s="6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5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5"/>
      <c r="BK286" s="6"/>
      <c r="BL286" s="6"/>
      <c r="BM286" s="6"/>
      <c r="BN286" s="6"/>
      <c r="BO286" s="6"/>
      <c r="BP286" s="6"/>
      <c r="BQ286" s="6"/>
    </row>
    <row r="287" ht="19.5" customHeight="1">
      <c r="A287" s="64"/>
      <c r="B287" s="64"/>
      <c r="C287" s="6"/>
      <c r="D287" s="6"/>
      <c r="E287" s="6"/>
      <c r="F287" s="6"/>
      <c r="G287" s="6"/>
      <c r="H287" s="6"/>
      <c r="I287" s="5"/>
      <c r="J287" s="6"/>
      <c r="K287" s="6"/>
      <c r="L287" s="6"/>
      <c r="M287" s="6"/>
      <c r="N287" s="6"/>
      <c r="O287" s="6"/>
      <c r="P287" s="38"/>
      <c r="Q287" s="6"/>
      <c r="R287" s="6"/>
      <c r="S287" s="6"/>
      <c r="T287" s="6"/>
      <c r="U287" s="6"/>
      <c r="V287" s="6"/>
      <c r="W287" s="5"/>
      <c r="X287" s="6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5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5"/>
      <c r="BK287" s="6"/>
      <c r="BL287" s="6"/>
      <c r="BM287" s="6"/>
      <c r="BN287" s="6"/>
      <c r="BO287" s="6"/>
      <c r="BP287" s="6"/>
      <c r="BQ287" s="6"/>
    </row>
    <row r="288" ht="19.5" customHeight="1">
      <c r="A288" s="64"/>
      <c r="B288" s="64"/>
      <c r="C288" s="6"/>
      <c r="D288" s="6"/>
      <c r="E288" s="6"/>
      <c r="F288" s="6"/>
      <c r="G288" s="6"/>
      <c r="H288" s="6"/>
      <c r="I288" s="5"/>
      <c r="J288" s="6"/>
      <c r="K288" s="6"/>
      <c r="L288" s="6"/>
      <c r="M288" s="6"/>
      <c r="N288" s="6"/>
      <c r="O288" s="6"/>
      <c r="P288" s="38"/>
      <c r="Q288" s="6"/>
      <c r="R288" s="6"/>
      <c r="S288" s="6"/>
      <c r="T288" s="6"/>
      <c r="U288" s="6"/>
      <c r="V288" s="6"/>
      <c r="W288" s="5"/>
      <c r="X288" s="6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5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5"/>
      <c r="BK288" s="6"/>
      <c r="BL288" s="6"/>
      <c r="BM288" s="6"/>
      <c r="BN288" s="6"/>
      <c r="BO288" s="6"/>
      <c r="BP288" s="6"/>
      <c r="BQ288" s="6"/>
    </row>
    <row r="289" ht="19.5" customHeight="1">
      <c r="A289" s="64"/>
      <c r="B289" s="64"/>
      <c r="C289" s="6"/>
      <c r="D289" s="6"/>
      <c r="E289" s="6"/>
      <c r="F289" s="6"/>
      <c r="G289" s="6"/>
      <c r="H289" s="6"/>
      <c r="I289" s="5"/>
      <c r="J289" s="6"/>
      <c r="K289" s="6"/>
      <c r="L289" s="6"/>
      <c r="M289" s="6"/>
      <c r="N289" s="6"/>
      <c r="O289" s="6"/>
      <c r="P289" s="38"/>
      <c r="Q289" s="6"/>
      <c r="R289" s="6"/>
      <c r="S289" s="6"/>
      <c r="T289" s="6"/>
      <c r="U289" s="6"/>
      <c r="V289" s="6"/>
      <c r="W289" s="5"/>
      <c r="X289" s="6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5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5"/>
      <c r="BK289" s="6"/>
      <c r="BL289" s="6"/>
      <c r="BM289" s="6"/>
      <c r="BN289" s="6"/>
      <c r="BO289" s="6"/>
      <c r="BP289" s="6"/>
      <c r="BQ289" s="6"/>
    </row>
    <row r="290" ht="19.5" customHeight="1">
      <c r="A290" s="64"/>
      <c r="B290" s="64"/>
      <c r="C290" s="6"/>
      <c r="D290" s="6"/>
      <c r="E290" s="6"/>
      <c r="F290" s="6"/>
      <c r="G290" s="6"/>
      <c r="H290" s="6"/>
      <c r="I290" s="5"/>
      <c r="J290" s="6"/>
      <c r="K290" s="6"/>
      <c r="L290" s="6"/>
      <c r="M290" s="6"/>
      <c r="N290" s="6"/>
      <c r="O290" s="6"/>
      <c r="P290" s="38"/>
      <c r="Q290" s="6"/>
      <c r="R290" s="6"/>
      <c r="S290" s="6"/>
      <c r="T290" s="6"/>
      <c r="U290" s="6"/>
      <c r="V290" s="6"/>
      <c r="W290" s="5"/>
      <c r="X290" s="6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5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5"/>
      <c r="BK290" s="6"/>
      <c r="BL290" s="6"/>
      <c r="BM290" s="6"/>
      <c r="BN290" s="6"/>
      <c r="BO290" s="6"/>
      <c r="BP290" s="6"/>
      <c r="BQ290" s="6"/>
    </row>
    <row r="291" ht="19.5" customHeight="1">
      <c r="A291" s="64"/>
      <c r="B291" s="64"/>
      <c r="C291" s="6"/>
      <c r="D291" s="6"/>
      <c r="E291" s="6"/>
      <c r="F291" s="6"/>
      <c r="G291" s="6"/>
      <c r="H291" s="6"/>
      <c r="I291" s="5"/>
      <c r="J291" s="6"/>
      <c r="K291" s="6"/>
      <c r="L291" s="6"/>
      <c r="M291" s="6"/>
      <c r="N291" s="6"/>
      <c r="O291" s="6"/>
      <c r="P291" s="38"/>
      <c r="Q291" s="6"/>
      <c r="R291" s="6"/>
      <c r="S291" s="6"/>
      <c r="T291" s="6"/>
      <c r="U291" s="6"/>
      <c r="V291" s="6"/>
      <c r="W291" s="5"/>
      <c r="X291" s="6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5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5"/>
      <c r="BK291" s="6"/>
      <c r="BL291" s="6"/>
      <c r="BM291" s="6"/>
      <c r="BN291" s="6"/>
      <c r="BO291" s="6"/>
      <c r="BP291" s="6"/>
      <c r="BQ291" s="6"/>
    </row>
    <row r="292" ht="19.5" customHeight="1">
      <c r="A292" s="64"/>
      <c r="B292" s="64"/>
      <c r="C292" s="6"/>
      <c r="D292" s="6"/>
      <c r="E292" s="6"/>
      <c r="F292" s="6"/>
      <c r="G292" s="6"/>
      <c r="H292" s="6"/>
      <c r="I292" s="5"/>
      <c r="J292" s="6"/>
      <c r="K292" s="6"/>
      <c r="L292" s="6"/>
      <c r="M292" s="6"/>
      <c r="N292" s="6"/>
      <c r="O292" s="6"/>
      <c r="P292" s="38"/>
      <c r="Q292" s="6"/>
      <c r="R292" s="6"/>
      <c r="S292" s="6"/>
      <c r="T292" s="6"/>
      <c r="U292" s="6"/>
      <c r="V292" s="6"/>
      <c r="W292" s="5"/>
      <c r="X292" s="6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5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5"/>
      <c r="BK292" s="6"/>
      <c r="BL292" s="6"/>
      <c r="BM292" s="6"/>
      <c r="BN292" s="6"/>
      <c r="BO292" s="6"/>
      <c r="BP292" s="6"/>
      <c r="BQ292" s="6"/>
    </row>
    <row r="293" ht="19.5" customHeight="1">
      <c r="A293" s="64"/>
      <c r="B293" s="64"/>
      <c r="C293" s="6"/>
      <c r="D293" s="6"/>
      <c r="E293" s="6"/>
      <c r="F293" s="6"/>
      <c r="G293" s="6"/>
      <c r="H293" s="6"/>
      <c r="I293" s="5"/>
      <c r="J293" s="6"/>
      <c r="K293" s="6"/>
      <c r="L293" s="6"/>
      <c r="M293" s="6"/>
      <c r="N293" s="6"/>
      <c r="O293" s="6"/>
      <c r="P293" s="38"/>
      <c r="Q293" s="6"/>
      <c r="R293" s="6"/>
      <c r="S293" s="6"/>
      <c r="T293" s="6"/>
      <c r="U293" s="6"/>
      <c r="V293" s="6"/>
      <c r="W293" s="5"/>
      <c r="X293" s="6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5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5"/>
      <c r="BK293" s="6"/>
      <c r="BL293" s="6"/>
      <c r="BM293" s="6"/>
      <c r="BN293" s="6"/>
      <c r="BO293" s="6"/>
      <c r="BP293" s="6"/>
      <c r="BQ293" s="6"/>
    </row>
    <row r="294" ht="19.5" customHeight="1">
      <c r="A294" s="64"/>
      <c r="B294" s="64"/>
      <c r="C294" s="6"/>
      <c r="D294" s="6"/>
      <c r="E294" s="6"/>
      <c r="F294" s="6"/>
      <c r="G294" s="6"/>
      <c r="H294" s="6"/>
      <c r="I294" s="5"/>
      <c r="J294" s="6"/>
      <c r="K294" s="6"/>
      <c r="L294" s="6"/>
      <c r="M294" s="6"/>
      <c r="N294" s="6"/>
      <c r="O294" s="6"/>
      <c r="P294" s="38"/>
      <c r="Q294" s="6"/>
      <c r="R294" s="6"/>
      <c r="S294" s="6"/>
      <c r="T294" s="6"/>
      <c r="U294" s="6"/>
      <c r="V294" s="6"/>
      <c r="W294" s="5"/>
      <c r="X294" s="6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5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5"/>
      <c r="BK294" s="6"/>
      <c r="BL294" s="6"/>
      <c r="BM294" s="6"/>
      <c r="BN294" s="6"/>
      <c r="BO294" s="6"/>
      <c r="BP294" s="6"/>
      <c r="BQ294" s="6"/>
    </row>
    <row r="295" ht="19.5" customHeight="1">
      <c r="A295" s="64"/>
      <c r="B295" s="64"/>
      <c r="C295" s="6"/>
      <c r="D295" s="6"/>
      <c r="E295" s="6"/>
      <c r="F295" s="6"/>
      <c r="G295" s="6"/>
      <c r="H295" s="6"/>
      <c r="I295" s="5"/>
      <c r="J295" s="6"/>
      <c r="K295" s="6"/>
      <c r="L295" s="6"/>
      <c r="M295" s="6"/>
      <c r="N295" s="6"/>
      <c r="O295" s="6"/>
      <c r="P295" s="38"/>
      <c r="Q295" s="6"/>
      <c r="R295" s="6"/>
      <c r="S295" s="6"/>
      <c r="T295" s="6"/>
      <c r="U295" s="6"/>
      <c r="V295" s="6"/>
      <c r="W295" s="5"/>
      <c r="X295" s="6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5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5"/>
      <c r="BK295" s="6"/>
      <c r="BL295" s="6"/>
      <c r="BM295" s="6"/>
      <c r="BN295" s="6"/>
      <c r="BO295" s="6"/>
      <c r="BP295" s="6"/>
      <c r="BQ295" s="6"/>
    </row>
    <row r="296" ht="19.5" customHeight="1">
      <c r="A296" s="64"/>
      <c r="B296" s="64"/>
      <c r="C296" s="6"/>
      <c r="D296" s="6"/>
      <c r="E296" s="6"/>
      <c r="F296" s="6"/>
      <c r="G296" s="6"/>
      <c r="H296" s="6"/>
      <c r="I296" s="5"/>
      <c r="J296" s="6"/>
      <c r="K296" s="6"/>
      <c r="L296" s="6"/>
      <c r="M296" s="6"/>
      <c r="N296" s="6"/>
      <c r="O296" s="6"/>
      <c r="P296" s="38"/>
      <c r="Q296" s="6"/>
      <c r="R296" s="6"/>
      <c r="S296" s="6"/>
      <c r="T296" s="6"/>
      <c r="U296" s="6"/>
      <c r="V296" s="6"/>
      <c r="W296" s="5"/>
      <c r="X296" s="6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5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5"/>
      <c r="BK296" s="6"/>
      <c r="BL296" s="6"/>
      <c r="BM296" s="6"/>
      <c r="BN296" s="6"/>
      <c r="BO296" s="6"/>
      <c r="BP296" s="6"/>
      <c r="BQ296" s="6"/>
    </row>
    <row r="297" ht="19.5" customHeight="1">
      <c r="A297" s="64"/>
      <c r="B297" s="64"/>
      <c r="C297" s="6"/>
      <c r="D297" s="6"/>
      <c r="E297" s="6"/>
      <c r="F297" s="6"/>
      <c r="G297" s="6"/>
      <c r="H297" s="6"/>
      <c r="I297" s="5"/>
      <c r="J297" s="6"/>
      <c r="K297" s="6"/>
      <c r="L297" s="6"/>
      <c r="M297" s="6"/>
      <c r="N297" s="6"/>
      <c r="O297" s="6"/>
      <c r="P297" s="38"/>
      <c r="Q297" s="6"/>
      <c r="R297" s="6"/>
      <c r="S297" s="6"/>
      <c r="T297" s="6"/>
      <c r="U297" s="6"/>
      <c r="V297" s="6"/>
      <c r="W297" s="5"/>
      <c r="X297" s="6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5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5"/>
      <c r="BK297" s="6"/>
      <c r="BL297" s="6"/>
      <c r="BM297" s="6"/>
      <c r="BN297" s="6"/>
      <c r="BO297" s="6"/>
      <c r="BP297" s="6"/>
      <c r="BQ297" s="6"/>
    </row>
    <row r="298" ht="19.5" customHeight="1">
      <c r="A298" s="64"/>
      <c r="B298" s="64"/>
      <c r="C298" s="6"/>
      <c r="D298" s="6"/>
      <c r="E298" s="6"/>
      <c r="F298" s="6"/>
      <c r="G298" s="6"/>
      <c r="H298" s="6"/>
      <c r="I298" s="5"/>
      <c r="J298" s="6"/>
      <c r="K298" s="6"/>
      <c r="L298" s="6"/>
      <c r="M298" s="6"/>
      <c r="N298" s="6"/>
      <c r="O298" s="6"/>
      <c r="P298" s="38"/>
      <c r="Q298" s="6"/>
      <c r="R298" s="6"/>
      <c r="S298" s="6"/>
      <c r="T298" s="6"/>
      <c r="U298" s="6"/>
      <c r="V298" s="6"/>
      <c r="W298" s="5"/>
      <c r="X298" s="6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5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5"/>
      <c r="BK298" s="6"/>
      <c r="BL298" s="6"/>
      <c r="BM298" s="6"/>
      <c r="BN298" s="6"/>
      <c r="BO298" s="6"/>
      <c r="BP298" s="6"/>
      <c r="BQ298" s="6"/>
    </row>
    <row r="299" ht="19.5" customHeight="1">
      <c r="A299" s="64"/>
      <c r="B299" s="64"/>
      <c r="C299" s="6"/>
      <c r="D299" s="6"/>
      <c r="E299" s="6"/>
      <c r="F299" s="6"/>
      <c r="G299" s="6"/>
      <c r="H299" s="6"/>
      <c r="I299" s="5"/>
      <c r="J299" s="6"/>
      <c r="K299" s="6"/>
      <c r="L299" s="6"/>
      <c r="M299" s="6"/>
      <c r="N299" s="6"/>
      <c r="O299" s="6"/>
      <c r="P299" s="38"/>
      <c r="Q299" s="6"/>
      <c r="R299" s="6"/>
      <c r="S299" s="6"/>
      <c r="T299" s="6"/>
      <c r="U299" s="6"/>
      <c r="V299" s="6"/>
      <c r="W299" s="5"/>
      <c r="X299" s="6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5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5"/>
      <c r="BK299" s="6"/>
      <c r="BL299" s="6"/>
      <c r="BM299" s="6"/>
      <c r="BN299" s="6"/>
      <c r="BO299" s="6"/>
      <c r="BP299" s="6"/>
      <c r="BQ299" s="6"/>
    </row>
    <row r="300" ht="19.5" customHeight="1">
      <c r="A300" s="64"/>
      <c r="B300" s="64"/>
      <c r="C300" s="6"/>
      <c r="D300" s="6"/>
      <c r="E300" s="6"/>
      <c r="F300" s="6"/>
      <c r="G300" s="6"/>
      <c r="H300" s="6"/>
      <c r="I300" s="5"/>
      <c r="J300" s="6"/>
      <c r="K300" s="6"/>
      <c r="L300" s="6"/>
      <c r="M300" s="6"/>
      <c r="N300" s="6"/>
      <c r="O300" s="6"/>
      <c r="P300" s="38"/>
      <c r="Q300" s="6"/>
      <c r="R300" s="6"/>
      <c r="S300" s="6"/>
      <c r="T300" s="6"/>
      <c r="U300" s="6"/>
      <c r="V300" s="6"/>
      <c r="W300" s="5"/>
      <c r="X300" s="6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5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5"/>
      <c r="BK300" s="6"/>
      <c r="BL300" s="6"/>
      <c r="BM300" s="6"/>
      <c r="BN300" s="6"/>
      <c r="BO300" s="6"/>
      <c r="BP300" s="6"/>
      <c r="BQ300" s="6"/>
    </row>
    <row r="301" ht="19.5" customHeight="1">
      <c r="A301" s="64"/>
      <c r="B301" s="64"/>
      <c r="C301" s="6"/>
      <c r="D301" s="6"/>
      <c r="E301" s="6"/>
      <c r="F301" s="6"/>
      <c r="G301" s="6"/>
      <c r="H301" s="6"/>
      <c r="I301" s="5"/>
      <c r="J301" s="6"/>
      <c r="K301" s="6"/>
      <c r="L301" s="6"/>
      <c r="M301" s="6"/>
      <c r="N301" s="6"/>
      <c r="O301" s="6"/>
      <c r="P301" s="38"/>
      <c r="Q301" s="6"/>
      <c r="R301" s="6"/>
      <c r="S301" s="6"/>
      <c r="T301" s="6"/>
      <c r="U301" s="6"/>
      <c r="V301" s="6"/>
      <c r="W301" s="5"/>
      <c r="X301" s="6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5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5"/>
      <c r="BK301" s="6"/>
      <c r="BL301" s="6"/>
      <c r="BM301" s="6"/>
      <c r="BN301" s="6"/>
      <c r="BO301" s="6"/>
      <c r="BP301" s="6"/>
      <c r="BQ301" s="6"/>
    </row>
    <row r="302" ht="19.5" customHeight="1">
      <c r="A302" s="64"/>
      <c r="B302" s="64"/>
      <c r="C302" s="6"/>
      <c r="D302" s="6"/>
      <c r="E302" s="6"/>
      <c r="F302" s="6"/>
      <c r="G302" s="6"/>
      <c r="H302" s="6"/>
      <c r="I302" s="5"/>
      <c r="J302" s="6"/>
      <c r="K302" s="6"/>
      <c r="L302" s="6"/>
      <c r="M302" s="6"/>
      <c r="N302" s="6"/>
      <c r="O302" s="6"/>
      <c r="P302" s="38"/>
      <c r="Q302" s="6"/>
      <c r="R302" s="6"/>
      <c r="S302" s="6"/>
      <c r="T302" s="6"/>
      <c r="U302" s="6"/>
      <c r="V302" s="6"/>
      <c r="W302" s="5"/>
      <c r="X302" s="6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5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5"/>
      <c r="BK302" s="6"/>
      <c r="BL302" s="6"/>
      <c r="BM302" s="6"/>
      <c r="BN302" s="6"/>
      <c r="BO302" s="6"/>
      <c r="BP302" s="6"/>
      <c r="BQ302" s="6"/>
    </row>
    <row r="303" ht="19.5" customHeight="1">
      <c r="A303" s="64"/>
      <c r="B303" s="64"/>
      <c r="C303" s="6"/>
      <c r="D303" s="6"/>
      <c r="E303" s="6"/>
      <c r="F303" s="6"/>
      <c r="G303" s="6"/>
      <c r="H303" s="6"/>
      <c r="I303" s="5"/>
      <c r="J303" s="6"/>
      <c r="K303" s="6"/>
      <c r="L303" s="6"/>
      <c r="M303" s="6"/>
      <c r="N303" s="6"/>
      <c r="O303" s="6"/>
      <c r="P303" s="38"/>
      <c r="Q303" s="6"/>
      <c r="R303" s="6"/>
      <c r="S303" s="6"/>
      <c r="T303" s="6"/>
      <c r="U303" s="6"/>
      <c r="V303" s="6"/>
      <c r="W303" s="5"/>
      <c r="X303" s="6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5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5"/>
      <c r="BK303" s="6"/>
      <c r="BL303" s="6"/>
      <c r="BM303" s="6"/>
      <c r="BN303" s="6"/>
      <c r="BO303" s="6"/>
      <c r="BP303" s="6"/>
      <c r="BQ303" s="6"/>
    </row>
    <row r="304" ht="19.5" customHeight="1">
      <c r="A304" s="64"/>
      <c r="B304" s="64"/>
      <c r="C304" s="6"/>
      <c r="D304" s="6"/>
      <c r="E304" s="6"/>
      <c r="F304" s="6"/>
      <c r="G304" s="6"/>
      <c r="H304" s="6"/>
      <c r="I304" s="5"/>
      <c r="J304" s="6"/>
      <c r="K304" s="6"/>
      <c r="L304" s="6"/>
      <c r="M304" s="6"/>
      <c r="N304" s="6"/>
      <c r="O304" s="6"/>
      <c r="P304" s="38"/>
      <c r="Q304" s="6"/>
      <c r="R304" s="6"/>
      <c r="S304" s="6"/>
      <c r="T304" s="6"/>
      <c r="U304" s="6"/>
      <c r="V304" s="6"/>
      <c r="W304" s="5"/>
      <c r="X304" s="6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5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5"/>
      <c r="BK304" s="6"/>
      <c r="BL304" s="6"/>
      <c r="BM304" s="6"/>
      <c r="BN304" s="6"/>
      <c r="BO304" s="6"/>
      <c r="BP304" s="6"/>
      <c r="BQ304" s="6"/>
    </row>
    <row r="305" ht="19.5" customHeight="1">
      <c r="A305" s="64"/>
      <c r="B305" s="64"/>
      <c r="C305" s="6"/>
      <c r="D305" s="6"/>
      <c r="E305" s="6"/>
      <c r="F305" s="6"/>
      <c r="G305" s="6"/>
      <c r="H305" s="6"/>
      <c r="I305" s="5"/>
      <c r="J305" s="6"/>
      <c r="K305" s="6"/>
      <c r="L305" s="6"/>
      <c r="M305" s="6"/>
      <c r="N305" s="6"/>
      <c r="O305" s="6"/>
      <c r="P305" s="38"/>
      <c r="Q305" s="6"/>
      <c r="R305" s="6"/>
      <c r="S305" s="6"/>
      <c r="T305" s="6"/>
      <c r="U305" s="6"/>
      <c r="V305" s="6"/>
      <c r="W305" s="5"/>
      <c r="X305" s="6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5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5"/>
      <c r="BK305" s="6"/>
      <c r="BL305" s="6"/>
      <c r="BM305" s="6"/>
      <c r="BN305" s="6"/>
      <c r="BO305" s="6"/>
      <c r="BP305" s="6"/>
      <c r="BQ305" s="6"/>
    </row>
    <row r="306" ht="19.5" customHeight="1">
      <c r="A306" s="64"/>
      <c r="B306" s="64"/>
      <c r="C306" s="6"/>
      <c r="D306" s="6"/>
      <c r="E306" s="6"/>
      <c r="F306" s="6"/>
      <c r="G306" s="6"/>
      <c r="H306" s="6"/>
      <c r="I306" s="5"/>
      <c r="J306" s="6"/>
      <c r="K306" s="6"/>
      <c r="L306" s="6"/>
      <c r="M306" s="6"/>
      <c r="N306" s="6"/>
      <c r="O306" s="6"/>
      <c r="P306" s="38"/>
      <c r="Q306" s="6"/>
      <c r="R306" s="6"/>
      <c r="S306" s="6"/>
      <c r="T306" s="6"/>
      <c r="U306" s="6"/>
      <c r="V306" s="6"/>
      <c r="W306" s="5"/>
      <c r="X306" s="6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5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5"/>
      <c r="BK306" s="6"/>
      <c r="BL306" s="6"/>
      <c r="BM306" s="6"/>
      <c r="BN306" s="6"/>
      <c r="BO306" s="6"/>
      <c r="BP306" s="6"/>
      <c r="BQ306" s="6"/>
    </row>
    <row r="307" ht="19.5" customHeight="1">
      <c r="A307" s="64"/>
      <c r="B307" s="64"/>
      <c r="C307" s="6"/>
      <c r="D307" s="6"/>
      <c r="E307" s="6"/>
      <c r="F307" s="6"/>
      <c r="G307" s="6"/>
      <c r="H307" s="6"/>
      <c r="I307" s="5"/>
      <c r="J307" s="6"/>
      <c r="K307" s="6"/>
      <c r="L307" s="6"/>
      <c r="M307" s="6"/>
      <c r="N307" s="6"/>
      <c r="O307" s="6"/>
      <c r="P307" s="38"/>
      <c r="Q307" s="6"/>
      <c r="R307" s="6"/>
      <c r="S307" s="6"/>
      <c r="T307" s="6"/>
      <c r="U307" s="6"/>
      <c r="V307" s="6"/>
      <c r="W307" s="5"/>
      <c r="X307" s="6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5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5"/>
      <c r="BK307" s="6"/>
      <c r="BL307" s="6"/>
      <c r="BM307" s="6"/>
      <c r="BN307" s="6"/>
      <c r="BO307" s="6"/>
      <c r="BP307" s="6"/>
      <c r="BQ307" s="6"/>
    </row>
    <row r="308" ht="19.5" customHeight="1">
      <c r="A308" s="64"/>
      <c r="B308" s="64"/>
      <c r="C308" s="6"/>
      <c r="D308" s="6"/>
      <c r="E308" s="6"/>
      <c r="F308" s="6"/>
      <c r="G308" s="6"/>
      <c r="H308" s="6"/>
      <c r="I308" s="5"/>
      <c r="J308" s="6"/>
      <c r="K308" s="6"/>
      <c r="L308" s="6"/>
      <c r="M308" s="6"/>
      <c r="N308" s="6"/>
      <c r="O308" s="6"/>
      <c r="P308" s="38"/>
      <c r="Q308" s="6"/>
      <c r="R308" s="6"/>
      <c r="S308" s="6"/>
      <c r="T308" s="6"/>
      <c r="U308" s="6"/>
      <c r="V308" s="6"/>
      <c r="W308" s="5"/>
      <c r="X308" s="6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5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5"/>
      <c r="BK308" s="6"/>
      <c r="BL308" s="6"/>
      <c r="BM308" s="6"/>
      <c r="BN308" s="6"/>
      <c r="BO308" s="6"/>
      <c r="BP308" s="6"/>
      <c r="BQ308" s="6"/>
    </row>
    <row r="309" ht="19.5" customHeight="1">
      <c r="A309" s="64"/>
      <c r="B309" s="64"/>
      <c r="C309" s="6"/>
      <c r="D309" s="6"/>
      <c r="E309" s="6"/>
      <c r="F309" s="6"/>
      <c r="G309" s="6"/>
      <c r="H309" s="6"/>
      <c r="I309" s="5"/>
      <c r="J309" s="6"/>
      <c r="K309" s="6"/>
      <c r="L309" s="6"/>
      <c r="M309" s="6"/>
      <c r="N309" s="6"/>
      <c r="O309" s="6"/>
      <c r="P309" s="38"/>
      <c r="Q309" s="6"/>
      <c r="R309" s="6"/>
      <c r="S309" s="6"/>
      <c r="T309" s="6"/>
      <c r="U309" s="6"/>
      <c r="V309" s="6"/>
      <c r="W309" s="5"/>
      <c r="X309" s="6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5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5"/>
      <c r="BK309" s="6"/>
      <c r="BL309" s="6"/>
      <c r="BM309" s="6"/>
      <c r="BN309" s="6"/>
      <c r="BO309" s="6"/>
      <c r="BP309" s="6"/>
      <c r="BQ309" s="6"/>
    </row>
    <row r="310" ht="19.5" customHeight="1">
      <c r="A310" s="64"/>
      <c r="B310" s="64"/>
      <c r="C310" s="6"/>
      <c r="D310" s="6"/>
      <c r="E310" s="6"/>
      <c r="F310" s="6"/>
      <c r="G310" s="6"/>
      <c r="H310" s="6"/>
      <c r="I310" s="5"/>
      <c r="J310" s="6"/>
      <c r="K310" s="6"/>
      <c r="L310" s="6"/>
      <c r="M310" s="6"/>
      <c r="N310" s="6"/>
      <c r="O310" s="6"/>
      <c r="P310" s="38"/>
      <c r="Q310" s="6"/>
      <c r="R310" s="6"/>
      <c r="S310" s="6"/>
      <c r="T310" s="6"/>
      <c r="U310" s="6"/>
      <c r="V310" s="6"/>
      <c r="W310" s="5"/>
      <c r="X310" s="6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5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5"/>
      <c r="BK310" s="6"/>
      <c r="BL310" s="6"/>
      <c r="BM310" s="6"/>
      <c r="BN310" s="6"/>
      <c r="BO310" s="6"/>
      <c r="BP310" s="6"/>
      <c r="BQ310" s="6"/>
    </row>
    <row r="311" ht="19.5" customHeight="1">
      <c r="A311" s="64"/>
      <c r="B311" s="64"/>
      <c r="C311" s="6"/>
      <c r="D311" s="6"/>
      <c r="E311" s="6"/>
      <c r="F311" s="6"/>
      <c r="G311" s="6"/>
      <c r="H311" s="6"/>
      <c r="I311" s="5"/>
      <c r="J311" s="6"/>
      <c r="K311" s="6"/>
      <c r="L311" s="6"/>
      <c r="M311" s="6"/>
      <c r="N311" s="6"/>
      <c r="O311" s="6"/>
      <c r="P311" s="38"/>
      <c r="Q311" s="6"/>
      <c r="R311" s="6"/>
      <c r="S311" s="6"/>
      <c r="T311" s="6"/>
      <c r="U311" s="6"/>
      <c r="V311" s="6"/>
      <c r="W311" s="5"/>
      <c r="X311" s="6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5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5"/>
      <c r="BK311" s="6"/>
      <c r="BL311" s="6"/>
      <c r="BM311" s="6"/>
      <c r="BN311" s="6"/>
      <c r="BO311" s="6"/>
      <c r="BP311" s="6"/>
      <c r="BQ311" s="6"/>
    </row>
    <row r="312" ht="19.5" customHeight="1">
      <c r="A312" s="64"/>
      <c r="B312" s="64"/>
      <c r="C312" s="6"/>
      <c r="D312" s="6"/>
      <c r="E312" s="6"/>
      <c r="F312" s="6"/>
      <c r="G312" s="6"/>
      <c r="H312" s="6"/>
      <c r="I312" s="5"/>
      <c r="J312" s="6"/>
      <c r="K312" s="6"/>
      <c r="L312" s="6"/>
      <c r="M312" s="6"/>
      <c r="N312" s="6"/>
      <c r="O312" s="6"/>
      <c r="P312" s="38"/>
      <c r="Q312" s="6"/>
      <c r="R312" s="6"/>
      <c r="S312" s="6"/>
      <c r="T312" s="6"/>
      <c r="U312" s="6"/>
      <c r="V312" s="6"/>
      <c r="W312" s="5"/>
      <c r="X312" s="6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5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5"/>
      <c r="BK312" s="6"/>
      <c r="BL312" s="6"/>
      <c r="BM312" s="6"/>
      <c r="BN312" s="6"/>
      <c r="BO312" s="6"/>
      <c r="BP312" s="6"/>
      <c r="BQ312" s="6"/>
    </row>
    <row r="313" ht="19.5" customHeight="1">
      <c r="A313" s="64"/>
      <c r="B313" s="64"/>
      <c r="C313" s="6"/>
      <c r="D313" s="6"/>
      <c r="E313" s="6"/>
      <c r="F313" s="6"/>
      <c r="G313" s="6"/>
      <c r="H313" s="6"/>
      <c r="I313" s="5"/>
      <c r="J313" s="6"/>
      <c r="K313" s="6"/>
      <c r="L313" s="6"/>
      <c r="M313" s="6"/>
      <c r="N313" s="6"/>
      <c r="O313" s="6"/>
      <c r="P313" s="38"/>
      <c r="Q313" s="6"/>
      <c r="R313" s="6"/>
      <c r="S313" s="6"/>
      <c r="T313" s="6"/>
      <c r="U313" s="6"/>
      <c r="V313" s="6"/>
      <c r="W313" s="5"/>
      <c r="X313" s="6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5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5"/>
      <c r="BK313" s="6"/>
      <c r="BL313" s="6"/>
      <c r="BM313" s="6"/>
      <c r="BN313" s="6"/>
      <c r="BO313" s="6"/>
      <c r="BP313" s="6"/>
      <c r="BQ313" s="6"/>
    </row>
    <row r="314" ht="19.5" customHeight="1">
      <c r="A314" s="64"/>
      <c r="B314" s="64"/>
      <c r="C314" s="6"/>
      <c r="D314" s="6"/>
      <c r="E314" s="6"/>
      <c r="F314" s="6"/>
      <c r="G314" s="6"/>
      <c r="H314" s="6"/>
      <c r="I314" s="5"/>
      <c r="J314" s="6"/>
      <c r="K314" s="6"/>
      <c r="L314" s="6"/>
      <c r="M314" s="6"/>
      <c r="N314" s="6"/>
      <c r="O314" s="6"/>
      <c r="P314" s="38"/>
      <c r="Q314" s="6"/>
      <c r="R314" s="6"/>
      <c r="S314" s="6"/>
      <c r="T314" s="6"/>
      <c r="U314" s="6"/>
      <c r="V314" s="6"/>
      <c r="W314" s="5"/>
      <c r="X314" s="6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5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5"/>
      <c r="BK314" s="6"/>
      <c r="BL314" s="6"/>
      <c r="BM314" s="6"/>
      <c r="BN314" s="6"/>
      <c r="BO314" s="6"/>
      <c r="BP314" s="6"/>
      <c r="BQ314" s="6"/>
    </row>
    <row r="315" ht="19.5" customHeight="1">
      <c r="A315" s="64"/>
      <c r="B315" s="64"/>
      <c r="C315" s="6"/>
      <c r="D315" s="6"/>
      <c r="E315" s="6"/>
      <c r="F315" s="6"/>
      <c r="G315" s="6"/>
      <c r="H315" s="6"/>
      <c r="I315" s="5"/>
      <c r="J315" s="6"/>
      <c r="K315" s="6"/>
      <c r="L315" s="6"/>
      <c r="M315" s="6"/>
      <c r="N315" s="6"/>
      <c r="O315" s="6"/>
      <c r="P315" s="38"/>
      <c r="Q315" s="6"/>
      <c r="R315" s="6"/>
      <c r="S315" s="6"/>
      <c r="T315" s="6"/>
      <c r="U315" s="6"/>
      <c r="V315" s="6"/>
      <c r="W315" s="5"/>
      <c r="X315" s="6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5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5"/>
      <c r="BK315" s="6"/>
      <c r="BL315" s="6"/>
      <c r="BM315" s="6"/>
      <c r="BN315" s="6"/>
      <c r="BO315" s="6"/>
      <c r="BP315" s="6"/>
      <c r="BQ315" s="6"/>
    </row>
    <row r="316" ht="19.5" customHeight="1">
      <c r="A316" s="64"/>
      <c r="B316" s="64"/>
      <c r="C316" s="6"/>
      <c r="D316" s="6"/>
      <c r="E316" s="6"/>
      <c r="F316" s="6"/>
      <c r="G316" s="6"/>
      <c r="H316" s="6"/>
      <c r="I316" s="5"/>
      <c r="J316" s="6"/>
      <c r="K316" s="6"/>
      <c r="L316" s="6"/>
      <c r="M316" s="6"/>
      <c r="N316" s="6"/>
      <c r="O316" s="6"/>
      <c r="P316" s="38"/>
      <c r="Q316" s="6"/>
      <c r="R316" s="6"/>
      <c r="S316" s="6"/>
      <c r="T316" s="6"/>
      <c r="U316" s="6"/>
      <c r="V316" s="6"/>
      <c r="W316" s="5"/>
      <c r="X316" s="6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5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5"/>
      <c r="BK316" s="6"/>
      <c r="BL316" s="6"/>
      <c r="BM316" s="6"/>
      <c r="BN316" s="6"/>
      <c r="BO316" s="6"/>
      <c r="BP316" s="6"/>
      <c r="BQ316" s="6"/>
    </row>
    <row r="317" ht="19.5" customHeight="1">
      <c r="A317" s="64"/>
      <c r="B317" s="64"/>
      <c r="C317" s="6"/>
      <c r="D317" s="6"/>
      <c r="E317" s="6"/>
      <c r="F317" s="6"/>
      <c r="G317" s="6"/>
      <c r="H317" s="6"/>
      <c r="I317" s="5"/>
      <c r="J317" s="6"/>
      <c r="K317" s="6"/>
      <c r="L317" s="6"/>
      <c r="M317" s="6"/>
      <c r="N317" s="6"/>
      <c r="O317" s="6"/>
      <c r="P317" s="38"/>
      <c r="Q317" s="6"/>
      <c r="R317" s="6"/>
      <c r="S317" s="6"/>
      <c r="T317" s="6"/>
      <c r="U317" s="6"/>
      <c r="V317" s="6"/>
      <c r="W317" s="5"/>
      <c r="X317" s="6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5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5"/>
      <c r="BK317" s="6"/>
      <c r="BL317" s="6"/>
      <c r="BM317" s="6"/>
      <c r="BN317" s="6"/>
      <c r="BO317" s="6"/>
      <c r="BP317" s="6"/>
      <c r="BQ317" s="6"/>
    </row>
    <row r="318" ht="19.5" customHeight="1">
      <c r="A318" s="64"/>
      <c r="B318" s="64"/>
      <c r="C318" s="6"/>
      <c r="D318" s="6"/>
      <c r="E318" s="6"/>
      <c r="F318" s="6"/>
      <c r="G318" s="6"/>
      <c r="H318" s="6"/>
      <c r="I318" s="5"/>
      <c r="J318" s="6"/>
      <c r="K318" s="6"/>
      <c r="L318" s="6"/>
      <c r="M318" s="6"/>
      <c r="N318" s="6"/>
      <c r="O318" s="6"/>
      <c r="P318" s="38"/>
      <c r="Q318" s="6"/>
      <c r="R318" s="6"/>
      <c r="S318" s="6"/>
      <c r="T318" s="6"/>
      <c r="U318" s="6"/>
      <c r="V318" s="6"/>
      <c r="W318" s="5"/>
      <c r="X318" s="6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5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5"/>
      <c r="BK318" s="6"/>
      <c r="BL318" s="6"/>
      <c r="BM318" s="6"/>
      <c r="BN318" s="6"/>
      <c r="BO318" s="6"/>
      <c r="BP318" s="6"/>
      <c r="BQ318" s="6"/>
    </row>
    <row r="319" ht="19.5" customHeight="1">
      <c r="A319" s="64"/>
      <c r="B319" s="64"/>
      <c r="C319" s="6"/>
      <c r="D319" s="6"/>
      <c r="E319" s="6"/>
      <c r="F319" s="6"/>
      <c r="G319" s="6"/>
      <c r="H319" s="6"/>
      <c r="I319" s="5"/>
      <c r="J319" s="6"/>
      <c r="K319" s="6"/>
      <c r="L319" s="6"/>
      <c r="M319" s="6"/>
      <c r="N319" s="6"/>
      <c r="O319" s="6"/>
      <c r="P319" s="38"/>
      <c r="Q319" s="6"/>
      <c r="R319" s="6"/>
      <c r="S319" s="6"/>
      <c r="T319" s="6"/>
      <c r="U319" s="6"/>
      <c r="V319" s="6"/>
      <c r="W319" s="5"/>
      <c r="X319" s="6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5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5"/>
      <c r="BK319" s="6"/>
      <c r="BL319" s="6"/>
      <c r="BM319" s="6"/>
      <c r="BN319" s="6"/>
      <c r="BO319" s="6"/>
      <c r="BP319" s="6"/>
      <c r="BQ319" s="6"/>
    </row>
    <row r="320" ht="19.5" customHeight="1">
      <c r="A320" s="64"/>
      <c r="B320" s="64"/>
      <c r="C320" s="6"/>
      <c r="D320" s="6"/>
      <c r="E320" s="6"/>
      <c r="F320" s="6"/>
      <c r="G320" s="6"/>
      <c r="H320" s="6"/>
      <c r="I320" s="5"/>
      <c r="J320" s="6"/>
      <c r="K320" s="6"/>
      <c r="L320" s="6"/>
      <c r="M320" s="6"/>
      <c r="N320" s="6"/>
      <c r="O320" s="6"/>
      <c r="P320" s="38"/>
      <c r="Q320" s="6"/>
      <c r="R320" s="6"/>
      <c r="S320" s="6"/>
      <c r="T320" s="6"/>
      <c r="U320" s="6"/>
      <c r="V320" s="6"/>
      <c r="W320" s="5"/>
      <c r="X320" s="6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5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5"/>
      <c r="BK320" s="6"/>
      <c r="BL320" s="6"/>
      <c r="BM320" s="6"/>
      <c r="BN320" s="6"/>
      <c r="BO320" s="6"/>
      <c r="BP320" s="6"/>
      <c r="BQ320" s="6"/>
    </row>
    <row r="321" ht="19.5" customHeight="1">
      <c r="A321" s="64"/>
      <c r="B321" s="64"/>
      <c r="C321" s="6"/>
      <c r="D321" s="6"/>
      <c r="E321" s="6"/>
      <c r="F321" s="6"/>
      <c r="G321" s="6"/>
      <c r="H321" s="6"/>
      <c r="I321" s="5"/>
      <c r="J321" s="6"/>
      <c r="K321" s="6"/>
      <c r="L321" s="6"/>
      <c r="M321" s="6"/>
      <c r="N321" s="6"/>
      <c r="O321" s="6"/>
      <c r="P321" s="38"/>
      <c r="Q321" s="6"/>
      <c r="R321" s="6"/>
      <c r="S321" s="6"/>
      <c r="T321" s="6"/>
      <c r="U321" s="6"/>
      <c r="V321" s="6"/>
      <c r="W321" s="5"/>
      <c r="X321" s="6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5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5"/>
      <c r="BK321" s="6"/>
      <c r="BL321" s="6"/>
      <c r="BM321" s="6"/>
      <c r="BN321" s="6"/>
      <c r="BO321" s="6"/>
      <c r="BP321" s="6"/>
      <c r="BQ321" s="6"/>
    </row>
    <row r="322" ht="19.5" customHeight="1">
      <c r="A322" s="64"/>
      <c r="B322" s="64"/>
      <c r="C322" s="6"/>
      <c r="D322" s="6"/>
      <c r="E322" s="6"/>
      <c r="F322" s="6"/>
      <c r="G322" s="6"/>
      <c r="H322" s="6"/>
      <c r="I322" s="5"/>
      <c r="J322" s="6"/>
      <c r="K322" s="6"/>
      <c r="L322" s="6"/>
      <c r="M322" s="6"/>
      <c r="N322" s="6"/>
      <c r="O322" s="6"/>
      <c r="P322" s="38"/>
      <c r="Q322" s="6"/>
      <c r="R322" s="6"/>
      <c r="S322" s="6"/>
      <c r="T322" s="6"/>
      <c r="U322" s="6"/>
      <c r="V322" s="6"/>
      <c r="W322" s="5"/>
      <c r="X322" s="6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5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5"/>
      <c r="BK322" s="6"/>
      <c r="BL322" s="6"/>
      <c r="BM322" s="6"/>
      <c r="BN322" s="6"/>
      <c r="BO322" s="6"/>
      <c r="BP322" s="6"/>
      <c r="BQ322" s="6"/>
    </row>
    <row r="323" ht="19.5" customHeight="1">
      <c r="A323" s="64"/>
      <c r="B323" s="64"/>
      <c r="C323" s="6"/>
      <c r="D323" s="6"/>
      <c r="E323" s="6"/>
      <c r="F323" s="6"/>
      <c r="G323" s="6"/>
      <c r="H323" s="6"/>
      <c r="I323" s="5"/>
      <c r="J323" s="6"/>
      <c r="K323" s="6"/>
      <c r="L323" s="6"/>
      <c r="M323" s="6"/>
      <c r="N323" s="6"/>
      <c r="O323" s="6"/>
      <c r="P323" s="38"/>
      <c r="Q323" s="6"/>
      <c r="R323" s="6"/>
      <c r="S323" s="6"/>
      <c r="T323" s="6"/>
      <c r="U323" s="6"/>
      <c r="V323" s="6"/>
      <c r="W323" s="5"/>
      <c r="X323" s="6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5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5"/>
      <c r="BK323" s="6"/>
      <c r="BL323" s="6"/>
      <c r="BM323" s="6"/>
      <c r="BN323" s="6"/>
      <c r="BO323" s="6"/>
      <c r="BP323" s="6"/>
      <c r="BQ323" s="6"/>
    </row>
    <row r="324" ht="19.5" customHeight="1">
      <c r="A324" s="64"/>
      <c r="B324" s="64"/>
      <c r="C324" s="6"/>
      <c r="D324" s="6"/>
      <c r="E324" s="6"/>
      <c r="F324" s="6"/>
      <c r="G324" s="6"/>
      <c r="H324" s="6"/>
      <c r="I324" s="5"/>
      <c r="J324" s="6"/>
      <c r="K324" s="6"/>
      <c r="L324" s="6"/>
      <c r="M324" s="6"/>
      <c r="N324" s="6"/>
      <c r="O324" s="6"/>
      <c r="P324" s="38"/>
      <c r="Q324" s="6"/>
      <c r="R324" s="6"/>
      <c r="S324" s="6"/>
      <c r="T324" s="6"/>
      <c r="U324" s="6"/>
      <c r="V324" s="6"/>
      <c r="W324" s="5"/>
      <c r="X324" s="6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5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5"/>
      <c r="BK324" s="6"/>
      <c r="BL324" s="6"/>
      <c r="BM324" s="6"/>
      <c r="BN324" s="6"/>
      <c r="BO324" s="6"/>
      <c r="BP324" s="6"/>
      <c r="BQ324" s="6"/>
    </row>
    <row r="325" ht="19.5" customHeight="1">
      <c r="A325" s="64"/>
      <c r="B325" s="64"/>
      <c r="C325" s="6"/>
      <c r="D325" s="6"/>
      <c r="E325" s="6"/>
      <c r="F325" s="6"/>
      <c r="G325" s="6"/>
      <c r="H325" s="6"/>
      <c r="I325" s="5"/>
      <c r="J325" s="6"/>
      <c r="K325" s="6"/>
      <c r="L325" s="6"/>
      <c r="M325" s="6"/>
      <c r="N325" s="6"/>
      <c r="O325" s="6"/>
      <c r="P325" s="38"/>
      <c r="Q325" s="6"/>
      <c r="R325" s="6"/>
      <c r="S325" s="6"/>
      <c r="T325" s="6"/>
      <c r="U325" s="6"/>
      <c r="V325" s="6"/>
      <c r="W325" s="5"/>
      <c r="X325" s="6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5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5"/>
      <c r="BK325" s="6"/>
      <c r="BL325" s="6"/>
      <c r="BM325" s="6"/>
      <c r="BN325" s="6"/>
      <c r="BO325" s="6"/>
      <c r="BP325" s="6"/>
      <c r="BQ325" s="6"/>
    </row>
    <row r="326" ht="19.5" customHeight="1">
      <c r="A326" s="64"/>
      <c r="B326" s="64"/>
      <c r="C326" s="6"/>
      <c r="D326" s="6"/>
      <c r="E326" s="6"/>
      <c r="F326" s="6"/>
      <c r="G326" s="6"/>
      <c r="H326" s="6"/>
      <c r="I326" s="5"/>
      <c r="J326" s="6"/>
      <c r="K326" s="6"/>
      <c r="L326" s="6"/>
      <c r="M326" s="6"/>
      <c r="N326" s="6"/>
      <c r="O326" s="6"/>
      <c r="P326" s="38"/>
      <c r="Q326" s="6"/>
      <c r="R326" s="6"/>
      <c r="S326" s="6"/>
      <c r="T326" s="6"/>
      <c r="U326" s="6"/>
      <c r="V326" s="6"/>
      <c r="W326" s="5"/>
      <c r="X326" s="6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5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5"/>
      <c r="BK326" s="6"/>
      <c r="BL326" s="6"/>
      <c r="BM326" s="6"/>
      <c r="BN326" s="6"/>
      <c r="BO326" s="6"/>
      <c r="BP326" s="6"/>
      <c r="BQ326" s="6"/>
    </row>
    <row r="327" ht="19.5" customHeight="1">
      <c r="A327" s="64"/>
      <c r="B327" s="64"/>
      <c r="C327" s="6"/>
      <c r="D327" s="6"/>
      <c r="E327" s="6"/>
      <c r="F327" s="6"/>
      <c r="G327" s="6"/>
      <c r="H327" s="6"/>
      <c r="I327" s="5"/>
      <c r="J327" s="6"/>
      <c r="K327" s="6"/>
      <c r="L327" s="6"/>
      <c r="M327" s="6"/>
      <c r="N327" s="6"/>
      <c r="O327" s="6"/>
      <c r="P327" s="38"/>
      <c r="Q327" s="6"/>
      <c r="R327" s="6"/>
      <c r="S327" s="6"/>
      <c r="T327" s="6"/>
      <c r="U327" s="6"/>
      <c r="V327" s="6"/>
      <c r="W327" s="5"/>
      <c r="X327" s="6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5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5"/>
      <c r="BK327" s="6"/>
      <c r="BL327" s="6"/>
      <c r="BM327" s="6"/>
      <c r="BN327" s="6"/>
      <c r="BO327" s="6"/>
      <c r="BP327" s="6"/>
      <c r="BQ327" s="6"/>
    </row>
    <row r="328" ht="19.5" customHeight="1">
      <c r="A328" s="64"/>
      <c r="B328" s="64"/>
      <c r="C328" s="6"/>
      <c r="D328" s="6"/>
      <c r="E328" s="6"/>
      <c r="F328" s="6"/>
      <c r="G328" s="6"/>
      <c r="H328" s="6"/>
      <c r="I328" s="5"/>
      <c r="J328" s="6"/>
      <c r="K328" s="6"/>
      <c r="L328" s="6"/>
      <c r="M328" s="6"/>
      <c r="N328" s="6"/>
      <c r="O328" s="6"/>
      <c r="P328" s="38"/>
      <c r="Q328" s="6"/>
      <c r="R328" s="6"/>
      <c r="S328" s="6"/>
      <c r="T328" s="6"/>
      <c r="U328" s="6"/>
      <c r="V328" s="6"/>
      <c r="W328" s="5"/>
      <c r="X328" s="6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5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5"/>
      <c r="BK328" s="6"/>
      <c r="BL328" s="6"/>
      <c r="BM328" s="6"/>
      <c r="BN328" s="6"/>
      <c r="BO328" s="6"/>
      <c r="BP328" s="6"/>
      <c r="BQ328" s="6"/>
    </row>
    <row r="329" ht="19.5" customHeight="1">
      <c r="A329" s="64"/>
      <c r="B329" s="64"/>
      <c r="C329" s="6"/>
      <c r="D329" s="6"/>
      <c r="E329" s="6"/>
      <c r="F329" s="6"/>
      <c r="G329" s="6"/>
      <c r="H329" s="6"/>
      <c r="I329" s="5"/>
      <c r="J329" s="6"/>
      <c r="K329" s="6"/>
      <c r="L329" s="6"/>
      <c r="M329" s="6"/>
      <c r="N329" s="6"/>
      <c r="O329" s="6"/>
      <c r="P329" s="38"/>
      <c r="Q329" s="6"/>
      <c r="R329" s="6"/>
      <c r="S329" s="6"/>
      <c r="T329" s="6"/>
      <c r="U329" s="6"/>
      <c r="V329" s="6"/>
      <c r="W329" s="5"/>
      <c r="X329" s="6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5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5"/>
      <c r="BK329" s="6"/>
      <c r="BL329" s="6"/>
      <c r="BM329" s="6"/>
      <c r="BN329" s="6"/>
      <c r="BO329" s="6"/>
      <c r="BP329" s="6"/>
      <c r="BQ329" s="6"/>
    </row>
    <row r="330" ht="19.5" customHeight="1">
      <c r="A330" s="64"/>
      <c r="B330" s="64"/>
      <c r="C330" s="6"/>
      <c r="D330" s="6"/>
      <c r="E330" s="6"/>
      <c r="F330" s="6"/>
      <c r="G330" s="6"/>
      <c r="H330" s="6"/>
      <c r="I330" s="5"/>
      <c r="J330" s="6"/>
      <c r="K330" s="6"/>
      <c r="L330" s="6"/>
      <c r="M330" s="6"/>
      <c r="N330" s="6"/>
      <c r="O330" s="6"/>
      <c r="P330" s="38"/>
      <c r="Q330" s="6"/>
      <c r="R330" s="6"/>
      <c r="S330" s="6"/>
      <c r="T330" s="6"/>
      <c r="U330" s="6"/>
      <c r="V330" s="6"/>
      <c r="W330" s="5"/>
      <c r="X330" s="6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5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5"/>
      <c r="BK330" s="6"/>
      <c r="BL330" s="6"/>
      <c r="BM330" s="6"/>
      <c r="BN330" s="6"/>
      <c r="BO330" s="6"/>
      <c r="BP330" s="6"/>
      <c r="BQ330" s="6"/>
    </row>
    <row r="331" ht="19.5" customHeight="1">
      <c r="A331" s="64"/>
      <c r="B331" s="64"/>
      <c r="C331" s="6"/>
      <c r="D331" s="6"/>
      <c r="E331" s="6"/>
      <c r="F331" s="6"/>
      <c r="G331" s="6"/>
      <c r="H331" s="6"/>
      <c r="I331" s="5"/>
      <c r="J331" s="6"/>
      <c r="K331" s="6"/>
      <c r="L331" s="6"/>
      <c r="M331" s="6"/>
      <c r="N331" s="6"/>
      <c r="O331" s="6"/>
      <c r="P331" s="38"/>
      <c r="Q331" s="6"/>
      <c r="R331" s="6"/>
      <c r="S331" s="6"/>
      <c r="T331" s="6"/>
      <c r="U331" s="6"/>
      <c r="V331" s="6"/>
      <c r="W331" s="5"/>
      <c r="X331" s="6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5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5"/>
      <c r="BK331" s="6"/>
      <c r="BL331" s="6"/>
      <c r="BM331" s="6"/>
      <c r="BN331" s="6"/>
      <c r="BO331" s="6"/>
      <c r="BP331" s="6"/>
      <c r="BQ331" s="6"/>
    </row>
    <row r="332" ht="19.5" customHeight="1">
      <c r="A332" s="64"/>
      <c r="B332" s="64"/>
      <c r="C332" s="6"/>
      <c r="D332" s="6"/>
      <c r="E332" s="6"/>
      <c r="F332" s="6"/>
      <c r="G332" s="6"/>
      <c r="H332" s="6"/>
      <c r="I332" s="5"/>
      <c r="J332" s="6"/>
      <c r="K332" s="6"/>
      <c r="L332" s="6"/>
      <c r="M332" s="6"/>
      <c r="N332" s="6"/>
      <c r="O332" s="6"/>
      <c r="P332" s="38"/>
      <c r="Q332" s="6"/>
      <c r="R332" s="6"/>
      <c r="S332" s="6"/>
      <c r="T332" s="6"/>
      <c r="U332" s="6"/>
      <c r="V332" s="6"/>
      <c r="W332" s="5"/>
      <c r="X332" s="6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5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5"/>
      <c r="BK332" s="6"/>
      <c r="BL332" s="6"/>
      <c r="BM332" s="6"/>
      <c r="BN332" s="6"/>
      <c r="BO332" s="6"/>
      <c r="BP332" s="6"/>
      <c r="BQ332" s="6"/>
    </row>
    <row r="333" ht="19.5" customHeight="1">
      <c r="A333" s="64"/>
      <c r="B333" s="64"/>
      <c r="C333" s="6"/>
      <c r="D333" s="6"/>
      <c r="E333" s="6"/>
      <c r="F333" s="6"/>
      <c r="G333" s="6"/>
      <c r="H333" s="6"/>
      <c r="I333" s="5"/>
      <c r="J333" s="6"/>
      <c r="K333" s="6"/>
      <c r="L333" s="6"/>
      <c r="M333" s="6"/>
      <c r="N333" s="6"/>
      <c r="O333" s="6"/>
      <c r="P333" s="38"/>
      <c r="Q333" s="6"/>
      <c r="R333" s="6"/>
      <c r="S333" s="6"/>
      <c r="T333" s="6"/>
      <c r="U333" s="6"/>
      <c r="V333" s="6"/>
      <c r="W333" s="5"/>
      <c r="X333" s="6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5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5"/>
      <c r="BK333" s="6"/>
      <c r="BL333" s="6"/>
      <c r="BM333" s="6"/>
      <c r="BN333" s="6"/>
      <c r="BO333" s="6"/>
      <c r="BP333" s="6"/>
      <c r="BQ333" s="6"/>
    </row>
    <row r="334" ht="19.5" customHeight="1">
      <c r="A334" s="64"/>
      <c r="B334" s="64"/>
      <c r="C334" s="6"/>
      <c r="D334" s="6"/>
      <c r="E334" s="6"/>
      <c r="F334" s="6"/>
      <c r="G334" s="6"/>
      <c r="H334" s="6"/>
      <c r="I334" s="5"/>
      <c r="J334" s="6"/>
      <c r="K334" s="6"/>
      <c r="L334" s="6"/>
      <c r="M334" s="6"/>
      <c r="N334" s="6"/>
      <c r="O334" s="6"/>
      <c r="P334" s="38"/>
      <c r="Q334" s="6"/>
      <c r="R334" s="6"/>
      <c r="S334" s="6"/>
      <c r="T334" s="6"/>
      <c r="U334" s="6"/>
      <c r="V334" s="6"/>
      <c r="W334" s="5"/>
      <c r="X334" s="6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5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5"/>
      <c r="BK334" s="6"/>
      <c r="BL334" s="6"/>
      <c r="BM334" s="6"/>
      <c r="BN334" s="6"/>
      <c r="BO334" s="6"/>
      <c r="BP334" s="6"/>
      <c r="BQ334" s="6"/>
    </row>
    <row r="335" ht="19.5" customHeight="1">
      <c r="A335" s="64"/>
      <c r="B335" s="64"/>
      <c r="C335" s="6"/>
      <c r="D335" s="6"/>
      <c r="E335" s="6"/>
      <c r="F335" s="6"/>
      <c r="G335" s="6"/>
      <c r="H335" s="6"/>
      <c r="I335" s="5"/>
      <c r="J335" s="6"/>
      <c r="K335" s="6"/>
      <c r="L335" s="6"/>
      <c r="M335" s="6"/>
      <c r="N335" s="6"/>
      <c r="O335" s="6"/>
      <c r="P335" s="38"/>
      <c r="Q335" s="6"/>
      <c r="R335" s="6"/>
      <c r="S335" s="6"/>
      <c r="T335" s="6"/>
      <c r="U335" s="6"/>
      <c r="V335" s="6"/>
      <c r="W335" s="5"/>
      <c r="X335" s="6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5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5"/>
      <c r="BK335" s="6"/>
      <c r="BL335" s="6"/>
      <c r="BM335" s="6"/>
      <c r="BN335" s="6"/>
      <c r="BO335" s="6"/>
      <c r="BP335" s="6"/>
      <c r="BQ335" s="6"/>
    </row>
    <row r="336" ht="19.5" customHeight="1">
      <c r="A336" s="64"/>
      <c r="B336" s="64"/>
      <c r="C336" s="6"/>
      <c r="D336" s="6"/>
      <c r="E336" s="6"/>
      <c r="F336" s="6"/>
      <c r="G336" s="6"/>
      <c r="H336" s="6"/>
      <c r="I336" s="5"/>
      <c r="J336" s="6"/>
      <c r="K336" s="6"/>
      <c r="L336" s="6"/>
      <c r="M336" s="6"/>
      <c r="N336" s="6"/>
      <c r="O336" s="6"/>
      <c r="P336" s="38"/>
      <c r="Q336" s="6"/>
      <c r="R336" s="6"/>
      <c r="S336" s="6"/>
      <c r="T336" s="6"/>
      <c r="U336" s="6"/>
      <c r="V336" s="6"/>
      <c r="W336" s="5"/>
      <c r="X336" s="6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5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5"/>
      <c r="BK336" s="6"/>
      <c r="BL336" s="6"/>
      <c r="BM336" s="6"/>
      <c r="BN336" s="6"/>
      <c r="BO336" s="6"/>
      <c r="BP336" s="6"/>
      <c r="BQ336" s="6"/>
    </row>
    <row r="337" ht="19.5" customHeight="1">
      <c r="A337" s="64"/>
      <c r="B337" s="64"/>
      <c r="C337" s="6"/>
      <c r="D337" s="6"/>
      <c r="E337" s="6"/>
      <c r="F337" s="6"/>
      <c r="G337" s="6"/>
      <c r="H337" s="6"/>
      <c r="I337" s="5"/>
      <c r="J337" s="6"/>
      <c r="K337" s="6"/>
      <c r="L337" s="6"/>
      <c r="M337" s="6"/>
      <c r="N337" s="6"/>
      <c r="O337" s="6"/>
      <c r="P337" s="38"/>
      <c r="Q337" s="6"/>
      <c r="R337" s="6"/>
      <c r="S337" s="6"/>
      <c r="T337" s="6"/>
      <c r="U337" s="6"/>
      <c r="V337" s="6"/>
      <c r="W337" s="5"/>
      <c r="X337" s="6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5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5"/>
      <c r="BK337" s="6"/>
      <c r="BL337" s="6"/>
      <c r="BM337" s="6"/>
      <c r="BN337" s="6"/>
      <c r="BO337" s="6"/>
      <c r="BP337" s="6"/>
      <c r="BQ337" s="6"/>
    </row>
    <row r="338" ht="19.5" customHeight="1">
      <c r="A338" s="64"/>
      <c r="B338" s="64"/>
      <c r="C338" s="6"/>
      <c r="D338" s="6"/>
      <c r="E338" s="6"/>
      <c r="F338" s="6"/>
      <c r="G338" s="6"/>
      <c r="H338" s="6"/>
      <c r="I338" s="5"/>
      <c r="J338" s="6"/>
      <c r="K338" s="6"/>
      <c r="L338" s="6"/>
      <c r="M338" s="6"/>
      <c r="N338" s="6"/>
      <c r="O338" s="6"/>
      <c r="P338" s="38"/>
      <c r="Q338" s="6"/>
      <c r="R338" s="6"/>
      <c r="S338" s="6"/>
      <c r="T338" s="6"/>
      <c r="U338" s="6"/>
      <c r="V338" s="6"/>
      <c r="W338" s="5"/>
      <c r="X338" s="6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5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5"/>
      <c r="BK338" s="6"/>
      <c r="BL338" s="6"/>
      <c r="BM338" s="6"/>
      <c r="BN338" s="6"/>
      <c r="BO338" s="6"/>
      <c r="BP338" s="6"/>
      <c r="BQ338" s="6"/>
    </row>
    <row r="339" ht="19.5" customHeight="1">
      <c r="A339" s="64"/>
      <c r="B339" s="64"/>
      <c r="C339" s="6"/>
      <c r="D339" s="6"/>
      <c r="E339" s="6"/>
      <c r="F339" s="6"/>
      <c r="G339" s="6"/>
      <c r="H339" s="6"/>
      <c r="I339" s="5"/>
      <c r="J339" s="6"/>
      <c r="K339" s="6"/>
      <c r="L339" s="6"/>
      <c r="M339" s="6"/>
      <c r="N339" s="6"/>
      <c r="O339" s="6"/>
      <c r="P339" s="38"/>
      <c r="Q339" s="6"/>
      <c r="R339" s="6"/>
      <c r="S339" s="6"/>
      <c r="T339" s="6"/>
      <c r="U339" s="6"/>
      <c r="V339" s="6"/>
      <c r="W339" s="5"/>
      <c r="X339" s="6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5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5"/>
      <c r="BK339" s="6"/>
      <c r="BL339" s="6"/>
      <c r="BM339" s="6"/>
      <c r="BN339" s="6"/>
      <c r="BO339" s="6"/>
      <c r="BP339" s="6"/>
      <c r="BQ339" s="6"/>
    </row>
    <row r="340" ht="19.5" customHeight="1">
      <c r="A340" s="64"/>
      <c r="B340" s="64"/>
      <c r="C340" s="6"/>
      <c r="D340" s="6"/>
      <c r="E340" s="6"/>
      <c r="F340" s="6"/>
      <c r="G340" s="6"/>
      <c r="H340" s="6"/>
      <c r="I340" s="5"/>
      <c r="J340" s="6"/>
      <c r="K340" s="6"/>
      <c r="L340" s="6"/>
      <c r="M340" s="6"/>
      <c r="N340" s="6"/>
      <c r="O340" s="6"/>
      <c r="P340" s="38"/>
      <c r="Q340" s="6"/>
      <c r="R340" s="6"/>
      <c r="S340" s="6"/>
      <c r="T340" s="6"/>
      <c r="U340" s="6"/>
      <c r="V340" s="6"/>
      <c r="W340" s="5"/>
      <c r="X340" s="6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5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5"/>
      <c r="BK340" s="6"/>
      <c r="BL340" s="6"/>
      <c r="BM340" s="6"/>
      <c r="BN340" s="6"/>
      <c r="BO340" s="6"/>
      <c r="BP340" s="6"/>
      <c r="BQ340" s="6"/>
    </row>
    <row r="341" ht="19.5" customHeight="1">
      <c r="A341" s="64"/>
      <c r="B341" s="64"/>
      <c r="C341" s="6"/>
      <c r="D341" s="6"/>
      <c r="E341" s="6"/>
      <c r="F341" s="6"/>
      <c r="G341" s="6"/>
      <c r="H341" s="6"/>
      <c r="I341" s="5"/>
      <c r="J341" s="6"/>
      <c r="K341" s="6"/>
      <c r="L341" s="6"/>
      <c r="M341" s="6"/>
      <c r="N341" s="6"/>
      <c r="O341" s="6"/>
      <c r="P341" s="38"/>
      <c r="Q341" s="6"/>
      <c r="R341" s="6"/>
      <c r="S341" s="6"/>
      <c r="T341" s="6"/>
      <c r="U341" s="6"/>
      <c r="V341" s="6"/>
      <c r="W341" s="5"/>
      <c r="X341" s="6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5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5"/>
      <c r="BK341" s="6"/>
      <c r="BL341" s="6"/>
      <c r="BM341" s="6"/>
      <c r="BN341" s="6"/>
      <c r="BO341" s="6"/>
      <c r="BP341" s="6"/>
      <c r="BQ341" s="6"/>
    </row>
    <row r="342" ht="19.5" customHeight="1">
      <c r="A342" s="64"/>
      <c r="B342" s="64"/>
      <c r="C342" s="6"/>
      <c r="D342" s="6"/>
      <c r="E342" s="6"/>
      <c r="F342" s="6"/>
      <c r="G342" s="6"/>
      <c r="H342" s="6"/>
      <c r="I342" s="5"/>
      <c r="J342" s="6"/>
      <c r="K342" s="6"/>
      <c r="L342" s="6"/>
      <c r="M342" s="6"/>
      <c r="N342" s="6"/>
      <c r="O342" s="6"/>
      <c r="P342" s="38"/>
      <c r="Q342" s="6"/>
      <c r="R342" s="6"/>
      <c r="S342" s="6"/>
      <c r="T342" s="6"/>
      <c r="U342" s="6"/>
      <c r="V342" s="6"/>
      <c r="W342" s="5"/>
      <c r="X342" s="6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5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5"/>
      <c r="BK342" s="6"/>
      <c r="BL342" s="6"/>
      <c r="BM342" s="6"/>
      <c r="BN342" s="6"/>
      <c r="BO342" s="6"/>
      <c r="BP342" s="6"/>
      <c r="BQ342" s="6"/>
    </row>
    <row r="343" ht="19.5" customHeight="1">
      <c r="A343" s="64"/>
      <c r="B343" s="64"/>
      <c r="C343" s="6"/>
      <c r="D343" s="6"/>
      <c r="E343" s="6"/>
      <c r="F343" s="6"/>
      <c r="G343" s="6"/>
      <c r="H343" s="6"/>
      <c r="I343" s="5"/>
      <c r="J343" s="6"/>
      <c r="K343" s="6"/>
      <c r="L343" s="6"/>
      <c r="M343" s="6"/>
      <c r="N343" s="6"/>
      <c r="O343" s="6"/>
      <c r="P343" s="38"/>
      <c r="Q343" s="6"/>
      <c r="R343" s="6"/>
      <c r="S343" s="6"/>
      <c r="T343" s="6"/>
      <c r="U343" s="6"/>
      <c r="V343" s="6"/>
      <c r="W343" s="5"/>
      <c r="X343" s="6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5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5"/>
      <c r="BK343" s="6"/>
      <c r="BL343" s="6"/>
      <c r="BM343" s="6"/>
      <c r="BN343" s="6"/>
      <c r="BO343" s="6"/>
      <c r="BP343" s="6"/>
      <c r="BQ343" s="6"/>
    </row>
    <row r="344" ht="19.5" customHeight="1">
      <c r="A344" s="64"/>
      <c r="B344" s="64"/>
      <c r="C344" s="6"/>
      <c r="D344" s="6"/>
      <c r="E344" s="6"/>
      <c r="F344" s="6"/>
      <c r="G344" s="6"/>
      <c r="H344" s="6"/>
      <c r="I344" s="5"/>
      <c r="J344" s="6"/>
      <c r="K344" s="6"/>
      <c r="L344" s="6"/>
      <c r="M344" s="6"/>
      <c r="N344" s="6"/>
      <c r="O344" s="6"/>
      <c r="P344" s="38"/>
      <c r="Q344" s="6"/>
      <c r="R344" s="6"/>
      <c r="S344" s="6"/>
      <c r="T344" s="6"/>
      <c r="U344" s="6"/>
      <c r="V344" s="6"/>
      <c r="W344" s="5"/>
      <c r="X344" s="6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5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5"/>
      <c r="BK344" s="6"/>
      <c r="BL344" s="6"/>
      <c r="BM344" s="6"/>
      <c r="BN344" s="6"/>
      <c r="BO344" s="6"/>
      <c r="BP344" s="6"/>
      <c r="BQ344" s="6"/>
    </row>
    <row r="345" ht="19.5" customHeight="1">
      <c r="A345" s="64"/>
      <c r="B345" s="64"/>
      <c r="C345" s="6"/>
      <c r="D345" s="6"/>
      <c r="E345" s="6"/>
      <c r="F345" s="6"/>
      <c r="G345" s="6"/>
      <c r="H345" s="6"/>
      <c r="I345" s="5"/>
      <c r="J345" s="6"/>
      <c r="K345" s="6"/>
      <c r="L345" s="6"/>
      <c r="M345" s="6"/>
      <c r="N345" s="6"/>
      <c r="O345" s="6"/>
      <c r="P345" s="38"/>
      <c r="Q345" s="6"/>
      <c r="R345" s="6"/>
      <c r="S345" s="6"/>
      <c r="T345" s="6"/>
      <c r="U345" s="6"/>
      <c r="V345" s="6"/>
      <c r="W345" s="5"/>
      <c r="X345" s="6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5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5"/>
      <c r="BK345" s="6"/>
      <c r="BL345" s="6"/>
      <c r="BM345" s="6"/>
      <c r="BN345" s="6"/>
      <c r="BO345" s="6"/>
      <c r="BP345" s="6"/>
      <c r="BQ345" s="6"/>
    </row>
    <row r="346" ht="19.5" customHeight="1">
      <c r="A346" s="64"/>
      <c r="B346" s="64"/>
      <c r="C346" s="6"/>
      <c r="D346" s="6"/>
      <c r="E346" s="6"/>
      <c r="F346" s="6"/>
      <c r="G346" s="6"/>
      <c r="H346" s="6"/>
      <c r="I346" s="5"/>
      <c r="J346" s="6"/>
      <c r="K346" s="6"/>
      <c r="L346" s="6"/>
      <c r="M346" s="6"/>
      <c r="N346" s="6"/>
      <c r="O346" s="6"/>
      <c r="P346" s="38"/>
      <c r="Q346" s="6"/>
      <c r="R346" s="6"/>
      <c r="S346" s="6"/>
      <c r="T346" s="6"/>
      <c r="U346" s="6"/>
      <c r="V346" s="6"/>
      <c r="W346" s="5"/>
      <c r="X346" s="6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5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5"/>
      <c r="BK346" s="6"/>
      <c r="BL346" s="6"/>
      <c r="BM346" s="6"/>
      <c r="BN346" s="6"/>
      <c r="BO346" s="6"/>
      <c r="BP346" s="6"/>
      <c r="BQ346" s="6"/>
    </row>
    <row r="347" ht="19.5" customHeight="1">
      <c r="A347" s="64"/>
      <c r="B347" s="64"/>
      <c r="C347" s="6"/>
      <c r="D347" s="6"/>
      <c r="E347" s="6"/>
      <c r="F347" s="6"/>
      <c r="G347" s="6"/>
      <c r="H347" s="6"/>
      <c r="I347" s="5"/>
      <c r="J347" s="6"/>
      <c r="K347" s="6"/>
      <c r="L347" s="6"/>
      <c r="M347" s="6"/>
      <c r="N347" s="6"/>
      <c r="O347" s="6"/>
      <c r="P347" s="38"/>
      <c r="Q347" s="6"/>
      <c r="R347" s="6"/>
      <c r="S347" s="6"/>
      <c r="T347" s="6"/>
      <c r="U347" s="6"/>
      <c r="V347" s="6"/>
      <c r="W347" s="5"/>
      <c r="X347" s="6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5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5"/>
      <c r="BK347" s="6"/>
      <c r="BL347" s="6"/>
      <c r="BM347" s="6"/>
      <c r="BN347" s="6"/>
      <c r="BO347" s="6"/>
      <c r="BP347" s="6"/>
      <c r="BQ347" s="6"/>
    </row>
    <row r="348" ht="19.5" customHeight="1">
      <c r="A348" s="64"/>
      <c r="B348" s="64"/>
      <c r="C348" s="6"/>
      <c r="D348" s="6"/>
      <c r="E348" s="6"/>
      <c r="F348" s="6"/>
      <c r="G348" s="6"/>
      <c r="H348" s="6"/>
      <c r="I348" s="5"/>
      <c r="J348" s="6"/>
      <c r="K348" s="6"/>
      <c r="L348" s="6"/>
      <c r="M348" s="6"/>
      <c r="N348" s="6"/>
      <c r="O348" s="6"/>
      <c r="P348" s="38"/>
      <c r="Q348" s="6"/>
      <c r="R348" s="6"/>
      <c r="S348" s="6"/>
      <c r="T348" s="6"/>
      <c r="U348" s="6"/>
      <c r="V348" s="6"/>
      <c r="W348" s="5"/>
      <c r="X348" s="6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5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5"/>
      <c r="BK348" s="6"/>
      <c r="BL348" s="6"/>
      <c r="BM348" s="6"/>
      <c r="BN348" s="6"/>
      <c r="BO348" s="6"/>
      <c r="BP348" s="6"/>
      <c r="BQ348" s="6"/>
    </row>
    <row r="349" ht="19.5" customHeight="1">
      <c r="A349" s="64"/>
      <c r="B349" s="64"/>
      <c r="C349" s="6"/>
      <c r="D349" s="6"/>
      <c r="E349" s="6"/>
      <c r="F349" s="6"/>
      <c r="G349" s="6"/>
      <c r="H349" s="6"/>
      <c r="I349" s="5"/>
      <c r="J349" s="6"/>
      <c r="K349" s="6"/>
      <c r="L349" s="6"/>
      <c r="M349" s="6"/>
      <c r="N349" s="6"/>
      <c r="O349" s="6"/>
      <c r="P349" s="38"/>
      <c r="Q349" s="6"/>
      <c r="R349" s="6"/>
      <c r="S349" s="6"/>
      <c r="T349" s="6"/>
      <c r="U349" s="6"/>
      <c r="V349" s="6"/>
      <c r="W349" s="5"/>
      <c r="X349" s="6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5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5"/>
      <c r="BK349" s="6"/>
      <c r="BL349" s="6"/>
      <c r="BM349" s="6"/>
      <c r="BN349" s="6"/>
      <c r="BO349" s="6"/>
      <c r="BP349" s="6"/>
      <c r="BQ349" s="6"/>
    </row>
    <row r="350" ht="19.5" customHeight="1">
      <c r="A350" s="64"/>
      <c r="B350" s="64"/>
      <c r="C350" s="6"/>
      <c r="D350" s="6"/>
      <c r="E350" s="6"/>
      <c r="F350" s="6"/>
      <c r="G350" s="6"/>
      <c r="H350" s="6"/>
      <c r="I350" s="5"/>
      <c r="J350" s="6"/>
      <c r="K350" s="6"/>
      <c r="L350" s="6"/>
      <c r="M350" s="6"/>
      <c r="N350" s="6"/>
      <c r="O350" s="6"/>
      <c r="P350" s="38"/>
      <c r="Q350" s="6"/>
      <c r="R350" s="6"/>
      <c r="S350" s="6"/>
      <c r="T350" s="6"/>
      <c r="U350" s="6"/>
      <c r="V350" s="6"/>
      <c r="W350" s="5"/>
      <c r="X350" s="6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5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5"/>
      <c r="BK350" s="6"/>
      <c r="BL350" s="6"/>
      <c r="BM350" s="6"/>
      <c r="BN350" s="6"/>
      <c r="BO350" s="6"/>
      <c r="BP350" s="6"/>
      <c r="BQ350" s="6"/>
    </row>
    <row r="351" ht="19.5" customHeight="1">
      <c r="A351" s="64"/>
      <c r="B351" s="64"/>
      <c r="C351" s="6"/>
      <c r="D351" s="6"/>
      <c r="E351" s="6"/>
      <c r="F351" s="6"/>
      <c r="G351" s="6"/>
      <c r="H351" s="6"/>
      <c r="I351" s="5"/>
      <c r="J351" s="6"/>
      <c r="K351" s="6"/>
      <c r="L351" s="6"/>
      <c r="M351" s="6"/>
      <c r="N351" s="6"/>
      <c r="O351" s="6"/>
      <c r="P351" s="38"/>
      <c r="Q351" s="6"/>
      <c r="R351" s="6"/>
      <c r="S351" s="6"/>
      <c r="T351" s="6"/>
      <c r="U351" s="6"/>
      <c r="V351" s="6"/>
      <c r="W351" s="5"/>
      <c r="X351" s="6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5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5"/>
      <c r="BK351" s="6"/>
      <c r="BL351" s="6"/>
      <c r="BM351" s="6"/>
      <c r="BN351" s="6"/>
      <c r="BO351" s="6"/>
      <c r="BP351" s="6"/>
      <c r="BQ351" s="6"/>
    </row>
    <row r="352" ht="19.5" customHeight="1">
      <c r="A352" s="64"/>
      <c r="B352" s="64"/>
      <c r="C352" s="6"/>
      <c r="D352" s="6"/>
      <c r="E352" s="6"/>
      <c r="F352" s="6"/>
      <c r="G352" s="6"/>
      <c r="H352" s="6"/>
      <c r="I352" s="5"/>
      <c r="J352" s="6"/>
      <c r="K352" s="6"/>
      <c r="L352" s="6"/>
      <c r="M352" s="6"/>
      <c r="N352" s="6"/>
      <c r="O352" s="6"/>
      <c r="P352" s="38"/>
      <c r="Q352" s="6"/>
      <c r="R352" s="6"/>
      <c r="S352" s="6"/>
      <c r="T352" s="6"/>
      <c r="U352" s="6"/>
      <c r="V352" s="6"/>
      <c r="W352" s="5"/>
      <c r="X352" s="6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5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5"/>
      <c r="BK352" s="6"/>
      <c r="BL352" s="6"/>
      <c r="BM352" s="6"/>
      <c r="BN352" s="6"/>
      <c r="BO352" s="6"/>
      <c r="BP352" s="6"/>
      <c r="BQ352" s="6"/>
    </row>
    <row r="353" ht="19.5" customHeight="1">
      <c r="A353" s="64"/>
      <c r="B353" s="64"/>
      <c r="C353" s="6"/>
      <c r="D353" s="6"/>
      <c r="E353" s="6"/>
      <c r="F353" s="6"/>
      <c r="G353" s="6"/>
      <c r="H353" s="6"/>
      <c r="I353" s="5"/>
      <c r="J353" s="6"/>
      <c r="K353" s="6"/>
      <c r="L353" s="6"/>
      <c r="M353" s="6"/>
      <c r="N353" s="6"/>
      <c r="O353" s="6"/>
      <c r="P353" s="38"/>
      <c r="Q353" s="6"/>
      <c r="R353" s="6"/>
      <c r="S353" s="6"/>
      <c r="T353" s="6"/>
      <c r="U353" s="6"/>
      <c r="V353" s="6"/>
      <c r="W353" s="5"/>
      <c r="X353" s="6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5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5"/>
      <c r="BK353" s="6"/>
      <c r="BL353" s="6"/>
      <c r="BM353" s="6"/>
      <c r="BN353" s="6"/>
      <c r="BO353" s="6"/>
      <c r="BP353" s="6"/>
      <c r="BQ353" s="6"/>
    </row>
    <row r="354" ht="19.5" customHeight="1">
      <c r="A354" s="64"/>
      <c r="B354" s="64"/>
      <c r="C354" s="6"/>
      <c r="D354" s="6"/>
      <c r="E354" s="6"/>
      <c r="F354" s="6"/>
      <c r="G354" s="6"/>
      <c r="H354" s="6"/>
      <c r="I354" s="5"/>
      <c r="J354" s="6"/>
      <c r="K354" s="6"/>
      <c r="L354" s="6"/>
      <c r="M354" s="6"/>
      <c r="N354" s="6"/>
      <c r="O354" s="6"/>
      <c r="P354" s="38"/>
      <c r="Q354" s="6"/>
      <c r="R354" s="6"/>
      <c r="S354" s="6"/>
      <c r="T354" s="6"/>
      <c r="U354" s="6"/>
      <c r="V354" s="6"/>
      <c r="W354" s="5"/>
      <c r="X354" s="6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5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5"/>
      <c r="BK354" s="6"/>
      <c r="BL354" s="6"/>
      <c r="BM354" s="6"/>
      <c r="BN354" s="6"/>
      <c r="BO354" s="6"/>
      <c r="BP354" s="6"/>
      <c r="BQ354" s="6"/>
    </row>
    <row r="355" ht="19.5" customHeight="1">
      <c r="A355" s="64"/>
      <c r="B355" s="64"/>
      <c r="C355" s="6"/>
      <c r="D355" s="6"/>
      <c r="E355" s="6"/>
      <c r="F355" s="6"/>
      <c r="G355" s="6"/>
      <c r="H355" s="6"/>
      <c r="I355" s="5"/>
      <c r="J355" s="6"/>
      <c r="K355" s="6"/>
      <c r="L355" s="6"/>
      <c r="M355" s="6"/>
      <c r="N355" s="6"/>
      <c r="O355" s="6"/>
      <c r="P355" s="38"/>
      <c r="Q355" s="6"/>
      <c r="R355" s="6"/>
      <c r="S355" s="6"/>
      <c r="T355" s="6"/>
      <c r="U355" s="6"/>
      <c r="V355" s="6"/>
      <c r="W355" s="5"/>
      <c r="X355" s="6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5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5"/>
      <c r="BK355" s="6"/>
      <c r="BL355" s="6"/>
      <c r="BM355" s="6"/>
      <c r="BN355" s="6"/>
      <c r="BO355" s="6"/>
      <c r="BP355" s="6"/>
      <c r="BQ355" s="6"/>
    </row>
    <row r="356" ht="19.5" customHeight="1">
      <c r="A356" s="64"/>
      <c r="B356" s="64"/>
      <c r="C356" s="6"/>
      <c r="D356" s="6"/>
      <c r="E356" s="6"/>
      <c r="F356" s="6"/>
      <c r="G356" s="6"/>
      <c r="H356" s="6"/>
      <c r="I356" s="5"/>
      <c r="J356" s="6"/>
      <c r="K356" s="6"/>
      <c r="L356" s="6"/>
      <c r="M356" s="6"/>
      <c r="N356" s="6"/>
      <c r="O356" s="6"/>
      <c r="P356" s="38"/>
      <c r="Q356" s="6"/>
      <c r="R356" s="6"/>
      <c r="S356" s="6"/>
      <c r="T356" s="6"/>
      <c r="U356" s="6"/>
      <c r="V356" s="6"/>
      <c r="W356" s="5"/>
      <c r="X356" s="6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5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5"/>
      <c r="BK356" s="6"/>
      <c r="BL356" s="6"/>
      <c r="BM356" s="6"/>
      <c r="BN356" s="6"/>
      <c r="BO356" s="6"/>
      <c r="BP356" s="6"/>
      <c r="BQ356" s="6"/>
    </row>
    <row r="357" ht="19.5" customHeight="1">
      <c r="A357" s="64"/>
      <c r="B357" s="64"/>
      <c r="C357" s="6"/>
      <c r="D357" s="6"/>
      <c r="E357" s="6"/>
      <c r="F357" s="6"/>
      <c r="G357" s="6"/>
      <c r="H357" s="6"/>
      <c r="I357" s="5"/>
      <c r="J357" s="6"/>
      <c r="K357" s="6"/>
      <c r="L357" s="6"/>
      <c r="M357" s="6"/>
      <c r="N357" s="6"/>
      <c r="O357" s="6"/>
      <c r="P357" s="38"/>
      <c r="Q357" s="6"/>
      <c r="R357" s="6"/>
      <c r="S357" s="6"/>
      <c r="T357" s="6"/>
      <c r="U357" s="6"/>
      <c r="V357" s="6"/>
      <c r="W357" s="5"/>
      <c r="X357" s="6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5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5"/>
      <c r="BK357" s="6"/>
      <c r="BL357" s="6"/>
      <c r="BM357" s="6"/>
      <c r="BN357" s="6"/>
      <c r="BO357" s="6"/>
      <c r="BP357" s="6"/>
      <c r="BQ357" s="6"/>
    </row>
    <row r="358" ht="19.5" customHeight="1">
      <c r="A358" s="64"/>
      <c r="B358" s="64"/>
      <c r="C358" s="6"/>
      <c r="D358" s="6"/>
      <c r="E358" s="6"/>
      <c r="F358" s="6"/>
      <c r="G358" s="6"/>
      <c r="H358" s="6"/>
      <c r="I358" s="5"/>
      <c r="J358" s="6"/>
      <c r="K358" s="6"/>
      <c r="L358" s="6"/>
      <c r="M358" s="6"/>
      <c r="N358" s="6"/>
      <c r="O358" s="6"/>
      <c r="P358" s="38"/>
      <c r="Q358" s="6"/>
      <c r="R358" s="6"/>
      <c r="S358" s="6"/>
      <c r="T358" s="6"/>
      <c r="U358" s="6"/>
      <c r="V358" s="6"/>
      <c r="W358" s="5"/>
      <c r="X358" s="6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5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5"/>
      <c r="BK358" s="6"/>
      <c r="BL358" s="6"/>
      <c r="BM358" s="6"/>
      <c r="BN358" s="6"/>
      <c r="BO358" s="6"/>
      <c r="BP358" s="6"/>
      <c r="BQ358" s="6"/>
    </row>
    <row r="359" ht="19.5" customHeight="1">
      <c r="A359" s="64"/>
      <c r="B359" s="64"/>
      <c r="C359" s="6"/>
      <c r="D359" s="6"/>
      <c r="E359" s="6"/>
      <c r="F359" s="6"/>
      <c r="G359" s="6"/>
      <c r="H359" s="6"/>
      <c r="I359" s="5"/>
      <c r="J359" s="6"/>
      <c r="K359" s="6"/>
      <c r="L359" s="6"/>
      <c r="M359" s="6"/>
      <c r="N359" s="6"/>
      <c r="O359" s="6"/>
      <c r="P359" s="38"/>
      <c r="Q359" s="6"/>
      <c r="R359" s="6"/>
      <c r="S359" s="6"/>
      <c r="T359" s="6"/>
      <c r="U359" s="6"/>
      <c r="V359" s="6"/>
      <c r="W359" s="5"/>
      <c r="X359" s="6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5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5"/>
      <c r="BK359" s="6"/>
      <c r="BL359" s="6"/>
      <c r="BM359" s="6"/>
      <c r="BN359" s="6"/>
      <c r="BO359" s="6"/>
      <c r="BP359" s="6"/>
      <c r="BQ359" s="6"/>
    </row>
    <row r="360" ht="19.5" customHeight="1">
      <c r="A360" s="64"/>
      <c r="B360" s="64"/>
      <c r="C360" s="6"/>
      <c r="D360" s="6"/>
      <c r="E360" s="6"/>
      <c r="F360" s="6"/>
      <c r="G360" s="6"/>
      <c r="H360" s="6"/>
      <c r="I360" s="5"/>
      <c r="J360" s="6"/>
      <c r="K360" s="6"/>
      <c r="L360" s="6"/>
      <c r="M360" s="6"/>
      <c r="N360" s="6"/>
      <c r="O360" s="6"/>
      <c r="P360" s="38"/>
      <c r="Q360" s="6"/>
      <c r="R360" s="6"/>
      <c r="S360" s="6"/>
      <c r="T360" s="6"/>
      <c r="U360" s="6"/>
      <c r="V360" s="6"/>
      <c r="W360" s="5"/>
      <c r="X360" s="6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5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5"/>
      <c r="BK360" s="6"/>
      <c r="BL360" s="6"/>
      <c r="BM360" s="6"/>
      <c r="BN360" s="6"/>
      <c r="BO360" s="6"/>
      <c r="BP360" s="6"/>
      <c r="BQ360" s="6"/>
    </row>
    <row r="361" ht="19.5" customHeight="1">
      <c r="A361" s="64"/>
      <c r="B361" s="64"/>
      <c r="C361" s="6"/>
      <c r="D361" s="6"/>
      <c r="E361" s="6"/>
      <c r="F361" s="6"/>
      <c r="G361" s="6"/>
      <c r="H361" s="6"/>
      <c r="I361" s="5"/>
      <c r="J361" s="6"/>
      <c r="K361" s="6"/>
      <c r="L361" s="6"/>
      <c r="M361" s="6"/>
      <c r="N361" s="6"/>
      <c r="O361" s="6"/>
      <c r="P361" s="38"/>
      <c r="Q361" s="6"/>
      <c r="R361" s="6"/>
      <c r="S361" s="6"/>
      <c r="T361" s="6"/>
      <c r="U361" s="6"/>
      <c r="V361" s="6"/>
      <c r="W361" s="5"/>
      <c r="X361" s="6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5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5"/>
      <c r="BK361" s="6"/>
      <c r="BL361" s="6"/>
      <c r="BM361" s="6"/>
      <c r="BN361" s="6"/>
      <c r="BO361" s="6"/>
      <c r="BP361" s="6"/>
      <c r="BQ361" s="6"/>
    </row>
    <row r="362" ht="19.5" customHeight="1">
      <c r="A362" s="64"/>
      <c r="B362" s="64"/>
      <c r="C362" s="6"/>
      <c r="D362" s="6"/>
      <c r="E362" s="6"/>
      <c r="F362" s="6"/>
      <c r="G362" s="6"/>
      <c r="H362" s="6"/>
      <c r="I362" s="5"/>
      <c r="J362" s="6"/>
      <c r="K362" s="6"/>
      <c r="L362" s="6"/>
      <c r="M362" s="6"/>
      <c r="N362" s="6"/>
      <c r="O362" s="6"/>
      <c r="P362" s="38"/>
      <c r="Q362" s="6"/>
      <c r="R362" s="6"/>
      <c r="S362" s="6"/>
      <c r="T362" s="6"/>
      <c r="U362" s="6"/>
      <c r="V362" s="6"/>
      <c r="W362" s="5"/>
      <c r="X362" s="6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5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5"/>
      <c r="BK362" s="6"/>
      <c r="BL362" s="6"/>
      <c r="BM362" s="6"/>
      <c r="BN362" s="6"/>
      <c r="BO362" s="6"/>
      <c r="BP362" s="6"/>
      <c r="BQ362" s="6"/>
    </row>
    <row r="363" ht="19.5" customHeight="1">
      <c r="A363" s="64"/>
      <c r="B363" s="64"/>
      <c r="C363" s="6"/>
      <c r="D363" s="6"/>
      <c r="E363" s="6"/>
      <c r="F363" s="6"/>
      <c r="G363" s="6"/>
      <c r="H363" s="6"/>
      <c r="I363" s="5"/>
      <c r="J363" s="6"/>
      <c r="K363" s="6"/>
      <c r="L363" s="6"/>
      <c r="M363" s="6"/>
      <c r="N363" s="6"/>
      <c r="O363" s="6"/>
      <c r="P363" s="38"/>
      <c r="Q363" s="6"/>
      <c r="R363" s="6"/>
      <c r="S363" s="6"/>
      <c r="T363" s="6"/>
      <c r="U363" s="6"/>
      <c r="V363" s="6"/>
      <c r="W363" s="5"/>
      <c r="X363" s="6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5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5"/>
      <c r="BK363" s="6"/>
      <c r="BL363" s="6"/>
      <c r="BM363" s="6"/>
      <c r="BN363" s="6"/>
      <c r="BO363" s="6"/>
      <c r="BP363" s="6"/>
      <c r="BQ363" s="6"/>
    </row>
    <row r="364" ht="19.5" customHeight="1">
      <c r="A364" s="64"/>
      <c r="B364" s="64"/>
      <c r="C364" s="6"/>
      <c r="D364" s="6"/>
      <c r="E364" s="6"/>
      <c r="F364" s="6"/>
      <c r="G364" s="6"/>
      <c r="H364" s="6"/>
      <c r="I364" s="5"/>
      <c r="J364" s="6"/>
      <c r="K364" s="6"/>
      <c r="L364" s="6"/>
      <c r="M364" s="6"/>
      <c r="N364" s="6"/>
      <c r="O364" s="6"/>
      <c r="P364" s="38"/>
      <c r="Q364" s="6"/>
      <c r="R364" s="6"/>
      <c r="S364" s="6"/>
      <c r="T364" s="6"/>
      <c r="U364" s="6"/>
      <c r="V364" s="6"/>
      <c r="W364" s="5"/>
      <c r="X364" s="6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5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5"/>
      <c r="BK364" s="6"/>
      <c r="BL364" s="6"/>
      <c r="BM364" s="6"/>
      <c r="BN364" s="6"/>
      <c r="BO364" s="6"/>
      <c r="BP364" s="6"/>
      <c r="BQ364" s="6"/>
    </row>
    <row r="365" ht="19.5" customHeight="1">
      <c r="A365" s="64"/>
      <c r="B365" s="64"/>
      <c r="C365" s="6"/>
      <c r="D365" s="6"/>
      <c r="E365" s="6"/>
      <c r="F365" s="6"/>
      <c r="G365" s="6"/>
      <c r="H365" s="6"/>
      <c r="I365" s="5"/>
      <c r="J365" s="6"/>
      <c r="K365" s="6"/>
      <c r="L365" s="6"/>
      <c r="M365" s="6"/>
      <c r="N365" s="6"/>
      <c r="O365" s="6"/>
      <c r="P365" s="38"/>
      <c r="Q365" s="6"/>
      <c r="R365" s="6"/>
      <c r="S365" s="6"/>
      <c r="T365" s="6"/>
      <c r="U365" s="6"/>
      <c r="V365" s="6"/>
      <c r="W365" s="5"/>
      <c r="X365" s="6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5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5"/>
      <c r="BK365" s="6"/>
      <c r="BL365" s="6"/>
      <c r="BM365" s="6"/>
      <c r="BN365" s="6"/>
      <c r="BO365" s="6"/>
      <c r="BP365" s="6"/>
      <c r="BQ365" s="6"/>
    </row>
    <row r="366" ht="19.5" customHeight="1">
      <c r="A366" s="64"/>
      <c r="B366" s="64"/>
      <c r="C366" s="6"/>
      <c r="D366" s="6"/>
      <c r="E366" s="6"/>
      <c r="F366" s="6"/>
      <c r="G366" s="6"/>
      <c r="H366" s="6"/>
      <c r="I366" s="5"/>
      <c r="J366" s="6"/>
      <c r="K366" s="6"/>
      <c r="L366" s="6"/>
      <c r="M366" s="6"/>
      <c r="N366" s="6"/>
      <c r="O366" s="6"/>
      <c r="P366" s="38"/>
      <c r="Q366" s="6"/>
      <c r="R366" s="6"/>
      <c r="S366" s="6"/>
      <c r="T366" s="6"/>
      <c r="U366" s="6"/>
      <c r="V366" s="6"/>
      <c r="W366" s="5"/>
      <c r="X366" s="6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5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5"/>
      <c r="BK366" s="6"/>
      <c r="BL366" s="6"/>
      <c r="BM366" s="6"/>
      <c r="BN366" s="6"/>
      <c r="BO366" s="6"/>
      <c r="BP366" s="6"/>
      <c r="BQ366" s="6"/>
    </row>
    <row r="367" ht="19.5" customHeight="1">
      <c r="A367" s="64"/>
      <c r="B367" s="64"/>
      <c r="C367" s="6"/>
      <c r="D367" s="6"/>
      <c r="E367" s="6"/>
      <c r="F367" s="6"/>
      <c r="G367" s="6"/>
      <c r="H367" s="6"/>
      <c r="I367" s="5"/>
      <c r="J367" s="6"/>
      <c r="K367" s="6"/>
      <c r="L367" s="6"/>
      <c r="M367" s="6"/>
      <c r="N367" s="6"/>
      <c r="O367" s="6"/>
      <c r="P367" s="38"/>
      <c r="Q367" s="6"/>
      <c r="R367" s="6"/>
      <c r="S367" s="6"/>
      <c r="T367" s="6"/>
      <c r="U367" s="6"/>
      <c r="V367" s="6"/>
      <c r="W367" s="5"/>
      <c r="X367" s="6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5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5"/>
      <c r="BK367" s="6"/>
      <c r="BL367" s="6"/>
      <c r="BM367" s="6"/>
      <c r="BN367" s="6"/>
      <c r="BO367" s="6"/>
      <c r="BP367" s="6"/>
      <c r="BQ367" s="6"/>
    </row>
    <row r="368" ht="19.5" customHeight="1">
      <c r="A368" s="64"/>
      <c r="B368" s="64"/>
      <c r="C368" s="6"/>
      <c r="D368" s="6"/>
      <c r="E368" s="6"/>
      <c r="F368" s="6"/>
      <c r="G368" s="6"/>
      <c r="H368" s="6"/>
      <c r="I368" s="5"/>
      <c r="J368" s="6"/>
      <c r="K368" s="6"/>
      <c r="L368" s="6"/>
      <c r="M368" s="6"/>
      <c r="N368" s="6"/>
      <c r="O368" s="6"/>
      <c r="P368" s="38"/>
      <c r="Q368" s="6"/>
      <c r="R368" s="6"/>
      <c r="S368" s="6"/>
      <c r="T368" s="6"/>
      <c r="U368" s="6"/>
      <c r="V368" s="6"/>
      <c r="W368" s="5"/>
      <c r="X368" s="6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5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5"/>
      <c r="BK368" s="6"/>
      <c r="BL368" s="6"/>
      <c r="BM368" s="6"/>
      <c r="BN368" s="6"/>
      <c r="BO368" s="6"/>
      <c r="BP368" s="6"/>
      <c r="BQ368" s="6"/>
    </row>
    <row r="369" ht="19.5" customHeight="1">
      <c r="A369" s="64"/>
      <c r="B369" s="64"/>
      <c r="C369" s="6"/>
      <c r="D369" s="6"/>
      <c r="E369" s="6"/>
      <c r="F369" s="6"/>
      <c r="G369" s="6"/>
      <c r="H369" s="6"/>
      <c r="I369" s="5"/>
      <c r="J369" s="6"/>
      <c r="K369" s="6"/>
      <c r="L369" s="6"/>
      <c r="M369" s="6"/>
      <c r="N369" s="6"/>
      <c r="O369" s="6"/>
      <c r="P369" s="38"/>
      <c r="Q369" s="6"/>
      <c r="R369" s="6"/>
      <c r="S369" s="6"/>
      <c r="T369" s="6"/>
      <c r="U369" s="6"/>
      <c r="V369" s="6"/>
      <c r="W369" s="5"/>
      <c r="X369" s="6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5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5"/>
      <c r="BK369" s="6"/>
      <c r="BL369" s="6"/>
      <c r="BM369" s="6"/>
      <c r="BN369" s="6"/>
      <c r="BO369" s="6"/>
      <c r="BP369" s="6"/>
      <c r="BQ369" s="6"/>
    </row>
    <row r="370" ht="19.5" customHeight="1">
      <c r="A370" s="64"/>
      <c r="B370" s="64"/>
      <c r="C370" s="6"/>
      <c r="D370" s="6"/>
      <c r="E370" s="6"/>
      <c r="F370" s="6"/>
      <c r="G370" s="6"/>
      <c r="H370" s="6"/>
      <c r="I370" s="5"/>
      <c r="J370" s="6"/>
      <c r="K370" s="6"/>
      <c r="L370" s="6"/>
      <c r="M370" s="6"/>
      <c r="N370" s="6"/>
      <c r="O370" s="6"/>
      <c r="P370" s="38"/>
      <c r="Q370" s="6"/>
      <c r="R370" s="6"/>
      <c r="S370" s="6"/>
      <c r="T370" s="6"/>
      <c r="U370" s="6"/>
      <c r="V370" s="6"/>
      <c r="W370" s="5"/>
      <c r="X370" s="6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5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5"/>
      <c r="BK370" s="6"/>
      <c r="BL370" s="6"/>
      <c r="BM370" s="6"/>
      <c r="BN370" s="6"/>
      <c r="BO370" s="6"/>
      <c r="BP370" s="6"/>
      <c r="BQ370" s="6"/>
    </row>
    <row r="371" ht="19.5" customHeight="1">
      <c r="A371" s="64"/>
      <c r="B371" s="64"/>
      <c r="C371" s="6"/>
      <c r="D371" s="6"/>
      <c r="E371" s="6"/>
      <c r="F371" s="6"/>
      <c r="G371" s="6"/>
      <c r="H371" s="6"/>
      <c r="I371" s="5"/>
      <c r="J371" s="6"/>
      <c r="K371" s="6"/>
      <c r="L371" s="6"/>
      <c r="M371" s="6"/>
      <c r="N371" s="6"/>
      <c r="O371" s="6"/>
      <c r="P371" s="38"/>
      <c r="Q371" s="6"/>
      <c r="R371" s="6"/>
      <c r="S371" s="6"/>
      <c r="T371" s="6"/>
      <c r="U371" s="6"/>
      <c r="V371" s="6"/>
      <c r="W371" s="5"/>
      <c r="X371" s="6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5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5"/>
      <c r="BK371" s="6"/>
      <c r="BL371" s="6"/>
      <c r="BM371" s="6"/>
      <c r="BN371" s="6"/>
      <c r="BO371" s="6"/>
      <c r="BP371" s="6"/>
      <c r="BQ371" s="6"/>
    </row>
    <row r="372" ht="19.5" customHeight="1">
      <c r="A372" s="64"/>
      <c r="B372" s="64"/>
      <c r="C372" s="6"/>
      <c r="D372" s="6"/>
      <c r="E372" s="6"/>
      <c r="F372" s="6"/>
      <c r="G372" s="6"/>
      <c r="H372" s="6"/>
      <c r="I372" s="5"/>
      <c r="J372" s="6"/>
      <c r="K372" s="6"/>
      <c r="L372" s="6"/>
      <c r="M372" s="6"/>
      <c r="N372" s="6"/>
      <c r="O372" s="6"/>
      <c r="P372" s="38"/>
      <c r="Q372" s="6"/>
      <c r="R372" s="6"/>
      <c r="S372" s="6"/>
      <c r="T372" s="6"/>
      <c r="U372" s="6"/>
      <c r="V372" s="6"/>
      <c r="W372" s="5"/>
      <c r="X372" s="6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5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5"/>
      <c r="BK372" s="6"/>
      <c r="BL372" s="6"/>
      <c r="BM372" s="6"/>
      <c r="BN372" s="6"/>
      <c r="BO372" s="6"/>
      <c r="BP372" s="6"/>
      <c r="BQ372" s="6"/>
    </row>
    <row r="373" ht="19.5" customHeight="1">
      <c r="A373" s="64"/>
      <c r="B373" s="64"/>
      <c r="C373" s="6"/>
      <c r="D373" s="6"/>
      <c r="E373" s="6"/>
      <c r="F373" s="6"/>
      <c r="G373" s="6"/>
      <c r="H373" s="6"/>
      <c r="I373" s="5"/>
      <c r="J373" s="6"/>
      <c r="K373" s="6"/>
      <c r="L373" s="6"/>
      <c r="M373" s="6"/>
      <c r="N373" s="6"/>
      <c r="O373" s="6"/>
      <c r="P373" s="38"/>
      <c r="Q373" s="6"/>
      <c r="R373" s="6"/>
      <c r="S373" s="6"/>
      <c r="T373" s="6"/>
      <c r="U373" s="6"/>
      <c r="V373" s="6"/>
      <c r="W373" s="5"/>
      <c r="X373" s="6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5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5"/>
      <c r="BK373" s="6"/>
      <c r="BL373" s="6"/>
      <c r="BM373" s="6"/>
      <c r="BN373" s="6"/>
      <c r="BO373" s="6"/>
      <c r="BP373" s="6"/>
      <c r="BQ373" s="6"/>
    </row>
    <row r="374" ht="19.5" customHeight="1">
      <c r="A374" s="64"/>
      <c r="B374" s="64"/>
      <c r="C374" s="6"/>
      <c r="D374" s="6"/>
      <c r="E374" s="6"/>
      <c r="F374" s="6"/>
      <c r="G374" s="6"/>
      <c r="H374" s="6"/>
      <c r="I374" s="5"/>
      <c r="J374" s="6"/>
      <c r="K374" s="6"/>
      <c r="L374" s="6"/>
      <c r="M374" s="6"/>
      <c r="N374" s="6"/>
      <c r="O374" s="6"/>
      <c r="P374" s="38"/>
      <c r="Q374" s="6"/>
      <c r="R374" s="6"/>
      <c r="S374" s="6"/>
      <c r="T374" s="6"/>
      <c r="U374" s="6"/>
      <c r="V374" s="6"/>
      <c r="W374" s="5"/>
      <c r="X374" s="6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5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5"/>
      <c r="BK374" s="6"/>
      <c r="BL374" s="6"/>
      <c r="BM374" s="6"/>
      <c r="BN374" s="6"/>
      <c r="BO374" s="6"/>
      <c r="BP374" s="6"/>
      <c r="BQ374" s="6"/>
    </row>
    <row r="375" ht="19.5" customHeight="1">
      <c r="A375" s="64"/>
      <c r="B375" s="64"/>
      <c r="C375" s="6"/>
      <c r="D375" s="6"/>
      <c r="E375" s="6"/>
      <c r="F375" s="6"/>
      <c r="G375" s="6"/>
      <c r="H375" s="6"/>
      <c r="I375" s="5"/>
      <c r="J375" s="6"/>
      <c r="K375" s="6"/>
      <c r="L375" s="6"/>
      <c r="M375" s="6"/>
      <c r="N375" s="6"/>
      <c r="O375" s="6"/>
      <c r="P375" s="38"/>
      <c r="Q375" s="6"/>
      <c r="R375" s="6"/>
      <c r="S375" s="6"/>
      <c r="T375" s="6"/>
      <c r="U375" s="6"/>
      <c r="V375" s="6"/>
      <c r="W375" s="5"/>
      <c r="X375" s="6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5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5"/>
      <c r="BK375" s="6"/>
      <c r="BL375" s="6"/>
      <c r="BM375" s="6"/>
      <c r="BN375" s="6"/>
      <c r="BO375" s="6"/>
      <c r="BP375" s="6"/>
      <c r="BQ375" s="6"/>
    </row>
    <row r="376" ht="19.5" customHeight="1">
      <c r="A376" s="64"/>
      <c r="B376" s="64"/>
      <c r="C376" s="6"/>
      <c r="D376" s="6"/>
      <c r="E376" s="6"/>
      <c r="F376" s="6"/>
      <c r="G376" s="6"/>
      <c r="H376" s="6"/>
      <c r="I376" s="5"/>
      <c r="J376" s="6"/>
      <c r="K376" s="6"/>
      <c r="L376" s="6"/>
      <c r="M376" s="6"/>
      <c r="N376" s="6"/>
      <c r="O376" s="6"/>
      <c r="P376" s="38"/>
      <c r="Q376" s="6"/>
      <c r="R376" s="6"/>
      <c r="S376" s="6"/>
      <c r="T376" s="6"/>
      <c r="U376" s="6"/>
      <c r="V376" s="6"/>
      <c r="W376" s="5"/>
      <c r="X376" s="6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5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5"/>
      <c r="BK376" s="6"/>
      <c r="BL376" s="6"/>
      <c r="BM376" s="6"/>
      <c r="BN376" s="6"/>
      <c r="BO376" s="6"/>
      <c r="BP376" s="6"/>
      <c r="BQ376" s="6"/>
    </row>
    <row r="377" ht="19.5" customHeight="1">
      <c r="A377" s="64"/>
      <c r="B377" s="64"/>
      <c r="C377" s="6"/>
      <c r="D377" s="6"/>
      <c r="E377" s="6"/>
      <c r="F377" s="6"/>
      <c r="G377" s="6"/>
      <c r="H377" s="6"/>
      <c r="I377" s="5"/>
      <c r="J377" s="6"/>
      <c r="K377" s="6"/>
      <c r="L377" s="6"/>
      <c r="M377" s="6"/>
      <c r="N377" s="6"/>
      <c r="O377" s="6"/>
      <c r="P377" s="38"/>
      <c r="Q377" s="6"/>
      <c r="R377" s="6"/>
      <c r="S377" s="6"/>
      <c r="T377" s="6"/>
      <c r="U377" s="6"/>
      <c r="V377" s="6"/>
      <c r="W377" s="5"/>
      <c r="X377" s="6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5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5"/>
      <c r="BK377" s="6"/>
      <c r="BL377" s="6"/>
      <c r="BM377" s="6"/>
      <c r="BN377" s="6"/>
      <c r="BO377" s="6"/>
      <c r="BP377" s="6"/>
      <c r="BQ377" s="6"/>
    </row>
    <row r="378" ht="19.5" customHeight="1">
      <c r="A378" s="64"/>
      <c r="B378" s="64"/>
      <c r="C378" s="6"/>
      <c r="D378" s="6"/>
      <c r="E378" s="6"/>
      <c r="F378" s="6"/>
      <c r="G378" s="6"/>
      <c r="H378" s="6"/>
      <c r="I378" s="5"/>
      <c r="J378" s="6"/>
      <c r="K378" s="6"/>
      <c r="L378" s="6"/>
      <c r="M378" s="6"/>
      <c r="N378" s="6"/>
      <c r="O378" s="6"/>
      <c r="P378" s="38"/>
      <c r="Q378" s="6"/>
      <c r="R378" s="6"/>
      <c r="S378" s="6"/>
      <c r="T378" s="6"/>
      <c r="U378" s="6"/>
      <c r="V378" s="6"/>
      <c r="W378" s="5"/>
      <c r="X378" s="6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5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5"/>
      <c r="BK378" s="6"/>
      <c r="BL378" s="6"/>
      <c r="BM378" s="6"/>
      <c r="BN378" s="6"/>
      <c r="BO378" s="6"/>
      <c r="BP378" s="6"/>
      <c r="BQ378" s="6"/>
    </row>
    <row r="379" ht="19.5" customHeight="1">
      <c r="A379" s="64"/>
      <c r="B379" s="64"/>
      <c r="C379" s="6"/>
      <c r="D379" s="6"/>
      <c r="E379" s="6"/>
      <c r="F379" s="6"/>
      <c r="G379" s="6"/>
      <c r="H379" s="6"/>
      <c r="I379" s="5"/>
      <c r="J379" s="6"/>
      <c r="K379" s="6"/>
      <c r="L379" s="6"/>
      <c r="M379" s="6"/>
      <c r="N379" s="6"/>
      <c r="O379" s="6"/>
      <c r="P379" s="38"/>
      <c r="Q379" s="6"/>
      <c r="R379" s="6"/>
      <c r="S379" s="6"/>
      <c r="T379" s="6"/>
      <c r="U379" s="6"/>
      <c r="V379" s="6"/>
      <c r="W379" s="5"/>
      <c r="X379" s="6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5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5"/>
      <c r="BK379" s="6"/>
      <c r="BL379" s="6"/>
      <c r="BM379" s="6"/>
      <c r="BN379" s="6"/>
      <c r="BO379" s="6"/>
      <c r="BP379" s="6"/>
      <c r="BQ379" s="6"/>
    </row>
    <row r="380" ht="19.5" customHeight="1">
      <c r="A380" s="64"/>
      <c r="B380" s="64"/>
      <c r="C380" s="6"/>
      <c r="D380" s="6"/>
      <c r="E380" s="6"/>
      <c r="F380" s="6"/>
      <c r="G380" s="6"/>
      <c r="H380" s="6"/>
      <c r="I380" s="5"/>
      <c r="J380" s="6"/>
      <c r="K380" s="6"/>
      <c r="L380" s="6"/>
      <c r="M380" s="6"/>
      <c r="N380" s="6"/>
      <c r="O380" s="6"/>
      <c r="P380" s="38"/>
      <c r="Q380" s="6"/>
      <c r="R380" s="6"/>
      <c r="S380" s="6"/>
      <c r="T380" s="6"/>
      <c r="U380" s="6"/>
      <c r="V380" s="6"/>
      <c r="W380" s="5"/>
      <c r="X380" s="6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5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5"/>
      <c r="BK380" s="6"/>
      <c r="BL380" s="6"/>
      <c r="BM380" s="6"/>
      <c r="BN380" s="6"/>
      <c r="BO380" s="6"/>
      <c r="BP380" s="6"/>
      <c r="BQ380" s="6"/>
    </row>
    <row r="381" ht="19.5" customHeight="1">
      <c r="A381" s="64"/>
      <c r="B381" s="64"/>
      <c r="C381" s="6"/>
      <c r="D381" s="6"/>
      <c r="E381" s="6"/>
      <c r="F381" s="6"/>
      <c r="G381" s="6"/>
      <c r="H381" s="6"/>
      <c r="I381" s="5"/>
      <c r="J381" s="6"/>
      <c r="K381" s="6"/>
      <c r="L381" s="6"/>
      <c r="M381" s="6"/>
      <c r="N381" s="6"/>
      <c r="O381" s="6"/>
      <c r="P381" s="38"/>
      <c r="Q381" s="6"/>
      <c r="R381" s="6"/>
      <c r="S381" s="6"/>
      <c r="T381" s="6"/>
      <c r="U381" s="6"/>
      <c r="V381" s="6"/>
      <c r="W381" s="5"/>
      <c r="X381" s="6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5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5"/>
      <c r="BK381" s="6"/>
      <c r="BL381" s="6"/>
      <c r="BM381" s="6"/>
      <c r="BN381" s="6"/>
      <c r="BO381" s="6"/>
      <c r="BP381" s="6"/>
      <c r="BQ381" s="6"/>
    </row>
    <row r="382" ht="19.5" customHeight="1">
      <c r="A382" s="64"/>
      <c r="B382" s="64"/>
      <c r="C382" s="6"/>
      <c r="D382" s="6"/>
      <c r="E382" s="6"/>
      <c r="F382" s="6"/>
      <c r="G382" s="6"/>
      <c r="H382" s="6"/>
      <c r="I382" s="5"/>
      <c r="J382" s="6"/>
      <c r="K382" s="6"/>
      <c r="L382" s="6"/>
      <c r="M382" s="6"/>
      <c r="N382" s="6"/>
      <c r="O382" s="6"/>
      <c r="P382" s="38"/>
      <c r="Q382" s="6"/>
      <c r="R382" s="6"/>
      <c r="S382" s="6"/>
      <c r="T382" s="6"/>
      <c r="U382" s="6"/>
      <c r="V382" s="6"/>
      <c r="W382" s="5"/>
      <c r="X382" s="6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5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5"/>
      <c r="BK382" s="6"/>
      <c r="BL382" s="6"/>
      <c r="BM382" s="6"/>
      <c r="BN382" s="6"/>
      <c r="BO382" s="6"/>
      <c r="BP382" s="6"/>
      <c r="BQ382" s="6"/>
    </row>
    <row r="383" ht="19.5" customHeight="1">
      <c r="A383" s="64"/>
      <c r="B383" s="64"/>
      <c r="C383" s="6"/>
      <c r="D383" s="6"/>
      <c r="E383" s="6"/>
      <c r="F383" s="6"/>
      <c r="G383" s="6"/>
      <c r="H383" s="6"/>
      <c r="I383" s="5"/>
      <c r="J383" s="6"/>
      <c r="K383" s="6"/>
      <c r="L383" s="6"/>
      <c r="M383" s="6"/>
      <c r="N383" s="6"/>
      <c r="O383" s="6"/>
      <c r="P383" s="38"/>
      <c r="Q383" s="6"/>
      <c r="R383" s="6"/>
      <c r="S383" s="6"/>
      <c r="T383" s="6"/>
      <c r="U383" s="6"/>
      <c r="V383" s="6"/>
      <c r="W383" s="5"/>
      <c r="X383" s="6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5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5"/>
      <c r="BK383" s="6"/>
      <c r="BL383" s="6"/>
      <c r="BM383" s="6"/>
      <c r="BN383" s="6"/>
      <c r="BO383" s="6"/>
      <c r="BP383" s="6"/>
      <c r="BQ383" s="6"/>
    </row>
    <row r="384" ht="19.5" customHeight="1">
      <c r="A384" s="64"/>
      <c r="B384" s="64"/>
      <c r="C384" s="6"/>
      <c r="D384" s="6"/>
      <c r="E384" s="6"/>
      <c r="F384" s="6"/>
      <c r="G384" s="6"/>
      <c r="H384" s="6"/>
      <c r="I384" s="5"/>
      <c r="J384" s="6"/>
      <c r="K384" s="6"/>
      <c r="L384" s="6"/>
      <c r="M384" s="6"/>
      <c r="N384" s="6"/>
      <c r="O384" s="6"/>
      <c r="P384" s="38"/>
      <c r="Q384" s="6"/>
      <c r="R384" s="6"/>
      <c r="S384" s="6"/>
      <c r="T384" s="6"/>
      <c r="U384" s="6"/>
      <c r="V384" s="6"/>
      <c r="W384" s="5"/>
      <c r="X384" s="6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5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5"/>
      <c r="BK384" s="6"/>
      <c r="BL384" s="6"/>
      <c r="BM384" s="6"/>
      <c r="BN384" s="6"/>
      <c r="BO384" s="6"/>
      <c r="BP384" s="6"/>
      <c r="BQ384" s="6"/>
    </row>
    <row r="385" ht="19.5" customHeight="1">
      <c r="A385" s="64"/>
      <c r="B385" s="64"/>
      <c r="C385" s="6"/>
      <c r="D385" s="6"/>
      <c r="E385" s="6"/>
      <c r="F385" s="6"/>
      <c r="G385" s="6"/>
      <c r="H385" s="6"/>
      <c r="I385" s="5"/>
      <c r="J385" s="6"/>
      <c r="K385" s="6"/>
      <c r="L385" s="6"/>
      <c r="M385" s="6"/>
      <c r="N385" s="6"/>
      <c r="O385" s="6"/>
      <c r="P385" s="38"/>
      <c r="Q385" s="6"/>
      <c r="R385" s="6"/>
      <c r="S385" s="6"/>
      <c r="T385" s="6"/>
      <c r="U385" s="6"/>
      <c r="V385" s="6"/>
      <c r="W385" s="5"/>
      <c r="X385" s="6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5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5"/>
      <c r="BK385" s="6"/>
      <c r="BL385" s="6"/>
      <c r="BM385" s="6"/>
      <c r="BN385" s="6"/>
      <c r="BO385" s="6"/>
      <c r="BP385" s="6"/>
      <c r="BQ385" s="6"/>
    </row>
    <row r="386" ht="19.5" customHeight="1">
      <c r="A386" s="64"/>
      <c r="B386" s="64"/>
      <c r="C386" s="6"/>
      <c r="D386" s="6"/>
      <c r="E386" s="6"/>
      <c r="F386" s="6"/>
      <c r="G386" s="6"/>
      <c r="H386" s="6"/>
      <c r="I386" s="5"/>
      <c r="J386" s="6"/>
      <c r="K386" s="6"/>
      <c r="L386" s="6"/>
      <c r="M386" s="6"/>
      <c r="N386" s="6"/>
      <c r="O386" s="6"/>
      <c r="P386" s="38"/>
      <c r="Q386" s="6"/>
      <c r="R386" s="6"/>
      <c r="S386" s="6"/>
      <c r="T386" s="6"/>
      <c r="U386" s="6"/>
      <c r="V386" s="6"/>
      <c r="W386" s="5"/>
      <c r="X386" s="6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5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5"/>
      <c r="BK386" s="6"/>
      <c r="BL386" s="6"/>
      <c r="BM386" s="6"/>
      <c r="BN386" s="6"/>
      <c r="BO386" s="6"/>
      <c r="BP386" s="6"/>
      <c r="BQ386" s="6"/>
    </row>
    <row r="387" ht="19.5" customHeight="1">
      <c r="A387" s="64"/>
      <c r="B387" s="64"/>
      <c r="C387" s="6"/>
      <c r="D387" s="6"/>
      <c r="E387" s="6"/>
      <c r="F387" s="6"/>
      <c r="G387" s="6"/>
      <c r="H387" s="6"/>
      <c r="I387" s="5"/>
      <c r="J387" s="6"/>
      <c r="K387" s="6"/>
      <c r="L387" s="6"/>
      <c r="M387" s="6"/>
      <c r="N387" s="6"/>
      <c r="O387" s="6"/>
      <c r="P387" s="38"/>
      <c r="Q387" s="6"/>
      <c r="R387" s="6"/>
      <c r="S387" s="6"/>
      <c r="T387" s="6"/>
      <c r="U387" s="6"/>
      <c r="V387" s="6"/>
      <c r="W387" s="5"/>
      <c r="X387" s="6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5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5"/>
      <c r="BK387" s="6"/>
      <c r="BL387" s="6"/>
      <c r="BM387" s="6"/>
      <c r="BN387" s="6"/>
      <c r="BO387" s="6"/>
      <c r="BP387" s="6"/>
      <c r="BQ387" s="6"/>
    </row>
    <row r="388" ht="19.5" customHeight="1">
      <c r="A388" s="64"/>
      <c r="B388" s="64"/>
      <c r="C388" s="6"/>
      <c r="D388" s="6"/>
      <c r="E388" s="6"/>
      <c r="F388" s="6"/>
      <c r="G388" s="6"/>
      <c r="H388" s="6"/>
      <c r="I388" s="5"/>
      <c r="J388" s="6"/>
      <c r="K388" s="6"/>
      <c r="L388" s="6"/>
      <c r="M388" s="6"/>
      <c r="N388" s="6"/>
      <c r="O388" s="6"/>
      <c r="P388" s="38"/>
      <c r="Q388" s="6"/>
      <c r="R388" s="6"/>
      <c r="S388" s="6"/>
      <c r="T388" s="6"/>
      <c r="U388" s="6"/>
      <c r="V388" s="6"/>
      <c r="W388" s="5"/>
      <c r="X388" s="6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5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5"/>
      <c r="BK388" s="6"/>
      <c r="BL388" s="6"/>
      <c r="BM388" s="6"/>
      <c r="BN388" s="6"/>
      <c r="BO388" s="6"/>
      <c r="BP388" s="6"/>
      <c r="BQ388" s="6"/>
    </row>
    <row r="389" ht="19.5" customHeight="1">
      <c r="A389" s="64"/>
      <c r="B389" s="64"/>
      <c r="C389" s="6"/>
      <c r="D389" s="6"/>
      <c r="E389" s="6"/>
      <c r="F389" s="6"/>
      <c r="G389" s="6"/>
      <c r="H389" s="6"/>
      <c r="I389" s="5"/>
      <c r="J389" s="6"/>
      <c r="K389" s="6"/>
      <c r="L389" s="6"/>
      <c r="M389" s="6"/>
      <c r="N389" s="6"/>
      <c r="O389" s="6"/>
      <c r="P389" s="38"/>
      <c r="Q389" s="6"/>
      <c r="R389" s="6"/>
      <c r="S389" s="6"/>
      <c r="T389" s="6"/>
      <c r="U389" s="6"/>
      <c r="V389" s="6"/>
      <c r="W389" s="5"/>
      <c r="X389" s="6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5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5"/>
      <c r="BK389" s="6"/>
      <c r="BL389" s="6"/>
      <c r="BM389" s="6"/>
      <c r="BN389" s="6"/>
      <c r="BO389" s="6"/>
      <c r="BP389" s="6"/>
      <c r="BQ389" s="6"/>
    </row>
    <row r="390" ht="19.5" customHeight="1">
      <c r="A390" s="64"/>
      <c r="B390" s="64"/>
      <c r="C390" s="6"/>
      <c r="D390" s="6"/>
      <c r="E390" s="6"/>
      <c r="F390" s="6"/>
      <c r="G390" s="6"/>
      <c r="H390" s="6"/>
      <c r="I390" s="5"/>
      <c r="J390" s="6"/>
      <c r="K390" s="6"/>
      <c r="L390" s="6"/>
      <c r="M390" s="6"/>
      <c r="N390" s="6"/>
      <c r="O390" s="6"/>
      <c r="P390" s="38"/>
      <c r="Q390" s="6"/>
      <c r="R390" s="6"/>
      <c r="S390" s="6"/>
      <c r="T390" s="6"/>
      <c r="U390" s="6"/>
      <c r="V390" s="6"/>
      <c r="W390" s="5"/>
      <c r="X390" s="6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5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5"/>
      <c r="BK390" s="6"/>
      <c r="BL390" s="6"/>
      <c r="BM390" s="6"/>
      <c r="BN390" s="6"/>
      <c r="BO390" s="6"/>
      <c r="BP390" s="6"/>
      <c r="BQ390" s="6"/>
    </row>
    <row r="391" ht="19.5" customHeight="1">
      <c r="A391" s="64"/>
      <c r="B391" s="64"/>
      <c r="C391" s="6"/>
      <c r="D391" s="6"/>
      <c r="E391" s="6"/>
      <c r="F391" s="6"/>
      <c r="G391" s="6"/>
      <c r="H391" s="6"/>
      <c r="I391" s="5"/>
      <c r="J391" s="6"/>
      <c r="K391" s="6"/>
      <c r="L391" s="6"/>
      <c r="M391" s="6"/>
      <c r="N391" s="6"/>
      <c r="O391" s="6"/>
      <c r="P391" s="38"/>
      <c r="Q391" s="6"/>
      <c r="R391" s="6"/>
      <c r="S391" s="6"/>
      <c r="T391" s="6"/>
      <c r="U391" s="6"/>
      <c r="V391" s="6"/>
      <c r="W391" s="5"/>
      <c r="X391" s="6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5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5"/>
      <c r="BK391" s="6"/>
      <c r="BL391" s="6"/>
      <c r="BM391" s="6"/>
      <c r="BN391" s="6"/>
      <c r="BO391" s="6"/>
      <c r="BP391" s="6"/>
      <c r="BQ391" s="6"/>
    </row>
    <row r="392" ht="19.5" customHeight="1">
      <c r="A392" s="64"/>
      <c r="B392" s="64"/>
      <c r="C392" s="6"/>
      <c r="D392" s="6"/>
      <c r="E392" s="6"/>
      <c r="F392" s="6"/>
      <c r="G392" s="6"/>
      <c r="H392" s="6"/>
      <c r="I392" s="5"/>
      <c r="J392" s="6"/>
      <c r="K392" s="6"/>
      <c r="L392" s="6"/>
      <c r="M392" s="6"/>
      <c r="N392" s="6"/>
      <c r="O392" s="6"/>
      <c r="P392" s="38"/>
      <c r="Q392" s="6"/>
      <c r="R392" s="6"/>
      <c r="S392" s="6"/>
      <c r="T392" s="6"/>
      <c r="U392" s="6"/>
      <c r="V392" s="6"/>
      <c r="W392" s="5"/>
      <c r="X392" s="6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5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5"/>
      <c r="BK392" s="6"/>
      <c r="BL392" s="6"/>
      <c r="BM392" s="6"/>
      <c r="BN392" s="6"/>
      <c r="BO392" s="6"/>
      <c r="BP392" s="6"/>
      <c r="BQ392" s="6"/>
    </row>
    <row r="393" ht="19.5" customHeight="1">
      <c r="A393" s="64"/>
      <c r="B393" s="64"/>
      <c r="C393" s="6"/>
      <c r="D393" s="6"/>
      <c r="E393" s="6"/>
      <c r="F393" s="6"/>
      <c r="G393" s="6"/>
      <c r="H393" s="6"/>
      <c r="I393" s="5"/>
      <c r="J393" s="6"/>
      <c r="K393" s="6"/>
      <c r="L393" s="6"/>
      <c r="M393" s="6"/>
      <c r="N393" s="6"/>
      <c r="O393" s="6"/>
      <c r="P393" s="38"/>
      <c r="Q393" s="6"/>
      <c r="R393" s="6"/>
      <c r="S393" s="6"/>
      <c r="T393" s="6"/>
      <c r="U393" s="6"/>
      <c r="V393" s="6"/>
      <c r="W393" s="5"/>
      <c r="X393" s="6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5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5"/>
      <c r="BK393" s="6"/>
      <c r="BL393" s="6"/>
      <c r="BM393" s="6"/>
      <c r="BN393" s="6"/>
      <c r="BO393" s="6"/>
      <c r="BP393" s="6"/>
      <c r="BQ393" s="6"/>
    </row>
    <row r="394" ht="19.5" customHeight="1">
      <c r="A394" s="64"/>
      <c r="B394" s="64"/>
      <c r="C394" s="6"/>
      <c r="D394" s="6"/>
      <c r="E394" s="6"/>
      <c r="F394" s="6"/>
      <c r="G394" s="6"/>
      <c r="H394" s="6"/>
      <c r="I394" s="5"/>
      <c r="J394" s="6"/>
      <c r="K394" s="6"/>
      <c r="L394" s="6"/>
      <c r="M394" s="6"/>
      <c r="N394" s="6"/>
      <c r="O394" s="6"/>
      <c r="P394" s="38"/>
      <c r="Q394" s="6"/>
      <c r="R394" s="6"/>
      <c r="S394" s="6"/>
      <c r="T394" s="6"/>
      <c r="U394" s="6"/>
      <c r="V394" s="6"/>
      <c r="W394" s="5"/>
      <c r="X394" s="6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5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5"/>
      <c r="BK394" s="6"/>
      <c r="BL394" s="6"/>
      <c r="BM394" s="6"/>
      <c r="BN394" s="6"/>
      <c r="BO394" s="6"/>
      <c r="BP394" s="6"/>
      <c r="BQ394" s="6"/>
    </row>
    <row r="395" ht="19.5" customHeight="1">
      <c r="A395" s="64"/>
      <c r="B395" s="64"/>
      <c r="C395" s="6"/>
      <c r="D395" s="6"/>
      <c r="E395" s="6"/>
      <c r="F395" s="6"/>
      <c r="G395" s="6"/>
      <c r="H395" s="6"/>
      <c r="I395" s="5"/>
      <c r="J395" s="6"/>
      <c r="K395" s="6"/>
      <c r="L395" s="6"/>
      <c r="M395" s="6"/>
      <c r="N395" s="6"/>
      <c r="O395" s="6"/>
      <c r="P395" s="38"/>
      <c r="Q395" s="6"/>
      <c r="R395" s="6"/>
      <c r="S395" s="6"/>
      <c r="T395" s="6"/>
      <c r="U395" s="6"/>
      <c r="V395" s="6"/>
      <c r="W395" s="5"/>
      <c r="X395" s="6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5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5"/>
      <c r="BK395" s="6"/>
      <c r="BL395" s="6"/>
      <c r="BM395" s="6"/>
      <c r="BN395" s="6"/>
      <c r="BO395" s="6"/>
      <c r="BP395" s="6"/>
      <c r="BQ395" s="6"/>
    </row>
    <row r="396" ht="19.5" customHeight="1">
      <c r="A396" s="64"/>
      <c r="B396" s="64"/>
      <c r="C396" s="6"/>
      <c r="D396" s="6"/>
      <c r="E396" s="6"/>
      <c r="F396" s="6"/>
      <c r="G396" s="6"/>
      <c r="H396" s="6"/>
      <c r="I396" s="5"/>
      <c r="J396" s="6"/>
      <c r="K396" s="6"/>
      <c r="L396" s="6"/>
      <c r="M396" s="6"/>
      <c r="N396" s="6"/>
      <c r="O396" s="6"/>
      <c r="P396" s="38"/>
      <c r="Q396" s="6"/>
      <c r="R396" s="6"/>
      <c r="S396" s="6"/>
      <c r="T396" s="6"/>
      <c r="U396" s="6"/>
      <c r="V396" s="6"/>
      <c r="W396" s="5"/>
      <c r="X396" s="6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5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5"/>
      <c r="BK396" s="6"/>
      <c r="BL396" s="6"/>
      <c r="BM396" s="6"/>
      <c r="BN396" s="6"/>
      <c r="BO396" s="6"/>
      <c r="BP396" s="6"/>
      <c r="BQ396" s="6"/>
    </row>
    <row r="397" ht="19.5" customHeight="1">
      <c r="A397" s="64"/>
      <c r="B397" s="64"/>
      <c r="C397" s="6"/>
      <c r="D397" s="6"/>
      <c r="E397" s="6"/>
      <c r="F397" s="6"/>
      <c r="G397" s="6"/>
      <c r="H397" s="6"/>
      <c r="I397" s="5"/>
      <c r="J397" s="6"/>
      <c r="K397" s="6"/>
      <c r="L397" s="6"/>
      <c r="M397" s="6"/>
      <c r="N397" s="6"/>
      <c r="O397" s="6"/>
      <c r="P397" s="38"/>
      <c r="Q397" s="6"/>
      <c r="R397" s="6"/>
      <c r="S397" s="6"/>
      <c r="T397" s="6"/>
      <c r="U397" s="6"/>
      <c r="V397" s="6"/>
      <c r="W397" s="5"/>
      <c r="X397" s="6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5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5"/>
      <c r="BK397" s="6"/>
      <c r="BL397" s="6"/>
      <c r="BM397" s="6"/>
      <c r="BN397" s="6"/>
      <c r="BO397" s="6"/>
      <c r="BP397" s="6"/>
      <c r="BQ397" s="6"/>
    </row>
    <row r="398" ht="19.5" customHeight="1">
      <c r="A398" s="64"/>
      <c r="B398" s="64"/>
      <c r="C398" s="6"/>
      <c r="D398" s="6"/>
      <c r="E398" s="6"/>
      <c r="F398" s="6"/>
      <c r="G398" s="6"/>
      <c r="H398" s="6"/>
      <c r="I398" s="5"/>
      <c r="J398" s="6"/>
      <c r="K398" s="6"/>
      <c r="L398" s="6"/>
      <c r="M398" s="6"/>
      <c r="N398" s="6"/>
      <c r="O398" s="6"/>
      <c r="P398" s="38"/>
      <c r="Q398" s="6"/>
      <c r="R398" s="6"/>
      <c r="S398" s="6"/>
      <c r="T398" s="6"/>
      <c r="U398" s="6"/>
      <c r="V398" s="6"/>
      <c r="W398" s="5"/>
      <c r="X398" s="6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5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5"/>
      <c r="BK398" s="6"/>
      <c r="BL398" s="6"/>
      <c r="BM398" s="6"/>
      <c r="BN398" s="6"/>
      <c r="BO398" s="6"/>
      <c r="BP398" s="6"/>
      <c r="BQ398" s="6"/>
    </row>
    <row r="399" ht="19.5" customHeight="1">
      <c r="A399" s="64"/>
      <c r="B399" s="64"/>
      <c r="C399" s="6"/>
      <c r="D399" s="6"/>
      <c r="E399" s="6"/>
      <c r="F399" s="6"/>
      <c r="G399" s="6"/>
      <c r="H399" s="6"/>
      <c r="I399" s="5"/>
      <c r="J399" s="6"/>
      <c r="K399" s="6"/>
      <c r="L399" s="6"/>
      <c r="M399" s="6"/>
      <c r="N399" s="6"/>
      <c r="O399" s="6"/>
      <c r="P399" s="38"/>
      <c r="Q399" s="6"/>
      <c r="R399" s="6"/>
      <c r="S399" s="6"/>
      <c r="T399" s="6"/>
      <c r="U399" s="6"/>
      <c r="V399" s="6"/>
      <c r="W399" s="5"/>
      <c r="X399" s="6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5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5"/>
      <c r="BK399" s="6"/>
      <c r="BL399" s="6"/>
      <c r="BM399" s="6"/>
      <c r="BN399" s="6"/>
      <c r="BO399" s="6"/>
      <c r="BP399" s="6"/>
      <c r="BQ399" s="6"/>
    </row>
    <row r="400" ht="19.5" customHeight="1">
      <c r="A400" s="64"/>
      <c r="B400" s="64"/>
      <c r="C400" s="6"/>
      <c r="D400" s="6"/>
      <c r="E400" s="6"/>
      <c r="F400" s="6"/>
      <c r="G400" s="6"/>
      <c r="H400" s="6"/>
      <c r="I400" s="5"/>
      <c r="J400" s="6"/>
      <c r="K400" s="6"/>
      <c r="L400" s="6"/>
      <c r="M400" s="6"/>
      <c r="N400" s="6"/>
      <c r="O400" s="6"/>
      <c r="P400" s="38"/>
      <c r="Q400" s="6"/>
      <c r="R400" s="6"/>
      <c r="S400" s="6"/>
      <c r="T400" s="6"/>
      <c r="U400" s="6"/>
      <c r="V400" s="6"/>
      <c r="W400" s="5"/>
      <c r="X400" s="6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5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5"/>
      <c r="BK400" s="6"/>
      <c r="BL400" s="6"/>
      <c r="BM400" s="6"/>
      <c r="BN400" s="6"/>
      <c r="BO400" s="6"/>
      <c r="BP400" s="6"/>
      <c r="BQ400" s="6"/>
    </row>
    <row r="401" ht="19.5" customHeight="1">
      <c r="A401" s="64"/>
      <c r="B401" s="64"/>
      <c r="C401" s="6"/>
      <c r="D401" s="6"/>
      <c r="E401" s="6"/>
      <c r="F401" s="6"/>
      <c r="G401" s="6"/>
      <c r="H401" s="6"/>
      <c r="I401" s="5"/>
      <c r="J401" s="6"/>
      <c r="K401" s="6"/>
      <c r="L401" s="6"/>
      <c r="M401" s="6"/>
      <c r="N401" s="6"/>
      <c r="O401" s="6"/>
      <c r="P401" s="38"/>
      <c r="Q401" s="6"/>
      <c r="R401" s="6"/>
      <c r="S401" s="6"/>
      <c r="T401" s="6"/>
      <c r="U401" s="6"/>
      <c r="V401" s="6"/>
      <c r="W401" s="5"/>
      <c r="X401" s="6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5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5"/>
      <c r="BK401" s="6"/>
      <c r="BL401" s="6"/>
      <c r="BM401" s="6"/>
      <c r="BN401" s="6"/>
      <c r="BO401" s="6"/>
      <c r="BP401" s="6"/>
      <c r="BQ401" s="6"/>
    </row>
    <row r="402" ht="19.5" customHeight="1">
      <c r="A402" s="64"/>
      <c r="B402" s="64"/>
      <c r="C402" s="6"/>
      <c r="D402" s="6"/>
      <c r="E402" s="6"/>
      <c r="F402" s="6"/>
      <c r="G402" s="6"/>
      <c r="H402" s="6"/>
      <c r="I402" s="5"/>
      <c r="J402" s="6"/>
      <c r="K402" s="6"/>
      <c r="L402" s="6"/>
      <c r="M402" s="6"/>
      <c r="N402" s="6"/>
      <c r="O402" s="6"/>
      <c r="P402" s="38"/>
      <c r="Q402" s="6"/>
      <c r="R402" s="6"/>
      <c r="S402" s="6"/>
      <c r="T402" s="6"/>
      <c r="U402" s="6"/>
      <c r="V402" s="6"/>
      <c r="W402" s="5"/>
      <c r="X402" s="6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5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5"/>
      <c r="BK402" s="6"/>
      <c r="BL402" s="6"/>
      <c r="BM402" s="6"/>
      <c r="BN402" s="6"/>
      <c r="BO402" s="6"/>
      <c r="BP402" s="6"/>
      <c r="BQ402" s="6"/>
    </row>
    <row r="403" ht="19.5" customHeight="1">
      <c r="A403" s="64"/>
      <c r="B403" s="64"/>
      <c r="C403" s="6"/>
      <c r="D403" s="6"/>
      <c r="E403" s="6"/>
      <c r="F403" s="6"/>
      <c r="G403" s="6"/>
      <c r="H403" s="6"/>
      <c r="I403" s="5"/>
      <c r="J403" s="6"/>
      <c r="K403" s="6"/>
      <c r="L403" s="6"/>
      <c r="M403" s="6"/>
      <c r="N403" s="6"/>
      <c r="O403" s="6"/>
      <c r="P403" s="38"/>
      <c r="Q403" s="6"/>
      <c r="R403" s="6"/>
      <c r="S403" s="6"/>
      <c r="T403" s="6"/>
      <c r="U403" s="6"/>
      <c r="V403" s="6"/>
      <c r="W403" s="5"/>
      <c r="X403" s="6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5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5"/>
      <c r="BK403" s="6"/>
      <c r="BL403" s="6"/>
      <c r="BM403" s="6"/>
      <c r="BN403" s="6"/>
      <c r="BO403" s="6"/>
      <c r="BP403" s="6"/>
      <c r="BQ403" s="6"/>
    </row>
    <row r="404" ht="19.5" customHeight="1">
      <c r="A404" s="64"/>
      <c r="B404" s="64"/>
      <c r="C404" s="6"/>
      <c r="D404" s="6"/>
      <c r="E404" s="6"/>
      <c r="F404" s="6"/>
      <c r="G404" s="6"/>
      <c r="H404" s="6"/>
      <c r="I404" s="5"/>
      <c r="J404" s="6"/>
      <c r="K404" s="6"/>
      <c r="L404" s="6"/>
      <c r="M404" s="6"/>
      <c r="N404" s="6"/>
      <c r="O404" s="6"/>
      <c r="P404" s="38"/>
      <c r="Q404" s="6"/>
      <c r="R404" s="6"/>
      <c r="S404" s="6"/>
      <c r="T404" s="6"/>
      <c r="U404" s="6"/>
      <c r="V404" s="6"/>
      <c r="W404" s="5"/>
      <c r="X404" s="6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5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5"/>
      <c r="BK404" s="6"/>
      <c r="BL404" s="6"/>
      <c r="BM404" s="6"/>
      <c r="BN404" s="6"/>
      <c r="BO404" s="6"/>
      <c r="BP404" s="6"/>
      <c r="BQ404" s="6"/>
    </row>
    <row r="405" ht="19.5" customHeight="1">
      <c r="A405" s="64"/>
      <c r="B405" s="64"/>
      <c r="C405" s="6"/>
      <c r="D405" s="6"/>
      <c r="E405" s="6"/>
      <c r="F405" s="6"/>
      <c r="G405" s="6"/>
      <c r="H405" s="6"/>
      <c r="I405" s="5"/>
      <c r="J405" s="6"/>
      <c r="K405" s="6"/>
      <c r="L405" s="6"/>
      <c r="M405" s="6"/>
      <c r="N405" s="6"/>
      <c r="O405" s="6"/>
      <c r="P405" s="38"/>
      <c r="Q405" s="6"/>
      <c r="R405" s="6"/>
      <c r="S405" s="6"/>
      <c r="T405" s="6"/>
      <c r="U405" s="6"/>
      <c r="V405" s="6"/>
      <c r="W405" s="5"/>
      <c r="X405" s="6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5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5"/>
      <c r="BK405" s="6"/>
      <c r="BL405" s="6"/>
      <c r="BM405" s="6"/>
      <c r="BN405" s="6"/>
      <c r="BO405" s="6"/>
      <c r="BP405" s="6"/>
      <c r="BQ405" s="6"/>
    </row>
    <row r="406" ht="19.5" customHeight="1">
      <c r="A406" s="64"/>
      <c r="B406" s="64"/>
      <c r="C406" s="6"/>
      <c r="D406" s="6"/>
      <c r="E406" s="6"/>
      <c r="F406" s="6"/>
      <c r="G406" s="6"/>
      <c r="H406" s="6"/>
      <c r="I406" s="5"/>
      <c r="J406" s="6"/>
      <c r="K406" s="6"/>
      <c r="L406" s="6"/>
      <c r="M406" s="6"/>
      <c r="N406" s="6"/>
      <c r="O406" s="6"/>
      <c r="P406" s="38"/>
      <c r="Q406" s="6"/>
      <c r="R406" s="6"/>
      <c r="S406" s="6"/>
      <c r="T406" s="6"/>
      <c r="U406" s="6"/>
      <c r="V406" s="6"/>
      <c r="W406" s="5"/>
      <c r="X406" s="6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5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5"/>
      <c r="BK406" s="6"/>
      <c r="BL406" s="6"/>
      <c r="BM406" s="6"/>
      <c r="BN406" s="6"/>
      <c r="BO406" s="6"/>
      <c r="BP406" s="6"/>
      <c r="BQ406" s="6"/>
    </row>
    <row r="407" ht="19.5" customHeight="1">
      <c r="A407" s="64"/>
      <c r="B407" s="64"/>
      <c r="C407" s="6"/>
      <c r="D407" s="6"/>
      <c r="E407" s="6"/>
      <c r="F407" s="6"/>
      <c r="G407" s="6"/>
      <c r="H407" s="6"/>
      <c r="I407" s="5"/>
      <c r="J407" s="6"/>
      <c r="K407" s="6"/>
      <c r="L407" s="6"/>
      <c r="M407" s="6"/>
      <c r="N407" s="6"/>
      <c r="O407" s="6"/>
      <c r="P407" s="38"/>
      <c r="Q407" s="6"/>
      <c r="R407" s="6"/>
      <c r="S407" s="6"/>
      <c r="T407" s="6"/>
      <c r="U407" s="6"/>
      <c r="V407" s="6"/>
      <c r="W407" s="5"/>
      <c r="X407" s="6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5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5"/>
      <c r="BK407" s="6"/>
      <c r="BL407" s="6"/>
      <c r="BM407" s="6"/>
      <c r="BN407" s="6"/>
      <c r="BO407" s="6"/>
      <c r="BP407" s="6"/>
      <c r="BQ407" s="6"/>
    </row>
    <row r="408" ht="19.5" customHeight="1">
      <c r="A408" s="64"/>
      <c r="B408" s="64"/>
      <c r="C408" s="6"/>
      <c r="D408" s="6"/>
      <c r="E408" s="6"/>
      <c r="F408" s="6"/>
      <c r="G408" s="6"/>
      <c r="H408" s="6"/>
      <c r="I408" s="5"/>
      <c r="J408" s="6"/>
      <c r="K408" s="6"/>
      <c r="L408" s="6"/>
      <c r="M408" s="6"/>
      <c r="N408" s="6"/>
      <c r="O408" s="6"/>
      <c r="P408" s="38"/>
      <c r="Q408" s="6"/>
      <c r="R408" s="6"/>
      <c r="S408" s="6"/>
      <c r="T408" s="6"/>
      <c r="U408" s="6"/>
      <c r="V408" s="6"/>
      <c r="W408" s="5"/>
      <c r="X408" s="6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5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5"/>
      <c r="BK408" s="6"/>
      <c r="BL408" s="6"/>
      <c r="BM408" s="6"/>
      <c r="BN408" s="6"/>
      <c r="BO408" s="6"/>
      <c r="BP408" s="6"/>
      <c r="BQ408" s="6"/>
    </row>
    <row r="409" ht="19.5" customHeight="1">
      <c r="A409" s="64"/>
      <c r="B409" s="64"/>
      <c r="C409" s="6"/>
      <c r="D409" s="6"/>
      <c r="E409" s="6"/>
      <c r="F409" s="6"/>
      <c r="G409" s="6"/>
      <c r="H409" s="6"/>
      <c r="I409" s="5"/>
      <c r="J409" s="6"/>
      <c r="K409" s="6"/>
      <c r="L409" s="6"/>
      <c r="M409" s="6"/>
      <c r="N409" s="6"/>
      <c r="O409" s="6"/>
      <c r="P409" s="38"/>
      <c r="Q409" s="6"/>
      <c r="R409" s="6"/>
      <c r="S409" s="6"/>
      <c r="T409" s="6"/>
      <c r="U409" s="6"/>
      <c r="V409" s="6"/>
      <c r="W409" s="5"/>
      <c r="X409" s="6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5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5"/>
      <c r="BK409" s="6"/>
      <c r="BL409" s="6"/>
      <c r="BM409" s="6"/>
      <c r="BN409" s="6"/>
      <c r="BO409" s="6"/>
      <c r="BP409" s="6"/>
      <c r="BQ409" s="6"/>
    </row>
    <row r="410" ht="19.5" customHeight="1">
      <c r="A410" s="64"/>
      <c r="B410" s="64"/>
      <c r="C410" s="6"/>
      <c r="D410" s="6"/>
      <c r="E410" s="6"/>
      <c r="F410" s="6"/>
      <c r="G410" s="6"/>
      <c r="H410" s="6"/>
      <c r="I410" s="5"/>
      <c r="J410" s="6"/>
      <c r="K410" s="6"/>
      <c r="L410" s="6"/>
      <c r="M410" s="6"/>
      <c r="N410" s="6"/>
      <c r="O410" s="6"/>
      <c r="P410" s="38"/>
      <c r="Q410" s="6"/>
      <c r="R410" s="6"/>
      <c r="S410" s="6"/>
      <c r="T410" s="6"/>
      <c r="U410" s="6"/>
      <c r="V410" s="6"/>
      <c r="W410" s="5"/>
      <c r="X410" s="6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5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5"/>
      <c r="BK410" s="6"/>
      <c r="BL410" s="6"/>
      <c r="BM410" s="6"/>
      <c r="BN410" s="6"/>
      <c r="BO410" s="6"/>
      <c r="BP410" s="6"/>
      <c r="BQ410" s="6"/>
    </row>
    <row r="411" ht="19.5" customHeight="1">
      <c r="A411" s="64"/>
      <c r="B411" s="64"/>
      <c r="C411" s="6"/>
      <c r="D411" s="6"/>
      <c r="E411" s="6"/>
      <c r="F411" s="6"/>
      <c r="G411" s="6"/>
      <c r="H411" s="6"/>
      <c r="I411" s="5"/>
      <c r="J411" s="6"/>
      <c r="K411" s="6"/>
      <c r="L411" s="6"/>
      <c r="M411" s="6"/>
      <c r="N411" s="6"/>
      <c r="O411" s="6"/>
      <c r="P411" s="38"/>
      <c r="Q411" s="6"/>
      <c r="R411" s="6"/>
      <c r="S411" s="6"/>
      <c r="T411" s="6"/>
      <c r="U411" s="6"/>
      <c r="V411" s="6"/>
      <c r="W411" s="5"/>
      <c r="X411" s="6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5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5"/>
      <c r="BK411" s="6"/>
      <c r="BL411" s="6"/>
      <c r="BM411" s="6"/>
      <c r="BN411" s="6"/>
      <c r="BO411" s="6"/>
      <c r="BP411" s="6"/>
      <c r="BQ411" s="6"/>
    </row>
    <row r="412" ht="19.5" customHeight="1">
      <c r="A412" s="64"/>
      <c r="B412" s="64"/>
      <c r="C412" s="6"/>
      <c r="D412" s="6"/>
      <c r="E412" s="6"/>
      <c r="F412" s="6"/>
      <c r="G412" s="6"/>
      <c r="H412" s="6"/>
      <c r="I412" s="5"/>
      <c r="J412" s="6"/>
      <c r="K412" s="6"/>
      <c r="L412" s="6"/>
      <c r="M412" s="6"/>
      <c r="N412" s="6"/>
      <c r="O412" s="6"/>
      <c r="P412" s="38"/>
      <c r="Q412" s="6"/>
      <c r="R412" s="6"/>
      <c r="S412" s="6"/>
      <c r="T412" s="6"/>
      <c r="U412" s="6"/>
      <c r="V412" s="6"/>
      <c r="W412" s="5"/>
      <c r="X412" s="6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5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5"/>
      <c r="BK412" s="6"/>
      <c r="BL412" s="6"/>
      <c r="BM412" s="6"/>
      <c r="BN412" s="6"/>
      <c r="BO412" s="6"/>
      <c r="BP412" s="6"/>
      <c r="BQ412" s="6"/>
    </row>
    <row r="413" ht="19.5" customHeight="1">
      <c r="A413" s="64"/>
      <c r="B413" s="64"/>
      <c r="C413" s="6"/>
      <c r="D413" s="6"/>
      <c r="E413" s="6"/>
      <c r="F413" s="6"/>
      <c r="G413" s="6"/>
      <c r="H413" s="6"/>
      <c r="I413" s="5"/>
      <c r="J413" s="6"/>
      <c r="K413" s="6"/>
      <c r="L413" s="6"/>
      <c r="M413" s="6"/>
      <c r="N413" s="6"/>
      <c r="O413" s="6"/>
      <c r="P413" s="38"/>
      <c r="Q413" s="6"/>
      <c r="R413" s="6"/>
      <c r="S413" s="6"/>
      <c r="T413" s="6"/>
      <c r="U413" s="6"/>
      <c r="V413" s="6"/>
      <c r="W413" s="5"/>
      <c r="X413" s="6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5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5"/>
      <c r="BK413" s="6"/>
      <c r="BL413" s="6"/>
      <c r="BM413" s="6"/>
      <c r="BN413" s="6"/>
      <c r="BO413" s="6"/>
      <c r="BP413" s="6"/>
      <c r="BQ413" s="6"/>
    </row>
    <row r="414" ht="19.5" customHeight="1">
      <c r="A414" s="64"/>
      <c r="B414" s="64"/>
      <c r="C414" s="6"/>
      <c r="D414" s="6"/>
      <c r="E414" s="6"/>
      <c r="F414" s="6"/>
      <c r="G414" s="6"/>
      <c r="H414" s="6"/>
      <c r="I414" s="5"/>
      <c r="J414" s="6"/>
      <c r="K414" s="6"/>
      <c r="L414" s="6"/>
      <c r="M414" s="6"/>
      <c r="N414" s="6"/>
      <c r="O414" s="6"/>
      <c r="P414" s="38"/>
      <c r="Q414" s="6"/>
      <c r="R414" s="6"/>
      <c r="S414" s="6"/>
      <c r="T414" s="6"/>
      <c r="U414" s="6"/>
      <c r="V414" s="6"/>
      <c r="W414" s="5"/>
      <c r="X414" s="6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5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5"/>
      <c r="BK414" s="6"/>
      <c r="BL414" s="6"/>
      <c r="BM414" s="6"/>
      <c r="BN414" s="6"/>
      <c r="BO414" s="6"/>
      <c r="BP414" s="6"/>
      <c r="BQ414" s="6"/>
    </row>
    <row r="415" ht="19.5" customHeight="1">
      <c r="A415" s="64"/>
      <c r="B415" s="64"/>
      <c r="C415" s="6"/>
      <c r="D415" s="6"/>
      <c r="E415" s="6"/>
      <c r="F415" s="6"/>
      <c r="G415" s="6"/>
      <c r="H415" s="6"/>
      <c r="I415" s="5"/>
      <c r="J415" s="6"/>
      <c r="K415" s="6"/>
      <c r="L415" s="6"/>
      <c r="M415" s="6"/>
      <c r="N415" s="6"/>
      <c r="O415" s="6"/>
      <c r="P415" s="38"/>
      <c r="Q415" s="6"/>
      <c r="R415" s="6"/>
      <c r="S415" s="6"/>
      <c r="T415" s="6"/>
      <c r="U415" s="6"/>
      <c r="V415" s="6"/>
      <c r="W415" s="5"/>
      <c r="X415" s="6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5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5"/>
      <c r="BK415" s="6"/>
      <c r="BL415" s="6"/>
      <c r="BM415" s="6"/>
      <c r="BN415" s="6"/>
      <c r="BO415" s="6"/>
      <c r="BP415" s="6"/>
      <c r="BQ415" s="6"/>
    </row>
    <row r="416" ht="19.5" customHeight="1">
      <c r="A416" s="64"/>
      <c r="B416" s="64"/>
      <c r="C416" s="6"/>
      <c r="D416" s="6"/>
      <c r="E416" s="6"/>
      <c r="F416" s="6"/>
      <c r="G416" s="6"/>
      <c r="H416" s="6"/>
      <c r="I416" s="5"/>
      <c r="J416" s="6"/>
      <c r="K416" s="6"/>
      <c r="L416" s="6"/>
      <c r="M416" s="6"/>
      <c r="N416" s="6"/>
      <c r="O416" s="6"/>
      <c r="P416" s="38"/>
      <c r="Q416" s="6"/>
      <c r="R416" s="6"/>
      <c r="S416" s="6"/>
      <c r="T416" s="6"/>
      <c r="U416" s="6"/>
      <c r="V416" s="6"/>
      <c r="W416" s="5"/>
      <c r="X416" s="6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5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5"/>
      <c r="BK416" s="6"/>
      <c r="BL416" s="6"/>
      <c r="BM416" s="6"/>
      <c r="BN416" s="6"/>
      <c r="BO416" s="6"/>
      <c r="BP416" s="6"/>
      <c r="BQ416" s="6"/>
    </row>
    <row r="417" ht="19.5" customHeight="1">
      <c r="A417" s="64"/>
      <c r="B417" s="64"/>
      <c r="C417" s="6"/>
      <c r="D417" s="6"/>
      <c r="E417" s="6"/>
      <c r="F417" s="6"/>
      <c r="G417" s="6"/>
      <c r="H417" s="6"/>
      <c r="I417" s="5"/>
      <c r="J417" s="6"/>
      <c r="K417" s="6"/>
      <c r="L417" s="6"/>
      <c r="M417" s="6"/>
      <c r="N417" s="6"/>
      <c r="O417" s="6"/>
      <c r="P417" s="38"/>
      <c r="Q417" s="6"/>
      <c r="R417" s="6"/>
      <c r="S417" s="6"/>
      <c r="T417" s="6"/>
      <c r="U417" s="6"/>
      <c r="V417" s="6"/>
      <c r="W417" s="5"/>
      <c r="X417" s="6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5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5"/>
      <c r="BK417" s="6"/>
      <c r="BL417" s="6"/>
      <c r="BM417" s="6"/>
      <c r="BN417" s="6"/>
      <c r="BO417" s="6"/>
      <c r="BP417" s="6"/>
      <c r="BQ417" s="6"/>
    </row>
    <row r="418" ht="19.5" customHeight="1">
      <c r="A418" s="64"/>
      <c r="B418" s="64"/>
      <c r="C418" s="6"/>
      <c r="D418" s="6"/>
      <c r="E418" s="6"/>
      <c r="F418" s="6"/>
      <c r="G418" s="6"/>
      <c r="H418" s="6"/>
      <c r="I418" s="5"/>
      <c r="J418" s="6"/>
      <c r="K418" s="6"/>
      <c r="L418" s="6"/>
      <c r="M418" s="6"/>
      <c r="N418" s="6"/>
      <c r="O418" s="6"/>
      <c r="P418" s="38"/>
      <c r="Q418" s="6"/>
      <c r="R418" s="6"/>
      <c r="S418" s="6"/>
      <c r="T418" s="6"/>
      <c r="U418" s="6"/>
      <c r="V418" s="6"/>
      <c r="W418" s="5"/>
      <c r="X418" s="6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5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5"/>
      <c r="BK418" s="6"/>
      <c r="BL418" s="6"/>
      <c r="BM418" s="6"/>
      <c r="BN418" s="6"/>
      <c r="BO418" s="6"/>
      <c r="BP418" s="6"/>
      <c r="BQ418" s="6"/>
    </row>
    <row r="419" ht="19.5" customHeight="1">
      <c r="A419" s="64"/>
      <c r="B419" s="64"/>
      <c r="C419" s="6"/>
      <c r="D419" s="6"/>
      <c r="E419" s="6"/>
      <c r="F419" s="6"/>
      <c r="G419" s="6"/>
      <c r="H419" s="6"/>
      <c r="I419" s="5"/>
      <c r="J419" s="6"/>
      <c r="K419" s="6"/>
      <c r="L419" s="6"/>
      <c r="M419" s="6"/>
      <c r="N419" s="6"/>
      <c r="O419" s="6"/>
      <c r="P419" s="38"/>
      <c r="Q419" s="6"/>
      <c r="R419" s="6"/>
      <c r="S419" s="6"/>
      <c r="T419" s="6"/>
      <c r="U419" s="6"/>
      <c r="V419" s="6"/>
      <c r="W419" s="5"/>
      <c r="X419" s="6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5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5"/>
      <c r="BK419" s="6"/>
      <c r="BL419" s="6"/>
      <c r="BM419" s="6"/>
      <c r="BN419" s="6"/>
      <c r="BO419" s="6"/>
      <c r="BP419" s="6"/>
      <c r="BQ419" s="6"/>
    </row>
    <row r="420" ht="19.5" customHeight="1">
      <c r="A420" s="64"/>
      <c r="B420" s="64"/>
      <c r="C420" s="6"/>
      <c r="D420" s="6"/>
      <c r="E420" s="6"/>
      <c r="F420" s="6"/>
      <c r="G420" s="6"/>
      <c r="H420" s="6"/>
      <c r="I420" s="5"/>
      <c r="J420" s="6"/>
      <c r="K420" s="6"/>
      <c r="L420" s="6"/>
      <c r="M420" s="6"/>
      <c r="N420" s="6"/>
      <c r="O420" s="6"/>
      <c r="P420" s="38"/>
      <c r="Q420" s="6"/>
      <c r="R420" s="6"/>
      <c r="S420" s="6"/>
      <c r="T420" s="6"/>
      <c r="U420" s="6"/>
      <c r="V420" s="6"/>
      <c r="W420" s="5"/>
      <c r="X420" s="6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5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5"/>
      <c r="BK420" s="6"/>
      <c r="BL420" s="6"/>
      <c r="BM420" s="6"/>
      <c r="BN420" s="6"/>
      <c r="BO420" s="6"/>
      <c r="BP420" s="6"/>
      <c r="BQ420" s="6"/>
    </row>
    <row r="421" ht="19.5" customHeight="1">
      <c r="A421" s="64"/>
      <c r="B421" s="64"/>
      <c r="C421" s="6"/>
      <c r="D421" s="6"/>
      <c r="E421" s="6"/>
      <c r="F421" s="6"/>
      <c r="G421" s="6"/>
      <c r="H421" s="6"/>
      <c r="I421" s="5"/>
      <c r="J421" s="6"/>
      <c r="K421" s="6"/>
      <c r="L421" s="6"/>
      <c r="M421" s="6"/>
      <c r="N421" s="6"/>
      <c r="O421" s="6"/>
      <c r="P421" s="38"/>
      <c r="Q421" s="6"/>
      <c r="R421" s="6"/>
      <c r="S421" s="6"/>
      <c r="T421" s="6"/>
      <c r="U421" s="6"/>
      <c r="V421" s="6"/>
      <c r="W421" s="5"/>
      <c r="X421" s="6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5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5"/>
      <c r="BK421" s="6"/>
      <c r="BL421" s="6"/>
      <c r="BM421" s="6"/>
      <c r="BN421" s="6"/>
      <c r="BO421" s="6"/>
      <c r="BP421" s="6"/>
      <c r="BQ421" s="6"/>
    </row>
    <row r="422" ht="19.5" customHeight="1">
      <c r="A422" s="64"/>
      <c r="B422" s="64"/>
      <c r="C422" s="6"/>
      <c r="D422" s="6"/>
      <c r="E422" s="6"/>
      <c r="F422" s="6"/>
      <c r="G422" s="6"/>
      <c r="H422" s="6"/>
      <c r="I422" s="5"/>
      <c r="J422" s="6"/>
      <c r="K422" s="6"/>
      <c r="L422" s="6"/>
      <c r="M422" s="6"/>
      <c r="N422" s="6"/>
      <c r="O422" s="6"/>
      <c r="P422" s="38"/>
      <c r="Q422" s="6"/>
      <c r="R422" s="6"/>
      <c r="S422" s="6"/>
      <c r="T422" s="6"/>
      <c r="U422" s="6"/>
      <c r="V422" s="6"/>
      <c r="W422" s="5"/>
      <c r="X422" s="6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5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5"/>
      <c r="BK422" s="6"/>
      <c r="BL422" s="6"/>
      <c r="BM422" s="6"/>
      <c r="BN422" s="6"/>
      <c r="BO422" s="6"/>
      <c r="BP422" s="6"/>
      <c r="BQ422" s="6"/>
    </row>
    <row r="423" ht="19.5" customHeight="1">
      <c r="A423" s="64"/>
      <c r="B423" s="64"/>
      <c r="C423" s="6"/>
      <c r="D423" s="6"/>
      <c r="E423" s="6"/>
      <c r="F423" s="6"/>
      <c r="G423" s="6"/>
      <c r="H423" s="6"/>
      <c r="I423" s="5"/>
      <c r="J423" s="6"/>
      <c r="K423" s="6"/>
      <c r="L423" s="6"/>
      <c r="M423" s="6"/>
      <c r="N423" s="6"/>
      <c r="O423" s="6"/>
      <c r="P423" s="38"/>
      <c r="Q423" s="6"/>
      <c r="R423" s="6"/>
      <c r="S423" s="6"/>
      <c r="T423" s="6"/>
      <c r="U423" s="6"/>
      <c r="V423" s="6"/>
      <c r="W423" s="5"/>
      <c r="X423" s="6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5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5"/>
      <c r="BK423" s="6"/>
      <c r="BL423" s="6"/>
      <c r="BM423" s="6"/>
      <c r="BN423" s="6"/>
      <c r="BO423" s="6"/>
      <c r="BP423" s="6"/>
      <c r="BQ423" s="6"/>
    </row>
    <row r="424" ht="19.5" customHeight="1">
      <c r="A424" s="64"/>
      <c r="B424" s="64"/>
      <c r="C424" s="6"/>
      <c r="D424" s="6"/>
      <c r="E424" s="6"/>
      <c r="F424" s="6"/>
      <c r="G424" s="6"/>
      <c r="H424" s="6"/>
      <c r="I424" s="5"/>
      <c r="J424" s="6"/>
      <c r="K424" s="6"/>
      <c r="L424" s="6"/>
      <c r="M424" s="6"/>
      <c r="N424" s="6"/>
      <c r="O424" s="6"/>
      <c r="P424" s="38"/>
      <c r="Q424" s="6"/>
      <c r="R424" s="6"/>
      <c r="S424" s="6"/>
      <c r="T424" s="6"/>
      <c r="U424" s="6"/>
      <c r="V424" s="6"/>
      <c r="W424" s="5"/>
      <c r="X424" s="6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5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5"/>
      <c r="BK424" s="6"/>
      <c r="BL424" s="6"/>
      <c r="BM424" s="6"/>
      <c r="BN424" s="6"/>
      <c r="BO424" s="6"/>
      <c r="BP424" s="6"/>
      <c r="BQ424" s="6"/>
    </row>
    <row r="425" ht="19.5" customHeight="1">
      <c r="A425" s="64"/>
      <c r="B425" s="64"/>
      <c r="C425" s="6"/>
      <c r="D425" s="6"/>
      <c r="E425" s="6"/>
      <c r="F425" s="6"/>
      <c r="G425" s="6"/>
      <c r="H425" s="6"/>
      <c r="I425" s="5"/>
      <c r="J425" s="6"/>
      <c r="K425" s="6"/>
      <c r="L425" s="6"/>
      <c r="M425" s="6"/>
      <c r="N425" s="6"/>
      <c r="O425" s="6"/>
      <c r="P425" s="38"/>
      <c r="Q425" s="6"/>
      <c r="R425" s="6"/>
      <c r="S425" s="6"/>
      <c r="T425" s="6"/>
      <c r="U425" s="6"/>
      <c r="V425" s="6"/>
      <c r="W425" s="5"/>
      <c r="X425" s="6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5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5"/>
      <c r="BK425" s="6"/>
      <c r="BL425" s="6"/>
      <c r="BM425" s="6"/>
      <c r="BN425" s="6"/>
      <c r="BO425" s="6"/>
      <c r="BP425" s="6"/>
      <c r="BQ425" s="6"/>
    </row>
    <row r="426" ht="19.5" customHeight="1">
      <c r="A426" s="64"/>
      <c r="B426" s="64"/>
      <c r="C426" s="6"/>
      <c r="D426" s="6"/>
      <c r="E426" s="6"/>
      <c r="F426" s="6"/>
      <c r="G426" s="6"/>
      <c r="H426" s="6"/>
      <c r="I426" s="5"/>
      <c r="J426" s="6"/>
      <c r="K426" s="6"/>
      <c r="L426" s="6"/>
      <c r="M426" s="6"/>
      <c r="N426" s="6"/>
      <c r="O426" s="6"/>
      <c r="P426" s="38"/>
      <c r="Q426" s="6"/>
      <c r="R426" s="6"/>
      <c r="S426" s="6"/>
      <c r="T426" s="6"/>
      <c r="U426" s="6"/>
      <c r="V426" s="6"/>
      <c r="W426" s="5"/>
      <c r="X426" s="6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5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5"/>
      <c r="BK426" s="6"/>
      <c r="BL426" s="6"/>
      <c r="BM426" s="6"/>
      <c r="BN426" s="6"/>
      <c r="BO426" s="6"/>
      <c r="BP426" s="6"/>
      <c r="BQ426" s="6"/>
    </row>
    <row r="427" ht="19.5" customHeight="1">
      <c r="A427" s="64"/>
      <c r="B427" s="64"/>
      <c r="C427" s="6"/>
      <c r="D427" s="6"/>
      <c r="E427" s="6"/>
      <c r="F427" s="6"/>
      <c r="G427" s="6"/>
      <c r="H427" s="6"/>
      <c r="I427" s="5"/>
      <c r="J427" s="6"/>
      <c r="K427" s="6"/>
      <c r="L427" s="6"/>
      <c r="M427" s="6"/>
      <c r="N427" s="6"/>
      <c r="O427" s="6"/>
      <c r="P427" s="38"/>
      <c r="Q427" s="6"/>
      <c r="R427" s="6"/>
      <c r="S427" s="6"/>
      <c r="T427" s="6"/>
      <c r="U427" s="6"/>
      <c r="V427" s="6"/>
      <c r="W427" s="5"/>
      <c r="X427" s="6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5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5"/>
      <c r="BK427" s="6"/>
      <c r="BL427" s="6"/>
      <c r="BM427" s="6"/>
      <c r="BN427" s="6"/>
      <c r="BO427" s="6"/>
      <c r="BP427" s="6"/>
      <c r="BQ427" s="6"/>
    </row>
    <row r="428" ht="19.5" customHeight="1">
      <c r="A428" s="64"/>
      <c r="B428" s="64"/>
      <c r="C428" s="6"/>
      <c r="D428" s="6"/>
      <c r="E428" s="6"/>
      <c r="F428" s="6"/>
      <c r="G428" s="6"/>
      <c r="H428" s="6"/>
      <c r="I428" s="5"/>
      <c r="J428" s="6"/>
      <c r="K428" s="6"/>
      <c r="L428" s="6"/>
      <c r="M428" s="6"/>
      <c r="N428" s="6"/>
      <c r="O428" s="6"/>
      <c r="P428" s="38"/>
      <c r="Q428" s="6"/>
      <c r="R428" s="6"/>
      <c r="S428" s="6"/>
      <c r="T428" s="6"/>
      <c r="U428" s="6"/>
      <c r="V428" s="6"/>
      <c r="W428" s="5"/>
      <c r="X428" s="6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5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5"/>
      <c r="BK428" s="6"/>
      <c r="BL428" s="6"/>
      <c r="BM428" s="6"/>
      <c r="BN428" s="6"/>
      <c r="BO428" s="6"/>
      <c r="BP428" s="6"/>
      <c r="BQ428" s="6"/>
    </row>
    <row r="429" ht="19.5" customHeight="1">
      <c r="A429" s="64"/>
      <c r="B429" s="64"/>
      <c r="C429" s="6"/>
      <c r="D429" s="6"/>
      <c r="E429" s="6"/>
      <c r="F429" s="6"/>
      <c r="G429" s="6"/>
      <c r="H429" s="6"/>
      <c r="I429" s="5"/>
      <c r="J429" s="6"/>
      <c r="K429" s="6"/>
      <c r="L429" s="6"/>
      <c r="M429" s="6"/>
      <c r="N429" s="6"/>
      <c r="O429" s="6"/>
      <c r="P429" s="38"/>
      <c r="Q429" s="6"/>
      <c r="R429" s="6"/>
      <c r="S429" s="6"/>
      <c r="T429" s="6"/>
      <c r="U429" s="6"/>
      <c r="V429" s="6"/>
      <c r="W429" s="5"/>
      <c r="X429" s="6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5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5"/>
      <c r="BK429" s="6"/>
      <c r="BL429" s="6"/>
      <c r="BM429" s="6"/>
      <c r="BN429" s="6"/>
      <c r="BO429" s="6"/>
      <c r="BP429" s="6"/>
      <c r="BQ429" s="6"/>
    </row>
    <row r="430" ht="19.5" customHeight="1">
      <c r="A430" s="64"/>
      <c r="B430" s="64"/>
      <c r="C430" s="6"/>
      <c r="D430" s="6"/>
      <c r="E430" s="6"/>
      <c r="F430" s="6"/>
      <c r="G430" s="6"/>
      <c r="H430" s="6"/>
      <c r="I430" s="5"/>
      <c r="J430" s="6"/>
      <c r="K430" s="6"/>
      <c r="L430" s="6"/>
      <c r="M430" s="6"/>
      <c r="N430" s="6"/>
      <c r="O430" s="6"/>
      <c r="P430" s="38"/>
      <c r="Q430" s="6"/>
      <c r="R430" s="6"/>
      <c r="S430" s="6"/>
      <c r="T430" s="6"/>
      <c r="U430" s="6"/>
      <c r="V430" s="6"/>
      <c r="W430" s="5"/>
      <c r="X430" s="6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5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5"/>
      <c r="BK430" s="6"/>
      <c r="BL430" s="6"/>
      <c r="BM430" s="6"/>
      <c r="BN430" s="6"/>
      <c r="BO430" s="6"/>
      <c r="BP430" s="6"/>
      <c r="BQ430" s="6"/>
    </row>
    <row r="431" ht="19.5" customHeight="1">
      <c r="A431" s="64"/>
      <c r="B431" s="64"/>
      <c r="C431" s="6"/>
      <c r="D431" s="6"/>
      <c r="E431" s="6"/>
      <c r="F431" s="6"/>
      <c r="G431" s="6"/>
      <c r="H431" s="6"/>
      <c r="I431" s="5"/>
      <c r="J431" s="6"/>
      <c r="K431" s="6"/>
      <c r="L431" s="6"/>
      <c r="M431" s="6"/>
      <c r="N431" s="6"/>
      <c r="O431" s="6"/>
      <c r="P431" s="38"/>
      <c r="Q431" s="6"/>
      <c r="R431" s="6"/>
      <c r="S431" s="6"/>
      <c r="T431" s="6"/>
      <c r="U431" s="6"/>
      <c r="V431" s="6"/>
      <c r="W431" s="5"/>
      <c r="X431" s="6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5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5"/>
      <c r="BK431" s="6"/>
      <c r="BL431" s="6"/>
      <c r="BM431" s="6"/>
      <c r="BN431" s="6"/>
      <c r="BO431" s="6"/>
      <c r="BP431" s="6"/>
      <c r="BQ431" s="6"/>
    </row>
    <row r="432" ht="19.5" customHeight="1">
      <c r="A432" s="64"/>
      <c r="B432" s="64"/>
      <c r="C432" s="6"/>
      <c r="D432" s="6"/>
      <c r="E432" s="6"/>
      <c r="F432" s="6"/>
      <c r="G432" s="6"/>
      <c r="H432" s="6"/>
      <c r="I432" s="5"/>
      <c r="J432" s="6"/>
      <c r="K432" s="6"/>
      <c r="L432" s="6"/>
      <c r="M432" s="6"/>
      <c r="N432" s="6"/>
      <c r="O432" s="6"/>
      <c r="P432" s="38"/>
      <c r="Q432" s="6"/>
      <c r="R432" s="6"/>
      <c r="S432" s="6"/>
      <c r="T432" s="6"/>
      <c r="U432" s="6"/>
      <c r="V432" s="6"/>
      <c r="W432" s="5"/>
      <c r="X432" s="6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5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5"/>
      <c r="BK432" s="6"/>
      <c r="BL432" s="6"/>
      <c r="BM432" s="6"/>
      <c r="BN432" s="6"/>
      <c r="BO432" s="6"/>
      <c r="BP432" s="6"/>
      <c r="BQ432" s="6"/>
    </row>
    <row r="433" ht="19.5" customHeight="1">
      <c r="A433" s="64"/>
      <c r="B433" s="64"/>
      <c r="C433" s="6"/>
      <c r="D433" s="6"/>
      <c r="E433" s="6"/>
      <c r="F433" s="6"/>
      <c r="G433" s="6"/>
      <c r="H433" s="6"/>
      <c r="I433" s="5"/>
      <c r="J433" s="6"/>
      <c r="K433" s="6"/>
      <c r="L433" s="6"/>
      <c r="M433" s="6"/>
      <c r="N433" s="6"/>
      <c r="O433" s="6"/>
      <c r="P433" s="38"/>
      <c r="Q433" s="6"/>
      <c r="R433" s="6"/>
      <c r="S433" s="6"/>
      <c r="T433" s="6"/>
      <c r="U433" s="6"/>
      <c r="V433" s="6"/>
      <c r="W433" s="5"/>
      <c r="X433" s="6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5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5"/>
      <c r="BK433" s="6"/>
      <c r="BL433" s="6"/>
      <c r="BM433" s="6"/>
      <c r="BN433" s="6"/>
      <c r="BO433" s="6"/>
      <c r="BP433" s="6"/>
      <c r="BQ433" s="6"/>
    </row>
    <row r="434" ht="19.5" customHeight="1">
      <c r="A434" s="64"/>
      <c r="B434" s="64"/>
      <c r="C434" s="6"/>
      <c r="D434" s="6"/>
      <c r="E434" s="6"/>
      <c r="F434" s="6"/>
      <c r="G434" s="6"/>
      <c r="H434" s="6"/>
      <c r="I434" s="5"/>
      <c r="J434" s="6"/>
      <c r="K434" s="6"/>
      <c r="L434" s="6"/>
      <c r="M434" s="6"/>
      <c r="N434" s="6"/>
      <c r="O434" s="6"/>
      <c r="P434" s="38"/>
      <c r="Q434" s="6"/>
      <c r="R434" s="6"/>
      <c r="S434" s="6"/>
      <c r="T434" s="6"/>
      <c r="U434" s="6"/>
      <c r="V434" s="6"/>
      <c r="W434" s="5"/>
      <c r="X434" s="6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5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5"/>
      <c r="BK434" s="6"/>
      <c r="BL434" s="6"/>
      <c r="BM434" s="6"/>
      <c r="BN434" s="6"/>
      <c r="BO434" s="6"/>
      <c r="BP434" s="6"/>
      <c r="BQ434" s="6"/>
    </row>
    <row r="435" ht="19.5" customHeight="1">
      <c r="A435" s="64"/>
      <c r="B435" s="64"/>
      <c r="C435" s="6"/>
      <c r="D435" s="6"/>
      <c r="E435" s="6"/>
      <c r="F435" s="6"/>
      <c r="G435" s="6"/>
      <c r="H435" s="6"/>
      <c r="I435" s="5"/>
      <c r="J435" s="6"/>
      <c r="K435" s="6"/>
      <c r="L435" s="6"/>
      <c r="M435" s="6"/>
      <c r="N435" s="6"/>
      <c r="O435" s="6"/>
      <c r="P435" s="38"/>
      <c r="Q435" s="6"/>
      <c r="R435" s="6"/>
      <c r="S435" s="6"/>
      <c r="T435" s="6"/>
      <c r="U435" s="6"/>
      <c r="V435" s="6"/>
      <c r="W435" s="5"/>
      <c r="X435" s="6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5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5"/>
      <c r="BK435" s="6"/>
      <c r="BL435" s="6"/>
      <c r="BM435" s="6"/>
      <c r="BN435" s="6"/>
      <c r="BO435" s="6"/>
      <c r="BP435" s="6"/>
      <c r="BQ435" s="6"/>
    </row>
    <row r="436" ht="19.5" customHeight="1">
      <c r="A436" s="64"/>
      <c r="B436" s="64"/>
      <c r="C436" s="6"/>
      <c r="D436" s="6"/>
      <c r="E436" s="6"/>
      <c r="F436" s="6"/>
      <c r="G436" s="6"/>
      <c r="H436" s="6"/>
      <c r="I436" s="5"/>
      <c r="J436" s="6"/>
      <c r="K436" s="6"/>
      <c r="L436" s="6"/>
      <c r="M436" s="6"/>
      <c r="N436" s="6"/>
      <c r="O436" s="6"/>
      <c r="P436" s="38"/>
      <c r="Q436" s="6"/>
      <c r="R436" s="6"/>
      <c r="S436" s="6"/>
      <c r="T436" s="6"/>
      <c r="U436" s="6"/>
      <c r="V436" s="6"/>
      <c r="W436" s="5"/>
      <c r="X436" s="6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5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5"/>
      <c r="BK436" s="6"/>
      <c r="BL436" s="6"/>
      <c r="BM436" s="6"/>
      <c r="BN436" s="6"/>
      <c r="BO436" s="6"/>
      <c r="BP436" s="6"/>
      <c r="BQ436" s="6"/>
    </row>
    <row r="437" ht="19.5" customHeight="1">
      <c r="A437" s="64"/>
      <c r="B437" s="64"/>
      <c r="C437" s="6"/>
      <c r="D437" s="6"/>
      <c r="E437" s="6"/>
      <c r="F437" s="6"/>
      <c r="G437" s="6"/>
      <c r="H437" s="6"/>
      <c r="I437" s="5"/>
      <c r="J437" s="6"/>
      <c r="K437" s="6"/>
      <c r="L437" s="6"/>
      <c r="M437" s="6"/>
      <c r="N437" s="6"/>
      <c r="O437" s="6"/>
      <c r="P437" s="38"/>
      <c r="Q437" s="6"/>
      <c r="R437" s="6"/>
      <c r="S437" s="6"/>
      <c r="T437" s="6"/>
      <c r="U437" s="6"/>
      <c r="V437" s="6"/>
      <c r="W437" s="5"/>
      <c r="X437" s="6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5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5"/>
      <c r="BK437" s="6"/>
      <c r="BL437" s="6"/>
      <c r="BM437" s="6"/>
      <c r="BN437" s="6"/>
      <c r="BO437" s="6"/>
      <c r="BP437" s="6"/>
      <c r="BQ437" s="6"/>
    </row>
    <row r="438" ht="19.5" customHeight="1">
      <c r="A438" s="64"/>
      <c r="B438" s="64"/>
      <c r="C438" s="6"/>
      <c r="D438" s="6"/>
      <c r="E438" s="6"/>
      <c r="F438" s="6"/>
      <c r="G438" s="6"/>
      <c r="H438" s="6"/>
      <c r="I438" s="5"/>
      <c r="J438" s="6"/>
      <c r="K438" s="6"/>
      <c r="L438" s="6"/>
      <c r="M438" s="6"/>
      <c r="N438" s="6"/>
      <c r="O438" s="6"/>
      <c r="P438" s="38"/>
      <c r="Q438" s="6"/>
      <c r="R438" s="6"/>
      <c r="S438" s="6"/>
      <c r="T438" s="6"/>
      <c r="U438" s="6"/>
      <c r="V438" s="6"/>
      <c r="W438" s="5"/>
      <c r="X438" s="6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5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5"/>
      <c r="BK438" s="6"/>
      <c r="BL438" s="6"/>
      <c r="BM438" s="6"/>
      <c r="BN438" s="6"/>
      <c r="BO438" s="6"/>
      <c r="BP438" s="6"/>
      <c r="BQ438" s="6"/>
    </row>
    <row r="439" ht="19.5" customHeight="1">
      <c r="A439" s="64"/>
      <c r="B439" s="64"/>
      <c r="C439" s="6"/>
      <c r="D439" s="6"/>
      <c r="E439" s="6"/>
      <c r="F439" s="6"/>
      <c r="G439" s="6"/>
      <c r="H439" s="6"/>
      <c r="I439" s="5"/>
      <c r="J439" s="6"/>
      <c r="K439" s="6"/>
      <c r="L439" s="6"/>
      <c r="M439" s="6"/>
      <c r="N439" s="6"/>
      <c r="O439" s="6"/>
      <c r="P439" s="38"/>
      <c r="Q439" s="6"/>
      <c r="R439" s="6"/>
      <c r="S439" s="6"/>
      <c r="T439" s="6"/>
      <c r="U439" s="6"/>
      <c r="V439" s="6"/>
      <c r="W439" s="5"/>
      <c r="X439" s="6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5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5"/>
      <c r="BK439" s="6"/>
      <c r="BL439" s="6"/>
      <c r="BM439" s="6"/>
      <c r="BN439" s="6"/>
      <c r="BO439" s="6"/>
      <c r="BP439" s="6"/>
      <c r="BQ439" s="6"/>
    </row>
    <row r="440" ht="19.5" customHeight="1">
      <c r="A440" s="64"/>
      <c r="B440" s="64"/>
      <c r="C440" s="6"/>
      <c r="D440" s="6"/>
      <c r="E440" s="6"/>
      <c r="F440" s="6"/>
      <c r="G440" s="6"/>
      <c r="H440" s="6"/>
      <c r="I440" s="5"/>
      <c r="J440" s="6"/>
      <c r="K440" s="6"/>
      <c r="L440" s="6"/>
      <c r="M440" s="6"/>
      <c r="N440" s="6"/>
      <c r="O440" s="6"/>
      <c r="P440" s="38"/>
      <c r="Q440" s="6"/>
      <c r="R440" s="6"/>
      <c r="S440" s="6"/>
      <c r="T440" s="6"/>
      <c r="U440" s="6"/>
      <c r="V440" s="6"/>
      <c r="W440" s="5"/>
      <c r="X440" s="6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5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5"/>
      <c r="BK440" s="6"/>
      <c r="BL440" s="6"/>
      <c r="BM440" s="6"/>
      <c r="BN440" s="6"/>
      <c r="BO440" s="6"/>
      <c r="BP440" s="6"/>
      <c r="BQ440" s="6"/>
    </row>
    <row r="441" ht="19.5" customHeight="1">
      <c r="A441" s="64"/>
      <c r="B441" s="64"/>
      <c r="C441" s="6"/>
      <c r="D441" s="6"/>
      <c r="E441" s="6"/>
      <c r="F441" s="6"/>
      <c r="G441" s="6"/>
      <c r="H441" s="6"/>
      <c r="I441" s="5"/>
      <c r="J441" s="6"/>
      <c r="K441" s="6"/>
      <c r="L441" s="6"/>
      <c r="M441" s="6"/>
      <c r="N441" s="6"/>
      <c r="O441" s="6"/>
      <c r="P441" s="38"/>
      <c r="Q441" s="6"/>
      <c r="R441" s="6"/>
      <c r="S441" s="6"/>
      <c r="T441" s="6"/>
      <c r="U441" s="6"/>
      <c r="V441" s="6"/>
      <c r="W441" s="5"/>
      <c r="X441" s="6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5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5"/>
      <c r="BK441" s="6"/>
      <c r="BL441" s="6"/>
      <c r="BM441" s="6"/>
      <c r="BN441" s="6"/>
      <c r="BO441" s="6"/>
      <c r="BP441" s="6"/>
      <c r="BQ441" s="6"/>
    </row>
    <row r="442" ht="19.5" customHeight="1">
      <c r="A442" s="64"/>
      <c r="B442" s="64"/>
      <c r="C442" s="6"/>
      <c r="D442" s="6"/>
      <c r="E442" s="6"/>
      <c r="F442" s="6"/>
      <c r="G442" s="6"/>
      <c r="H442" s="6"/>
      <c r="I442" s="5"/>
      <c r="J442" s="6"/>
      <c r="K442" s="6"/>
      <c r="L442" s="6"/>
      <c r="M442" s="6"/>
      <c r="N442" s="6"/>
      <c r="O442" s="6"/>
      <c r="P442" s="38"/>
      <c r="Q442" s="6"/>
      <c r="R442" s="6"/>
      <c r="S442" s="6"/>
      <c r="T442" s="6"/>
      <c r="U442" s="6"/>
      <c r="V442" s="6"/>
      <c r="W442" s="5"/>
      <c r="X442" s="6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5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5"/>
      <c r="BK442" s="6"/>
      <c r="BL442" s="6"/>
      <c r="BM442" s="6"/>
      <c r="BN442" s="6"/>
      <c r="BO442" s="6"/>
      <c r="BP442" s="6"/>
      <c r="BQ442" s="6"/>
    </row>
    <row r="443" ht="19.5" customHeight="1">
      <c r="A443" s="64"/>
      <c r="B443" s="64"/>
      <c r="C443" s="6"/>
      <c r="D443" s="6"/>
      <c r="E443" s="6"/>
      <c r="F443" s="6"/>
      <c r="G443" s="6"/>
      <c r="H443" s="6"/>
      <c r="I443" s="5"/>
      <c r="J443" s="6"/>
      <c r="K443" s="6"/>
      <c r="L443" s="6"/>
      <c r="M443" s="6"/>
      <c r="N443" s="6"/>
      <c r="O443" s="6"/>
      <c r="P443" s="38"/>
      <c r="Q443" s="6"/>
      <c r="R443" s="6"/>
      <c r="S443" s="6"/>
      <c r="T443" s="6"/>
      <c r="U443" s="6"/>
      <c r="V443" s="6"/>
      <c r="W443" s="5"/>
      <c r="X443" s="6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5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5"/>
      <c r="BK443" s="6"/>
      <c r="BL443" s="6"/>
      <c r="BM443" s="6"/>
      <c r="BN443" s="6"/>
      <c r="BO443" s="6"/>
      <c r="BP443" s="6"/>
      <c r="BQ443" s="6"/>
    </row>
    <row r="444" ht="19.5" customHeight="1">
      <c r="A444" s="64"/>
      <c r="B444" s="64"/>
      <c r="C444" s="6"/>
      <c r="D444" s="6"/>
      <c r="E444" s="6"/>
      <c r="F444" s="6"/>
      <c r="G444" s="6"/>
      <c r="H444" s="6"/>
      <c r="I444" s="5"/>
      <c r="J444" s="6"/>
      <c r="K444" s="6"/>
      <c r="L444" s="6"/>
      <c r="M444" s="6"/>
      <c r="N444" s="6"/>
      <c r="O444" s="6"/>
      <c r="P444" s="38"/>
      <c r="Q444" s="6"/>
      <c r="R444" s="6"/>
      <c r="S444" s="6"/>
      <c r="T444" s="6"/>
      <c r="U444" s="6"/>
      <c r="V444" s="6"/>
      <c r="W444" s="5"/>
      <c r="X444" s="6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5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5"/>
      <c r="BK444" s="6"/>
      <c r="BL444" s="6"/>
      <c r="BM444" s="6"/>
      <c r="BN444" s="6"/>
      <c r="BO444" s="6"/>
      <c r="BP444" s="6"/>
      <c r="BQ444" s="6"/>
    </row>
    <row r="445" ht="19.5" customHeight="1">
      <c r="A445" s="64"/>
      <c r="B445" s="64"/>
      <c r="C445" s="6"/>
      <c r="D445" s="6"/>
      <c r="E445" s="6"/>
      <c r="F445" s="6"/>
      <c r="G445" s="6"/>
      <c r="H445" s="6"/>
      <c r="I445" s="5"/>
      <c r="J445" s="6"/>
      <c r="K445" s="6"/>
      <c r="L445" s="6"/>
      <c r="M445" s="6"/>
      <c r="N445" s="6"/>
      <c r="O445" s="6"/>
      <c r="P445" s="38"/>
      <c r="Q445" s="6"/>
      <c r="R445" s="6"/>
      <c r="S445" s="6"/>
      <c r="T445" s="6"/>
      <c r="U445" s="6"/>
      <c r="V445" s="6"/>
      <c r="W445" s="5"/>
      <c r="X445" s="6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5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5"/>
      <c r="BK445" s="6"/>
      <c r="BL445" s="6"/>
      <c r="BM445" s="6"/>
      <c r="BN445" s="6"/>
      <c r="BO445" s="6"/>
      <c r="BP445" s="6"/>
      <c r="BQ445" s="6"/>
    </row>
    <row r="446" ht="19.5" customHeight="1">
      <c r="A446" s="64"/>
      <c r="B446" s="64"/>
      <c r="C446" s="6"/>
      <c r="D446" s="6"/>
      <c r="E446" s="6"/>
      <c r="F446" s="6"/>
      <c r="G446" s="6"/>
      <c r="H446" s="6"/>
      <c r="I446" s="5"/>
      <c r="J446" s="6"/>
      <c r="K446" s="6"/>
      <c r="L446" s="6"/>
      <c r="M446" s="6"/>
      <c r="N446" s="6"/>
      <c r="O446" s="6"/>
      <c r="P446" s="38"/>
      <c r="Q446" s="6"/>
      <c r="R446" s="6"/>
      <c r="S446" s="6"/>
      <c r="T446" s="6"/>
      <c r="U446" s="6"/>
      <c r="V446" s="6"/>
      <c r="W446" s="5"/>
      <c r="X446" s="6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5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5"/>
      <c r="BK446" s="6"/>
      <c r="BL446" s="6"/>
      <c r="BM446" s="6"/>
      <c r="BN446" s="6"/>
      <c r="BO446" s="6"/>
      <c r="BP446" s="6"/>
      <c r="BQ446" s="6"/>
    </row>
    <row r="447" ht="19.5" customHeight="1">
      <c r="A447" s="64"/>
      <c r="B447" s="64"/>
      <c r="C447" s="6"/>
      <c r="D447" s="6"/>
      <c r="E447" s="6"/>
      <c r="F447" s="6"/>
      <c r="G447" s="6"/>
      <c r="H447" s="6"/>
      <c r="I447" s="5"/>
      <c r="J447" s="6"/>
      <c r="K447" s="6"/>
      <c r="L447" s="6"/>
      <c r="M447" s="6"/>
      <c r="N447" s="6"/>
      <c r="O447" s="6"/>
      <c r="P447" s="38"/>
      <c r="Q447" s="6"/>
      <c r="R447" s="6"/>
      <c r="S447" s="6"/>
      <c r="T447" s="6"/>
      <c r="U447" s="6"/>
      <c r="V447" s="6"/>
      <c r="W447" s="5"/>
      <c r="X447" s="6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5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5"/>
      <c r="BK447" s="6"/>
      <c r="BL447" s="6"/>
      <c r="BM447" s="6"/>
      <c r="BN447" s="6"/>
      <c r="BO447" s="6"/>
      <c r="BP447" s="6"/>
      <c r="BQ447" s="6"/>
    </row>
    <row r="448" ht="19.5" customHeight="1">
      <c r="A448" s="64"/>
      <c r="B448" s="64"/>
      <c r="C448" s="6"/>
      <c r="D448" s="6"/>
      <c r="E448" s="6"/>
      <c r="F448" s="6"/>
      <c r="G448" s="6"/>
      <c r="H448" s="6"/>
      <c r="I448" s="5"/>
      <c r="J448" s="6"/>
      <c r="K448" s="6"/>
      <c r="L448" s="6"/>
      <c r="M448" s="6"/>
      <c r="N448" s="6"/>
      <c r="O448" s="6"/>
      <c r="P448" s="38"/>
      <c r="Q448" s="6"/>
      <c r="R448" s="6"/>
      <c r="S448" s="6"/>
      <c r="T448" s="6"/>
      <c r="U448" s="6"/>
      <c r="V448" s="6"/>
      <c r="W448" s="5"/>
      <c r="X448" s="6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5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5"/>
      <c r="BK448" s="6"/>
      <c r="BL448" s="6"/>
      <c r="BM448" s="6"/>
      <c r="BN448" s="6"/>
      <c r="BO448" s="6"/>
      <c r="BP448" s="6"/>
      <c r="BQ448" s="6"/>
    </row>
    <row r="449" ht="19.5" customHeight="1">
      <c r="A449" s="64"/>
      <c r="B449" s="64"/>
      <c r="C449" s="6"/>
      <c r="D449" s="6"/>
      <c r="E449" s="6"/>
      <c r="F449" s="6"/>
      <c r="G449" s="6"/>
      <c r="H449" s="6"/>
      <c r="I449" s="5"/>
      <c r="J449" s="6"/>
      <c r="K449" s="6"/>
      <c r="L449" s="6"/>
      <c r="M449" s="6"/>
      <c r="N449" s="6"/>
      <c r="O449" s="6"/>
      <c r="P449" s="38"/>
      <c r="Q449" s="6"/>
      <c r="R449" s="6"/>
      <c r="S449" s="6"/>
      <c r="T449" s="6"/>
      <c r="U449" s="6"/>
      <c r="V449" s="6"/>
      <c r="W449" s="5"/>
      <c r="X449" s="6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5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5"/>
      <c r="BK449" s="6"/>
      <c r="BL449" s="6"/>
      <c r="BM449" s="6"/>
      <c r="BN449" s="6"/>
      <c r="BO449" s="6"/>
      <c r="BP449" s="6"/>
      <c r="BQ449" s="6"/>
    </row>
    <row r="450" ht="19.5" customHeight="1">
      <c r="A450" s="64"/>
      <c r="B450" s="64"/>
      <c r="C450" s="6"/>
      <c r="D450" s="6"/>
      <c r="E450" s="6"/>
      <c r="F450" s="6"/>
      <c r="G450" s="6"/>
      <c r="H450" s="6"/>
      <c r="I450" s="5"/>
      <c r="J450" s="6"/>
      <c r="K450" s="6"/>
      <c r="L450" s="6"/>
      <c r="M450" s="6"/>
      <c r="N450" s="6"/>
      <c r="O450" s="6"/>
      <c r="P450" s="38"/>
      <c r="Q450" s="6"/>
      <c r="R450" s="6"/>
      <c r="S450" s="6"/>
      <c r="T450" s="6"/>
      <c r="U450" s="6"/>
      <c r="V450" s="6"/>
      <c r="W450" s="5"/>
      <c r="X450" s="6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5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5"/>
      <c r="BK450" s="6"/>
      <c r="BL450" s="6"/>
      <c r="BM450" s="6"/>
      <c r="BN450" s="6"/>
      <c r="BO450" s="6"/>
      <c r="BP450" s="6"/>
      <c r="BQ450" s="6"/>
    </row>
    <row r="451" ht="19.5" customHeight="1">
      <c r="A451" s="64"/>
      <c r="B451" s="64"/>
      <c r="C451" s="6"/>
      <c r="D451" s="6"/>
      <c r="E451" s="6"/>
      <c r="F451" s="6"/>
      <c r="G451" s="6"/>
      <c r="H451" s="6"/>
      <c r="I451" s="5"/>
      <c r="J451" s="6"/>
      <c r="K451" s="6"/>
      <c r="L451" s="6"/>
      <c r="M451" s="6"/>
      <c r="N451" s="6"/>
      <c r="O451" s="6"/>
      <c r="P451" s="38"/>
      <c r="Q451" s="6"/>
      <c r="R451" s="6"/>
      <c r="S451" s="6"/>
      <c r="T451" s="6"/>
      <c r="U451" s="6"/>
      <c r="V451" s="6"/>
      <c r="W451" s="5"/>
      <c r="X451" s="6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5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5"/>
      <c r="BK451" s="6"/>
      <c r="BL451" s="6"/>
      <c r="BM451" s="6"/>
      <c r="BN451" s="6"/>
      <c r="BO451" s="6"/>
      <c r="BP451" s="6"/>
      <c r="BQ451" s="6"/>
    </row>
    <row r="452" ht="19.5" customHeight="1">
      <c r="A452" s="64"/>
      <c r="B452" s="64"/>
      <c r="C452" s="6"/>
      <c r="D452" s="6"/>
      <c r="E452" s="6"/>
      <c r="F452" s="6"/>
      <c r="G452" s="6"/>
      <c r="H452" s="6"/>
      <c r="I452" s="5"/>
      <c r="J452" s="6"/>
      <c r="K452" s="6"/>
      <c r="L452" s="6"/>
      <c r="M452" s="6"/>
      <c r="N452" s="6"/>
      <c r="O452" s="6"/>
      <c r="P452" s="38"/>
      <c r="Q452" s="6"/>
      <c r="R452" s="6"/>
      <c r="S452" s="6"/>
      <c r="T452" s="6"/>
      <c r="U452" s="6"/>
      <c r="V452" s="6"/>
      <c r="W452" s="5"/>
      <c r="X452" s="6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5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5"/>
      <c r="BK452" s="6"/>
      <c r="BL452" s="6"/>
      <c r="BM452" s="6"/>
      <c r="BN452" s="6"/>
      <c r="BO452" s="6"/>
      <c r="BP452" s="6"/>
      <c r="BQ452" s="6"/>
    </row>
    <row r="453" ht="19.5" customHeight="1">
      <c r="A453" s="64"/>
      <c r="B453" s="64"/>
      <c r="C453" s="6"/>
      <c r="D453" s="6"/>
      <c r="E453" s="6"/>
      <c r="F453" s="6"/>
      <c r="G453" s="6"/>
      <c r="H453" s="6"/>
      <c r="I453" s="5"/>
      <c r="J453" s="6"/>
      <c r="K453" s="6"/>
      <c r="L453" s="6"/>
      <c r="M453" s="6"/>
      <c r="N453" s="6"/>
      <c r="O453" s="6"/>
      <c r="P453" s="38"/>
      <c r="Q453" s="6"/>
      <c r="R453" s="6"/>
      <c r="S453" s="6"/>
      <c r="T453" s="6"/>
      <c r="U453" s="6"/>
      <c r="V453" s="6"/>
      <c r="W453" s="5"/>
      <c r="X453" s="6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5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5"/>
      <c r="BK453" s="6"/>
      <c r="BL453" s="6"/>
      <c r="BM453" s="6"/>
      <c r="BN453" s="6"/>
      <c r="BO453" s="6"/>
      <c r="BP453" s="6"/>
      <c r="BQ453" s="6"/>
    </row>
    <row r="454" ht="19.5" customHeight="1">
      <c r="A454" s="64"/>
      <c r="B454" s="64"/>
      <c r="C454" s="6"/>
      <c r="D454" s="6"/>
      <c r="E454" s="6"/>
      <c r="F454" s="6"/>
      <c r="G454" s="6"/>
      <c r="H454" s="6"/>
      <c r="I454" s="5"/>
      <c r="J454" s="6"/>
      <c r="K454" s="6"/>
      <c r="L454" s="6"/>
      <c r="M454" s="6"/>
      <c r="N454" s="6"/>
      <c r="O454" s="6"/>
      <c r="P454" s="38"/>
      <c r="Q454" s="6"/>
      <c r="R454" s="6"/>
      <c r="S454" s="6"/>
      <c r="T454" s="6"/>
      <c r="U454" s="6"/>
      <c r="V454" s="6"/>
      <c r="W454" s="5"/>
      <c r="X454" s="6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5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5"/>
      <c r="BK454" s="6"/>
      <c r="BL454" s="6"/>
      <c r="BM454" s="6"/>
      <c r="BN454" s="6"/>
      <c r="BO454" s="6"/>
      <c r="BP454" s="6"/>
      <c r="BQ454" s="6"/>
    </row>
    <row r="455" ht="19.5" customHeight="1">
      <c r="A455" s="64"/>
      <c r="B455" s="64"/>
      <c r="C455" s="6"/>
      <c r="D455" s="6"/>
      <c r="E455" s="6"/>
      <c r="F455" s="6"/>
      <c r="G455" s="6"/>
      <c r="H455" s="6"/>
      <c r="I455" s="5"/>
      <c r="J455" s="6"/>
      <c r="K455" s="6"/>
      <c r="L455" s="6"/>
      <c r="M455" s="6"/>
      <c r="N455" s="6"/>
      <c r="O455" s="6"/>
      <c r="P455" s="38"/>
      <c r="Q455" s="6"/>
      <c r="R455" s="6"/>
      <c r="S455" s="6"/>
      <c r="T455" s="6"/>
      <c r="U455" s="6"/>
      <c r="V455" s="6"/>
      <c r="W455" s="5"/>
      <c r="X455" s="6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5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5"/>
      <c r="BK455" s="6"/>
      <c r="BL455" s="6"/>
      <c r="BM455" s="6"/>
      <c r="BN455" s="6"/>
      <c r="BO455" s="6"/>
      <c r="BP455" s="6"/>
      <c r="BQ455" s="6"/>
    </row>
    <row r="456" ht="19.5" customHeight="1">
      <c r="A456" s="64"/>
      <c r="B456" s="64"/>
      <c r="C456" s="6"/>
      <c r="D456" s="6"/>
      <c r="E456" s="6"/>
      <c r="F456" s="6"/>
      <c r="G456" s="6"/>
      <c r="H456" s="6"/>
      <c r="I456" s="5"/>
      <c r="J456" s="6"/>
      <c r="K456" s="6"/>
      <c r="L456" s="6"/>
      <c r="M456" s="6"/>
      <c r="N456" s="6"/>
      <c r="O456" s="6"/>
      <c r="P456" s="38"/>
      <c r="Q456" s="6"/>
      <c r="R456" s="6"/>
      <c r="S456" s="6"/>
      <c r="T456" s="6"/>
      <c r="U456" s="6"/>
      <c r="V456" s="6"/>
      <c r="W456" s="5"/>
      <c r="X456" s="6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5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5"/>
      <c r="BK456" s="6"/>
      <c r="BL456" s="6"/>
      <c r="BM456" s="6"/>
      <c r="BN456" s="6"/>
      <c r="BO456" s="6"/>
      <c r="BP456" s="6"/>
      <c r="BQ456" s="6"/>
    </row>
    <row r="457" ht="19.5" customHeight="1">
      <c r="A457" s="64"/>
      <c r="B457" s="64"/>
      <c r="C457" s="6"/>
      <c r="D457" s="6"/>
      <c r="E457" s="6"/>
      <c r="F457" s="6"/>
      <c r="G457" s="6"/>
      <c r="H457" s="6"/>
      <c r="I457" s="5"/>
      <c r="J457" s="6"/>
      <c r="K457" s="6"/>
      <c r="L457" s="6"/>
      <c r="M457" s="6"/>
      <c r="N457" s="6"/>
      <c r="O457" s="6"/>
      <c r="P457" s="38"/>
      <c r="Q457" s="6"/>
      <c r="R457" s="6"/>
      <c r="S457" s="6"/>
      <c r="T457" s="6"/>
      <c r="U457" s="6"/>
      <c r="V457" s="6"/>
      <c r="W457" s="5"/>
      <c r="X457" s="6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5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5"/>
      <c r="BK457" s="6"/>
      <c r="BL457" s="6"/>
      <c r="BM457" s="6"/>
      <c r="BN457" s="6"/>
      <c r="BO457" s="6"/>
      <c r="BP457" s="6"/>
      <c r="BQ457" s="6"/>
    </row>
    <row r="458" ht="19.5" customHeight="1">
      <c r="A458" s="64"/>
      <c r="B458" s="64"/>
      <c r="C458" s="6"/>
      <c r="D458" s="6"/>
      <c r="E458" s="6"/>
      <c r="F458" s="6"/>
      <c r="G458" s="6"/>
      <c r="H458" s="6"/>
      <c r="I458" s="5"/>
      <c r="J458" s="6"/>
      <c r="K458" s="6"/>
      <c r="L458" s="6"/>
      <c r="M458" s="6"/>
      <c r="N458" s="6"/>
      <c r="O458" s="6"/>
      <c r="P458" s="38"/>
      <c r="Q458" s="6"/>
      <c r="R458" s="6"/>
      <c r="S458" s="6"/>
      <c r="T458" s="6"/>
      <c r="U458" s="6"/>
      <c r="V458" s="6"/>
      <c r="W458" s="5"/>
      <c r="X458" s="6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5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5"/>
      <c r="BK458" s="6"/>
      <c r="BL458" s="6"/>
      <c r="BM458" s="6"/>
      <c r="BN458" s="6"/>
      <c r="BO458" s="6"/>
      <c r="BP458" s="6"/>
      <c r="BQ458" s="6"/>
    </row>
    <row r="459" ht="19.5" customHeight="1">
      <c r="A459" s="64"/>
      <c r="B459" s="64"/>
      <c r="C459" s="6"/>
      <c r="D459" s="6"/>
      <c r="E459" s="6"/>
      <c r="F459" s="6"/>
      <c r="G459" s="6"/>
      <c r="H459" s="6"/>
      <c r="I459" s="5"/>
      <c r="J459" s="6"/>
      <c r="K459" s="6"/>
      <c r="L459" s="6"/>
      <c r="M459" s="6"/>
      <c r="N459" s="6"/>
      <c r="O459" s="6"/>
      <c r="P459" s="38"/>
      <c r="Q459" s="6"/>
      <c r="R459" s="6"/>
      <c r="S459" s="6"/>
      <c r="T459" s="6"/>
      <c r="U459" s="6"/>
      <c r="V459" s="6"/>
      <c r="W459" s="5"/>
      <c r="X459" s="6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5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5"/>
      <c r="BK459" s="6"/>
      <c r="BL459" s="6"/>
      <c r="BM459" s="6"/>
      <c r="BN459" s="6"/>
      <c r="BO459" s="6"/>
      <c r="BP459" s="6"/>
      <c r="BQ459" s="6"/>
    </row>
    <row r="460" ht="19.5" customHeight="1">
      <c r="A460" s="64"/>
      <c r="B460" s="64"/>
      <c r="C460" s="6"/>
      <c r="D460" s="6"/>
      <c r="E460" s="6"/>
      <c r="F460" s="6"/>
      <c r="G460" s="6"/>
      <c r="H460" s="6"/>
      <c r="I460" s="5"/>
      <c r="J460" s="6"/>
      <c r="K460" s="6"/>
      <c r="L460" s="6"/>
      <c r="M460" s="6"/>
      <c r="N460" s="6"/>
      <c r="O460" s="6"/>
      <c r="P460" s="38"/>
      <c r="Q460" s="6"/>
      <c r="R460" s="6"/>
      <c r="S460" s="6"/>
      <c r="T460" s="6"/>
      <c r="U460" s="6"/>
      <c r="V460" s="6"/>
      <c r="W460" s="5"/>
      <c r="X460" s="6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5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5"/>
      <c r="BK460" s="6"/>
      <c r="BL460" s="6"/>
      <c r="BM460" s="6"/>
      <c r="BN460" s="6"/>
      <c r="BO460" s="6"/>
      <c r="BP460" s="6"/>
      <c r="BQ460" s="6"/>
    </row>
    <row r="461" ht="19.5" customHeight="1">
      <c r="A461" s="64"/>
      <c r="B461" s="64"/>
      <c r="C461" s="6"/>
      <c r="D461" s="6"/>
      <c r="E461" s="6"/>
      <c r="F461" s="6"/>
      <c r="G461" s="6"/>
      <c r="H461" s="6"/>
      <c r="I461" s="5"/>
      <c r="J461" s="6"/>
      <c r="K461" s="6"/>
      <c r="L461" s="6"/>
      <c r="M461" s="6"/>
      <c r="N461" s="6"/>
      <c r="O461" s="6"/>
      <c r="P461" s="38"/>
      <c r="Q461" s="6"/>
      <c r="R461" s="6"/>
      <c r="S461" s="6"/>
      <c r="T461" s="6"/>
      <c r="U461" s="6"/>
      <c r="V461" s="6"/>
      <c r="W461" s="5"/>
      <c r="X461" s="6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5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5"/>
      <c r="BK461" s="6"/>
      <c r="BL461" s="6"/>
      <c r="BM461" s="6"/>
      <c r="BN461" s="6"/>
      <c r="BO461" s="6"/>
      <c r="BP461" s="6"/>
      <c r="BQ461" s="6"/>
    </row>
    <row r="462" ht="19.5" customHeight="1">
      <c r="A462" s="64"/>
      <c r="B462" s="64"/>
      <c r="C462" s="6"/>
      <c r="D462" s="6"/>
      <c r="E462" s="6"/>
      <c r="F462" s="6"/>
      <c r="G462" s="6"/>
      <c r="H462" s="6"/>
      <c r="I462" s="5"/>
      <c r="J462" s="6"/>
      <c r="K462" s="6"/>
      <c r="L462" s="6"/>
      <c r="M462" s="6"/>
      <c r="N462" s="6"/>
      <c r="O462" s="6"/>
      <c r="P462" s="38"/>
      <c r="Q462" s="6"/>
      <c r="R462" s="6"/>
      <c r="S462" s="6"/>
      <c r="T462" s="6"/>
      <c r="U462" s="6"/>
      <c r="V462" s="6"/>
      <c r="W462" s="5"/>
      <c r="X462" s="6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5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5"/>
      <c r="BK462" s="6"/>
      <c r="BL462" s="6"/>
      <c r="BM462" s="6"/>
      <c r="BN462" s="6"/>
      <c r="BO462" s="6"/>
      <c r="BP462" s="6"/>
      <c r="BQ462" s="6"/>
    </row>
    <row r="463" ht="19.5" customHeight="1">
      <c r="A463" s="64"/>
      <c r="B463" s="64"/>
      <c r="C463" s="6"/>
      <c r="D463" s="6"/>
      <c r="E463" s="6"/>
      <c r="F463" s="6"/>
      <c r="G463" s="6"/>
      <c r="H463" s="6"/>
      <c r="I463" s="5"/>
      <c r="J463" s="6"/>
      <c r="K463" s="6"/>
      <c r="L463" s="6"/>
      <c r="M463" s="6"/>
      <c r="N463" s="6"/>
      <c r="O463" s="6"/>
      <c r="P463" s="38"/>
      <c r="Q463" s="6"/>
      <c r="R463" s="6"/>
      <c r="S463" s="6"/>
      <c r="T463" s="6"/>
      <c r="U463" s="6"/>
      <c r="V463" s="6"/>
      <c r="W463" s="5"/>
      <c r="X463" s="6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5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5"/>
      <c r="BK463" s="6"/>
      <c r="BL463" s="6"/>
      <c r="BM463" s="6"/>
      <c r="BN463" s="6"/>
      <c r="BO463" s="6"/>
      <c r="BP463" s="6"/>
      <c r="BQ463" s="6"/>
    </row>
    <row r="464" ht="19.5" customHeight="1">
      <c r="A464" s="64"/>
      <c r="B464" s="64"/>
      <c r="C464" s="6"/>
      <c r="D464" s="6"/>
      <c r="E464" s="6"/>
      <c r="F464" s="6"/>
      <c r="G464" s="6"/>
      <c r="H464" s="6"/>
      <c r="I464" s="5"/>
      <c r="J464" s="6"/>
      <c r="K464" s="6"/>
      <c r="L464" s="6"/>
      <c r="M464" s="6"/>
      <c r="N464" s="6"/>
      <c r="O464" s="6"/>
      <c r="P464" s="38"/>
      <c r="Q464" s="6"/>
      <c r="R464" s="6"/>
      <c r="S464" s="6"/>
      <c r="T464" s="6"/>
      <c r="U464" s="6"/>
      <c r="V464" s="6"/>
      <c r="W464" s="5"/>
      <c r="X464" s="6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5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5"/>
      <c r="BK464" s="6"/>
      <c r="BL464" s="6"/>
      <c r="BM464" s="6"/>
      <c r="BN464" s="6"/>
      <c r="BO464" s="6"/>
      <c r="BP464" s="6"/>
      <c r="BQ464" s="6"/>
    </row>
    <row r="465" ht="19.5" customHeight="1">
      <c r="A465" s="64"/>
      <c r="B465" s="64"/>
      <c r="C465" s="6"/>
      <c r="D465" s="6"/>
      <c r="E465" s="6"/>
      <c r="F465" s="6"/>
      <c r="G465" s="6"/>
      <c r="H465" s="6"/>
      <c r="I465" s="5"/>
      <c r="J465" s="6"/>
      <c r="K465" s="6"/>
      <c r="L465" s="6"/>
      <c r="M465" s="6"/>
      <c r="N465" s="6"/>
      <c r="O465" s="6"/>
      <c r="P465" s="38"/>
      <c r="Q465" s="6"/>
      <c r="R465" s="6"/>
      <c r="S465" s="6"/>
      <c r="T465" s="6"/>
      <c r="U465" s="6"/>
      <c r="V465" s="6"/>
      <c r="W465" s="5"/>
      <c r="X465" s="6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5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5"/>
      <c r="BK465" s="6"/>
      <c r="BL465" s="6"/>
      <c r="BM465" s="6"/>
      <c r="BN465" s="6"/>
      <c r="BO465" s="6"/>
      <c r="BP465" s="6"/>
      <c r="BQ465" s="6"/>
    </row>
    <row r="466" ht="19.5" customHeight="1">
      <c r="A466" s="64"/>
      <c r="B466" s="64"/>
      <c r="C466" s="6"/>
      <c r="D466" s="6"/>
      <c r="E466" s="6"/>
      <c r="F466" s="6"/>
      <c r="G466" s="6"/>
      <c r="H466" s="6"/>
      <c r="I466" s="5"/>
      <c r="J466" s="6"/>
      <c r="K466" s="6"/>
      <c r="L466" s="6"/>
      <c r="M466" s="6"/>
      <c r="N466" s="6"/>
      <c r="O466" s="6"/>
      <c r="P466" s="38"/>
      <c r="Q466" s="6"/>
      <c r="R466" s="6"/>
      <c r="S466" s="6"/>
      <c r="T466" s="6"/>
      <c r="U466" s="6"/>
      <c r="V466" s="6"/>
      <c r="W466" s="5"/>
      <c r="X466" s="6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5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5"/>
      <c r="BK466" s="6"/>
      <c r="BL466" s="6"/>
      <c r="BM466" s="6"/>
      <c r="BN466" s="6"/>
      <c r="BO466" s="6"/>
      <c r="BP466" s="6"/>
      <c r="BQ466" s="6"/>
    </row>
    <row r="467" ht="19.5" customHeight="1">
      <c r="A467" s="64"/>
      <c r="B467" s="64"/>
      <c r="C467" s="6"/>
      <c r="D467" s="6"/>
      <c r="E467" s="6"/>
      <c r="F467" s="6"/>
      <c r="G467" s="6"/>
      <c r="H467" s="6"/>
      <c r="I467" s="5"/>
      <c r="J467" s="6"/>
      <c r="K467" s="6"/>
      <c r="L467" s="6"/>
      <c r="M467" s="6"/>
      <c r="N467" s="6"/>
      <c r="O467" s="6"/>
      <c r="P467" s="38"/>
      <c r="Q467" s="6"/>
      <c r="R467" s="6"/>
      <c r="S467" s="6"/>
      <c r="T467" s="6"/>
      <c r="U467" s="6"/>
      <c r="V467" s="6"/>
      <c r="W467" s="5"/>
      <c r="X467" s="6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5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5"/>
      <c r="BK467" s="6"/>
      <c r="BL467" s="6"/>
      <c r="BM467" s="6"/>
      <c r="BN467" s="6"/>
      <c r="BO467" s="6"/>
      <c r="BP467" s="6"/>
      <c r="BQ467" s="6"/>
    </row>
    <row r="468" ht="19.5" customHeight="1">
      <c r="A468" s="64"/>
      <c r="B468" s="64"/>
      <c r="C468" s="6"/>
      <c r="D468" s="6"/>
      <c r="E468" s="6"/>
      <c r="F468" s="6"/>
      <c r="G468" s="6"/>
      <c r="H468" s="6"/>
      <c r="I468" s="5"/>
      <c r="J468" s="6"/>
      <c r="K468" s="6"/>
      <c r="L468" s="6"/>
      <c r="M468" s="6"/>
      <c r="N468" s="6"/>
      <c r="O468" s="6"/>
      <c r="P468" s="38"/>
      <c r="Q468" s="6"/>
      <c r="R468" s="6"/>
      <c r="S468" s="6"/>
      <c r="T468" s="6"/>
      <c r="U468" s="6"/>
      <c r="V468" s="6"/>
      <c r="W468" s="5"/>
      <c r="X468" s="6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5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5"/>
      <c r="BK468" s="6"/>
      <c r="BL468" s="6"/>
      <c r="BM468" s="6"/>
      <c r="BN468" s="6"/>
      <c r="BO468" s="6"/>
      <c r="BP468" s="6"/>
      <c r="BQ468" s="6"/>
    </row>
    <row r="469" ht="19.5" customHeight="1">
      <c r="A469" s="64"/>
      <c r="B469" s="64"/>
      <c r="C469" s="6"/>
      <c r="D469" s="6"/>
      <c r="E469" s="6"/>
      <c r="F469" s="6"/>
      <c r="G469" s="6"/>
      <c r="H469" s="6"/>
      <c r="I469" s="5"/>
      <c r="J469" s="6"/>
      <c r="K469" s="6"/>
      <c r="L469" s="6"/>
      <c r="M469" s="6"/>
      <c r="N469" s="6"/>
      <c r="O469" s="6"/>
      <c r="P469" s="38"/>
      <c r="Q469" s="6"/>
      <c r="R469" s="6"/>
      <c r="S469" s="6"/>
      <c r="T469" s="6"/>
      <c r="U469" s="6"/>
      <c r="V469" s="6"/>
      <c r="W469" s="5"/>
      <c r="X469" s="6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5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5"/>
      <c r="BK469" s="6"/>
      <c r="BL469" s="6"/>
      <c r="BM469" s="6"/>
      <c r="BN469" s="6"/>
      <c r="BO469" s="6"/>
      <c r="BP469" s="6"/>
      <c r="BQ469" s="6"/>
    </row>
    <row r="470" ht="19.5" customHeight="1">
      <c r="A470" s="64"/>
      <c r="B470" s="64"/>
      <c r="C470" s="6"/>
      <c r="D470" s="6"/>
      <c r="E470" s="6"/>
      <c r="F470" s="6"/>
      <c r="G470" s="6"/>
      <c r="H470" s="6"/>
      <c r="I470" s="5"/>
      <c r="J470" s="6"/>
      <c r="K470" s="6"/>
      <c r="L470" s="6"/>
      <c r="M470" s="6"/>
      <c r="N470" s="6"/>
      <c r="O470" s="6"/>
      <c r="P470" s="38"/>
      <c r="Q470" s="6"/>
      <c r="R470" s="6"/>
      <c r="S470" s="6"/>
      <c r="T470" s="6"/>
      <c r="U470" s="6"/>
      <c r="V470" s="6"/>
      <c r="W470" s="5"/>
      <c r="X470" s="6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5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5"/>
      <c r="BK470" s="6"/>
      <c r="BL470" s="6"/>
      <c r="BM470" s="6"/>
      <c r="BN470" s="6"/>
      <c r="BO470" s="6"/>
      <c r="BP470" s="6"/>
      <c r="BQ470" s="6"/>
    </row>
    <row r="471" ht="19.5" customHeight="1">
      <c r="A471" s="64"/>
      <c r="B471" s="64"/>
      <c r="C471" s="6"/>
      <c r="D471" s="6"/>
      <c r="E471" s="6"/>
      <c r="F471" s="6"/>
      <c r="G471" s="6"/>
      <c r="H471" s="6"/>
      <c r="I471" s="5"/>
      <c r="J471" s="6"/>
      <c r="K471" s="6"/>
      <c r="L471" s="6"/>
      <c r="M471" s="6"/>
      <c r="N471" s="6"/>
      <c r="O471" s="6"/>
      <c r="P471" s="38"/>
      <c r="Q471" s="6"/>
      <c r="R471" s="6"/>
      <c r="S471" s="6"/>
      <c r="T471" s="6"/>
      <c r="U471" s="6"/>
      <c r="V471" s="6"/>
      <c r="W471" s="5"/>
      <c r="X471" s="6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5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5"/>
      <c r="BK471" s="6"/>
      <c r="BL471" s="6"/>
      <c r="BM471" s="6"/>
      <c r="BN471" s="6"/>
      <c r="BO471" s="6"/>
      <c r="BP471" s="6"/>
      <c r="BQ471" s="6"/>
    </row>
    <row r="472" ht="19.5" customHeight="1">
      <c r="A472" s="64"/>
      <c r="B472" s="64"/>
      <c r="C472" s="6"/>
      <c r="D472" s="6"/>
      <c r="E472" s="6"/>
      <c r="F472" s="6"/>
      <c r="G472" s="6"/>
      <c r="H472" s="6"/>
      <c r="I472" s="5"/>
      <c r="J472" s="6"/>
      <c r="K472" s="6"/>
      <c r="L472" s="6"/>
      <c r="M472" s="6"/>
      <c r="N472" s="6"/>
      <c r="O472" s="6"/>
      <c r="P472" s="38"/>
      <c r="Q472" s="6"/>
      <c r="R472" s="6"/>
      <c r="S472" s="6"/>
      <c r="T472" s="6"/>
      <c r="U472" s="6"/>
      <c r="V472" s="6"/>
      <c r="W472" s="5"/>
      <c r="X472" s="6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5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5"/>
      <c r="BK472" s="6"/>
      <c r="BL472" s="6"/>
      <c r="BM472" s="6"/>
      <c r="BN472" s="6"/>
      <c r="BO472" s="6"/>
      <c r="BP472" s="6"/>
      <c r="BQ472" s="6"/>
    </row>
    <row r="473" ht="19.5" customHeight="1">
      <c r="A473" s="64"/>
      <c r="B473" s="64"/>
      <c r="C473" s="6"/>
      <c r="D473" s="6"/>
      <c r="E473" s="6"/>
      <c r="F473" s="6"/>
      <c r="G473" s="6"/>
      <c r="H473" s="6"/>
      <c r="I473" s="5"/>
      <c r="J473" s="6"/>
      <c r="K473" s="6"/>
      <c r="L473" s="6"/>
      <c r="M473" s="6"/>
      <c r="N473" s="6"/>
      <c r="O473" s="6"/>
      <c r="P473" s="38"/>
      <c r="Q473" s="6"/>
      <c r="R473" s="6"/>
      <c r="S473" s="6"/>
      <c r="T473" s="6"/>
      <c r="U473" s="6"/>
      <c r="V473" s="6"/>
      <c r="W473" s="5"/>
      <c r="X473" s="6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5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5"/>
      <c r="BK473" s="6"/>
      <c r="BL473" s="6"/>
      <c r="BM473" s="6"/>
      <c r="BN473" s="6"/>
      <c r="BO473" s="6"/>
      <c r="BP473" s="6"/>
      <c r="BQ473" s="6"/>
    </row>
    <row r="474" ht="19.5" customHeight="1">
      <c r="A474" s="64"/>
      <c r="B474" s="64"/>
      <c r="C474" s="6"/>
      <c r="D474" s="6"/>
      <c r="E474" s="6"/>
      <c r="F474" s="6"/>
      <c r="G474" s="6"/>
      <c r="H474" s="6"/>
      <c r="I474" s="5"/>
      <c r="J474" s="6"/>
      <c r="K474" s="6"/>
      <c r="L474" s="6"/>
      <c r="M474" s="6"/>
      <c r="N474" s="6"/>
      <c r="O474" s="6"/>
      <c r="P474" s="38"/>
      <c r="Q474" s="6"/>
      <c r="R474" s="6"/>
      <c r="S474" s="6"/>
      <c r="T474" s="6"/>
      <c r="U474" s="6"/>
      <c r="V474" s="6"/>
      <c r="W474" s="5"/>
      <c r="X474" s="6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5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5"/>
      <c r="BK474" s="6"/>
      <c r="BL474" s="6"/>
      <c r="BM474" s="6"/>
      <c r="BN474" s="6"/>
      <c r="BO474" s="6"/>
      <c r="BP474" s="6"/>
      <c r="BQ474" s="6"/>
    </row>
    <row r="475" ht="19.5" customHeight="1">
      <c r="A475" s="64"/>
      <c r="B475" s="64"/>
      <c r="C475" s="6"/>
      <c r="D475" s="6"/>
      <c r="E475" s="6"/>
      <c r="F475" s="6"/>
      <c r="G475" s="6"/>
      <c r="H475" s="6"/>
      <c r="I475" s="5"/>
      <c r="J475" s="6"/>
      <c r="K475" s="6"/>
      <c r="L475" s="6"/>
      <c r="M475" s="6"/>
      <c r="N475" s="6"/>
      <c r="O475" s="6"/>
      <c r="P475" s="38"/>
      <c r="Q475" s="6"/>
      <c r="R475" s="6"/>
      <c r="S475" s="6"/>
      <c r="T475" s="6"/>
      <c r="U475" s="6"/>
      <c r="V475" s="6"/>
      <c r="W475" s="5"/>
      <c r="X475" s="6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5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5"/>
      <c r="BK475" s="6"/>
      <c r="BL475" s="6"/>
      <c r="BM475" s="6"/>
      <c r="BN475" s="6"/>
      <c r="BO475" s="6"/>
      <c r="BP475" s="6"/>
      <c r="BQ475" s="6"/>
    </row>
    <row r="476" ht="19.5" customHeight="1">
      <c r="A476" s="64"/>
      <c r="B476" s="64"/>
      <c r="C476" s="6"/>
      <c r="D476" s="6"/>
      <c r="E476" s="6"/>
      <c r="F476" s="6"/>
      <c r="G476" s="6"/>
      <c r="H476" s="6"/>
      <c r="I476" s="5"/>
      <c r="J476" s="6"/>
      <c r="K476" s="6"/>
      <c r="L476" s="6"/>
      <c r="M476" s="6"/>
      <c r="N476" s="6"/>
      <c r="O476" s="6"/>
      <c r="P476" s="38"/>
      <c r="Q476" s="6"/>
      <c r="R476" s="6"/>
      <c r="S476" s="6"/>
      <c r="T476" s="6"/>
      <c r="U476" s="6"/>
      <c r="V476" s="6"/>
      <c r="W476" s="5"/>
      <c r="X476" s="6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5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5"/>
      <c r="BK476" s="6"/>
      <c r="BL476" s="6"/>
      <c r="BM476" s="6"/>
      <c r="BN476" s="6"/>
      <c r="BO476" s="6"/>
      <c r="BP476" s="6"/>
      <c r="BQ476" s="6"/>
    </row>
    <row r="477" ht="19.5" customHeight="1">
      <c r="A477" s="64"/>
      <c r="B477" s="64"/>
      <c r="C477" s="6"/>
      <c r="D477" s="6"/>
      <c r="E477" s="6"/>
      <c r="F477" s="6"/>
      <c r="G477" s="6"/>
      <c r="H477" s="6"/>
      <c r="I477" s="5"/>
      <c r="J477" s="6"/>
      <c r="K477" s="6"/>
      <c r="L477" s="6"/>
      <c r="M477" s="6"/>
      <c r="N477" s="6"/>
      <c r="O477" s="6"/>
      <c r="P477" s="38"/>
      <c r="Q477" s="6"/>
      <c r="R477" s="6"/>
      <c r="S477" s="6"/>
      <c r="T477" s="6"/>
      <c r="U477" s="6"/>
      <c r="V477" s="6"/>
      <c r="W477" s="5"/>
      <c r="X477" s="6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5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5"/>
      <c r="BK477" s="6"/>
      <c r="BL477" s="6"/>
      <c r="BM477" s="6"/>
      <c r="BN477" s="6"/>
      <c r="BO477" s="6"/>
      <c r="BP477" s="6"/>
      <c r="BQ477" s="6"/>
    </row>
    <row r="478" ht="19.5" customHeight="1">
      <c r="A478" s="64"/>
      <c r="B478" s="64"/>
      <c r="C478" s="6"/>
      <c r="D478" s="6"/>
      <c r="E478" s="6"/>
      <c r="F478" s="6"/>
      <c r="G478" s="6"/>
      <c r="H478" s="6"/>
      <c r="I478" s="5"/>
      <c r="J478" s="6"/>
      <c r="K478" s="6"/>
      <c r="L478" s="6"/>
      <c r="M478" s="6"/>
      <c r="N478" s="6"/>
      <c r="O478" s="6"/>
      <c r="P478" s="38"/>
      <c r="Q478" s="6"/>
      <c r="R478" s="6"/>
      <c r="S478" s="6"/>
      <c r="T478" s="6"/>
      <c r="U478" s="6"/>
      <c r="V478" s="6"/>
      <c r="W478" s="5"/>
      <c r="X478" s="6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5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5"/>
      <c r="BK478" s="6"/>
      <c r="BL478" s="6"/>
      <c r="BM478" s="6"/>
      <c r="BN478" s="6"/>
      <c r="BO478" s="6"/>
      <c r="BP478" s="6"/>
      <c r="BQ478" s="6"/>
    </row>
    <row r="479" ht="19.5" customHeight="1">
      <c r="A479" s="64"/>
      <c r="B479" s="64"/>
      <c r="C479" s="6"/>
      <c r="D479" s="6"/>
      <c r="E479" s="6"/>
      <c r="F479" s="6"/>
      <c r="G479" s="6"/>
      <c r="H479" s="6"/>
      <c r="I479" s="5"/>
      <c r="J479" s="6"/>
      <c r="K479" s="6"/>
      <c r="L479" s="6"/>
      <c r="M479" s="6"/>
      <c r="N479" s="6"/>
      <c r="O479" s="6"/>
      <c r="P479" s="38"/>
      <c r="Q479" s="6"/>
      <c r="R479" s="6"/>
      <c r="S479" s="6"/>
      <c r="T479" s="6"/>
      <c r="U479" s="6"/>
      <c r="V479" s="6"/>
      <c r="W479" s="5"/>
      <c r="X479" s="6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5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5"/>
      <c r="BK479" s="6"/>
      <c r="BL479" s="6"/>
      <c r="BM479" s="6"/>
      <c r="BN479" s="6"/>
      <c r="BO479" s="6"/>
      <c r="BP479" s="6"/>
      <c r="BQ479" s="6"/>
    </row>
    <row r="480" ht="19.5" customHeight="1">
      <c r="A480" s="64"/>
      <c r="B480" s="64"/>
      <c r="C480" s="6"/>
      <c r="D480" s="6"/>
      <c r="E480" s="6"/>
      <c r="F480" s="6"/>
      <c r="G480" s="6"/>
      <c r="H480" s="6"/>
      <c r="I480" s="5"/>
      <c r="J480" s="6"/>
      <c r="K480" s="6"/>
      <c r="L480" s="6"/>
      <c r="M480" s="6"/>
      <c r="N480" s="6"/>
      <c r="O480" s="6"/>
      <c r="P480" s="38"/>
      <c r="Q480" s="6"/>
      <c r="R480" s="6"/>
      <c r="S480" s="6"/>
      <c r="T480" s="6"/>
      <c r="U480" s="6"/>
      <c r="V480" s="6"/>
      <c r="W480" s="5"/>
      <c r="X480" s="6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5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5"/>
      <c r="BK480" s="6"/>
      <c r="BL480" s="6"/>
      <c r="BM480" s="6"/>
      <c r="BN480" s="6"/>
      <c r="BO480" s="6"/>
      <c r="BP480" s="6"/>
      <c r="BQ480" s="6"/>
    </row>
    <row r="481" ht="19.5" customHeight="1">
      <c r="A481" s="64"/>
      <c r="B481" s="64"/>
      <c r="C481" s="6"/>
      <c r="D481" s="6"/>
      <c r="E481" s="6"/>
      <c r="F481" s="6"/>
      <c r="G481" s="6"/>
      <c r="H481" s="6"/>
      <c r="I481" s="5"/>
      <c r="J481" s="6"/>
      <c r="K481" s="6"/>
      <c r="L481" s="6"/>
      <c r="M481" s="6"/>
      <c r="N481" s="6"/>
      <c r="O481" s="6"/>
      <c r="P481" s="38"/>
      <c r="Q481" s="6"/>
      <c r="R481" s="6"/>
      <c r="S481" s="6"/>
      <c r="T481" s="6"/>
      <c r="U481" s="6"/>
      <c r="V481" s="6"/>
      <c r="W481" s="5"/>
      <c r="X481" s="6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5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5"/>
      <c r="BK481" s="6"/>
      <c r="BL481" s="6"/>
      <c r="BM481" s="6"/>
      <c r="BN481" s="6"/>
      <c r="BO481" s="6"/>
      <c r="BP481" s="6"/>
      <c r="BQ481" s="6"/>
    </row>
    <row r="482" ht="19.5" customHeight="1">
      <c r="A482" s="64"/>
      <c r="B482" s="64"/>
      <c r="C482" s="6"/>
      <c r="D482" s="6"/>
      <c r="E482" s="6"/>
      <c r="F482" s="6"/>
      <c r="G482" s="6"/>
      <c r="H482" s="6"/>
      <c r="I482" s="5"/>
      <c r="J482" s="6"/>
      <c r="K482" s="6"/>
      <c r="L482" s="6"/>
      <c r="M482" s="6"/>
      <c r="N482" s="6"/>
      <c r="O482" s="6"/>
      <c r="P482" s="38"/>
      <c r="Q482" s="6"/>
      <c r="R482" s="6"/>
      <c r="S482" s="6"/>
      <c r="T482" s="6"/>
      <c r="U482" s="6"/>
      <c r="V482" s="6"/>
      <c r="W482" s="5"/>
      <c r="X482" s="6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5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5"/>
      <c r="BK482" s="6"/>
      <c r="BL482" s="6"/>
      <c r="BM482" s="6"/>
      <c r="BN482" s="6"/>
      <c r="BO482" s="6"/>
      <c r="BP482" s="6"/>
      <c r="BQ482" s="6"/>
    </row>
    <row r="483" ht="19.5" customHeight="1">
      <c r="A483" s="64"/>
      <c r="B483" s="64"/>
      <c r="C483" s="6"/>
      <c r="D483" s="6"/>
      <c r="E483" s="6"/>
      <c r="F483" s="6"/>
      <c r="G483" s="6"/>
      <c r="H483" s="6"/>
      <c r="I483" s="5"/>
      <c r="J483" s="6"/>
      <c r="K483" s="6"/>
      <c r="L483" s="6"/>
      <c r="M483" s="6"/>
      <c r="N483" s="6"/>
      <c r="O483" s="6"/>
      <c r="P483" s="38"/>
      <c r="Q483" s="6"/>
      <c r="R483" s="6"/>
      <c r="S483" s="6"/>
      <c r="T483" s="6"/>
      <c r="U483" s="6"/>
      <c r="V483" s="6"/>
      <c r="W483" s="5"/>
      <c r="X483" s="6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5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5"/>
      <c r="BK483" s="6"/>
      <c r="BL483" s="6"/>
      <c r="BM483" s="6"/>
      <c r="BN483" s="6"/>
      <c r="BO483" s="6"/>
      <c r="BP483" s="6"/>
      <c r="BQ483" s="6"/>
    </row>
    <row r="484" ht="19.5" customHeight="1">
      <c r="A484" s="64"/>
      <c r="B484" s="64"/>
      <c r="C484" s="6"/>
      <c r="D484" s="6"/>
      <c r="E484" s="6"/>
      <c r="F484" s="6"/>
      <c r="G484" s="6"/>
      <c r="H484" s="6"/>
      <c r="I484" s="5"/>
      <c r="J484" s="6"/>
      <c r="K484" s="6"/>
      <c r="L484" s="6"/>
      <c r="M484" s="6"/>
      <c r="N484" s="6"/>
      <c r="O484" s="6"/>
      <c r="P484" s="38"/>
      <c r="Q484" s="6"/>
      <c r="R484" s="6"/>
      <c r="S484" s="6"/>
      <c r="T484" s="6"/>
      <c r="U484" s="6"/>
      <c r="V484" s="6"/>
      <c r="W484" s="5"/>
      <c r="X484" s="6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5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5"/>
      <c r="BK484" s="6"/>
      <c r="BL484" s="6"/>
      <c r="BM484" s="6"/>
      <c r="BN484" s="6"/>
      <c r="BO484" s="6"/>
      <c r="BP484" s="6"/>
      <c r="BQ484" s="6"/>
    </row>
    <row r="485" ht="19.5" customHeight="1">
      <c r="A485" s="64"/>
      <c r="B485" s="64"/>
      <c r="C485" s="6"/>
      <c r="D485" s="6"/>
      <c r="E485" s="6"/>
      <c r="F485" s="6"/>
      <c r="G485" s="6"/>
      <c r="H485" s="6"/>
      <c r="I485" s="5"/>
      <c r="J485" s="6"/>
      <c r="K485" s="6"/>
      <c r="L485" s="6"/>
      <c r="M485" s="6"/>
      <c r="N485" s="6"/>
      <c r="O485" s="6"/>
      <c r="P485" s="38"/>
      <c r="Q485" s="6"/>
      <c r="R485" s="6"/>
      <c r="S485" s="6"/>
      <c r="T485" s="6"/>
      <c r="U485" s="6"/>
      <c r="V485" s="6"/>
      <c r="W485" s="5"/>
      <c r="X485" s="6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5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5"/>
      <c r="BK485" s="6"/>
      <c r="BL485" s="6"/>
      <c r="BM485" s="6"/>
      <c r="BN485" s="6"/>
      <c r="BO485" s="6"/>
      <c r="BP485" s="6"/>
      <c r="BQ485" s="6"/>
    </row>
    <row r="486" ht="19.5" customHeight="1">
      <c r="A486" s="64"/>
      <c r="B486" s="64"/>
      <c r="C486" s="6"/>
      <c r="D486" s="6"/>
      <c r="E486" s="6"/>
      <c r="F486" s="6"/>
      <c r="G486" s="6"/>
      <c r="H486" s="6"/>
      <c r="I486" s="5"/>
      <c r="J486" s="6"/>
      <c r="K486" s="6"/>
      <c r="L486" s="6"/>
      <c r="M486" s="6"/>
      <c r="N486" s="6"/>
      <c r="O486" s="6"/>
      <c r="P486" s="38"/>
      <c r="Q486" s="6"/>
      <c r="R486" s="6"/>
      <c r="S486" s="6"/>
      <c r="T486" s="6"/>
      <c r="U486" s="6"/>
      <c r="V486" s="6"/>
      <c r="W486" s="5"/>
      <c r="X486" s="6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5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5"/>
      <c r="BK486" s="6"/>
      <c r="BL486" s="6"/>
      <c r="BM486" s="6"/>
      <c r="BN486" s="6"/>
      <c r="BO486" s="6"/>
      <c r="BP486" s="6"/>
      <c r="BQ486" s="6"/>
    </row>
    <row r="487" ht="19.5" customHeight="1">
      <c r="A487" s="64"/>
      <c r="B487" s="64"/>
      <c r="C487" s="6"/>
      <c r="D487" s="6"/>
      <c r="E487" s="6"/>
      <c r="F487" s="6"/>
      <c r="G487" s="6"/>
      <c r="H487" s="6"/>
      <c r="I487" s="5"/>
      <c r="J487" s="6"/>
      <c r="K487" s="6"/>
      <c r="L487" s="6"/>
      <c r="M487" s="6"/>
      <c r="N487" s="6"/>
      <c r="O487" s="6"/>
      <c r="P487" s="38"/>
      <c r="Q487" s="6"/>
      <c r="R487" s="6"/>
      <c r="S487" s="6"/>
      <c r="T487" s="6"/>
      <c r="U487" s="6"/>
      <c r="V487" s="6"/>
      <c r="W487" s="5"/>
      <c r="X487" s="6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5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5"/>
      <c r="BK487" s="6"/>
      <c r="BL487" s="6"/>
      <c r="BM487" s="6"/>
      <c r="BN487" s="6"/>
      <c r="BO487" s="6"/>
      <c r="BP487" s="6"/>
      <c r="BQ487" s="6"/>
    </row>
    <row r="488" ht="19.5" customHeight="1">
      <c r="A488" s="64"/>
      <c r="B488" s="64"/>
      <c r="C488" s="6"/>
      <c r="D488" s="6"/>
      <c r="E488" s="6"/>
      <c r="F488" s="6"/>
      <c r="G488" s="6"/>
      <c r="H488" s="6"/>
      <c r="I488" s="5"/>
      <c r="J488" s="6"/>
      <c r="K488" s="6"/>
      <c r="L488" s="6"/>
      <c r="M488" s="6"/>
      <c r="N488" s="6"/>
      <c r="O488" s="6"/>
      <c r="P488" s="38"/>
      <c r="Q488" s="6"/>
      <c r="R488" s="6"/>
      <c r="S488" s="6"/>
      <c r="T488" s="6"/>
      <c r="U488" s="6"/>
      <c r="V488" s="6"/>
      <c r="W488" s="5"/>
      <c r="X488" s="6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5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5"/>
      <c r="BK488" s="6"/>
      <c r="BL488" s="6"/>
      <c r="BM488" s="6"/>
      <c r="BN488" s="6"/>
      <c r="BO488" s="6"/>
      <c r="BP488" s="6"/>
      <c r="BQ488" s="6"/>
    </row>
    <row r="489" ht="19.5" customHeight="1">
      <c r="A489" s="64"/>
      <c r="B489" s="64"/>
      <c r="C489" s="6"/>
      <c r="D489" s="6"/>
      <c r="E489" s="6"/>
      <c r="F489" s="6"/>
      <c r="G489" s="6"/>
      <c r="H489" s="6"/>
      <c r="I489" s="5"/>
      <c r="J489" s="6"/>
      <c r="K489" s="6"/>
      <c r="L489" s="6"/>
      <c r="M489" s="6"/>
      <c r="N489" s="6"/>
      <c r="O489" s="6"/>
      <c r="P489" s="38"/>
      <c r="Q489" s="6"/>
      <c r="R489" s="6"/>
      <c r="S489" s="6"/>
      <c r="T489" s="6"/>
      <c r="U489" s="6"/>
      <c r="V489" s="6"/>
      <c r="W489" s="5"/>
      <c r="X489" s="6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5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5"/>
      <c r="BK489" s="6"/>
      <c r="BL489" s="6"/>
      <c r="BM489" s="6"/>
      <c r="BN489" s="6"/>
      <c r="BO489" s="6"/>
      <c r="BP489" s="6"/>
      <c r="BQ489" s="6"/>
    </row>
    <row r="490" ht="19.5" customHeight="1">
      <c r="A490" s="64"/>
      <c r="B490" s="64"/>
      <c r="C490" s="6"/>
      <c r="D490" s="6"/>
      <c r="E490" s="6"/>
      <c r="F490" s="6"/>
      <c r="G490" s="6"/>
      <c r="H490" s="6"/>
      <c r="I490" s="5"/>
      <c r="J490" s="6"/>
      <c r="K490" s="6"/>
      <c r="L490" s="6"/>
      <c r="M490" s="6"/>
      <c r="N490" s="6"/>
      <c r="O490" s="6"/>
      <c r="P490" s="38"/>
      <c r="Q490" s="6"/>
      <c r="R490" s="6"/>
      <c r="S490" s="6"/>
      <c r="T490" s="6"/>
      <c r="U490" s="6"/>
      <c r="V490" s="6"/>
      <c r="W490" s="5"/>
      <c r="X490" s="6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5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5"/>
      <c r="BK490" s="6"/>
      <c r="BL490" s="6"/>
      <c r="BM490" s="6"/>
      <c r="BN490" s="6"/>
      <c r="BO490" s="6"/>
      <c r="BP490" s="6"/>
      <c r="BQ490" s="6"/>
    </row>
    <row r="491" ht="19.5" customHeight="1">
      <c r="A491" s="64"/>
      <c r="B491" s="64"/>
      <c r="C491" s="6"/>
      <c r="D491" s="6"/>
      <c r="E491" s="6"/>
      <c r="F491" s="6"/>
      <c r="G491" s="6"/>
      <c r="H491" s="6"/>
      <c r="I491" s="5"/>
      <c r="J491" s="6"/>
      <c r="K491" s="6"/>
      <c r="L491" s="6"/>
      <c r="M491" s="6"/>
      <c r="N491" s="6"/>
      <c r="O491" s="6"/>
      <c r="P491" s="38"/>
      <c r="Q491" s="6"/>
      <c r="R491" s="6"/>
      <c r="S491" s="6"/>
      <c r="T491" s="6"/>
      <c r="U491" s="6"/>
      <c r="V491" s="6"/>
      <c r="W491" s="5"/>
      <c r="X491" s="6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5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5"/>
      <c r="BK491" s="6"/>
      <c r="BL491" s="6"/>
      <c r="BM491" s="6"/>
      <c r="BN491" s="6"/>
      <c r="BO491" s="6"/>
      <c r="BP491" s="6"/>
      <c r="BQ491" s="6"/>
    </row>
    <row r="492" ht="19.5" customHeight="1">
      <c r="A492" s="64"/>
      <c r="B492" s="64"/>
      <c r="C492" s="6"/>
      <c r="D492" s="6"/>
      <c r="E492" s="6"/>
      <c r="F492" s="6"/>
      <c r="G492" s="6"/>
      <c r="H492" s="6"/>
      <c r="I492" s="5"/>
      <c r="J492" s="6"/>
      <c r="K492" s="6"/>
      <c r="L492" s="6"/>
      <c r="M492" s="6"/>
      <c r="N492" s="6"/>
      <c r="O492" s="6"/>
      <c r="P492" s="38"/>
      <c r="Q492" s="6"/>
      <c r="R492" s="6"/>
      <c r="S492" s="6"/>
      <c r="T492" s="6"/>
      <c r="U492" s="6"/>
      <c r="V492" s="6"/>
      <c r="W492" s="5"/>
      <c r="X492" s="6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5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5"/>
      <c r="BK492" s="6"/>
      <c r="BL492" s="6"/>
      <c r="BM492" s="6"/>
      <c r="BN492" s="6"/>
      <c r="BO492" s="6"/>
      <c r="BP492" s="6"/>
      <c r="BQ492" s="6"/>
    </row>
    <row r="493" ht="19.5" customHeight="1">
      <c r="A493" s="64"/>
      <c r="B493" s="64"/>
      <c r="C493" s="6"/>
      <c r="D493" s="6"/>
      <c r="E493" s="6"/>
      <c r="F493" s="6"/>
      <c r="G493" s="6"/>
      <c r="H493" s="6"/>
      <c r="I493" s="5"/>
      <c r="J493" s="6"/>
      <c r="K493" s="6"/>
      <c r="L493" s="6"/>
      <c r="M493" s="6"/>
      <c r="N493" s="6"/>
      <c r="O493" s="6"/>
      <c r="P493" s="38"/>
      <c r="Q493" s="6"/>
      <c r="R493" s="6"/>
      <c r="S493" s="6"/>
      <c r="T493" s="6"/>
      <c r="U493" s="6"/>
      <c r="V493" s="6"/>
      <c r="W493" s="5"/>
      <c r="X493" s="6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5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5"/>
      <c r="BK493" s="6"/>
      <c r="BL493" s="6"/>
      <c r="BM493" s="6"/>
      <c r="BN493" s="6"/>
      <c r="BO493" s="6"/>
      <c r="BP493" s="6"/>
      <c r="BQ493" s="6"/>
    </row>
    <row r="494" ht="19.5" customHeight="1">
      <c r="A494" s="64"/>
      <c r="B494" s="64"/>
      <c r="C494" s="6"/>
      <c r="D494" s="6"/>
      <c r="E494" s="6"/>
      <c r="F494" s="6"/>
      <c r="G494" s="6"/>
      <c r="H494" s="6"/>
      <c r="I494" s="5"/>
      <c r="J494" s="6"/>
      <c r="K494" s="6"/>
      <c r="L494" s="6"/>
      <c r="M494" s="6"/>
      <c r="N494" s="6"/>
      <c r="O494" s="6"/>
      <c r="P494" s="38"/>
      <c r="Q494" s="6"/>
      <c r="R494" s="6"/>
      <c r="S494" s="6"/>
      <c r="T494" s="6"/>
      <c r="U494" s="6"/>
      <c r="V494" s="6"/>
      <c r="W494" s="5"/>
      <c r="X494" s="6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5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5"/>
      <c r="BK494" s="6"/>
      <c r="BL494" s="6"/>
      <c r="BM494" s="6"/>
      <c r="BN494" s="6"/>
      <c r="BO494" s="6"/>
      <c r="BP494" s="6"/>
      <c r="BQ494" s="6"/>
    </row>
    <row r="495" ht="19.5" customHeight="1">
      <c r="A495" s="64"/>
      <c r="B495" s="64"/>
      <c r="C495" s="6"/>
      <c r="D495" s="6"/>
      <c r="E495" s="6"/>
      <c r="F495" s="6"/>
      <c r="G495" s="6"/>
      <c r="H495" s="6"/>
      <c r="I495" s="5"/>
      <c r="J495" s="6"/>
      <c r="K495" s="6"/>
      <c r="L495" s="6"/>
      <c r="M495" s="6"/>
      <c r="N495" s="6"/>
      <c r="O495" s="6"/>
      <c r="P495" s="38"/>
      <c r="Q495" s="6"/>
      <c r="R495" s="6"/>
      <c r="S495" s="6"/>
      <c r="T495" s="6"/>
      <c r="U495" s="6"/>
      <c r="V495" s="6"/>
      <c r="W495" s="5"/>
      <c r="X495" s="6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5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5"/>
      <c r="BK495" s="6"/>
      <c r="BL495" s="6"/>
      <c r="BM495" s="6"/>
      <c r="BN495" s="6"/>
      <c r="BO495" s="6"/>
      <c r="BP495" s="6"/>
      <c r="BQ495" s="6"/>
    </row>
    <row r="496" ht="19.5" customHeight="1">
      <c r="A496" s="64"/>
      <c r="B496" s="64"/>
      <c r="C496" s="6"/>
      <c r="D496" s="6"/>
      <c r="E496" s="6"/>
      <c r="F496" s="6"/>
      <c r="G496" s="6"/>
      <c r="H496" s="6"/>
      <c r="I496" s="5"/>
      <c r="J496" s="6"/>
      <c r="K496" s="6"/>
      <c r="L496" s="6"/>
      <c r="M496" s="6"/>
      <c r="N496" s="6"/>
      <c r="O496" s="6"/>
      <c r="P496" s="38"/>
      <c r="Q496" s="6"/>
      <c r="R496" s="6"/>
      <c r="S496" s="6"/>
      <c r="T496" s="6"/>
      <c r="U496" s="6"/>
      <c r="V496" s="6"/>
      <c r="W496" s="5"/>
      <c r="X496" s="6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5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5"/>
      <c r="BK496" s="6"/>
      <c r="BL496" s="6"/>
      <c r="BM496" s="6"/>
      <c r="BN496" s="6"/>
      <c r="BO496" s="6"/>
      <c r="BP496" s="6"/>
      <c r="BQ496" s="6"/>
    </row>
    <row r="497" ht="19.5" customHeight="1">
      <c r="A497" s="64"/>
      <c r="B497" s="64"/>
      <c r="C497" s="6"/>
      <c r="D497" s="6"/>
      <c r="E497" s="6"/>
      <c r="F497" s="6"/>
      <c r="G497" s="6"/>
      <c r="H497" s="6"/>
      <c r="I497" s="5"/>
      <c r="J497" s="6"/>
      <c r="K497" s="6"/>
      <c r="L497" s="6"/>
      <c r="M497" s="6"/>
      <c r="N497" s="6"/>
      <c r="O497" s="6"/>
      <c r="P497" s="38"/>
      <c r="Q497" s="6"/>
      <c r="R497" s="6"/>
      <c r="S497" s="6"/>
      <c r="T497" s="6"/>
      <c r="U497" s="6"/>
      <c r="V497" s="6"/>
      <c r="W497" s="5"/>
      <c r="X497" s="6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5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5"/>
      <c r="BK497" s="6"/>
      <c r="BL497" s="6"/>
      <c r="BM497" s="6"/>
      <c r="BN497" s="6"/>
      <c r="BO497" s="6"/>
      <c r="BP497" s="6"/>
      <c r="BQ497" s="6"/>
    </row>
    <row r="498" ht="19.5" customHeight="1">
      <c r="A498" s="64"/>
      <c r="B498" s="64"/>
      <c r="C498" s="6"/>
      <c r="D498" s="6"/>
      <c r="E498" s="6"/>
      <c r="F498" s="6"/>
      <c r="G498" s="6"/>
      <c r="H498" s="6"/>
      <c r="I498" s="5"/>
      <c r="J498" s="6"/>
      <c r="K498" s="6"/>
      <c r="L498" s="6"/>
      <c r="M498" s="6"/>
      <c r="N498" s="6"/>
      <c r="O498" s="6"/>
      <c r="P498" s="38"/>
      <c r="Q498" s="6"/>
      <c r="R498" s="6"/>
      <c r="S498" s="6"/>
      <c r="T498" s="6"/>
      <c r="U498" s="6"/>
      <c r="V498" s="6"/>
      <c r="W498" s="5"/>
      <c r="X498" s="6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5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5"/>
      <c r="BK498" s="6"/>
      <c r="BL498" s="6"/>
      <c r="BM498" s="6"/>
      <c r="BN498" s="6"/>
      <c r="BO498" s="6"/>
      <c r="BP498" s="6"/>
      <c r="BQ498" s="6"/>
    </row>
    <row r="499" ht="19.5" customHeight="1">
      <c r="A499" s="64"/>
      <c r="B499" s="64"/>
      <c r="C499" s="6"/>
      <c r="D499" s="6"/>
      <c r="E499" s="6"/>
      <c r="F499" s="6"/>
      <c r="G499" s="6"/>
      <c r="H499" s="6"/>
      <c r="I499" s="5"/>
      <c r="J499" s="6"/>
      <c r="K499" s="6"/>
      <c r="L499" s="6"/>
      <c r="M499" s="6"/>
      <c r="N499" s="6"/>
      <c r="O499" s="6"/>
      <c r="P499" s="38"/>
      <c r="Q499" s="6"/>
      <c r="R499" s="6"/>
      <c r="S499" s="6"/>
      <c r="T499" s="6"/>
      <c r="U499" s="6"/>
      <c r="V499" s="6"/>
      <c r="W499" s="5"/>
      <c r="X499" s="6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5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5"/>
      <c r="BK499" s="6"/>
      <c r="BL499" s="6"/>
      <c r="BM499" s="6"/>
      <c r="BN499" s="6"/>
      <c r="BO499" s="6"/>
      <c r="BP499" s="6"/>
      <c r="BQ499" s="6"/>
    </row>
    <row r="500" ht="19.5" customHeight="1">
      <c r="A500" s="64"/>
      <c r="B500" s="64"/>
      <c r="C500" s="6"/>
      <c r="D500" s="6"/>
      <c r="E500" s="6"/>
      <c r="F500" s="6"/>
      <c r="G500" s="6"/>
      <c r="H500" s="6"/>
      <c r="I500" s="5"/>
      <c r="J500" s="6"/>
      <c r="K500" s="6"/>
      <c r="L500" s="6"/>
      <c r="M500" s="6"/>
      <c r="N500" s="6"/>
      <c r="O500" s="6"/>
      <c r="P500" s="38"/>
      <c r="Q500" s="6"/>
      <c r="R500" s="6"/>
      <c r="S500" s="6"/>
      <c r="T500" s="6"/>
      <c r="U500" s="6"/>
      <c r="V500" s="6"/>
      <c r="W500" s="5"/>
      <c r="X500" s="6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5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5"/>
      <c r="BK500" s="6"/>
      <c r="BL500" s="6"/>
      <c r="BM500" s="6"/>
      <c r="BN500" s="6"/>
      <c r="BO500" s="6"/>
      <c r="BP500" s="6"/>
      <c r="BQ500" s="6"/>
    </row>
    <row r="501" ht="19.5" customHeight="1">
      <c r="A501" s="64"/>
      <c r="B501" s="64"/>
      <c r="C501" s="6"/>
      <c r="D501" s="6"/>
      <c r="E501" s="6"/>
      <c r="F501" s="6"/>
      <c r="G501" s="6"/>
      <c r="H501" s="6"/>
      <c r="I501" s="5"/>
      <c r="J501" s="6"/>
      <c r="K501" s="6"/>
      <c r="L501" s="6"/>
      <c r="M501" s="6"/>
      <c r="N501" s="6"/>
      <c r="O501" s="6"/>
      <c r="P501" s="38"/>
      <c r="Q501" s="6"/>
      <c r="R501" s="6"/>
      <c r="S501" s="6"/>
      <c r="T501" s="6"/>
      <c r="U501" s="6"/>
      <c r="V501" s="6"/>
      <c r="W501" s="5"/>
      <c r="X501" s="6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5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5"/>
      <c r="BK501" s="6"/>
      <c r="BL501" s="6"/>
      <c r="BM501" s="6"/>
      <c r="BN501" s="6"/>
      <c r="BO501" s="6"/>
      <c r="BP501" s="6"/>
      <c r="BQ501" s="6"/>
    </row>
    <row r="502" ht="19.5" customHeight="1">
      <c r="A502" s="64"/>
      <c r="B502" s="64"/>
      <c r="C502" s="6"/>
      <c r="D502" s="6"/>
      <c r="E502" s="6"/>
      <c r="F502" s="6"/>
      <c r="G502" s="6"/>
      <c r="H502" s="6"/>
      <c r="I502" s="5"/>
      <c r="J502" s="6"/>
      <c r="K502" s="6"/>
      <c r="L502" s="6"/>
      <c r="M502" s="6"/>
      <c r="N502" s="6"/>
      <c r="O502" s="6"/>
      <c r="P502" s="38"/>
      <c r="Q502" s="6"/>
      <c r="R502" s="6"/>
      <c r="S502" s="6"/>
      <c r="T502" s="6"/>
      <c r="U502" s="6"/>
      <c r="V502" s="6"/>
      <c r="W502" s="5"/>
      <c r="X502" s="6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5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5"/>
      <c r="BK502" s="6"/>
      <c r="BL502" s="6"/>
      <c r="BM502" s="6"/>
      <c r="BN502" s="6"/>
      <c r="BO502" s="6"/>
      <c r="BP502" s="6"/>
      <c r="BQ502" s="6"/>
    </row>
    <row r="503" ht="19.5" customHeight="1">
      <c r="A503" s="64"/>
      <c r="B503" s="64"/>
      <c r="C503" s="6"/>
      <c r="D503" s="6"/>
      <c r="E503" s="6"/>
      <c r="F503" s="6"/>
      <c r="G503" s="6"/>
      <c r="H503" s="6"/>
      <c r="I503" s="5"/>
      <c r="J503" s="6"/>
      <c r="K503" s="6"/>
      <c r="L503" s="6"/>
      <c r="M503" s="6"/>
      <c r="N503" s="6"/>
      <c r="O503" s="6"/>
      <c r="P503" s="38"/>
      <c r="Q503" s="6"/>
      <c r="R503" s="6"/>
      <c r="S503" s="6"/>
      <c r="T503" s="6"/>
      <c r="U503" s="6"/>
      <c r="V503" s="6"/>
      <c r="W503" s="5"/>
      <c r="X503" s="6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5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5"/>
      <c r="BK503" s="6"/>
      <c r="BL503" s="6"/>
      <c r="BM503" s="6"/>
      <c r="BN503" s="6"/>
      <c r="BO503" s="6"/>
      <c r="BP503" s="6"/>
      <c r="BQ503" s="6"/>
    </row>
    <row r="504" ht="19.5" customHeight="1">
      <c r="A504" s="64"/>
      <c r="B504" s="64"/>
      <c r="C504" s="6"/>
      <c r="D504" s="6"/>
      <c r="E504" s="6"/>
      <c r="F504" s="6"/>
      <c r="G504" s="6"/>
      <c r="H504" s="6"/>
      <c r="I504" s="5"/>
      <c r="J504" s="6"/>
      <c r="K504" s="6"/>
      <c r="L504" s="6"/>
      <c r="M504" s="6"/>
      <c r="N504" s="6"/>
      <c r="O504" s="6"/>
      <c r="P504" s="38"/>
      <c r="Q504" s="6"/>
      <c r="R504" s="6"/>
      <c r="S504" s="6"/>
      <c r="T504" s="6"/>
      <c r="U504" s="6"/>
      <c r="V504" s="6"/>
      <c r="W504" s="5"/>
      <c r="X504" s="6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5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5"/>
      <c r="BK504" s="6"/>
      <c r="BL504" s="6"/>
      <c r="BM504" s="6"/>
      <c r="BN504" s="6"/>
      <c r="BO504" s="6"/>
      <c r="BP504" s="6"/>
      <c r="BQ504" s="6"/>
    </row>
    <row r="505" ht="19.5" customHeight="1">
      <c r="A505" s="64"/>
      <c r="B505" s="64"/>
      <c r="C505" s="6"/>
      <c r="D505" s="6"/>
      <c r="E505" s="6"/>
      <c r="F505" s="6"/>
      <c r="G505" s="6"/>
      <c r="H505" s="6"/>
      <c r="I505" s="5"/>
      <c r="J505" s="6"/>
      <c r="K505" s="6"/>
      <c r="L505" s="6"/>
      <c r="M505" s="6"/>
      <c r="N505" s="6"/>
      <c r="O505" s="6"/>
      <c r="P505" s="38"/>
      <c r="Q505" s="6"/>
      <c r="R505" s="6"/>
      <c r="S505" s="6"/>
      <c r="T505" s="6"/>
      <c r="U505" s="6"/>
      <c r="V505" s="6"/>
      <c r="W505" s="5"/>
      <c r="X505" s="6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5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5"/>
      <c r="BK505" s="6"/>
      <c r="BL505" s="6"/>
      <c r="BM505" s="6"/>
      <c r="BN505" s="6"/>
      <c r="BO505" s="6"/>
      <c r="BP505" s="6"/>
      <c r="BQ505" s="6"/>
    </row>
    <row r="506" ht="19.5" customHeight="1">
      <c r="A506" s="64"/>
      <c r="B506" s="64"/>
      <c r="C506" s="6"/>
      <c r="D506" s="6"/>
      <c r="E506" s="6"/>
      <c r="F506" s="6"/>
      <c r="G506" s="6"/>
      <c r="H506" s="6"/>
      <c r="I506" s="5"/>
      <c r="J506" s="6"/>
      <c r="K506" s="6"/>
      <c r="L506" s="6"/>
      <c r="M506" s="6"/>
      <c r="N506" s="6"/>
      <c r="O506" s="6"/>
      <c r="P506" s="38"/>
      <c r="Q506" s="6"/>
      <c r="R506" s="6"/>
      <c r="S506" s="6"/>
      <c r="T506" s="6"/>
      <c r="U506" s="6"/>
      <c r="V506" s="6"/>
      <c r="W506" s="5"/>
      <c r="X506" s="6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5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5"/>
      <c r="BK506" s="6"/>
      <c r="BL506" s="6"/>
      <c r="BM506" s="6"/>
      <c r="BN506" s="6"/>
      <c r="BO506" s="6"/>
      <c r="BP506" s="6"/>
      <c r="BQ506" s="6"/>
    </row>
    <row r="507" ht="19.5" customHeight="1">
      <c r="A507" s="64"/>
      <c r="B507" s="64"/>
      <c r="C507" s="6"/>
      <c r="D507" s="6"/>
      <c r="E507" s="6"/>
      <c r="F507" s="6"/>
      <c r="G507" s="6"/>
      <c r="H507" s="6"/>
      <c r="I507" s="5"/>
      <c r="J507" s="6"/>
      <c r="K507" s="6"/>
      <c r="L507" s="6"/>
      <c r="M507" s="6"/>
      <c r="N507" s="6"/>
      <c r="O507" s="6"/>
      <c r="P507" s="38"/>
      <c r="Q507" s="6"/>
      <c r="R507" s="6"/>
      <c r="S507" s="6"/>
      <c r="T507" s="6"/>
      <c r="U507" s="6"/>
      <c r="V507" s="6"/>
      <c r="W507" s="5"/>
      <c r="X507" s="6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5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5"/>
      <c r="BK507" s="6"/>
      <c r="BL507" s="6"/>
      <c r="BM507" s="6"/>
      <c r="BN507" s="6"/>
      <c r="BO507" s="6"/>
      <c r="BP507" s="6"/>
      <c r="BQ507" s="6"/>
    </row>
    <row r="508" ht="19.5" customHeight="1">
      <c r="A508" s="64"/>
      <c r="B508" s="64"/>
      <c r="C508" s="6"/>
      <c r="D508" s="6"/>
      <c r="E508" s="6"/>
      <c r="F508" s="6"/>
      <c r="G508" s="6"/>
      <c r="H508" s="6"/>
      <c r="I508" s="5"/>
      <c r="J508" s="6"/>
      <c r="K508" s="6"/>
      <c r="L508" s="6"/>
      <c r="M508" s="6"/>
      <c r="N508" s="6"/>
      <c r="O508" s="6"/>
      <c r="P508" s="38"/>
      <c r="Q508" s="6"/>
      <c r="R508" s="6"/>
      <c r="S508" s="6"/>
      <c r="T508" s="6"/>
      <c r="U508" s="6"/>
      <c r="V508" s="6"/>
      <c r="W508" s="5"/>
      <c r="X508" s="6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5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5"/>
      <c r="BK508" s="6"/>
      <c r="BL508" s="6"/>
      <c r="BM508" s="6"/>
      <c r="BN508" s="6"/>
      <c r="BO508" s="6"/>
      <c r="BP508" s="6"/>
      <c r="BQ508" s="6"/>
    </row>
    <row r="509" ht="19.5" customHeight="1">
      <c r="A509" s="64"/>
      <c r="B509" s="64"/>
      <c r="C509" s="6"/>
      <c r="D509" s="6"/>
      <c r="E509" s="6"/>
      <c r="F509" s="6"/>
      <c r="G509" s="6"/>
      <c r="H509" s="6"/>
      <c r="I509" s="5"/>
      <c r="J509" s="6"/>
      <c r="K509" s="6"/>
      <c r="L509" s="6"/>
      <c r="M509" s="6"/>
      <c r="N509" s="6"/>
      <c r="O509" s="6"/>
      <c r="P509" s="38"/>
      <c r="Q509" s="6"/>
      <c r="R509" s="6"/>
      <c r="S509" s="6"/>
      <c r="T509" s="6"/>
      <c r="U509" s="6"/>
      <c r="V509" s="6"/>
      <c r="W509" s="5"/>
      <c r="X509" s="6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5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5"/>
      <c r="BK509" s="6"/>
      <c r="BL509" s="6"/>
      <c r="BM509" s="6"/>
      <c r="BN509" s="6"/>
      <c r="BO509" s="6"/>
      <c r="BP509" s="6"/>
      <c r="BQ509" s="6"/>
    </row>
    <row r="510" ht="19.5" customHeight="1">
      <c r="A510" s="64"/>
      <c r="B510" s="64"/>
      <c r="C510" s="6"/>
      <c r="D510" s="6"/>
      <c r="E510" s="6"/>
      <c r="F510" s="6"/>
      <c r="G510" s="6"/>
      <c r="H510" s="6"/>
      <c r="I510" s="5"/>
      <c r="J510" s="6"/>
      <c r="K510" s="6"/>
      <c r="L510" s="6"/>
      <c r="M510" s="6"/>
      <c r="N510" s="6"/>
      <c r="O510" s="6"/>
      <c r="P510" s="38"/>
      <c r="Q510" s="6"/>
      <c r="R510" s="6"/>
      <c r="S510" s="6"/>
      <c r="T510" s="6"/>
      <c r="U510" s="6"/>
      <c r="V510" s="6"/>
      <c r="W510" s="5"/>
      <c r="X510" s="6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5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5"/>
      <c r="BK510" s="6"/>
      <c r="BL510" s="6"/>
      <c r="BM510" s="6"/>
      <c r="BN510" s="6"/>
      <c r="BO510" s="6"/>
      <c r="BP510" s="6"/>
      <c r="BQ510" s="6"/>
    </row>
    <row r="511" ht="19.5" customHeight="1">
      <c r="A511" s="64"/>
      <c r="B511" s="64"/>
      <c r="C511" s="6"/>
      <c r="D511" s="6"/>
      <c r="E511" s="6"/>
      <c r="F511" s="6"/>
      <c r="G511" s="6"/>
      <c r="H511" s="6"/>
      <c r="I511" s="5"/>
      <c r="J511" s="6"/>
      <c r="K511" s="6"/>
      <c r="L511" s="6"/>
      <c r="M511" s="6"/>
      <c r="N511" s="6"/>
      <c r="O511" s="6"/>
      <c r="P511" s="38"/>
      <c r="Q511" s="6"/>
      <c r="R511" s="6"/>
      <c r="S511" s="6"/>
      <c r="T511" s="6"/>
      <c r="U511" s="6"/>
      <c r="V511" s="6"/>
      <c r="W511" s="5"/>
      <c r="X511" s="6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5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5"/>
      <c r="BK511" s="6"/>
      <c r="BL511" s="6"/>
      <c r="BM511" s="6"/>
      <c r="BN511" s="6"/>
      <c r="BO511" s="6"/>
      <c r="BP511" s="6"/>
      <c r="BQ511" s="6"/>
    </row>
    <row r="512" ht="19.5" customHeight="1">
      <c r="A512" s="64"/>
      <c r="B512" s="64"/>
      <c r="C512" s="6"/>
      <c r="D512" s="6"/>
      <c r="E512" s="6"/>
      <c r="F512" s="6"/>
      <c r="G512" s="6"/>
      <c r="H512" s="6"/>
      <c r="I512" s="5"/>
      <c r="J512" s="6"/>
      <c r="K512" s="6"/>
      <c r="L512" s="6"/>
      <c r="M512" s="6"/>
      <c r="N512" s="6"/>
      <c r="O512" s="6"/>
      <c r="P512" s="38"/>
      <c r="Q512" s="6"/>
      <c r="R512" s="6"/>
      <c r="S512" s="6"/>
      <c r="T512" s="6"/>
      <c r="U512" s="6"/>
      <c r="V512" s="6"/>
      <c r="W512" s="5"/>
      <c r="X512" s="6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5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5"/>
      <c r="BK512" s="6"/>
      <c r="BL512" s="6"/>
      <c r="BM512" s="6"/>
      <c r="BN512" s="6"/>
      <c r="BO512" s="6"/>
      <c r="BP512" s="6"/>
      <c r="BQ512" s="6"/>
    </row>
    <row r="513" ht="19.5" customHeight="1">
      <c r="A513" s="64"/>
      <c r="B513" s="64"/>
      <c r="C513" s="6"/>
      <c r="D513" s="6"/>
      <c r="E513" s="6"/>
      <c r="F513" s="6"/>
      <c r="G513" s="6"/>
      <c r="H513" s="6"/>
      <c r="I513" s="5"/>
      <c r="J513" s="6"/>
      <c r="K513" s="6"/>
      <c r="L513" s="6"/>
      <c r="M513" s="6"/>
      <c r="N513" s="6"/>
      <c r="O513" s="6"/>
      <c r="P513" s="38"/>
      <c r="Q513" s="6"/>
      <c r="R513" s="6"/>
      <c r="S513" s="6"/>
      <c r="T513" s="6"/>
      <c r="U513" s="6"/>
      <c r="V513" s="6"/>
      <c r="W513" s="5"/>
      <c r="X513" s="6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5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5"/>
      <c r="BK513" s="6"/>
      <c r="BL513" s="6"/>
      <c r="BM513" s="6"/>
      <c r="BN513" s="6"/>
      <c r="BO513" s="6"/>
      <c r="BP513" s="6"/>
      <c r="BQ513" s="6"/>
    </row>
    <row r="514" ht="19.5" customHeight="1">
      <c r="A514" s="64"/>
      <c r="B514" s="64"/>
      <c r="C514" s="6"/>
      <c r="D514" s="6"/>
      <c r="E514" s="6"/>
      <c r="F514" s="6"/>
      <c r="G514" s="6"/>
      <c r="H514" s="6"/>
      <c r="I514" s="5"/>
      <c r="J514" s="6"/>
      <c r="K514" s="6"/>
      <c r="L514" s="6"/>
      <c r="M514" s="6"/>
      <c r="N514" s="6"/>
      <c r="O514" s="6"/>
      <c r="P514" s="38"/>
      <c r="Q514" s="6"/>
      <c r="R514" s="6"/>
      <c r="S514" s="6"/>
      <c r="T514" s="6"/>
      <c r="U514" s="6"/>
      <c r="V514" s="6"/>
      <c r="W514" s="5"/>
      <c r="X514" s="6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5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5"/>
      <c r="BK514" s="6"/>
      <c r="BL514" s="6"/>
      <c r="BM514" s="6"/>
      <c r="BN514" s="6"/>
      <c r="BO514" s="6"/>
      <c r="BP514" s="6"/>
      <c r="BQ514" s="6"/>
    </row>
    <row r="515" ht="19.5" customHeight="1">
      <c r="A515" s="64"/>
      <c r="B515" s="64"/>
      <c r="C515" s="6"/>
      <c r="D515" s="6"/>
      <c r="E515" s="6"/>
      <c r="F515" s="6"/>
      <c r="G515" s="6"/>
      <c r="H515" s="6"/>
      <c r="I515" s="5"/>
      <c r="J515" s="6"/>
      <c r="K515" s="6"/>
      <c r="L515" s="6"/>
      <c r="M515" s="6"/>
      <c r="N515" s="6"/>
      <c r="O515" s="6"/>
      <c r="P515" s="38"/>
      <c r="Q515" s="6"/>
      <c r="R515" s="6"/>
      <c r="S515" s="6"/>
      <c r="T515" s="6"/>
      <c r="U515" s="6"/>
      <c r="V515" s="6"/>
      <c r="W515" s="5"/>
      <c r="X515" s="6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5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5"/>
      <c r="BK515" s="6"/>
      <c r="BL515" s="6"/>
      <c r="BM515" s="6"/>
      <c r="BN515" s="6"/>
      <c r="BO515" s="6"/>
      <c r="BP515" s="6"/>
      <c r="BQ515" s="6"/>
    </row>
    <row r="516" ht="19.5" customHeight="1">
      <c r="A516" s="64"/>
      <c r="B516" s="64"/>
      <c r="C516" s="6"/>
      <c r="D516" s="6"/>
      <c r="E516" s="6"/>
      <c r="F516" s="6"/>
      <c r="G516" s="6"/>
      <c r="H516" s="6"/>
      <c r="I516" s="5"/>
      <c r="J516" s="6"/>
      <c r="K516" s="6"/>
      <c r="L516" s="6"/>
      <c r="M516" s="6"/>
      <c r="N516" s="6"/>
      <c r="O516" s="6"/>
      <c r="P516" s="38"/>
      <c r="Q516" s="6"/>
      <c r="R516" s="6"/>
      <c r="S516" s="6"/>
      <c r="T516" s="6"/>
      <c r="U516" s="6"/>
      <c r="V516" s="6"/>
      <c r="W516" s="5"/>
      <c r="X516" s="6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5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5"/>
      <c r="BK516" s="6"/>
      <c r="BL516" s="6"/>
      <c r="BM516" s="6"/>
      <c r="BN516" s="6"/>
      <c r="BO516" s="6"/>
      <c r="BP516" s="6"/>
      <c r="BQ516" s="6"/>
    </row>
    <row r="517" ht="19.5" customHeight="1">
      <c r="A517" s="64"/>
      <c r="B517" s="64"/>
      <c r="C517" s="6"/>
      <c r="D517" s="6"/>
      <c r="E517" s="6"/>
      <c r="F517" s="6"/>
      <c r="G517" s="6"/>
      <c r="H517" s="6"/>
      <c r="I517" s="5"/>
      <c r="J517" s="6"/>
      <c r="K517" s="6"/>
      <c r="L517" s="6"/>
      <c r="M517" s="6"/>
      <c r="N517" s="6"/>
      <c r="O517" s="6"/>
      <c r="P517" s="38"/>
      <c r="Q517" s="6"/>
      <c r="R517" s="6"/>
      <c r="S517" s="6"/>
      <c r="T517" s="6"/>
      <c r="U517" s="6"/>
      <c r="V517" s="6"/>
      <c r="W517" s="5"/>
      <c r="X517" s="6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5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5"/>
      <c r="BK517" s="6"/>
      <c r="BL517" s="6"/>
      <c r="BM517" s="6"/>
      <c r="BN517" s="6"/>
      <c r="BO517" s="6"/>
      <c r="BP517" s="6"/>
      <c r="BQ517" s="6"/>
    </row>
    <row r="518" ht="19.5" customHeight="1">
      <c r="A518" s="64"/>
      <c r="B518" s="64"/>
      <c r="C518" s="6"/>
      <c r="D518" s="6"/>
      <c r="E518" s="6"/>
      <c r="F518" s="6"/>
      <c r="G518" s="6"/>
      <c r="H518" s="6"/>
      <c r="I518" s="5"/>
      <c r="J518" s="6"/>
      <c r="K518" s="6"/>
      <c r="L518" s="6"/>
      <c r="M518" s="6"/>
      <c r="N518" s="6"/>
      <c r="O518" s="6"/>
      <c r="P518" s="38"/>
      <c r="Q518" s="6"/>
      <c r="R518" s="6"/>
      <c r="S518" s="6"/>
      <c r="T518" s="6"/>
      <c r="U518" s="6"/>
      <c r="V518" s="6"/>
      <c r="W518" s="5"/>
      <c r="X518" s="6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5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5"/>
      <c r="BK518" s="6"/>
      <c r="BL518" s="6"/>
      <c r="BM518" s="6"/>
      <c r="BN518" s="6"/>
      <c r="BO518" s="6"/>
      <c r="BP518" s="6"/>
      <c r="BQ518" s="6"/>
    </row>
    <row r="519" ht="19.5" customHeight="1">
      <c r="A519" s="64"/>
      <c r="B519" s="64"/>
      <c r="C519" s="6"/>
      <c r="D519" s="6"/>
      <c r="E519" s="6"/>
      <c r="F519" s="6"/>
      <c r="G519" s="6"/>
      <c r="H519" s="6"/>
      <c r="I519" s="5"/>
      <c r="J519" s="6"/>
      <c r="K519" s="6"/>
      <c r="L519" s="6"/>
      <c r="M519" s="6"/>
      <c r="N519" s="6"/>
      <c r="O519" s="6"/>
      <c r="P519" s="38"/>
      <c r="Q519" s="6"/>
      <c r="R519" s="6"/>
      <c r="S519" s="6"/>
      <c r="T519" s="6"/>
      <c r="U519" s="6"/>
      <c r="V519" s="6"/>
      <c r="W519" s="5"/>
      <c r="X519" s="6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5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5"/>
      <c r="BK519" s="6"/>
      <c r="BL519" s="6"/>
      <c r="BM519" s="6"/>
      <c r="BN519" s="6"/>
      <c r="BO519" s="6"/>
      <c r="BP519" s="6"/>
      <c r="BQ519" s="6"/>
    </row>
    <row r="520" ht="19.5" customHeight="1">
      <c r="A520" s="64"/>
      <c r="B520" s="64"/>
      <c r="C520" s="6"/>
      <c r="D520" s="6"/>
      <c r="E520" s="6"/>
      <c r="F520" s="6"/>
      <c r="G520" s="6"/>
      <c r="H520" s="6"/>
      <c r="I520" s="5"/>
      <c r="J520" s="6"/>
      <c r="K520" s="6"/>
      <c r="L520" s="6"/>
      <c r="M520" s="6"/>
      <c r="N520" s="6"/>
      <c r="O520" s="6"/>
      <c r="P520" s="38"/>
      <c r="Q520" s="6"/>
      <c r="R520" s="6"/>
      <c r="S520" s="6"/>
      <c r="T520" s="6"/>
      <c r="U520" s="6"/>
      <c r="V520" s="6"/>
      <c r="W520" s="5"/>
      <c r="X520" s="6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5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5"/>
      <c r="BK520" s="6"/>
      <c r="BL520" s="6"/>
      <c r="BM520" s="6"/>
      <c r="BN520" s="6"/>
      <c r="BO520" s="6"/>
      <c r="BP520" s="6"/>
      <c r="BQ520" s="6"/>
    </row>
    <row r="521" ht="19.5" customHeight="1">
      <c r="A521" s="64"/>
      <c r="B521" s="64"/>
      <c r="C521" s="6"/>
      <c r="D521" s="6"/>
      <c r="E521" s="6"/>
      <c r="F521" s="6"/>
      <c r="G521" s="6"/>
      <c r="H521" s="6"/>
      <c r="I521" s="5"/>
      <c r="J521" s="6"/>
      <c r="K521" s="6"/>
      <c r="L521" s="6"/>
      <c r="M521" s="6"/>
      <c r="N521" s="6"/>
      <c r="O521" s="6"/>
      <c r="P521" s="38"/>
      <c r="Q521" s="6"/>
      <c r="R521" s="6"/>
      <c r="S521" s="6"/>
      <c r="T521" s="6"/>
      <c r="U521" s="6"/>
      <c r="V521" s="6"/>
      <c r="W521" s="5"/>
      <c r="X521" s="6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5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5"/>
      <c r="BK521" s="6"/>
      <c r="BL521" s="6"/>
      <c r="BM521" s="6"/>
      <c r="BN521" s="6"/>
      <c r="BO521" s="6"/>
      <c r="BP521" s="6"/>
      <c r="BQ521" s="6"/>
    </row>
    <row r="522" ht="19.5" customHeight="1">
      <c r="A522" s="64"/>
      <c r="B522" s="64"/>
      <c r="C522" s="6"/>
      <c r="D522" s="6"/>
      <c r="E522" s="6"/>
      <c r="F522" s="6"/>
      <c r="G522" s="6"/>
      <c r="H522" s="6"/>
      <c r="I522" s="5"/>
      <c r="J522" s="6"/>
      <c r="K522" s="6"/>
      <c r="L522" s="6"/>
      <c r="M522" s="6"/>
      <c r="N522" s="6"/>
      <c r="O522" s="6"/>
      <c r="P522" s="38"/>
      <c r="Q522" s="6"/>
      <c r="R522" s="6"/>
      <c r="S522" s="6"/>
      <c r="T522" s="6"/>
      <c r="U522" s="6"/>
      <c r="V522" s="6"/>
      <c r="W522" s="5"/>
      <c r="X522" s="6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5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5"/>
      <c r="BK522" s="6"/>
      <c r="BL522" s="6"/>
      <c r="BM522" s="6"/>
      <c r="BN522" s="6"/>
      <c r="BO522" s="6"/>
      <c r="BP522" s="6"/>
      <c r="BQ522" s="6"/>
    </row>
    <row r="523" ht="19.5" customHeight="1">
      <c r="A523" s="64"/>
      <c r="B523" s="64"/>
      <c r="C523" s="6"/>
      <c r="D523" s="6"/>
      <c r="E523" s="6"/>
      <c r="F523" s="6"/>
      <c r="G523" s="6"/>
      <c r="H523" s="6"/>
      <c r="I523" s="5"/>
      <c r="J523" s="6"/>
      <c r="K523" s="6"/>
      <c r="L523" s="6"/>
      <c r="M523" s="6"/>
      <c r="N523" s="6"/>
      <c r="O523" s="6"/>
      <c r="P523" s="38"/>
      <c r="Q523" s="6"/>
      <c r="R523" s="6"/>
      <c r="S523" s="6"/>
      <c r="T523" s="6"/>
      <c r="U523" s="6"/>
      <c r="V523" s="6"/>
      <c r="W523" s="5"/>
      <c r="X523" s="6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5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5"/>
      <c r="BK523" s="6"/>
      <c r="BL523" s="6"/>
      <c r="BM523" s="6"/>
      <c r="BN523" s="6"/>
      <c r="BO523" s="6"/>
      <c r="BP523" s="6"/>
      <c r="BQ523" s="6"/>
    </row>
    <row r="524" ht="19.5" customHeight="1">
      <c r="A524" s="64"/>
      <c r="B524" s="64"/>
      <c r="C524" s="6"/>
      <c r="D524" s="6"/>
      <c r="E524" s="6"/>
      <c r="F524" s="6"/>
      <c r="G524" s="6"/>
      <c r="H524" s="6"/>
      <c r="I524" s="5"/>
      <c r="J524" s="6"/>
      <c r="K524" s="6"/>
      <c r="L524" s="6"/>
      <c r="M524" s="6"/>
      <c r="N524" s="6"/>
      <c r="O524" s="6"/>
      <c r="P524" s="38"/>
      <c r="Q524" s="6"/>
      <c r="R524" s="6"/>
      <c r="S524" s="6"/>
      <c r="T524" s="6"/>
      <c r="U524" s="6"/>
      <c r="V524" s="6"/>
      <c r="W524" s="5"/>
      <c r="X524" s="6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5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5"/>
      <c r="BK524" s="6"/>
      <c r="BL524" s="6"/>
      <c r="BM524" s="6"/>
      <c r="BN524" s="6"/>
      <c r="BO524" s="6"/>
      <c r="BP524" s="6"/>
      <c r="BQ524" s="6"/>
    </row>
    <row r="525" ht="19.5" customHeight="1">
      <c r="A525" s="64"/>
      <c r="B525" s="64"/>
      <c r="C525" s="6"/>
      <c r="D525" s="6"/>
      <c r="E525" s="6"/>
      <c r="F525" s="6"/>
      <c r="G525" s="6"/>
      <c r="H525" s="6"/>
      <c r="I525" s="5"/>
      <c r="J525" s="6"/>
      <c r="K525" s="6"/>
      <c r="L525" s="6"/>
      <c r="M525" s="6"/>
      <c r="N525" s="6"/>
      <c r="O525" s="6"/>
      <c r="P525" s="38"/>
      <c r="Q525" s="6"/>
      <c r="R525" s="6"/>
      <c r="S525" s="6"/>
      <c r="T525" s="6"/>
      <c r="U525" s="6"/>
      <c r="V525" s="6"/>
      <c r="W525" s="5"/>
      <c r="X525" s="6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5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5"/>
      <c r="BK525" s="6"/>
      <c r="BL525" s="6"/>
      <c r="BM525" s="6"/>
      <c r="BN525" s="6"/>
      <c r="BO525" s="6"/>
      <c r="BP525" s="6"/>
      <c r="BQ525" s="6"/>
    </row>
    <row r="526" ht="19.5" customHeight="1">
      <c r="A526" s="64"/>
      <c r="B526" s="64"/>
      <c r="C526" s="6"/>
      <c r="D526" s="6"/>
      <c r="E526" s="6"/>
      <c r="F526" s="6"/>
      <c r="G526" s="6"/>
      <c r="H526" s="6"/>
      <c r="I526" s="5"/>
      <c r="J526" s="6"/>
      <c r="K526" s="6"/>
      <c r="L526" s="6"/>
      <c r="M526" s="6"/>
      <c r="N526" s="6"/>
      <c r="O526" s="6"/>
      <c r="P526" s="38"/>
      <c r="Q526" s="6"/>
      <c r="R526" s="6"/>
      <c r="S526" s="6"/>
      <c r="T526" s="6"/>
      <c r="U526" s="6"/>
      <c r="V526" s="6"/>
      <c r="W526" s="5"/>
      <c r="X526" s="6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5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5"/>
      <c r="BK526" s="6"/>
      <c r="BL526" s="6"/>
      <c r="BM526" s="6"/>
      <c r="BN526" s="6"/>
      <c r="BO526" s="6"/>
      <c r="BP526" s="6"/>
      <c r="BQ526" s="6"/>
    </row>
    <row r="527" ht="19.5" customHeight="1">
      <c r="A527" s="64"/>
      <c r="B527" s="64"/>
      <c r="C527" s="6"/>
      <c r="D527" s="6"/>
      <c r="E527" s="6"/>
      <c r="F527" s="6"/>
      <c r="G527" s="6"/>
      <c r="H527" s="6"/>
      <c r="I527" s="5"/>
      <c r="J527" s="6"/>
      <c r="K527" s="6"/>
      <c r="L527" s="6"/>
      <c r="M527" s="6"/>
      <c r="N527" s="6"/>
      <c r="O527" s="6"/>
      <c r="P527" s="38"/>
      <c r="Q527" s="6"/>
      <c r="R527" s="6"/>
      <c r="S527" s="6"/>
      <c r="T527" s="6"/>
      <c r="U527" s="6"/>
      <c r="V527" s="6"/>
      <c r="W527" s="5"/>
      <c r="X527" s="6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5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5"/>
      <c r="BK527" s="6"/>
      <c r="BL527" s="6"/>
      <c r="BM527" s="6"/>
      <c r="BN527" s="6"/>
      <c r="BO527" s="6"/>
      <c r="BP527" s="6"/>
      <c r="BQ527" s="6"/>
    </row>
    <row r="528" ht="19.5" customHeight="1">
      <c r="A528" s="64"/>
      <c r="B528" s="64"/>
      <c r="C528" s="6"/>
      <c r="D528" s="6"/>
      <c r="E528" s="6"/>
      <c r="F528" s="6"/>
      <c r="G528" s="6"/>
      <c r="H528" s="6"/>
      <c r="I528" s="5"/>
      <c r="J528" s="6"/>
      <c r="K528" s="6"/>
      <c r="L528" s="6"/>
      <c r="M528" s="6"/>
      <c r="N528" s="6"/>
      <c r="O528" s="6"/>
      <c r="P528" s="38"/>
      <c r="Q528" s="6"/>
      <c r="R528" s="6"/>
      <c r="S528" s="6"/>
      <c r="T528" s="6"/>
      <c r="U528" s="6"/>
      <c r="V528" s="6"/>
      <c r="W528" s="5"/>
      <c r="X528" s="6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5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5"/>
      <c r="BK528" s="6"/>
      <c r="BL528" s="6"/>
      <c r="BM528" s="6"/>
      <c r="BN528" s="6"/>
      <c r="BO528" s="6"/>
      <c r="BP528" s="6"/>
      <c r="BQ528" s="6"/>
    </row>
    <row r="529" ht="19.5" customHeight="1">
      <c r="A529" s="64"/>
      <c r="B529" s="64"/>
      <c r="C529" s="6"/>
      <c r="D529" s="6"/>
      <c r="E529" s="6"/>
      <c r="F529" s="6"/>
      <c r="G529" s="6"/>
      <c r="H529" s="6"/>
      <c r="I529" s="5"/>
      <c r="J529" s="6"/>
      <c r="K529" s="6"/>
      <c r="L529" s="6"/>
      <c r="M529" s="6"/>
      <c r="N529" s="6"/>
      <c r="O529" s="6"/>
      <c r="P529" s="38"/>
      <c r="Q529" s="6"/>
      <c r="R529" s="6"/>
      <c r="S529" s="6"/>
      <c r="T529" s="6"/>
      <c r="U529" s="6"/>
      <c r="V529" s="6"/>
      <c r="W529" s="5"/>
      <c r="X529" s="6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5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5"/>
      <c r="BK529" s="6"/>
      <c r="BL529" s="6"/>
      <c r="BM529" s="6"/>
      <c r="BN529" s="6"/>
      <c r="BO529" s="6"/>
      <c r="BP529" s="6"/>
      <c r="BQ529" s="6"/>
    </row>
    <row r="530" ht="19.5" customHeight="1">
      <c r="A530" s="64"/>
      <c r="B530" s="64"/>
      <c r="C530" s="6"/>
      <c r="D530" s="6"/>
      <c r="E530" s="6"/>
      <c r="F530" s="6"/>
      <c r="G530" s="6"/>
      <c r="H530" s="6"/>
      <c r="I530" s="5"/>
      <c r="J530" s="6"/>
      <c r="K530" s="6"/>
      <c r="L530" s="6"/>
      <c r="M530" s="6"/>
      <c r="N530" s="6"/>
      <c r="O530" s="6"/>
      <c r="P530" s="38"/>
      <c r="Q530" s="6"/>
      <c r="R530" s="6"/>
      <c r="S530" s="6"/>
      <c r="T530" s="6"/>
      <c r="U530" s="6"/>
      <c r="V530" s="6"/>
      <c r="W530" s="5"/>
      <c r="X530" s="6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5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5"/>
      <c r="BK530" s="6"/>
      <c r="BL530" s="6"/>
      <c r="BM530" s="6"/>
      <c r="BN530" s="6"/>
      <c r="BO530" s="6"/>
      <c r="BP530" s="6"/>
      <c r="BQ530" s="6"/>
    </row>
    <row r="531" ht="19.5" customHeight="1">
      <c r="A531" s="64"/>
      <c r="B531" s="64"/>
      <c r="C531" s="6"/>
      <c r="D531" s="6"/>
      <c r="E531" s="6"/>
      <c r="F531" s="6"/>
      <c r="G531" s="6"/>
      <c r="H531" s="6"/>
      <c r="I531" s="5"/>
      <c r="J531" s="6"/>
      <c r="K531" s="6"/>
      <c r="L531" s="6"/>
      <c r="M531" s="6"/>
      <c r="N531" s="6"/>
      <c r="O531" s="6"/>
      <c r="P531" s="38"/>
      <c r="Q531" s="6"/>
      <c r="R531" s="6"/>
      <c r="S531" s="6"/>
      <c r="T531" s="6"/>
      <c r="U531" s="6"/>
      <c r="V531" s="6"/>
      <c r="W531" s="5"/>
      <c r="X531" s="6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5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5"/>
      <c r="BK531" s="6"/>
      <c r="BL531" s="6"/>
      <c r="BM531" s="6"/>
      <c r="BN531" s="6"/>
      <c r="BO531" s="6"/>
      <c r="BP531" s="6"/>
      <c r="BQ531" s="6"/>
    </row>
    <row r="532" ht="19.5" customHeight="1">
      <c r="A532" s="64"/>
      <c r="B532" s="64"/>
      <c r="C532" s="6"/>
      <c r="D532" s="6"/>
      <c r="E532" s="6"/>
      <c r="F532" s="6"/>
      <c r="G532" s="6"/>
      <c r="H532" s="6"/>
      <c r="I532" s="5"/>
      <c r="J532" s="6"/>
      <c r="K532" s="6"/>
      <c r="L532" s="6"/>
      <c r="M532" s="6"/>
      <c r="N532" s="6"/>
      <c r="O532" s="6"/>
      <c r="P532" s="38"/>
      <c r="Q532" s="6"/>
      <c r="R532" s="6"/>
      <c r="S532" s="6"/>
      <c r="T532" s="6"/>
      <c r="U532" s="6"/>
      <c r="V532" s="6"/>
      <c r="W532" s="5"/>
      <c r="X532" s="6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5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5"/>
      <c r="BK532" s="6"/>
      <c r="BL532" s="6"/>
      <c r="BM532" s="6"/>
      <c r="BN532" s="6"/>
      <c r="BO532" s="6"/>
      <c r="BP532" s="6"/>
      <c r="BQ532" s="6"/>
    </row>
    <row r="533" ht="19.5" customHeight="1">
      <c r="A533" s="64"/>
      <c r="B533" s="64"/>
      <c r="C533" s="6"/>
      <c r="D533" s="6"/>
      <c r="E533" s="6"/>
      <c r="F533" s="6"/>
      <c r="G533" s="6"/>
      <c r="H533" s="6"/>
      <c r="I533" s="5"/>
      <c r="J533" s="6"/>
      <c r="K533" s="6"/>
      <c r="L533" s="6"/>
      <c r="M533" s="6"/>
      <c r="N533" s="6"/>
      <c r="O533" s="6"/>
      <c r="P533" s="38"/>
      <c r="Q533" s="6"/>
      <c r="R533" s="6"/>
      <c r="S533" s="6"/>
      <c r="T533" s="6"/>
      <c r="U533" s="6"/>
      <c r="V533" s="6"/>
      <c r="W533" s="5"/>
      <c r="X533" s="6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5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5"/>
      <c r="BK533" s="6"/>
      <c r="BL533" s="6"/>
      <c r="BM533" s="6"/>
      <c r="BN533" s="6"/>
      <c r="BO533" s="6"/>
      <c r="BP533" s="6"/>
      <c r="BQ533" s="6"/>
    </row>
    <row r="534" ht="19.5" customHeight="1">
      <c r="A534" s="64"/>
      <c r="B534" s="64"/>
      <c r="C534" s="6"/>
      <c r="D534" s="6"/>
      <c r="E534" s="6"/>
      <c r="F534" s="6"/>
      <c r="G534" s="6"/>
      <c r="H534" s="6"/>
      <c r="I534" s="5"/>
      <c r="J534" s="6"/>
      <c r="K534" s="6"/>
      <c r="L534" s="6"/>
      <c r="M534" s="6"/>
      <c r="N534" s="6"/>
      <c r="O534" s="6"/>
      <c r="P534" s="38"/>
      <c r="Q534" s="6"/>
      <c r="R534" s="6"/>
      <c r="S534" s="6"/>
      <c r="T534" s="6"/>
      <c r="U534" s="6"/>
      <c r="V534" s="6"/>
      <c r="W534" s="5"/>
      <c r="X534" s="6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5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5"/>
      <c r="BK534" s="6"/>
      <c r="BL534" s="6"/>
      <c r="BM534" s="6"/>
      <c r="BN534" s="6"/>
      <c r="BO534" s="6"/>
      <c r="BP534" s="6"/>
      <c r="BQ534" s="6"/>
    </row>
    <row r="535" ht="19.5" customHeight="1">
      <c r="A535" s="64"/>
      <c r="B535" s="64"/>
      <c r="C535" s="6"/>
      <c r="D535" s="6"/>
      <c r="E535" s="6"/>
      <c r="F535" s="6"/>
      <c r="G535" s="6"/>
      <c r="H535" s="6"/>
      <c r="I535" s="5"/>
      <c r="J535" s="6"/>
      <c r="K535" s="6"/>
      <c r="L535" s="6"/>
      <c r="M535" s="6"/>
      <c r="N535" s="6"/>
      <c r="O535" s="6"/>
      <c r="P535" s="38"/>
      <c r="Q535" s="6"/>
      <c r="R535" s="6"/>
      <c r="S535" s="6"/>
      <c r="T535" s="6"/>
      <c r="U535" s="6"/>
      <c r="V535" s="6"/>
      <c r="W535" s="5"/>
      <c r="X535" s="6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5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5"/>
      <c r="BK535" s="6"/>
      <c r="BL535" s="6"/>
      <c r="BM535" s="6"/>
      <c r="BN535" s="6"/>
      <c r="BO535" s="6"/>
      <c r="BP535" s="6"/>
      <c r="BQ535" s="6"/>
    </row>
    <row r="536" ht="19.5" customHeight="1">
      <c r="A536" s="64"/>
      <c r="B536" s="64"/>
      <c r="C536" s="6"/>
      <c r="D536" s="6"/>
      <c r="E536" s="6"/>
      <c r="F536" s="6"/>
      <c r="G536" s="6"/>
      <c r="H536" s="6"/>
      <c r="I536" s="5"/>
      <c r="J536" s="6"/>
      <c r="K536" s="6"/>
      <c r="L536" s="6"/>
      <c r="M536" s="6"/>
      <c r="N536" s="6"/>
      <c r="O536" s="6"/>
      <c r="P536" s="38"/>
      <c r="Q536" s="6"/>
      <c r="R536" s="6"/>
      <c r="S536" s="6"/>
      <c r="T536" s="6"/>
      <c r="U536" s="6"/>
      <c r="V536" s="6"/>
      <c r="W536" s="5"/>
      <c r="X536" s="6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5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5"/>
      <c r="BK536" s="6"/>
      <c r="BL536" s="6"/>
      <c r="BM536" s="6"/>
      <c r="BN536" s="6"/>
      <c r="BO536" s="6"/>
      <c r="BP536" s="6"/>
      <c r="BQ536" s="6"/>
    </row>
    <row r="537" ht="19.5" customHeight="1">
      <c r="A537" s="64"/>
      <c r="B537" s="64"/>
      <c r="C537" s="6"/>
      <c r="D537" s="6"/>
      <c r="E537" s="6"/>
      <c r="F537" s="6"/>
      <c r="G537" s="6"/>
      <c r="H537" s="6"/>
      <c r="I537" s="5"/>
      <c r="J537" s="6"/>
      <c r="K537" s="6"/>
      <c r="L537" s="6"/>
      <c r="M537" s="6"/>
      <c r="N537" s="6"/>
      <c r="O537" s="6"/>
      <c r="P537" s="38"/>
      <c r="Q537" s="6"/>
      <c r="R537" s="6"/>
      <c r="S537" s="6"/>
      <c r="T537" s="6"/>
      <c r="U537" s="6"/>
      <c r="V537" s="6"/>
      <c r="W537" s="5"/>
      <c r="X537" s="6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5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5"/>
      <c r="BK537" s="6"/>
      <c r="BL537" s="6"/>
      <c r="BM537" s="6"/>
      <c r="BN537" s="6"/>
      <c r="BO537" s="6"/>
      <c r="BP537" s="6"/>
      <c r="BQ537" s="6"/>
    </row>
    <row r="538" ht="19.5" customHeight="1">
      <c r="A538" s="64"/>
      <c r="B538" s="64"/>
      <c r="C538" s="6"/>
      <c r="D538" s="6"/>
      <c r="E538" s="6"/>
      <c r="F538" s="6"/>
      <c r="G538" s="6"/>
      <c r="H538" s="6"/>
      <c r="I538" s="5"/>
      <c r="J538" s="6"/>
      <c r="K538" s="6"/>
      <c r="L538" s="6"/>
      <c r="M538" s="6"/>
      <c r="N538" s="6"/>
      <c r="O538" s="6"/>
      <c r="P538" s="38"/>
      <c r="Q538" s="6"/>
      <c r="R538" s="6"/>
      <c r="S538" s="6"/>
      <c r="T538" s="6"/>
      <c r="U538" s="6"/>
      <c r="V538" s="6"/>
      <c r="W538" s="5"/>
      <c r="X538" s="6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5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5"/>
      <c r="BK538" s="6"/>
      <c r="BL538" s="6"/>
      <c r="BM538" s="6"/>
      <c r="BN538" s="6"/>
      <c r="BO538" s="6"/>
      <c r="BP538" s="6"/>
      <c r="BQ538" s="6"/>
    </row>
    <row r="539" ht="19.5" customHeight="1">
      <c r="A539" s="64"/>
      <c r="B539" s="64"/>
      <c r="C539" s="6"/>
      <c r="D539" s="6"/>
      <c r="E539" s="6"/>
      <c r="F539" s="6"/>
      <c r="G539" s="6"/>
      <c r="H539" s="6"/>
      <c r="I539" s="5"/>
      <c r="J539" s="6"/>
      <c r="K539" s="6"/>
      <c r="L539" s="6"/>
      <c r="M539" s="6"/>
      <c r="N539" s="6"/>
      <c r="O539" s="6"/>
      <c r="P539" s="38"/>
      <c r="Q539" s="6"/>
      <c r="R539" s="6"/>
      <c r="S539" s="6"/>
      <c r="T539" s="6"/>
      <c r="U539" s="6"/>
      <c r="V539" s="6"/>
      <c r="W539" s="5"/>
      <c r="X539" s="6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5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5"/>
      <c r="BK539" s="6"/>
      <c r="BL539" s="6"/>
      <c r="BM539" s="6"/>
      <c r="BN539" s="6"/>
      <c r="BO539" s="6"/>
      <c r="BP539" s="6"/>
      <c r="BQ539" s="6"/>
    </row>
    <row r="540" ht="19.5" customHeight="1">
      <c r="A540" s="64"/>
      <c r="B540" s="64"/>
      <c r="C540" s="6"/>
      <c r="D540" s="6"/>
      <c r="E540" s="6"/>
      <c r="F540" s="6"/>
      <c r="G540" s="6"/>
      <c r="H540" s="6"/>
      <c r="I540" s="5"/>
      <c r="J540" s="6"/>
      <c r="K540" s="6"/>
      <c r="L540" s="6"/>
      <c r="M540" s="6"/>
      <c r="N540" s="6"/>
      <c r="O540" s="6"/>
      <c r="P540" s="38"/>
      <c r="Q540" s="6"/>
      <c r="R540" s="6"/>
      <c r="S540" s="6"/>
      <c r="T540" s="6"/>
      <c r="U540" s="6"/>
      <c r="V540" s="6"/>
      <c r="W540" s="5"/>
      <c r="X540" s="6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5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5"/>
      <c r="BK540" s="6"/>
      <c r="BL540" s="6"/>
      <c r="BM540" s="6"/>
      <c r="BN540" s="6"/>
      <c r="BO540" s="6"/>
      <c r="BP540" s="6"/>
      <c r="BQ540" s="6"/>
    </row>
    <row r="541" ht="19.5" customHeight="1">
      <c r="A541" s="64"/>
      <c r="B541" s="64"/>
      <c r="C541" s="6"/>
      <c r="D541" s="6"/>
      <c r="E541" s="6"/>
      <c r="F541" s="6"/>
      <c r="G541" s="6"/>
      <c r="H541" s="6"/>
      <c r="I541" s="5"/>
      <c r="J541" s="6"/>
      <c r="K541" s="6"/>
      <c r="L541" s="6"/>
      <c r="M541" s="6"/>
      <c r="N541" s="6"/>
      <c r="O541" s="6"/>
      <c r="P541" s="38"/>
      <c r="Q541" s="6"/>
      <c r="R541" s="6"/>
      <c r="S541" s="6"/>
      <c r="T541" s="6"/>
      <c r="U541" s="6"/>
      <c r="V541" s="6"/>
      <c r="W541" s="5"/>
      <c r="X541" s="6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5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5"/>
      <c r="BK541" s="6"/>
      <c r="BL541" s="6"/>
      <c r="BM541" s="6"/>
      <c r="BN541" s="6"/>
      <c r="BO541" s="6"/>
      <c r="BP541" s="6"/>
      <c r="BQ541" s="6"/>
    </row>
    <row r="542" ht="19.5" customHeight="1">
      <c r="A542" s="64"/>
      <c r="B542" s="64"/>
      <c r="C542" s="6"/>
      <c r="D542" s="6"/>
      <c r="E542" s="6"/>
      <c r="F542" s="6"/>
      <c r="G542" s="6"/>
      <c r="H542" s="6"/>
      <c r="I542" s="5"/>
      <c r="J542" s="6"/>
      <c r="K542" s="6"/>
      <c r="L542" s="6"/>
      <c r="M542" s="6"/>
      <c r="N542" s="6"/>
      <c r="O542" s="6"/>
      <c r="P542" s="38"/>
      <c r="Q542" s="6"/>
      <c r="R542" s="6"/>
      <c r="S542" s="6"/>
      <c r="T542" s="6"/>
      <c r="U542" s="6"/>
      <c r="V542" s="6"/>
      <c r="W542" s="5"/>
      <c r="X542" s="6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5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5"/>
      <c r="BK542" s="6"/>
      <c r="BL542" s="6"/>
      <c r="BM542" s="6"/>
      <c r="BN542" s="6"/>
      <c r="BO542" s="6"/>
      <c r="BP542" s="6"/>
      <c r="BQ542" s="6"/>
    </row>
    <row r="543" ht="19.5" customHeight="1">
      <c r="A543" s="64"/>
      <c r="B543" s="64"/>
      <c r="C543" s="6"/>
      <c r="D543" s="6"/>
      <c r="E543" s="6"/>
      <c r="F543" s="6"/>
      <c r="G543" s="6"/>
      <c r="H543" s="6"/>
      <c r="I543" s="5"/>
      <c r="J543" s="6"/>
      <c r="K543" s="6"/>
      <c r="L543" s="6"/>
      <c r="M543" s="6"/>
      <c r="N543" s="6"/>
      <c r="O543" s="6"/>
      <c r="P543" s="38"/>
      <c r="Q543" s="6"/>
      <c r="R543" s="6"/>
      <c r="S543" s="6"/>
      <c r="T543" s="6"/>
      <c r="U543" s="6"/>
      <c r="V543" s="6"/>
      <c r="W543" s="5"/>
      <c r="X543" s="6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5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5"/>
      <c r="BK543" s="6"/>
      <c r="BL543" s="6"/>
      <c r="BM543" s="6"/>
      <c r="BN543" s="6"/>
      <c r="BO543" s="6"/>
      <c r="BP543" s="6"/>
      <c r="BQ543" s="6"/>
    </row>
    <row r="544" ht="19.5" customHeight="1">
      <c r="A544" s="64"/>
      <c r="B544" s="64"/>
      <c r="C544" s="6"/>
      <c r="D544" s="6"/>
      <c r="E544" s="6"/>
      <c r="F544" s="6"/>
      <c r="G544" s="6"/>
      <c r="H544" s="6"/>
      <c r="I544" s="5"/>
      <c r="J544" s="6"/>
      <c r="K544" s="6"/>
      <c r="L544" s="6"/>
      <c r="M544" s="6"/>
      <c r="N544" s="6"/>
      <c r="O544" s="6"/>
      <c r="P544" s="38"/>
      <c r="Q544" s="6"/>
      <c r="R544" s="6"/>
      <c r="S544" s="6"/>
      <c r="T544" s="6"/>
      <c r="U544" s="6"/>
      <c r="V544" s="6"/>
      <c r="W544" s="5"/>
      <c r="X544" s="6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5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5"/>
      <c r="BK544" s="6"/>
      <c r="BL544" s="6"/>
      <c r="BM544" s="6"/>
      <c r="BN544" s="6"/>
      <c r="BO544" s="6"/>
      <c r="BP544" s="6"/>
      <c r="BQ544" s="6"/>
    </row>
    <row r="545" ht="19.5" customHeight="1">
      <c r="A545" s="64"/>
      <c r="B545" s="64"/>
      <c r="C545" s="6"/>
      <c r="D545" s="6"/>
      <c r="E545" s="6"/>
      <c r="F545" s="6"/>
      <c r="G545" s="6"/>
      <c r="H545" s="6"/>
      <c r="I545" s="5"/>
      <c r="J545" s="6"/>
      <c r="K545" s="6"/>
      <c r="L545" s="6"/>
      <c r="M545" s="6"/>
      <c r="N545" s="6"/>
      <c r="O545" s="6"/>
      <c r="P545" s="38"/>
      <c r="Q545" s="6"/>
      <c r="R545" s="6"/>
      <c r="S545" s="6"/>
      <c r="T545" s="6"/>
      <c r="U545" s="6"/>
      <c r="V545" s="6"/>
      <c r="W545" s="5"/>
      <c r="X545" s="6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5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5"/>
      <c r="BK545" s="6"/>
      <c r="BL545" s="6"/>
      <c r="BM545" s="6"/>
      <c r="BN545" s="6"/>
      <c r="BO545" s="6"/>
      <c r="BP545" s="6"/>
      <c r="BQ545" s="6"/>
    </row>
    <row r="546" ht="19.5" customHeight="1">
      <c r="A546" s="64"/>
      <c r="B546" s="64"/>
      <c r="C546" s="6"/>
      <c r="D546" s="6"/>
      <c r="E546" s="6"/>
      <c r="F546" s="6"/>
      <c r="G546" s="6"/>
      <c r="H546" s="6"/>
      <c r="I546" s="5"/>
      <c r="J546" s="6"/>
      <c r="K546" s="6"/>
      <c r="L546" s="6"/>
      <c r="M546" s="6"/>
      <c r="N546" s="6"/>
      <c r="O546" s="6"/>
      <c r="P546" s="38"/>
      <c r="Q546" s="6"/>
      <c r="R546" s="6"/>
      <c r="S546" s="6"/>
      <c r="T546" s="6"/>
      <c r="U546" s="6"/>
      <c r="V546" s="6"/>
      <c r="W546" s="5"/>
      <c r="X546" s="6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5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5"/>
      <c r="BK546" s="6"/>
      <c r="BL546" s="6"/>
      <c r="BM546" s="6"/>
      <c r="BN546" s="6"/>
      <c r="BO546" s="6"/>
      <c r="BP546" s="6"/>
      <c r="BQ546" s="6"/>
    </row>
    <row r="547" ht="19.5" customHeight="1">
      <c r="A547" s="64"/>
      <c r="B547" s="64"/>
      <c r="C547" s="6"/>
      <c r="D547" s="6"/>
      <c r="E547" s="6"/>
      <c r="F547" s="6"/>
      <c r="G547" s="6"/>
      <c r="H547" s="6"/>
      <c r="I547" s="5"/>
      <c r="J547" s="6"/>
      <c r="K547" s="6"/>
      <c r="L547" s="6"/>
      <c r="M547" s="6"/>
      <c r="N547" s="6"/>
      <c r="O547" s="6"/>
      <c r="P547" s="38"/>
      <c r="Q547" s="6"/>
      <c r="R547" s="6"/>
      <c r="S547" s="6"/>
      <c r="T547" s="6"/>
      <c r="U547" s="6"/>
      <c r="V547" s="6"/>
      <c r="W547" s="5"/>
      <c r="X547" s="6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5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5"/>
      <c r="BK547" s="6"/>
      <c r="BL547" s="6"/>
      <c r="BM547" s="6"/>
      <c r="BN547" s="6"/>
      <c r="BO547" s="6"/>
      <c r="BP547" s="6"/>
      <c r="BQ547" s="6"/>
    </row>
    <row r="548" ht="19.5" customHeight="1">
      <c r="A548" s="64"/>
      <c r="B548" s="64"/>
      <c r="C548" s="6"/>
      <c r="D548" s="6"/>
      <c r="E548" s="6"/>
      <c r="F548" s="6"/>
      <c r="G548" s="6"/>
      <c r="H548" s="6"/>
      <c r="I548" s="5"/>
      <c r="J548" s="6"/>
      <c r="K548" s="6"/>
      <c r="L548" s="6"/>
      <c r="M548" s="6"/>
      <c r="N548" s="6"/>
      <c r="O548" s="6"/>
      <c r="P548" s="38"/>
      <c r="Q548" s="6"/>
      <c r="R548" s="6"/>
      <c r="S548" s="6"/>
      <c r="T548" s="6"/>
      <c r="U548" s="6"/>
      <c r="V548" s="6"/>
      <c r="W548" s="5"/>
      <c r="X548" s="6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5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5"/>
      <c r="BK548" s="6"/>
      <c r="BL548" s="6"/>
      <c r="BM548" s="6"/>
      <c r="BN548" s="6"/>
      <c r="BO548" s="6"/>
      <c r="BP548" s="6"/>
      <c r="BQ548" s="6"/>
    </row>
    <row r="549" ht="19.5" customHeight="1">
      <c r="A549" s="64"/>
      <c r="B549" s="64"/>
      <c r="C549" s="6"/>
      <c r="D549" s="6"/>
      <c r="E549" s="6"/>
      <c r="F549" s="6"/>
      <c r="G549" s="6"/>
      <c r="H549" s="6"/>
      <c r="I549" s="5"/>
      <c r="J549" s="6"/>
      <c r="K549" s="6"/>
      <c r="L549" s="6"/>
      <c r="M549" s="6"/>
      <c r="N549" s="6"/>
      <c r="O549" s="6"/>
      <c r="P549" s="38"/>
      <c r="Q549" s="6"/>
      <c r="R549" s="6"/>
      <c r="S549" s="6"/>
      <c r="T549" s="6"/>
      <c r="U549" s="6"/>
      <c r="V549" s="6"/>
      <c r="W549" s="5"/>
      <c r="X549" s="6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5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5"/>
      <c r="BK549" s="6"/>
      <c r="BL549" s="6"/>
      <c r="BM549" s="6"/>
      <c r="BN549" s="6"/>
      <c r="BO549" s="6"/>
      <c r="BP549" s="6"/>
      <c r="BQ549" s="6"/>
    </row>
    <row r="550" ht="19.5" customHeight="1">
      <c r="A550" s="64"/>
      <c r="B550" s="64"/>
      <c r="C550" s="6"/>
      <c r="D550" s="6"/>
      <c r="E550" s="6"/>
      <c r="F550" s="6"/>
      <c r="G550" s="6"/>
      <c r="H550" s="6"/>
      <c r="I550" s="5"/>
      <c r="J550" s="6"/>
      <c r="K550" s="6"/>
      <c r="L550" s="6"/>
      <c r="M550" s="6"/>
      <c r="N550" s="6"/>
      <c r="O550" s="6"/>
      <c r="P550" s="38"/>
      <c r="Q550" s="6"/>
      <c r="R550" s="6"/>
      <c r="S550" s="6"/>
      <c r="T550" s="6"/>
      <c r="U550" s="6"/>
      <c r="V550" s="6"/>
      <c r="W550" s="5"/>
      <c r="X550" s="6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5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5"/>
      <c r="BK550" s="6"/>
      <c r="BL550" s="6"/>
      <c r="BM550" s="6"/>
      <c r="BN550" s="6"/>
      <c r="BO550" s="6"/>
      <c r="BP550" s="6"/>
      <c r="BQ550" s="6"/>
    </row>
    <row r="551" ht="19.5" customHeight="1">
      <c r="A551" s="64"/>
      <c r="B551" s="64"/>
      <c r="C551" s="6"/>
      <c r="D551" s="6"/>
      <c r="E551" s="6"/>
      <c r="F551" s="6"/>
      <c r="G551" s="6"/>
      <c r="H551" s="6"/>
      <c r="I551" s="5"/>
      <c r="J551" s="6"/>
      <c r="K551" s="6"/>
      <c r="L551" s="6"/>
      <c r="M551" s="6"/>
      <c r="N551" s="6"/>
      <c r="O551" s="6"/>
      <c r="P551" s="38"/>
      <c r="Q551" s="6"/>
      <c r="R551" s="6"/>
      <c r="S551" s="6"/>
      <c r="T551" s="6"/>
      <c r="U551" s="6"/>
      <c r="V551" s="6"/>
      <c r="W551" s="5"/>
      <c r="X551" s="6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5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5"/>
      <c r="BK551" s="6"/>
      <c r="BL551" s="6"/>
      <c r="BM551" s="6"/>
      <c r="BN551" s="6"/>
      <c r="BO551" s="6"/>
      <c r="BP551" s="6"/>
      <c r="BQ551" s="6"/>
    </row>
    <row r="552" ht="19.5" customHeight="1">
      <c r="A552" s="64"/>
      <c r="B552" s="64"/>
      <c r="C552" s="6"/>
      <c r="D552" s="6"/>
      <c r="E552" s="6"/>
      <c r="F552" s="6"/>
      <c r="G552" s="6"/>
      <c r="H552" s="6"/>
      <c r="I552" s="5"/>
      <c r="J552" s="6"/>
      <c r="K552" s="6"/>
      <c r="L552" s="6"/>
      <c r="M552" s="6"/>
      <c r="N552" s="6"/>
      <c r="O552" s="6"/>
      <c r="P552" s="38"/>
      <c r="Q552" s="6"/>
      <c r="R552" s="6"/>
      <c r="S552" s="6"/>
      <c r="T552" s="6"/>
      <c r="U552" s="6"/>
      <c r="V552" s="6"/>
      <c r="W552" s="5"/>
      <c r="X552" s="6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5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5"/>
      <c r="BK552" s="6"/>
      <c r="BL552" s="6"/>
      <c r="BM552" s="6"/>
      <c r="BN552" s="6"/>
      <c r="BO552" s="6"/>
      <c r="BP552" s="6"/>
      <c r="BQ552" s="6"/>
    </row>
    <row r="553" ht="19.5" customHeight="1">
      <c r="A553" s="64"/>
      <c r="B553" s="64"/>
      <c r="C553" s="6"/>
      <c r="D553" s="6"/>
      <c r="E553" s="6"/>
      <c r="F553" s="6"/>
      <c r="G553" s="6"/>
      <c r="H553" s="6"/>
      <c r="I553" s="5"/>
      <c r="J553" s="6"/>
      <c r="K553" s="6"/>
      <c r="L553" s="6"/>
      <c r="M553" s="6"/>
      <c r="N553" s="6"/>
      <c r="O553" s="6"/>
      <c r="P553" s="38"/>
      <c r="Q553" s="6"/>
      <c r="R553" s="6"/>
      <c r="S553" s="6"/>
      <c r="T553" s="6"/>
      <c r="U553" s="6"/>
      <c r="V553" s="6"/>
      <c r="W553" s="5"/>
      <c r="X553" s="6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5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5"/>
      <c r="BK553" s="6"/>
      <c r="BL553" s="6"/>
      <c r="BM553" s="6"/>
      <c r="BN553" s="6"/>
      <c r="BO553" s="6"/>
      <c r="BP553" s="6"/>
      <c r="BQ553" s="6"/>
    </row>
    <row r="554" ht="19.5" customHeight="1">
      <c r="A554" s="64"/>
      <c r="B554" s="64"/>
      <c r="C554" s="6"/>
      <c r="D554" s="6"/>
      <c r="E554" s="6"/>
      <c r="F554" s="6"/>
      <c r="G554" s="6"/>
      <c r="H554" s="6"/>
      <c r="I554" s="5"/>
      <c r="J554" s="6"/>
      <c r="K554" s="6"/>
      <c r="L554" s="6"/>
      <c r="M554" s="6"/>
      <c r="N554" s="6"/>
      <c r="O554" s="6"/>
      <c r="P554" s="38"/>
      <c r="Q554" s="6"/>
      <c r="R554" s="6"/>
      <c r="S554" s="6"/>
      <c r="T554" s="6"/>
      <c r="U554" s="6"/>
      <c r="V554" s="6"/>
      <c r="W554" s="5"/>
      <c r="X554" s="6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5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5"/>
      <c r="BK554" s="6"/>
      <c r="BL554" s="6"/>
      <c r="BM554" s="6"/>
      <c r="BN554" s="6"/>
      <c r="BO554" s="6"/>
      <c r="BP554" s="6"/>
      <c r="BQ554" s="6"/>
    </row>
    <row r="555" ht="19.5" customHeight="1">
      <c r="A555" s="64"/>
      <c r="B555" s="64"/>
      <c r="C555" s="6"/>
      <c r="D555" s="6"/>
      <c r="E555" s="6"/>
      <c r="F555" s="6"/>
      <c r="G555" s="6"/>
      <c r="H555" s="6"/>
      <c r="I555" s="5"/>
      <c r="J555" s="6"/>
      <c r="K555" s="6"/>
      <c r="L555" s="6"/>
      <c r="M555" s="6"/>
      <c r="N555" s="6"/>
      <c r="O555" s="6"/>
      <c r="P555" s="38"/>
      <c r="Q555" s="6"/>
      <c r="R555" s="6"/>
      <c r="S555" s="6"/>
      <c r="T555" s="6"/>
      <c r="U555" s="6"/>
      <c r="V555" s="6"/>
      <c r="W555" s="5"/>
      <c r="X555" s="6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5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5"/>
      <c r="BK555" s="6"/>
      <c r="BL555" s="6"/>
      <c r="BM555" s="6"/>
      <c r="BN555" s="6"/>
      <c r="BO555" s="6"/>
      <c r="BP555" s="6"/>
      <c r="BQ555" s="6"/>
    </row>
    <row r="556" ht="19.5" customHeight="1">
      <c r="A556" s="64"/>
      <c r="B556" s="64"/>
      <c r="C556" s="6"/>
      <c r="D556" s="6"/>
      <c r="E556" s="6"/>
      <c r="F556" s="6"/>
      <c r="G556" s="6"/>
      <c r="H556" s="6"/>
      <c r="I556" s="5"/>
      <c r="J556" s="6"/>
      <c r="K556" s="6"/>
      <c r="L556" s="6"/>
      <c r="M556" s="6"/>
      <c r="N556" s="6"/>
      <c r="O556" s="6"/>
      <c r="P556" s="38"/>
      <c r="Q556" s="6"/>
      <c r="R556" s="6"/>
      <c r="S556" s="6"/>
      <c r="T556" s="6"/>
      <c r="U556" s="6"/>
      <c r="V556" s="6"/>
      <c r="W556" s="5"/>
      <c r="X556" s="6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5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5"/>
      <c r="BK556" s="6"/>
      <c r="BL556" s="6"/>
      <c r="BM556" s="6"/>
      <c r="BN556" s="6"/>
      <c r="BO556" s="6"/>
      <c r="BP556" s="6"/>
      <c r="BQ556" s="6"/>
    </row>
    <row r="557" ht="19.5" customHeight="1">
      <c r="A557" s="64"/>
      <c r="B557" s="64"/>
      <c r="C557" s="6"/>
      <c r="D557" s="6"/>
      <c r="E557" s="6"/>
      <c r="F557" s="6"/>
      <c r="G557" s="6"/>
      <c r="H557" s="6"/>
      <c r="I557" s="5"/>
      <c r="J557" s="6"/>
      <c r="K557" s="6"/>
      <c r="L557" s="6"/>
      <c r="M557" s="6"/>
      <c r="N557" s="6"/>
      <c r="O557" s="6"/>
      <c r="P557" s="38"/>
      <c r="Q557" s="6"/>
      <c r="R557" s="6"/>
      <c r="S557" s="6"/>
      <c r="T557" s="6"/>
      <c r="U557" s="6"/>
      <c r="V557" s="6"/>
      <c r="W557" s="5"/>
      <c r="X557" s="6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5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5"/>
      <c r="BK557" s="6"/>
      <c r="BL557" s="6"/>
      <c r="BM557" s="6"/>
      <c r="BN557" s="6"/>
      <c r="BO557" s="6"/>
      <c r="BP557" s="6"/>
      <c r="BQ557" s="6"/>
    </row>
    <row r="558" ht="19.5" customHeight="1">
      <c r="A558" s="64"/>
      <c r="B558" s="64"/>
      <c r="C558" s="6"/>
      <c r="D558" s="6"/>
      <c r="E558" s="6"/>
      <c r="F558" s="6"/>
      <c r="G558" s="6"/>
      <c r="H558" s="6"/>
      <c r="I558" s="5"/>
      <c r="J558" s="6"/>
      <c r="K558" s="6"/>
      <c r="L558" s="6"/>
      <c r="M558" s="6"/>
      <c r="N558" s="6"/>
      <c r="O558" s="6"/>
      <c r="P558" s="38"/>
      <c r="Q558" s="6"/>
      <c r="R558" s="6"/>
      <c r="S558" s="6"/>
      <c r="T558" s="6"/>
      <c r="U558" s="6"/>
      <c r="V558" s="6"/>
      <c r="W558" s="5"/>
      <c r="X558" s="6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5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5"/>
      <c r="BK558" s="6"/>
      <c r="BL558" s="6"/>
      <c r="BM558" s="6"/>
      <c r="BN558" s="6"/>
      <c r="BO558" s="6"/>
      <c r="BP558" s="6"/>
      <c r="BQ558" s="6"/>
    </row>
    <row r="559" ht="19.5" customHeight="1">
      <c r="A559" s="64"/>
      <c r="B559" s="64"/>
      <c r="C559" s="6"/>
      <c r="D559" s="6"/>
      <c r="E559" s="6"/>
      <c r="F559" s="6"/>
      <c r="G559" s="6"/>
      <c r="H559" s="6"/>
      <c r="I559" s="5"/>
      <c r="J559" s="6"/>
      <c r="K559" s="6"/>
      <c r="L559" s="6"/>
      <c r="M559" s="6"/>
      <c r="N559" s="6"/>
      <c r="O559" s="6"/>
      <c r="P559" s="38"/>
      <c r="Q559" s="6"/>
      <c r="R559" s="6"/>
      <c r="S559" s="6"/>
      <c r="T559" s="6"/>
      <c r="U559" s="6"/>
      <c r="V559" s="6"/>
      <c r="W559" s="5"/>
      <c r="X559" s="6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5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5"/>
      <c r="BK559" s="6"/>
      <c r="BL559" s="6"/>
      <c r="BM559" s="6"/>
      <c r="BN559" s="6"/>
      <c r="BO559" s="6"/>
      <c r="BP559" s="6"/>
      <c r="BQ559" s="6"/>
    </row>
    <row r="560" ht="19.5" customHeight="1">
      <c r="A560" s="64"/>
      <c r="B560" s="64"/>
      <c r="C560" s="6"/>
      <c r="D560" s="6"/>
      <c r="E560" s="6"/>
      <c r="F560" s="6"/>
      <c r="G560" s="6"/>
      <c r="H560" s="6"/>
      <c r="I560" s="5"/>
      <c r="J560" s="6"/>
      <c r="K560" s="6"/>
      <c r="L560" s="6"/>
      <c r="M560" s="6"/>
      <c r="N560" s="6"/>
      <c r="O560" s="6"/>
      <c r="P560" s="38"/>
      <c r="Q560" s="6"/>
      <c r="R560" s="6"/>
      <c r="S560" s="6"/>
      <c r="T560" s="6"/>
      <c r="U560" s="6"/>
      <c r="V560" s="6"/>
      <c r="W560" s="5"/>
      <c r="X560" s="6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5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5"/>
      <c r="BK560" s="6"/>
      <c r="BL560" s="6"/>
      <c r="BM560" s="6"/>
      <c r="BN560" s="6"/>
      <c r="BO560" s="6"/>
      <c r="BP560" s="6"/>
      <c r="BQ560" s="6"/>
    </row>
    <row r="561" ht="19.5" customHeight="1">
      <c r="A561" s="64"/>
      <c r="B561" s="64"/>
      <c r="C561" s="6"/>
      <c r="D561" s="6"/>
      <c r="E561" s="6"/>
      <c r="F561" s="6"/>
      <c r="G561" s="6"/>
      <c r="H561" s="6"/>
      <c r="I561" s="5"/>
      <c r="J561" s="6"/>
      <c r="K561" s="6"/>
      <c r="L561" s="6"/>
      <c r="M561" s="6"/>
      <c r="N561" s="6"/>
      <c r="O561" s="6"/>
      <c r="P561" s="38"/>
      <c r="Q561" s="6"/>
      <c r="R561" s="6"/>
      <c r="S561" s="6"/>
      <c r="T561" s="6"/>
      <c r="U561" s="6"/>
      <c r="V561" s="6"/>
      <c r="W561" s="5"/>
      <c r="X561" s="6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5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5"/>
      <c r="BK561" s="6"/>
      <c r="BL561" s="6"/>
      <c r="BM561" s="6"/>
      <c r="BN561" s="6"/>
      <c r="BO561" s="6"/>
      <c r="BP561" s="6"/>
      <c r="BQ561" s="6"/>
    </row>
    <row r="562" ht="19.5" customHeight="1">
      <c r="A562" s="64"/>
      <c r="B562" s="64"/>
      <c r="C562" s="6"/>
      <c r="D562" s="6"/>
      <c r="E562" s="6"/>
      <c r="F562" s="6"/>
      <c r="G562" s="6"/>
      <c r="H562" s="6"/>
      <c r="I562" s="5"/>
      <c r="J562" s="6"/>
      <c r="K562" s="6"/>
      <c r="L562" s="6"/>
      <c r="M562" s="6"/>
      <c r="N562" s="6"/>
      <c r="O562" s="6"/>
      <c r="P562" s="38"/>
      <c r="Q562" s="6"/>
      <c r="R562" s="6"/>
      <c r="S562" s="6"/>
      <c r="T562" s="6"/>
      <c r="U562" s="6"/>
      <c r="V562" s="6"/>
      <c r="W562" s="5"/>
      <c r="X562" s="6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5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5"/>
      <c r="BK562" s="6"/>
      <c r="BL562" s="6"/>
      <c r="BM562" s="6"/>
      <c r="BN562" s="6"/>
      <c r="BO562" s="6"/>
      <c r="BP562" s="6"/>
      <c r="BQ562" s="6"/>
    </row>
    <row r="563" ht="19.5" customHeight="1">
      <c r="A563" s="64"/>
      <c r="B563" s="64"/>
      <c r="C563" s="6"/>
      <c r="D563" s="6"/>
      <c r="E563" s="6"/>
      <c r="F563" s="6"/>
      <c r="G563" s="6"/>
      <c r="H563" s="6"/>
      <c r="I563" s="5"/>
      <c r="J563" s="6"/>
      <c r="K563" s="6"/>
      <c r="L563" s="6"/>
      <c r="M563" s="6"/>
      <c r="N563" s="6"/>
      <c r="O563" s="6"/>
      <c r="P563" s="38"/>
      <c r="Q563" s="6"/>
      <c r="R563" s="6"/>
      <c r="S563" s="6"/>
      <c r="T563" s="6"/>
      <c r="U563" s="6"/>
      <c r="V563" s="6"/>
      <c r="W563" s="5"/>
      <c r="X563" s="6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5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5"/>
      <c r="BK563" s="6"/>
      <c r="BL563" s="6"/>
      <c r="BM563" s="6"/>
      <c r="BN563" s="6"/>
      <c r="BO563" s="6"/>
      <c r="BP563" s="6"/>
      <c r="BQ563" s="6"/>
    </row>
    <row r="564" ht="19.5" customHeight="1">
      <c r="A564" s="64"/>
      <c r="B564" s="64"/>
      <c r="C564" s="6"/>
      <c r="D564" s="6"/>
      <c r="E564" s="6"/>
      <c r="F564" s="6"/>
      <c r="G564" s="6"/>
      <c r="H564" s="6"/>
      <c r="I564" s="5"/>
      <c r="J564" s="6"/>
      <c r="K564" s="6"/>
      <c r="L564" s="6"/>
      <c r="M564" s="6"/>
      <c r="N564" s="6"/>
      <c r="O564" s="6"/>
      <c r="P564" s="38"/>
      <c r="Q564" s="6"/>
      <c r="R564" s="6"/>
      <c r="S564" s="6"/>
      <c r="T564" s="6"/>
      <c r="U564" s="6"/>
      <c r="V564" s="6"/>
      <c r="W564" s="5"/>
      <c r="X564" s="6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5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5"/>
      <c r="BK564" s="6"/>
      <c r="BL564" s="6"/>
      <c r="BM564" s="6"/>
      <c r="BN564" s="6"/>
      <c r="BO564" s="6"/>
      <c r="BP564" s="6"/>
      <c r="BQ564" s="6"/>
    </row>
    <row r="565" ht="19.5" customHeight="1">
      <c r="A565" s="64"/>
      <c r="B565" s="64"/>
      <c r="C565" s="6"/>
      <c r="D565" s="6"/>
      <c r="E565" s="6"/>
      <c r="F565" s="6"/>
      <c r="G565" s="6"/>
      <c r="H565" s="6"/>
      <c r="I565" s="5"/>
      <c r="J565" s="6"/>
      <c r="K565" s="6"/>
      <c r="L565" s="6"/>
      <c r="M565" s="6"/>
      <c r="N565" s="6"/>
      <c r="O565" s="6"/>
      <c r="P565" s="38"/>
      <c r="Q565" s="6"/>
      <c r="R565" s="6"/>
      <c r="S565" s="6"/>
      <c r="T565" s="6"/>
      <c r="U565" s="6"/>
      <c r="V565" s="6"/>
      <c r="W565" s="5"/>
      <c r="X565" s="6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5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5"/>
      <c r="BK565" s="6"/>
      <c r="BL565" s="6"/>
      <c r="BM565" s="6"/>
      <c r="BN565" s="6"/>
      <c r="BO565" s="6"/>
      <c r="BP565" s="6"/>
      <c r="BQ565" s="6"/>
    </row>
    <row r="566" ht="19.5" customHeight="1">
      <c r="A566" s="64"/>
      <c r="B566" s="64"/>
      <c r="C566" s="6"/>
      <c r="D566" s="6"/>
      <c r="E566" s="6"/>
      <c r="F566" s="6"/>
      <c r="G566" s="6"/>
      <c r="H566" s="6"/>
      <c r="I566" s="5"/>
      <c r="J566" s="6"/>
      <c r="K566" s="6"/>
      <c r="L566" s="6"/>
      <c r="M566" s="6"/>
      <c r="N566" s="6"/>
      <c r="O566" s="6"/>
      <c r="P566" s="38"/>
      <c r="Q566" s="6"/>
      <c r="R566" s="6"/>
      <c r="S566" s="6"/>
      <c r="T566" s="6"/>
      <c r="U566" s="6"/>
      <c r="V566" s="6"/>
      <c r="W566" s="5"/>
      <c r="X566" s="6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5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5"/>
      <c r="BK566" s="6"/>
      <c r="BL566" s="6"/>
      <c r="BM566" s="6"/>
      <c r="BN566" s="6"/>
      <c r="BO566" s="6"/>
      <c r="BP566" s="6"/>
      <c r="BQ566" s="6"/>
    </row>
    <row r="567" ht="19.5" customHeight="1">
      <c r="A567" s="64"/>
      <c r="B567" s="64"/>
      <c r="C567" s="6"/>
      <c r="D567" s="6"/>
      <c r="E567" s="6"/>
      <c r="F567" s="6"/>
      <c r="G567" s="6"/>
      <c r="H567" s="6"/>
      <c r="I567" s="5"/>
      <c r="J567" s="6"/>
      <c r="K567" s="6"/>
      <c r="L567" s="6"/>
      <c r="M567" s="6"/>
      <c r="N567" s="6"/>
      <c r="O567" s="6"/>
      <c r="P567" s="38"/>
      <c r="Q567" s="6"/>
      <c r="R567" s="6"/>
      <c r="S567" s="6"/>
      <c r="T567" s="6"/>
      <c r="U567" s="6"/>
      <c r="V567" s="6"/>
      <c r="W567" s="5"/>
      <c r="X567" s="6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5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5"/>
      <c r="BK567" s="6"/>
      <c r="BL567" s="6"/>
      <c r="BM567" s="6"/>
      <c r="BN567" s="6"/>
      <c r="BO567" s="6"/>
      <c r="BP567" s="6"/>
      <c r="BQ567" s="6"/>
    </row>
    <row r="568" ht="19.5" customHeight="1">
      <c r="A568" s="64"/>
      <c r="B568" s="64"/>
      <c r="C568" s="6"/>
      <c r="D568" s="6"/>
      <c r="E568" s="6"/>
      <c r="F568" s="6"/>
      <c r="G568" s="6"/>
      <c r="H568" s="6"/>
      <c r="I568" s="5"/>
      <c r="J568" s="6"/>
      <c r="K568" s="6"/>
      <c r="L568" s="6"/>
      <c r="M568" s="6"/>
      <c r="N568" s="6"/>
      <c r="O568" s="6"/>
      <c r="P568" s="38"/>
      <c r="Q568" s="6"/>
      <c r="R568" s="6"/>
      <c r="S568" s="6"/>
      <c r="T568" s="6"/>
      <c r="U568" s="6"/>
      <c r="V568" s="6"/>
      <c r="W568" s="5"/>
      <c r="X568" s="6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5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5"/>
      <c r="BK568" s="6"/>
      <c r="BL568" s="6"/>
      <c r="BM568" s="6"/>
      <c r="BN568" s="6"/>
      <c r="BO568" s="6"/>
      <c r="BP568" s="6"/>
      <c r="BQ568" s="6"/>
    </row>
    <row r="569" ht="19.5" customHeight="1">
      <c r="A569" s="64"/>
      <c r="B569" s="64"/>
      <c r="C569" s="6"/>
      <c r="D569" s="6"/>
      <c r="E569" s="6"/>
      <c r="F569" s="6"/>
      <c r="G569" s="6"/>
      <c r="H569" s="6"/>
      <c r="I569" s="5"/>
      <c r="J569" s="6"/>
      <c r="K569" s="6"/>
      <c r="L569" s="6"/>
      <c r="M569" s="6"/>
      <c r="N569" s="6"/>
      <c r="O569" s="6"/>
      <c r="P569" s="38"/>
      <c r="Q569" s="6"/>
      <c r="R569" s="6"/>
      <c r="S569" s="6"/>
      <c r="T569" s="6"/>
      <c r="U569" s="6"/>
      <c r="V569" s="6"/>
      <c r="W569" s="5"/>
      <c r="X569" s="6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5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5"/>
      <c r="BK569" s="6"/>
      <c r="BL569" s="6"/>
      <c r="BM569" s="6"/>
      <c r="BN569" s="6"/>
      <c r="BO569" s="6"/>
      <c r="BP569" s="6"/>
      <c r="BQ569" s="6"/>
    </row>
    <row r="570" ht="19.5" customHeight="1">
      <c r="A570" s="64"/>
      <c r="B570" s="64"/>
      <c r="C570" s="6"/>
      <c r="D570" s="6"/>
      <c r="E570" s="6"/>
      <c r="F570" s="6"/>
      <c r="G570" s="6"/>
      <c r="H570" s="6"/>
      <c r="I570" s="5"/>
      <c r="J570" s="6"/>
      <c r="K570" s="6"/>
      <c r="L570" s="6"/>
      <c r="M570" s="6"/>
      <c r="N570" s="6"/>
      <c r="O570" s="6"/>
      <c r="P570" s="38"/>
      <c r="Q570" s="6"/>
      <c r="R570" s="6"/>
      <c r="S570" s="6"/>
      <c r="T570" s="6"/>
      <c r="U570" s="6"/>
      <c r="V570" s="6"/>
      <c r="W570" s="5"/>
      <c r="X570" s="6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5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5"/>
      <c r="BK570" s="6"/>
      <c r="BL570" s="6"/>
      <c r="BM570" s="6"/>
      <c r="BN570" s="6"/>
      <c r="BO570" s="6"/>
      <c r="BP570" s="6"/>
      <c r="BQ570" s="6"/>
    </row>
    <row r="571" ht="19.5" customHeight="1">
      <c r="A571" s="64"/>
      <c r="B571" s="64"/>
      <c r="C571" s="6"/>
      <c r="D571" s="6"/>
      <c r="E571" s="6"/>
      <c r="F571" s="6"/>
      <c r="G571" s="6"/>
      <c r="H571" s="6"/>
      <c r="I571" s="5"/>
      <c r="J571" s="6"/>
      <c r="K571" s="6"/>
      <c r="L571" s="6"/>
      <c r="M571" s="6"/>
      <c r="N571" s="6"/>
      <c r="O571" s="6"/>
      <c r="P571" s="38"/>
      <c r="Q571" s="6"/>
      <c r="R571" s="6"/>
      <c r="S571" s="6"/>
      <c r="T571" s="6"/>
      <c r="U571" s="6"/>
      <c r="V571" s="6"/>
      <c r="W571" s="5"/>
      <c r="X571" s="6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5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5"/>
      <c r="BK571" s="6"/>
      <c r="BL571" s="6"/>
      <c r="BM571" s="6"/>
      <c r="BN571" s="6"/>
      <c r="BO571" s="6"/>
      <c r="BP571" s="6"/>
      <c r="BQ571" s="6"/>
    </row>
    <row r="572" ht="19.5" customHeight="1">
      <c r="A572" s="64"/>
      <c r="B572" s="64"/>
      <c r="C572" s="6"/>
      <c r="D572" s="6"/>
      <c r="E572" s="6"/>
      <c r="F572" s="6"/>
      <c r="G572" s="6"/>
      <c r="H572" s="6"/>
      <c r="I572" s="5"/>
      <c r="J572" s="6"/>
      <c r="K572" s="6"/>
      <c r="L572" s="6"/>
      <c r="M572" s="6"/>
      <c r="N572" s="6"/>
      <c r="O572" s="6"/>
      <c r="P572" s="38"/>
      <c r="Q572" s="6"/>
      <c r="R572" s="6"/>
      <c r="S572" s="6"/>
      <c r="T572" s="6"/>
      <c r="U572" s="6"/>
      <c r="V572" s="6"/>
      <c r="W572" s="5"/>
      <c r="X572" s="6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5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5"/>
      <c r="BK572" s="6"/>
      <c r="BL572" s="6"/>
      <c r="BM572" s="6"/>
      <c r="BN572" s="6"/>
      <c r="BO572" s="6"/>
      <c r="BP572" s="6"/>
      <c r="BQ572" s="6"/>
    </row>
    <row r="573" ht="19.5" customHeight="1">
      <c r="A573" s="64"/>
      <c r="B573" s="64"/>
      <c r="C573" s="6"/>
      <c r="D573" s="6"/>
      <c r="E573" s="6"/>
      <c r="F573" s="6"/>
      <c r="G573" s="6"/>
      <c r="H573" s="6"/>
      <c r="I573" s="5"/>
      <c r="J573" s="6"/>
      <c r="K573" s="6"/>
      <c r="L573" s="6"/>
      <c r="M573" s="6"/>
      <c r="N573" s="6"/>
      <c r="O573" s="6"/>
      <c r="P573" s="38"/>
      <c r="Q573" s="6"/>
      <c r="R573" s="6"/>
      <c r="S573" s="6"/>
      <c r="T573" s="6"/>
      <c r="U573" s="6"/>
      <c r="V573" s="6"/>
      <c r="W573" s="5"/>
      <c r="X573" s="6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5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5"/>
      <c r="BK573" s="6"/>
      <c r="BL573" s="6"/>
      <c r="BM573" s="6"/>
      <c r="BN573" s="6"/>
      <c r="BO573" s="6"/>
      <c r="BP573" s="6"/>
      <c r="BQ573" s="6"/>
    </row>
    <row r="574" ht="19.5" customHeight="1">
      <c r="A574" s="64"/>
      <c r="B574" s="64"/>
      <c r="C574" s="6"/>
      <c r="D574" s="6"/>
      <c r="E574" s="6"/>
      <c r="F574" s="6"/>
      <c r="G574" s="6"/>
      <c r="H574" s="6"/>
      <c r="I574" s="5"/>
      <c r="J574" s="6"/>
      <c r="K574" s="6"/>
      <c r="L574" s="6"/>
      <c r="M574" s="6"/>
      <c r="N574" s="6"/>
      <c r="O574" s="6"/>
      <c r="P574" s="38"/>
      <c r="Q574" s="6"/>
      <c r="R574" s="6"/>
      <c r="S574" s="6"/>
      <c r="T574" s="6"/>
      <c r="U574" s="6"/>
      <c r="V574" s="6"/>
      <c r="W574" s="5"/>
      <c r="X574" s="6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5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5"/>
      <c r="BK574" s="6"/>
      <c r="BL574" s="6"/>
      <c r="BM574" s="6"/>
      <c r="BN574" s="6"/>
      <c r="BO574" s="6"/>
      <c r="BP574" s="6"/>
      <c r="BQ574" s="6"/>
    </row>
    <row r="575" ht="19.5" customHeight="1">
      <c r="A575" s="64"/>
      <c r="B575" s="64"/>
      <c r="C575" s="6"/>
      <c r="D575" s="6"/>
      <c r="E575" s="6"/>
      <c r="F575" s="6"/>
      <c r="G575" s="6"/>
      <c r="H575" s="6"/>
      <c r="I575" s="5"/>
      <c r="J575" s="6"/>
      <c r="K575" s="6"/>
      <c r="L575" s="6"/>
      <c r="M575" s="6"/>
      <c r="N575" s="6"/>
      <c r="O575" s="6"/>
      <c r="P575" s="38"/>
      <c r="Q575" s="6"/>
      <c r="R575" s="6"/>
      <c r="S575" s="6"/>
      <c r="T575" s="6"/>
      <c r="U575" s="6"/>
      <c r="V575" s="6"/>
      <c r="W575" s="5"/>
      <c r="X575" s="6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5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5"/>
      <c r="BK575" s="6"/>
      <c r="BL575" s="6"/>
      <c r="BM575" s="6"/>
      <c r="BN575" s="6"/>
      <c r="BO575" s="6"/>
      <c r="BP575" s="6"/>
      <c r="BQ575" s="6"/>
    </row>
    <row r="576" ht="19.5" customHeight="1">
      <c r="A576" s="64"/>
      <c r="B576" s="64"/>
      <c r="C576" s="6"/>
      <c r="D576" s="6"/>
      <c r="E576" s="6"/>
      <c r="F576" s="6"/>
      <c r="G576" s="6"/>
      <c r="H576" s="6"/>
      <c r="I576" s="5"/>
      <c r="J576" s="6"/>
      <c r="K576" s="6"/>
      <c r="L576" s="6"/>
      <c r="M576" s="6"/>
      <c r="N576" s="6"/>
      <c r="O576" s="6"/>
      <c r="P576" s="38"/>
      <c r="Q576" s="6"/>
      <c r="R576" s="6"/>
      <c r="S576" s="6"/>
      <c r="T576" s="6"/>
      <c r="U576" s="6"/>
      <c r="V576" s="6"/>
      <c r="W576" s="5"/>
      <c r="X576" s="6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5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5"/>
      <c r="BK576" s="6"/>
      <c r="BL576" s="6"/>
      <c r="BM576" s="6"/>
      <c r="BN576" s="6"/>
      <c r="BO576" s="6"/>
      <c r="BP576" s="6"/>
      <c r="BQ576" s="6"/>
    </row>
    <row r="577" ht="19.5" customHeight="1">
      <c r="A577" s="64"/>
      <c r="B577" s="64"/>
      <c r="C577" s="6"/>
      <c r="D577" s="6"/>
      <c r="E577" s="6"/>
      <c r="F577" s="6"/>
      <c r="G577" s="6"/>
      <c r="H577" s="6"/>
      <c r="I577" s="5"/>
      <c r="J577" s="6"/>
      <c r="K577" s="6"/>
      <c r="L577" s="6"/>
      <c r="M577" s="6"/>
      <c r="N577" s="6"/>
      <c r="O577" s="6"/>
      <c r="P577" s="38"/>
      <c r="Q577" s="6"/>
      <c r="R577" s="6"/>
      <c r="S577" s="6"/>
      <c r="T577" s="6"/>
      <c r="U577" s="6"/>
      <c r="V577" s="6"/>
      <c r="W577" s="5"/>
      <c r="X577" s="6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5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5"/>
      <c r="BK577" s="6"/>
      <c r="BL577" s="6"/>
      <c r="BM577" s="6"/>
      <c r="BN577" s="6"/>
      <c r="BO577" s="6"/>
      <c r="BP577" s="6"/>
      <c r="BQ577" s="6"/>
    </row>
    <row r="578" ht="19.5" customHeight="1">
      <c r="A578" s="64"/>
      <c r="B578" s="64"/>
      <c r="C578" s="6"/>
      <c r="D578" s="6"/>
      <c r="E578" s="6"/>
      <c r="F578" s="6"/>
      <c r="G578" s="6"/>
      <c r="H578" s="6"/>
      <c r="I578" s="5"/>
      <c r="J578" s="6"/>
      <c r="K578" s="6"/>
      <c r="L578" s="6"/>
      <c r="M578" s="6"/>
      <c r="N578" s="6"/>
      <c r="O578" s="6"/>
      <c r="P578" s="38"/>
      <c r="Q578" s="6"/>
      <c r="R578" s="6"/>
      <c r="S578" s="6"/>
      <c r="T578" s="6"/>
      <c r="U578" s="6"/>
      <c r="V578" s="6"/>
      <c r="W578" s="5"/>
      <c r="X578" s="6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5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5"/>
      <c r="BK578" s="6"/>
      <c r="BL578" s="6"/>
      <c r="BM578" s="6"/>
      <c r="BN578" s="6"/>
      <c r="BO578" s="6"/>
      <c r="BP578" s="6"/>
      <c r="BQ578" s="6"/>
    </row>
    <row r="579" ht="19.5" customHeight="1">
      <c r="A579" s="64"/>
      <c r="B579" s="64"/>
      <c r="C579" s="6"/>
      <c r="D579" s="6"/>
      <c r="E579" s="6"/>
      <c r="F579" s="6"/>
      <c r="G579" s="6"/>
      <c r="H579" s="6"/>
      <c r="I579" s="5"/>
      <c r="J579" s="6"/>
      <c r="K579" s="6"/>
      <c r="L579" s="6"/>
      <c r="M579" s="6"/>
      <c r="N579" s="6"/>
      <c r="O579" s="6"/>
      <c r="P579" s="38"/>
      <c r="Q579" s="6"/>
      <c r="R579" s="6"/>
      <c r="S579" s="6"/>
      <c r="T579" s="6"/>
      <c r="U579" s="6"/>
      <c r="V579" s="6"/>
      <c r="W579" s="5"/>
      <c r="X579" s="6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5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5"/>
      <c r="BK579" s="6"/>
      <c r="BL579" s="6"/>
      <c r="BM579" s="6"/>
      <c r="BN579" s="6"/>
      <c r="BO579" s="6"/>
      <c r="BP579" s="6"/>
      <c r="BQ579" s="6"/>
    </row>
    <row r="580" ht="19.5" customHeight="1">
      <c r="A580" s="64"/>
      <c r="B580" s="64"/>
      <c r="C580" s="6"/>
      <c r="D580" s="6"/>
      <c r="E580" s="6"/>
      <c r="F580" s="6"/>
      <c r="G580" s="6"/>
      <c r="H580" s="6"/>
      <c r="I580" s="5"/>
      <c r="J580" s="6"/>
      <c r="K580" s="6"/>
      <c r="L580" s="6"/>
      <c r="M580" s="6"/>
      <c r="N580" s="6"/>
      <c r="O580" s="6"/>
      <c r="P580" s="38"/>
      <c r="Q580" s="6"/>
      <c r="R580" s="6"/>
      <c r="S580" s="6"/>
      <c r="T580" s="6"/>
      <c r="U580" s="6"/>
      <c r="V580" s="6"/>
      <c r="W580" s="5"/>
      <c r="X580" s="6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5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5"/>
      <c r="BK580" s="6"/>
      <c r="BL580" s="6"/>
      <c r="BM580" s="6"/>
      <c r="BN580" s="6"/>
      <c r="BO580" s="6"/>
      <c r="BP580" s="6"/>
      <c r="BQ580" s="6"/>
    </row>
    <row r="581" ht="19.5" customHeight="1">
      <c r="A581" s="64"/>
      <c r="B581" s="64"/>
      <c r="C581" s="6"/>
      <c r="D581" s="6"/>
      <c r="E581" s="6"/>
      <c r="F581" s="6"/>
      <c r="G581" s="6"/>
      <c r="H581" s="6"/>
      <c r="I581" s="5"/>
      <c r="J581" s="6"/>
      <c r="K581" s="6"/>
      <c r="L581" s="6"/>
      <c r="M581" s="6"/>
      <c r="N581" s="6"/>
      <c r="O581" s="6"/>
      <c r="P581" s="38"/>
      <c r="Q581" s="6"/>
      <c r="R581" s="6"/>
      <c r="S581" s="6"/>
      <c r="T581" s="6"/>
      <c r="U581" s="6"/>
      <c r="V581" s="6"/>
      <c r="W581" s="5"/>
      <c r="X581" s="6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5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5"/>
      <c r="BK581" s="6"/>
      <c r="BL581" s="6"/>
      <c r="BM581" s="6"/>
      <c r="BN581" s="6"/>
      <c r="BO581" s="6"/>
      <c r="BP581" s="6"/>
      <c r="BQ581" s="6"/>
    </row>
    <row r="582" ht="19.5" customHeight="1">
      <c r="A582" s="64"/>
      <c r="B582" s="64"/>
      <c r="C582" s="6"/>
      <c r="D582" s="6"/>
      <c r="E582" s="6"/>
      <c r="F582" s="6"/>
      <c r="G582" s="6"/>
      <c r="H582" s="6"/>
      <c r="I582" s="5"/>
      <c r="J582" s="6"/>
      <c r="K582" s="6"/>
      <c r="L582" s="6"/>
      <c r="M582" s="6"/>
      <c r="N582" s="6"/>
      <c r="O582" s="6"/>
      <c r="P582" s="38"/>
      <c r="Q582" s="6"/>
      <c r="R582" s="6"/>
      <c r="S582" s="6"/>
      <c r="T582" s="6"/>
      <c r="U582" s="6"/>
      <c r="V582" s="6"/>
      <c r="W582" s="5"/>
      <c r="X582" s="6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5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5"/>
      <c r="BK582" s="6"/>
      <c r="BL582" s="6"/>
      <c r="BM582" s="6"/>
      <c r="BN582" s="6"/>
      <c r="BO582" s="6"/>
      <c r="BP582" s="6"/>
      <c r="BQ582" s="6"/>
    </row>
    <row r="583" ht="19.5" customHeight="1">
      <c r="A583" s="64"/>
      <c r="B583" s="64"/>
      <c r="C583" s="6"/>
      <c r="D583" s="6"/>
      <c r="E583" s="6"/>
      <c r="F583" s="6"/>
      <c r="G583" s="6"/>
      <c r="H583" s="6"/>
      <c r="I583" s="5"/>
      <c r="J583" s="6"/>
      <c r="K583" s="6"/>
      <c r="L583" s="6"/>
      <c r="M583" s="6"/>
      <c r="N583" s="6"/>
      <c r="O583" s="6"/>
      <c r="P583" s="38"/>
      <c r="Q583" s="6"/>
      <c r="R583" s="6"/>
      <c r="S583" s="6"/>
      <c r="T583" s="6"/>
      <c r="U583" s="6"/>
      <c r="V583" s="6"/>
      <c r="W583" s="5"/>
      <c r="X583" s="6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5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5"/>
      <c r="BK583" s="6"/>
      <c r="BL583" s="6"/>
      <c r="BM583" s="6"/>
      <c r="BN583" s="6"/>
      <c r="BO583" s="6"/>
      <c r="BP583" s="6"/>
      <c r="BQ583" s="6"/>
    </row>
    <row r="584" ht="19.5" customHeight="1">
      <c r="A584" s="64"/>
      <c r="B584" s="64"/>
      <c r="C584" s="6"/>
      <c r="D584" s="6"/>
      <c r="E584" s="6"/>
      <c r="F584" s="6"/>
      <c r="G584" s="6"/>
      <c r="H584" s="6"/>
      <c r="I584" s="5"/>
      <c r="J584" s="6"/>
      <c r="K584" s="6"/>
      <c r="L584" s="6"/>
      <c r="M584" s="6"/>
      <c r="N584" s="6"/>
      <c r="O584" s="6"/>
      <c r="P584" s="38"/>
      <c r="Q584" s="6"/>
      <c r="R584" s="6"/>
      <c r="S584" s="6"/>
      <c r="T584" s="6"/>
      <c r="U584" s="6"/>
      <c r="V584" s="6"/>
      <c r="W584" s="5"/>
      <c r="X584" s="6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5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5"/>
      <c r="BK584" s="6"/>
      <c r="BL584" s="6"/>
      <c r="BM584" s="6"/>
      <c r="BN584" s="6"/>
      <c r="BO584" s="6"/>
      <c r="BP584" s="6"/>
      <c r="BQ584" s="6"/>
    </row>
    <row r="585" ht="19.5" customHeight="1">
      <c r="A585" s="64"/>
      <c r="B585" s="64"/>
      <c r="C585" s="6"/>
      <c r="D585" s="6"/>
      <c r="E585" s="6"/>
      <c r="F585" s="6"/>
      <c r="G585" s="6"/>
      <c r="H585" s="6"/>
      <c r="I585" s="5"/>
      <c r="J585" s="6"/>
      <c r="K585" s="6"/>
      <c r="L585" s="6"/>
      <c r="M585" s="6"/>
      <c r="N585" s="6"/>
      <c r="O585" s="6"/>
      <c r="P585" s="38"/>
      <c r="Q585" s="6"/>
      <c r="R585" s="6"/>
      <c r="S585" s="6"/>
      <c r="T585" s="6"/>
      <c r="U585" s="6"/>
      <c r="V585" s="6"/>
      <c r="W585" s="5"/>
      <c r="X585" s="6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5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5"/>
      <c r="BK585" s="6"/>
      <c r="BL585" s="6"/>
      <c r="BM585" s="6"/>
      <c r="BN585" s="6"/>
      <c r="BO585" s="6"/>
      <c r="BP585" s="6"/>
      <c r="BQ585" s="6"/>
    </row>
    <row r="586" ht="19.5" customHeight="1">
      <c r="A586" s="64"/>
      <c r="B586" s="64"/>
      <c r="C586" s="6"/>
      <c r="D586" s="6"/>
      <c r="E586" s="6"/>
      <c r="F586" s="6"/>
      <c r="G586" s="6"/>
      <c r="H586" s="6"/>
      <c r="I586" s="5"/>
      <c r="J586" s="6"/>
      <c r="K586" s="6"/>
      <c r="L586" s="6"/>
      <c r="M586" s="6"/>
      <c r="N586" s="6"/>
      <c r="O586" s="6"/>
      <c r="P586" s="38"/>
      <c r="Q586" s="6"/>
      <c r="R586" s="6"/>
      <c r="S586" s="6"/>
      <c r="T586" s="6"/>
      <c r="U586" s="6"/>
      <c r="V586" s="6"/>
      <c r="W586" s="5"/>
      <c r="X586" s="6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5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5"/>
      <c r="BK586" s="6"/>
      <c r="BL586" s="6"/>
      <c r="BM586" s="6"/>
      <c r="BN586" s="6"/>
      <c r="BO586" s="6"/>
      <c r="BP586" s="6"/>
      <c r="BQ586" s="6"/>
    </row>
    <row r="587" ht="19.5" customHeight="1">
      <c r="A587" s="64"/>
      <c r="B587" s="64"/>
      <c r="C587" s="6"/>
      <c r="D587" s="6"/>
      <c r="E587" s="6"/>
      <c r="F587" s="6"/>
      <c r="G587" s="6"/>
      <c r="H587" s="6"/>
      <c r="I587" s="5"/>
      <c r="J587" s="6"/>
      <c r="K587" s="6"/>
      <c r="L587" s="6"/>
      <c r="M587" s="6"/>
      <c r="N587" s="6"/>
      <c r="O587" s="6"/>
      <c r="P587" s="38"/>
      <c r="Q587" s="6"/>
      <c r="R587" s="6"/>
      <c r="S587" s="6"/>
      <c r="T587" s="6"/>
      <c r="U587" s="6"/>
      <c r="V587" s="6"/>
      <c r="W587" s="5"/>
      <c r="X587" s="6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5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5"/>
      <c r="BK587" s="6"/>
      <c r="BL587" s="6"/>
      <c r="BM587" s="6"/>
      <c r="BN587" s="6"/>
      <c r="BO587" s="6"/>
      <c r="BP587" s="6"/>
      <c r="BQ587" s="6"/>
    </row>
    <row r="588" ht="19.5" customHeight="1">
      <c r="A588" s="64"/>
      <c r="B588" s="64"/>
      <c r="C588" s="6"/>
      <c r="D588" s="6"/>
      <c r="E588" s="6"/>
      <c r="F588" s="6"/>
      <c r="G588" s="6"/>
      <c r="H588" s="6"/>
      <c r="I588" s="5"/>
      <c r="J588" s="6"/>
      <c r="K588" s="6"/>
      <c r="L588" s="6"/>
      <c r="M588" s="6"/>
      <c r="N588" s="6"/>
      <c r="O588" s="6"/>
      <c r="P588" s="38"/>
      <c r="Q588" s="6"/>
      <c r="R588" s="6"/>
      <c r="S588" s="6"/>
      <c r="T588" s="6"/>
      <c r="U588" s="6"/>
      <c r="V588" s="6"/>
      <c r="W588" s="5"/>
      <c r="X588" s="6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5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5"/>
      <c r="BK588" s="6"/>
      <c r="BL588" s="6"/>
      <c r="BM588" s="6"/>
      <c r="BN588" s="6"/>
      <c r="BO588" s="6"/>
      <c r="BP588" s="6"/>
      <c r="BQ588" s="6"/>
    </row>
    <row r="589" ht="19.5" customHeight="1">
      <c r="A589" s="64"/>
      <c r="B589" s="64"/>
      <c r="C589" s="6"/>
      <c r="D589" s="6"/>
      <c r="E589" s="6"/>
      <c r="F589" s="6"/>
      <c r="G589" s="6"/>
      <c r="H589" s="6"/>
      <c r="I589" s="5"/>
      <c r="J589" s="6"/>
      <c r="K589" s="6"/>
      <c r="L589" s="6"/>
      <c r="M589" s="6"/>
      <c r="N589" s="6"/>
      <c r="O589" s="6"/>
      <c r="P589" s="38"/>
      <c r="Q589" s="6"/>
      <c r="R589" s="6"/>
      <c r="S589" s="6"/>
      <c r="T589" s="6"/>
      <c r="U589" s="6"/>
      <c r="V589" s="6"/>
      <c r="W589" s="5"/>
      <c r="X589" s="6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5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5"/>
      <c r="BK589" s="6"/>
      <c r="BL589" s="6"/>
      <c r="BM589" s="6"/>
      <c r="BN589" s="6"/>
      <c r="BO589" s="6"/>
      <c r="BP589" s="6"/>
      <c r="BQ589" s="6"/>
    </row>
    <row r="590" ht="19.5" customHeight="1">
      <c r="A590" s="64"/>
      <c r="B590" s="64"/>
      <c r="C590" s="6"/>
      <c r="D590" s="6"/>
      <c r="E590" s="6"/>
      <c r="F590" s="6"/>
      <c r="G590" s="6"/>
      <c r="H590" s="6"/>
      <c r="I590" s="5"/>
      <c r="J590" s="6"/>
      <c r="K590" s="6"/>
      <c r="L590" s="6"/>
      <c r="M590" s="6"/>
      <c r="N590" s="6"/>
      <c r="O590" s="6"/>
      <c r="P590" s="38"/>
      <c r="Q590" s="6"/>
      <c r="R590" s="6"/>
      <c r="S590" s="6"/>
      <c r="T590" s="6"/>
      <c r="U590" s="6"/>
      <c r="V590" s="6"/>
      <c r="W590" s="5"/>
      <c r="X590" s="6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5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5"/>
      <c r="BK590" s="6"/>
      <c r="BL590" s="6"/>
      <c r="BM590" s="6"/>
      <c r="BN590" s="6"/>
      <c r="BO590" s="6"/>
      <c r="BP590" s="6"/>
      <c r="BQ590" s="6"/>
    </row>
    <row r="591" ht="19.5" customHeight="1">
      <c r="A591" s="64"/>
      <c r="B591" s="64"/>
      <c r="C591" s="6"/>
      <c r="D591" s="6"/>
      <c r="E591" s="6"/>
      <c r="F591" s="6"/>
      <c r="G591" s="6"/>
      <c r="H591" s="6"/>
      <c r="I591" s="5"/>
      <c r="J591" s="6"/>
      <c r="K591" s="6"/>
      <c r="L591" s="6"/>
      <c r="M591" s="6"/>
      <c r="N591" s="6"/>
      <c r="O591" s="6"/>
      <c r="P591" s="38"/>
      <c r="Q591" s="6"/>
      <c r="R591" s="6"/>
      <c r="S591" s="6"/>
      <c r="T591" s="6"/>
      <c r="U591" s="6"/>
      <c r="V591" s="6"/>
      <c r="W591" s="5"/>
      <c r="X591" s="6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5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5"/>
      <c r="BK591" s="6"/>
      <c r="BL591" s="6"/>
      <c r="BM591" s="6"/>
      <c r="BN591" s="6"/>
      <c r="BO591" s="6"/>
      <c r="BP591" s="6"/>
      <c r="BQ591" s="6"/>
    </row>
    <row r="592" ht="19.5" customHeight="1">
      <c r="A592" s="64"/>
      <c r="B592" s="64"/>
      <c r="C592" s="6"/>
      <c r="D592" s="6"/>
      <c r="E592" s="6"/>
      <c r="F592" s="6"/>
      <c r="G592" s="6"/>
      <c r="H592" s="6"/>
      <c r="I592" s="5"/>
      <c r="J592" s="6"/>
      <c r="K592" s="6"/>
      <c r="L592" s="6"/>
      <c r="M592" s="6"/>
      <c r="N592" s="6"/>
      <c r="O592" s="6"/>
      <c r="P592" s="38"/>
      <c r="Q592" s="6"/>
      <c r="R592" s="6"/>
      <c r="S592" s="6"/>
      <c r="T592" s="6"/>
      <c r="U592" s="6"/>
      <c r="V592" s="6"/>
      <c r="W592" s="5"/>
      <c r="X592" s="6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5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5"/>
      <c r="BK592" s="6"/>
      <c r="BL592" s="6"/>
      <c r="BM592" s="6"/>
      <c r="BN592" s="6"/>
      <c r="BO592" s="6"/>
      <c r="BP592" s="6"/>
      <c r="BQ592" s="6"/>
    </row>
    <row r="593" ht="19.5" customHeight="1">
      <c r="A593" s="64"/>
      <c r="B593" s="64"/>
      <c r="C593" s="6"/>
      <c r="D593" s="6"/>
      <c r="E593" s="6"/>
      <c r="F593" s="6"/>
      <c r="G593" s="6"/>
      <c r="H593" s="6"/>
      <c r="I593" s="5"/>
      <c r="J593" s="6"/>
      <c r="K593" s="6"/>
      <c r="L593" s="6"/>
      <c r="M593" s="6"/>
      <c r="N593" s="6"/>
      <c r="O593" s="6"/>
      <c r="P593" s="38"/>
      <c r="Q593" s="6"/>
      <c r="R593" s="6"/>
      <c r="S593" s="6"/>
      <c r="T593" s="6"/>
      <c r="U593" s="6"/>
      <c r="V593" s="6"/>
      <c r="W593" s="5"/>
      <c r="X593" s="6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5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5"/>
      <c r="BK593" s="6"/>
      <c r="BL593" s="6"/>
      <c r="BM593" s="6"/>
      <c r="BN593" s="6"/>
      <c r="BO593" s="6"/>
      <c r="BP593" s="6"/>
      <c r="BQ593" s="6"/>
    </row>
    <row r="594" ht="19.5" customHeight="1">
      <c r="A594" s="64"/>
      <c r="B594" s="64"/>
      <c r="C594" s="6"/>
      <c r="D594" s="6"/>
      <c r="E594" s="6"/>
      <c r="F594" s="6"/>
      <c r="G594" s="6"/>
      <c r="H594" s="6"/>
      <c r="I594" s="5"/>
      <c r="J594" s="6"/>
      <c r="K594" s="6"/>
      <c r="L594" s="6"/>
      <c r="M594" s="6"/>
      <c r="N594" s="6"/>
      <c r="O594" s="6"/>
      <c r="P594" s="38"/>
      <c r="Q594" s="6"/>
      <c r="R594" s="6"/>
      <c r="S594" s="6"/>
      <c r="T594" s="6"/>
      <c r="U594" s="6"/>
      <c r="V594" s="6"/>
      <c r="W594" s="5"/>
      <c r="X594" s="6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5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5"/>
      <c r="BK594" s="6"/>
      <c r="BL594" s="6"/>
      <c r="BM594" s="6"/>
      <c r="BN594" s="6"/>
      <c r="BO594" s="6"/>
      <c r="BP594" s="6"/>
      <c r="BQ594" s="6"/>
    </row>
    <row r="595" ht="19.5" customHeight="1">
      <c r="A595" s="64"/>
      <c r="B595" s="64"/>
      <c r="C595" s="6"/>
      <c r="D595" s="6"/>
      <c r="E595" s="6"/>
      <c r="F595" s="6"/>
      <c r="G595" s="6"/>
      <c r="H595" s="6"/>
      <c r="I595" s="5"/>
      <c r="J595" s="6"/>
      <c r="K595" s="6"/>
      <c r="L595" s="6"/>
      <c r="M595" s="6"/>
      <c r="N595" s="6"/>
      <c r="O595" s="6"/>
      <c r="P595" s="38"/>
      <c r="Q595" s="6"/>
      <c r="R595" s="6"/>
      <c r="S595" s="6"/>
      <c r="T595" s="6"/>
      <c r="U595" s="6"/>
      <c r="V595" s="6"/>
      <c r="W595" s="5"/>
      <c r="X595" s="6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5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5"/>
      <c r="BK595" s="6"/>
      <c r="BL595" s="6"/>
      <c r="BM595" s="6"/>
      <c r="BN595" s="6"/>
      <c r="BO595" s="6"/>
      <c r="BP595" s="6"/>
      <c r="BQ595" s="6"/>
    </row>
    <row r="596" ht="19.5" customHeight="1">
      <c r="A596" s="64"/>
      <c r="B596" s="64"/>
      <c r="C596" s="6"/>
      <c r="D596" s="6"/>
      <c r="E596" s="6"/>
      <c r="F596" s="6"/>
      <c r="G596" s="6"/>
      <c r="H596" s="6"/>
      <c r="I596" s="5"/>
      <c r="J596" s="6"/>
      <c r="K596" s="6"/>
      <c r="L596" s="6"/>
      <c r="M596" s="6"/>
      <c r="N596" s="6"/>
      <c r="O596" s="6"/>
      <c r="P596" s="38"/>
      <c r="Q596" s="6"/>
      <c r="R596" s="6"/>
      <c r="S596" s="6"/>
      <c r="T596" s="6"/>
      <c r="U596" s="6"/>
      <c r="V596" s="6"/>
      <c r="W596" s="5"/>
      <c r="X596" s="6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5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5"/>
      <c r="BK596" s="6"/>
      <c r="BL596" s="6"/>
      <c r="BM596" s="6"/>
      <c r="BN596" s="6"/>
      <c r="BO596" s="6"/>
      <c r="BP596" s="6"/>
      <c r="BQ596" s="6"/>
    </row>
    <row r="597" ht="19.5" customHeight="1">
      <c r="A597" s="64"/>
      <c r="B597" s="64"/>
      <c r="C597" s="6"/>
      <c r="D597" s="6"/>
      <c r="E597" s="6"/>
      <c r="F597" s="6"/>
      <c r="G597" s="6"/>
      <c r="H597" s="6"/>
      <c r="I597" s="5"/>
      <c r="J597" s="6"/>
      <c r="K597" s="6"/>
      <c r="L597" s="6"/>
      <c r="M597" s="6"/>
      <c r="N597" s="6"/>
      <c r="O597" s="6"/>
      <c r="P597" s="38"/>
      <c r="Q597" s="6"/>
      <c r="R597" s="6"/>
      <c r="S597" s="6"/>
      <c r="T597" s="6"/>
      <c r="U597" s="6"/>
      <c r="V597" s="6"/>
      <c r="W597" s="5"/>
      <c r="X597" s="6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5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5"/>
      <c r="BK597" s="6"/>
      <c r="BL597" s="6"/>
      <c r="BM597" s="6"/>
      <c r="BN597" s="6"/>
      <c r="BO597" s="6"/>
      <c r="BP597" s="6"/>
      <c r="BQ597" s="6"/>
    </row>
    <row r="598" ht="19.5" customHeight="1">
      <c r="A598" s="64"/>
      <c r="B598" s="64"/>
      <c r="C598" s="6"/>
      <c r="D598" s="6"/>
      <c r="E598" s="6"/>
      <c r="F598" s="6"/>
      <c r="G598" s="6"/>
      <c r="H598" s="6"/>
      <c r="I598" s="5"/>
      <c r="J598" s="6"/>
      <c r="K598" s="6"/>
      <c r="L598" s="6"/>
      <c r="M598" s="6"/>
      <c r="N598" s="6"/>
      <c r="O598" s="6"/>
      <c r="P598" s="38"/>
      <c r="Q598" s="6"/>
      <c r="R598" s="6"/>
      <c r="S598" s="6"/>
      <c r="T598" s="6"/>
      <c r="U598" s="6"/>
      <c r="V598" s="6"/>
      <c r="W598" s="5"/>
      <c r="X598" s="6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5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5"/>
      <c r="BK598" s="6"/>
      <c r="BL598" s="6"/>
      <c r="BM598" s="6"/>
      <c r="BN598" s="6"/>
      <c r="BO598" s="6"/>
      <c r="BP598" s="6"/>
      <c r="BQ598" s="6"/>
    </row>
    <row r="599" ht="19.5" customHeight="1">
      <c r="A599" s="64"/>
      <c r="B599" s="64"/>
      <c r="C599" s="6"/>
      <c r="D599" s="6"/>
      <c r="E599" s="6"/>
      <c r="F599" s="6"/>
      <c r="G599" s="6"/>
      <c r="H599" s="6"/>
      <c r="I599" s="5"/>
      <c r="J599" s="6"/>
      <c r="K599" s="6"/>
      <c r="L599" s="6"/>
      <c r="M599" s="6"/>
      <c r="N599" s="6"/>
      <c r="O599" s="6"/>
      <c r="P599" s="38"/>
      <c r="Q599" s="6"/>
      <c r="R599" s="6"/>
      <c r="S599" s="6"/>
      <c r="T599" s="6"/>
      <c r="U599" s="6"/>
      <c r="V599" s="6"/>
      <c r="W599" s="5"/>
      <c r="X599" s="6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5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5"/>
      <c r="BK599" s="6"/>
      <c r="BL599" s="6"/>
      <c r="BM599" s="6"/>
      <c r="BN599" s="6"/>
      <c r="BO599" s="6"/>
      <c r="BP599" s="6"/>
      <c r="BQ599" s="6"/>
    </row>
    <row r="600" ht="19.5" customHeight="1">
      <c r="A600" s="64"/>
      <c r="B600" s="64"/>
      <c r="C600" s="6"/>
      <c r="D600" s="6"/>
      <c r="E600" s="6"/>
      <c r="F600" s="6"/>
      <c r="G600" s="6"/>
      <c r="H600" s="6"/>
      <c r="I600" s="5"/>
      <c r="J600" s="6"/>
      <c r="K600" s="6"/>
      <c r="L600" s="6"/>
      <c r="M600" s="6"/>
      <c r="N600" s="6"/>
      <c r="O600" s="6"/>
      <c r="P600" s="38"/>
      <c r="Q600" s="6"/>
      <c r="R600" s="6"/>
      <c r="S600" s="6"/>
      <c r="T600" s="6"/>
      <c r="U600" s="6"/>
      <c r="V600" s="6"/>
      <c r="W600" s="5"/>
      <c r="X600" s="6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5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5"/>
      <c r="BK600" s="6"/>
      <c r="BL600" s="6"/>
      <c r="BM600" s="6"/>
      <c r="BN600" s="6"/>
      <c r="BO600" s="6"/>
      <c r="BP600" s="6"/>
      <c r="BQ600" s="6"/>
    </row>
    <row r="601" ht="19.5" customHeight="1">
      <c r="A601" s="64"/>
      <c r="B601" s="64"/>
      <c r="C601" s="6"/>
      <c r="D601" s="6"/>
      <c r="E601" s="6"/>
      <c r="F601" s="6"/>
      <c r="G601" s="6"/>
      <c r="H601" s="6"/>
      <c r="I601" s="5"/>
      <c r="J601" s="6"/>
      <c r="K601" s="6"/>
      <c r="L601" s="6"/>
      <c r="M601" s="6"/>
      <c r="N601" s="6"/>
      <c r="O601" s="6"/>
      <c r="P601" s="38"/>
      <c r="Q601" s="6"/>
      <c r="R601" s="6"/>
      <c r="S601" s="6"/>
      <c r="T601" s="6"/>
      <c r="U601" s="6"/>
      <c r="V601" s="6"/>
      <c r="W601" s="5"/>
      <c r="X601" s="6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5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5"/>
      <c r="BK601" s="6"/>
      <c r="BL601" s="6"/>
      <c r="BM601" s="6"/>
      <c r="BN601" s="6"/>
      <c r="BO601" s="6"/>
      <c r="BP601" s="6"/>
      <c r="BQ601" s="6"/>
    </row>
    <row r="602" ht="19.5" customHeight="1">
      <c r="A602" s="64"/>
      <c r="B602" s="64"/>
      <c r="C602" s="6"/>
      <c r="D602" s="6"/>
      <c r="E602" s="6"/>
      <c r="F602" s="6"/>
      <c r="G602" s="6"/>
      <c r="H602" s="6"/>
      <c r="I602" s="5"/>
      <c r="J602" s="6"/>
      <c r="K602" s="6"/>
      <c r="L602" s="6"/>
      <c r="M602" s="6"/>
      <c r="N602" s="6"/>
      <c r="O602" s="6"/>
      <c r="P602" s="38"/>
      <c r="Q602" s="6"/>
      <c r="R602" s="6"/>
      <c r="S602" s="6"/>
      <c r="T602" s="6"/>
      <c r="U602" s="6"/>
      <c r="V602" s="6"/>
      <c r="W602" s="5"/>
      <c r="X602" s="6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5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5"/>
      <c r="BK602" s="6"/>
      <c r="BL602" s="6"/>
      <c r="BM602" s="6"/>
      <c r="BN602" s="6"/>
      <c r="BO602" s="6"/>
      <c r="BP602" s="6"/>
      <c r="BQ602" s="6"/>
    </row>
    <row r="603" ht="19.5" customHeight="1">
      <c r="A603" s="64"/>
      <c r="B603" s="64"/>
      <c r="C603" s="6"/>
      <c r="D603" s="6"/>
      <c r="E603" s="6"/>
      <c r="F603" s="6"/>
      <c r="G603" s="6"/>
      <c r="H603" s="6"/>
      <c r="I603" s="5"/>
      <c r="J603" s="6"/>
      <c r="K603" s="6"/>
      <c r="L603" s="6"/>
      <c r="M603" s="6"/>
      <c r="N603" s="6"/>
      <c r="O603" s="6"/>
      <c r="P603" s="38"/>
      <c r="Q603" s="6"/>
      <c r="R603" s="6"/>
      <c r="S603" s="6"/>
      <c r="T603" s="6"/>
      <c r="U603" s="6"/>
      <c r="V603" s="6"/>
      <c r="W603" s="5"/>
      <c r="X603" s="6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5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5"/>
      <c r="BK603" s="6"/>
      <c r="BL603" s="6"/>
      <c r="BM603" s="6"/>
      <c r="BN603" s="6"/>
      <c r="BO603" s="6"/>
      <c r="BP603" s="6"/>
      <c r="BQ603" s="6"/>
    </row>
    <row r="604" ht="19.5" customHeight="1">
      <c r="A604" s="64"/>
      <c r="B604" s="64"/>
      <c r="C604" s="6"/>
      <c r="D604" s="6"/>
      <c r="E604" s="6"/>
      <c r="F604" s="6"/>
      <c r="G604" s="6"/>
      <c r="H604" s="6"/>
      <c r="I604" s="5"/>
      <c r="J604" s="6"/>
      <c r="K604" s="6"/>
      <c r="L604" s="6"/>
      <c r="M604" s="6"/>
      <c r="N604" s="6"/>
      <c r="O604" s="6"/>
      <c r="P604" s="38"/>
      <c r="Q604" s="6"/>
      <c r="R604" s="6"/>
      <c r="S604" s="6"/>
      <c r="T604" s="6"/>
      <c r="U604" s="6"/>
      <c r="V604" s="6"/>
      <c r="W604" s="5"/>
      <c r="X604" s="6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5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5"/>
      <c r="BK604" s="6"/>
      <c r="BL604" s="6"/>
      <c r="BM604" s="6"/>
      <c r="BN604" s="6"/>
      <c r="BO604" s="6"/>
      <c r="BP604" s="6"/>
      <c r="BQ604" s="6"/>
    </row>
    <row r="605" ht="19.5" customHeight="1">
      <c r="A605" s="64"/>
      <c r="B605" s="64"/>
      <c r="C605" s="6"/>
      <c r="D605" s="6"/>
      <c r="E605" s="6"/>
      <c r="F605" s="6"/>
      <c r="G605" s="6"/>
      <c r="H605" s="6"/>
      <c r="I605" s="5"/>
      <c r="J605" s="6"/>
      <c r="K605" s="6"/>
      <c r="L605" s="6"/>
      <c r="M605" s="6"/>
      <c r="N605" s="6"/>
      <c r="O605" s="6"/>
      <c r="P605" s="38"/>
      <c r="Q605" s="6"/>
      <c r="R605" s="6"/>
      <c r="S605" s="6"/>
      <c r="T605" s="6"/>
      <c r="U605" s="6"/>
      <c r="V605" s="6"/>
      <c r="W605" s="5"/>
      <c r="X605" s="6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5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5"/>
      <c r="BK605" s="6"/>
      <c r="BL605" s="6"/>
      <c r="BM605" s="6"/>
      <c r="BN605" s="6"/>
      <c r="BO605" s="6"/>
      <c r="BP605" s="6"/>
      <c r="BQ605" s="6"/>
    </row>
    <row r="606" ht="19.5" customHeight="1">
      <c r="A606" s="64"/>
      <c r="B606" s="64"/>
      <c r="C606" s="6"/>
      <c r="D606" s="6"/>
      <c r="E606" s="6"/>
      <c r="F606" s="6"/>
      <c r="G606" s="6"/>
      <c r="H606" s="6"/>
      <c r="I606" s="5"/>
      <c r="J606" s="6"/>
      <c r="K606" s="6"/>
      <c r="L606" s="6"/>
      <c r="M606" s="6"/>
      <c r="N606" s="6"/>
      <c r="O606" s="6"/>
      <c r="P606" s="38"/>
      <c r="Q606" s="6"/>
      <c r="R606" s="6"/>
      <c r="S606" s="6"/>
      <c r="T606" s="6"/>
      <c r="U606" s="6"/>
      <c r="V606" s="6"/>
      <c r="W606" s="5"/>
      <c r="X606" s="6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5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5"/>
      <c r="BK606" s="6"/>
      <c r="BL606" s="6"/>
      <c r="BM606" s="6"/>
      <c r="BN606" s="6"/>
      <c r="BO606" s="6"/>
      <c r="BP606" s="6"/>
      <c r="BQ606" s="6"/>
    </row>
    <row r="607" ht="19.5" customHeight="1">
      <c r="A607" s="64"/>
      <c r="B607" s="64"/>
      <c r="C607" s="6"/>
      <c r="D607" s="6"/>
      <c r="E607" s="6"/>
      <c r="F607" s="6"/>
      <c r="G607" s="6"/>
      <c r="H607" s="6"/>
      <c r="I607" s="5"/>
      <c r="J607" s="6"/>
      <c r="K607" s="6"/>
      <c r="L607" s="6"/>
      <c r="M607" s="6"/>
      <c r="N607" s="6"/>
      <c r="O607" s="6"/>
      <c r="P607" s="38"/>
      <c r="Q607" s="6"/>
      <c r="R607" s="6"/>
      <c r="S607" s="6"/>
      <c r="T607" s="6"/>
      <c r="U607" s="6"/>
      <c r="V607" s="6"/>
      <c r="W607" s="5"/>
      <c r="X607" s="6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5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5"/>
      <c r="BK607" s="6"/>
      <c r="BL607" s="6"/>
      <c r="BM607" s="6"/>
      <c r="BN607" s="6"/>
      <c r="BO607" s="6"/>
      <c r="BP607" s="6"/>
      <c r="BQ607" s="6"/>
    </row>
    <row r="608" ht="19.5" customHeight="1">
      <c r="A608" s="64"/>
      <c r="B608" s="64"/>
      <c r="C608" s="6"/>
      <c r="D608" s="6"/>
      <c r="E608" s="6"/>
      <c r="F608" s="6"/>
      <c r="G608" s="6"/>
      <c r="H608" s="6"/>
      <c r="I608" s="5"/>
      <c r="J608" s="6"/>
      <c r="K608" s="6"/>
      <c r="L608" s="6"/>
      <c r="M608" s="6"/>
      <c r="N608" s="6"/>
      <c r="O608" s="6"/>
      <c r="P608" s="38"/>
      <c r="Q608" s="6"/>
      <c r="R608" s="6"/>
      <c r="S608" s="6"/>
      <c r="T608" s="6"/>
      <c r="U608" s="6"/>
      <c r="V608" s="6"/>
      <c r="W608" s="5"/>
      <c r="X608" s="6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5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5"/>
      <c r="BK608" s="6"/>
      <c r="BL608" s="6"/>
      <c r="BM608" s="6"/>
      <c r="BN608" s="6"/>
      <c r="BO608" s="6"/>
      <c r="BP608" s="6"/>
      <c r="BQ608" s="6"/>
    </row>
    <row r="609" ht="19.5" customHeight="1">
      <c r="A609" s="64"/>
      <c r="B609" s="64"/>
      <c r="C609" s="6"/>
      <c r="D609" s="6"/>
      <c r="E609" s="6"/>
      <c r="F609" s="6"/>
      <c r="G609" s="6"/>
      <c r="H609" s="6"/>
      <c r="I609" s="5"/>
      <c r="J609" s="6"/>
      <c r="K609" s="6"/>
      <c r="L609" s="6"/>
      <c r="M609" s="6"/>
      <c r="N609" s="6"/>
      <c r="O609" s="6"/>
      <c r="P609" s="38"/>
      <c r="Q609" s="6"/>
      <c r="R609" s="6"/>
      <c r="S609" s="6"/>
      <c r="T609" s="6"/>
      <c r="U609" s="6"/>
      <c r="V609" s="6"/>
      <c r="W609" s="5"/>
      <c r="X609" s="6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5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5"/>
      <c r="BK609" s="6"/>
      <c r="BL609" s="6"/>
      <c r="BM609" s="6"/>
      <c r="BN609" s="6"/>
      <c r="BO609" s="6"/>
      <c r="BP609" s="6"/>
      <c r="BQ609" s="6"/>
    </row>
    <row r="610" ht="19.5" customHeight="1">
      <c r="A610" s="64"/>
      <c r="B610" s="64"/>
      <c r="C610" s="6"/>
      <c r="D610" s="6"/>
      <c r="E610" s="6"/>
      <c r="F610" s="6"/>
      <c r="G610" s="6"/>
      <c r="H610" s="6"/>
      <c r="I610" s="5"/>
      <c r="J610" s="6"/>
      <c r="K610" s="6"/>
      <c r="L610" s="6"/>
      <c r="M610" s="6"/>
      <c r="N610" s="6"/>
      <c r="O610" s="6"/>
      <c r="P610" s="38"/>
      <c r="Q610" s="6"/>
      <c r="R610" s="6"/>
      <c r="S610" s="6"/>
      <c r="T610" s="6"/>
      <c r="U610" s="6"/>
      <c r="V610" s="6"/>
      <c r="W610" s="5"/>
      <c r="X610" s="6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5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5"/>
      <c r="BK610" s="6"/>
      <c r="BL610" s="6"/>
      <c r="BM610" s="6"/>
      <c r="BN610" s="6"/>
      <c r="BO610" s="6"/>
      <c r="BP610" s="6"/>
      <c r="BQ610" s="6"/>
    </row>
    <row r="611" ht="19.5" customHeight="1">
      <c r="A611" s="64"/>
      <c r="B611" s="64"/>
      <c r="C611" s="6"/>
      <c r="D611" s="6"/>
      <c r="E611" s="6"/>
      <c r="F611" s="6"/>
      <c r="G611" s="6"/>
      <c r="H611" s="6"/>
      <c r="I611" s="5"/>
      <c r="J611" s="6"/>
      <c r="K611" s="6"/>
      <c r="L611" s="6"/>
      <c r="M611" s="6"/>
      <c r="N611" s="6"/>
      <c r="O611" s="6"/>
      <c r="P611" s="38"/>
      <c r="Q611" s="6"/>
      <c r="R611" s="6"/>
      <c r="S611" s="6"/>
      <c r="T611" s="6"/>
      <c r="U611" s="6"/>
      <c r="V611" s="6"/>
      <c r="W611" s="5"/>
      <c r="X611" s="6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5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5"/>
      <c r="BK611" s="6"/>
      <c r="BL611" s="6"/>
      <c r="BM611" s="6"/>
      <c r="BN611" s="6"/>
      <c r="BO611" s="6"/>
      <c r="BP611" s="6"/>
      <c r="BQ611" s="6"/>
    </row>
    <row r="612" ht="19.5" customHeight="1">
      <c r="A612" s="64"/>
      <c r="B612" s="64"/>
      <c r="C612" s="6"/>
      <c r="D612" s="6"/>
      <c r="E612" s="6"/>
      <c r="F612" s="6"/>
      <c r="G612" s="6"/>
      <c r="H612" s="6"/>
      <c r="I612" s="5"/>
      <c r="J612" s="6"/>
      <c r="K612" s="6"/>
      <c r="L612" s="6"/>
      <c r="M612" s="6"/>
      <c r="N612" s="6"/>
      <c r="O612" s="6"/>
      <c r="P612" s="38"/>
      <c r="Q612" s="6"/>
      <c r="R612" s="6"/>
      <c r="S612" s="6"/>
      <c r="T612" s="6"/>
      <c r="U612" s="6"/>
      <c r="V612" s="6"/>
      <c r="W612" s="5"/>
      <c r="X612" s="6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5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5"/>
      <c r="BK612" s="6"/>
      <c r="BL612" s="6"/>
      <c r="BM612" s="6"/>
      <c r="BN612" s="6"/>
      <c r="BO612" s="6"/>
      <c r="BP612" s="6"/>
      <c r="BQ612" s="6"/>
    </row>
    <row r="613" ht="19.5" customHeight="1">
      <c r="A613" s="64"/>
      <c r="B613" s="64"/>
      <c r="C613" s="6"/>
      <c r="D613" s="6"/>
      <c r="E613" s="6"/>
      <c r="F613" s="6"/>
      <c r="G613" s="6"/>
      <c r="H613" s="6"/>
      <c r="I613" s="5"/>
      <c r="J613" s="6"/>
      <c r="K613" s="6"/>
      <c r="L613" s="6"/>
      <c r="M613" s="6"/>
      <c r="N613" s="6"/>
      <c r="O613" s="6"/>
      <c r="P613" s="38"/>
      <c r="Q613" s="6"/>
      <c r="R613" s="6"/>
      <c r="S613" s="6"/>
      <c r="T613" s="6"/>
      <c r="U613" s="6"/>
      <c r="V613" s="6"/>
      <c r="W613" s="5"/>
      <c r="X613" s="6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5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5"/>
      <c r="BK613" s="6"/>
      <c r="BL613" s="6"/>
      <c r="BM613" s="6"/>
      <c r="BN613" s="6"/>
      <c r="BO613" s="6"/>
      <c r="BP613" s="6"/>
      <c r="BQ613" s="6"/>
    </row>
    <row r="614" ht="19.5" customHeight="1">
      <c r="A614" s="64"/>
      <c r="B614" s="64"/>
      <c r="C614" s="6"/>
      <c r="D614" s="6"/>
      <c r="E614" s="6"/>
      <c r="F614" s="6"/>
      <c r="G614" s="6"/>
      <c r="H614" s="6"/>
      <c r="I614" s="5"/>
      <c r="J614" s="6"/>
      <c r="K614" s="6"/>
      <c r="L614" s="6"/>
      <c r="M614" s="6"/>
      <c r="N614" s="6"/>
      <c r="O614" s="6"/>
      <c r="P614" s="38"/>
      <c r="Q614" s="6"/>
      <c r="R614" s="6"/>
      <c r="S614" s="6"/>
      <c r="T614" s="6"/>
      <c r="U614" s="6"/>
      <c r="V614" s="6"/>
      <c r="W614" s="5"/>
      <c r="X614" s="6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5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5"/>
      <c r="BK614" s="6"/>
      <c r="BL614" s="6"/>
      <c r="BM614" s="6"/>
      <c r="BN614" s="6"/>
      <c r="BO614" s="6"/>
      <c r="BP614" s="6"/>
      <c r="BQ614" s="6"/>
    </row>
    <row r="615" ht="19.5" customHeight="1">
      <c r="A615" s="64"/>
      <c r="B615" s="64"/>
      <c r="C615" s="6"/>
      <c r="D615" s="6"/>
      <c r="E615" s="6"/>
      <c r="F615" s="6"/>
      <c r="G615" s="6"/>
      <c r="H615" s="6"/>
      <c r="I615" s="5"/>
      <c r="J615" s="6"/>
      <c r="K615" s="6"/>
      <c r="L615" s="6"/>
      <c r="M615" s="6"/>
      <c r="N615" s="6"/>
      <c r="O615" s="6"/>
      <c r="P615" s="38"/>
      <c r="Q615" s="6"/>
      <c r="R615" s="6"/>
      <c r="S615" s="6"/>
      <c r="T615" s="6"/>
      <c r="U615" s="6"/>
      <c r="V615" s="6"/>
      <c r="W615" s="5"/>
      <c r="X615" s="6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5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5"/>
      <c r="BK615" s="6"/>
      <c r="BL615" s="6"/>
      <c r="BM615" s="6"/>
      <c r="BN615" s="6"/>
      <c r="BO615" s="6"/>
      <c r="BP615" s="6"/>
      <c r="BQ615" s="6"/>
    </row>
    <row r="616" ht="19.5" customHeight="1">
      <c r="A616" s="64"/>
      <c r="B616" s="64"/>
      <c r="C616" s="6"/>
      <c r="D616" s="6"/>
      <c r="E616" s="6"/>
      <c r="F616" s="6"/>
      <c r="G616" s="6"/>
      <c r="H616" s="6"/>
      <c r="I616" s="5"/>
      <c r="J616" s="6"/>
      <c r="K616" s="6"/>
      <c r="L616" s="6"/>
      <c r="M616" s="6"/>
      <c r="N616" s="6"/>
      <c r="O616" s="6"/>
      <c r="P616" s="38"/>
      <c r="Q616" s="6"/>
      <c r="R616" s="6"/>
      <c r="S616" s="6"/>
      <c r="T616" s="6"/>
      <c r="U616" s="6"/>
      <c r="V616" s="6"/>
      <c r="W616" s="5"/>
      <c r="X616" s="6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5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5"/>
      <c r="BK616" s="6"/>
      <c r="BL616" s="6"/>
      <c r="BM616" s="6"/>
      <c r="BN616" s="6"/>
      <c r="BO616" s="6"/>
      <c r="BP616" s="6"/>
      <c r="BQ616" s="6"/>
    </row>
    <row r="617" ht="19.5" customHeight="1">
      <c r="A617" s="64"/>
      <c r="B617" s="64"/>
      <c r="C617" s="6"/>
      <c r="D617" s="6"/>
      <c r="E617" s="6"/>
      <c r="F617" s="6"/>
      <c r="G617" s="6"/>
      <c r="H617" s="6"/>
      <c r="I617" s="5"/>
      <c r="J617" s="6"/>
      <c r="K617" s="6"/>
      <c r="L617" s="6"/>
      <c r="M617" s="6"/>
      <c r="N617" s="6"/>
      <c r="O617" s="6"/>
      <c r="P617" s="38"/>
      <c r="Q617" s="6"/>
      <c r="R617" s="6"/>
      <c r="S617" s="6"/>
      <c r="T617" s="6"/>
      <c r="U617" s="6"/>
      <c r="V617" s="6"/>
      <c r="W617" s="5"/>
      <c r="X617" s="6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5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5"/>
      <c r="BK617" s="6"/>
      <c r="BL617" s="6"/>
      <c r="BM617" s="6"/>
      <c r="BN617" s="6"/>
      <c r="BO617" s="6"/>
      <c r="BP617" s="6"/>
      <c r="BQ617" s="6"/>
    </row>
    <row r="618" ht="19.5" customHeight="1">
      <c r="A618" s="64"/>
      <c r="B618" s="64"/>
      <c r="C618" s="6"/>
      <c r="D618" s="6"/>
      <c r="E618" s="6"/>
      <c r="F618" s="6"/>
      <c r="G618" s="6"/>
      <c r="H618" s="6"/>
      <c r="I618" s="5"/>
      <c r="J618" s="6"/>
      <c r="K618" s="6"/>
      <c r="L618" s="6"/>
      <c r="M618" s="6"/>
      <c r="N618" s="6"/>
      <c r="O618" s="6"/>
      <c r="P618" s="38"/>
      <c r="Q618" s="6"/>
      <c r="R618" s="6"/>
      <c r="S618" s="6"/>
      <c r="T618" s="6"/>
      <c r="U618" s="6"/>
      <c r="V618" s="6"/>
      <c r="W618" s="5"/>
      <c r="X618" s="6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5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5"/>
      <c r="BK618" s="6"/>
      <c r="BL618" s="6"/>
      <c r="BM618" s="6"/>
      <c r="BN618" s="6"/>
      <c r="BO618" s="6"/>
      <c r="BP618" s="6"/>
      <c r="BQ618" s="6"/>
    </row>
    <row r="619" ht="19.5" customHeight="1">
      <c r="A619" s="64"/>
      <c r="B619" s="64"/>
      <c r="C619" s="6"/>
      <c r="D619" s="6"/>
      <c r="E619" s="6"/>
      <c r="F619" s="6"/>
      <c r="G619" s="6"/>
      <c r="H619" s="6"/>
      <c r="I619" s="5"/>
      <c r="J619" s="6"/>
      <c r="K619" s="6"/>
      <c r="L619" s="6"/>
      <c r="M619" s="6"/>
      <c r="N619" s="6"/>
      <c r="O619" s="6"/>
      <c r="P619" s="38"/>
      <c r="Q619" s="6"/>
      <c r="R619" s="6"/>
      <c r="S619" s="6"/>
      <c r="T619" s="6"/>
      <c r="U619" s="6"/>
      <c r="V619" s="6"/>
      <c r="W619" s="5"/>
      <c r="X619" s="6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5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5"/>
      <c r="BK619" s="6"/>
      <c r="BL619" s="6"/>
      <c r="BM619" s="6"/>
      <c r="BN619" s="6"/>
      <c r="BO619" s="6"/>
      <c r="BP619" s="6"/>
      <c r="BQ619" s="6"/>
    </row>
    <row r="620" ht="19.5" customHeight="1">
      <c r="A620" s="64"/>
      <c r="B620" s="64"/>
      <c r="C620" s="6"/>
      <c r="D620" s="6"/>
      <c r="E620" s="6"/>
      <c r="F620" s="6"/>
      <c r="G620" s="6"/>
      <c r="H620" s="6"/>
      <c r="I620" s="5"/>
      <c r="J620" s="6"/>
      <c r="K620" s="6"/>
      <c r="L620" s="6"/>
      <c r="M620" s="6"/>
      <c r="N620" s="6"/>
      <c r="O620" s="6"/>
      <c r="P620" s="38"/>
      <c r="Q620" s="6"/>
      <c r="R620" s="6"/>
      <c r="S620" s="6"/>
      <c r="T620" s="6"/>
      <c r="U620" s="6"/>
      <c r="V620" s="6"/>
      <c r="W620" s="5"/>
      <c r="X620" s="6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5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5"/>
      <c r="BK620" s="6"/>
      <c r="BL620" s="6"/>
      <c r="BM620" s="6"/>
      <c r="BN620" s="6"/>
      <c r="BO620" s="6"/>
      <c r="BP620" s="6"/>
      <c r="BQ620" s="6"/>
    </row>
    <row r="621" ht="19.5" customHeight="1">
      <c r="A621" s="64"/>
      <c r="B621" s="64"/>
      <c r="C621" s="6"/>
      <c r="D621" s="6"/>
      <c r="E621" s="6"/>
      <c r="F621" s="6"/>
      <c r="G621" s="6"/>
      <c r="H621" s="6"/>
      <c r="I621" s="5"/>
      <c r="J621" s="6"/>
      <c r="K621" s="6"/>
      <c r="L621" s="6"/>
      <c r="M621" s="6"/>
      <c r="N621" s="6"/>
      <c r="O621" s="6"/>
      <c r="P621" s="38"/>
      <c r="Q621" s="6"/>
      <c r="R621" s="6"/>
      <c r="S621" s="6"/>
      <c r="T621" s="6"/>
      <c r="U621" s="6"/>
      <c r="V621" s="6"/>
      <c r="W621" s="5"/>
      <c r="X621" s="6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5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5"/>
      <c r="BK621" s="6"/>
      <c r="BL621" s="6"/>
      <c r="BM621" s="6"/>
      <c r="BN621" s="6"/>
      <c r="BO621" s="6"/>
      <c r="BP621" s="6"/>
      <c r="BQ621" s="6"/>
    </row>
    <row r="622" ht="19.5" customHeight="1">
      <c r="A622" s="64"/>
      <c r="B622" s="64"/>
      <c r="C622" s="6"/>
      <c r="D622" s="6"/>
      <c r="E622" s="6"/>
      <c r="F622" s="6"/>
      <c r="G622" s="6"/>
      <c r="H622" s="6"/>
      <c r="I622" s="5"/>
      <c r="J622" s="6"/>
      <c r="K622" s="6"/>
      <c r="L622" s="6"/>
      <c r="M622" s="6"/>
      <c r="N622" s="6"/>
      <c r="O622" s="6"/>
      <c r="P622" s="38"/>
      <c r="Q622" s="6"/>
      <c r="R622" s="6"/>
      <c r="S622" s="6"/>
      <c r="T622" s="6"/>
      <c r="U622" s="6"/>
      <c r="V622" s="6"/>
      <c r="W622" s="5"/>
      <c r="X622" s="6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5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5"/>
      <c r="BK622" s="6"/>
      <c r="BL622" s="6"/>
      <c r="BM622" s="6"/>
      <c r="BN622" s="6"/>
      <c r="BO622" s="6"/>
      <c r="BP622" s="6"/>
      <c r="BQ622" s="6"/>
    </row>
    <row r="623" ht="19.5" customHeight="1">
      <c r="A623" s="64"/>
      <c r="B623" s="64"/>
      <c r="C623" s="6"/>
      <c r="D623" s="6"/>
      <c r="E623" s="6"/>
      <c r="F623" s="6"/>
      <c r="G623" s="6"/>
      <c r="H623" s="6"/>
      <c r="I623" s="5"/>
      <c r="J623" s="6"/>
      <c r="K623" s="6"/>
      <c r="L623" s="6"/>
      <c r="M623" s="6"/>
      <c r="N623" s="6"/>
      <c r="O623" s="6"/>
      <c r="P623" s="38"/>
      <c r="Q623" s="6"/>
      <c r="R623" s="6"/>
      <c r="S623" s="6"/>
      <c r="T623" s="6"/>
      <c r="U623" s="6"/>
      <c r="V623" s="6"/>
      <c r="W623" s="5"/>
      <c r="X623" s="6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5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5"/>
      <c r="BK623" s="6"/>
      <c r="BL623" s="6"/>
      <c r="BM623" s="6"/>
      <c r="BN623" s="6"/>
      <c r="BO623" s="6"/>
      <c r="BP623" s="6"/>
      <c r="BQ623" s="6"/>
    </row>
    <row r="624" ht="19.5" customHeight="1">
      <c r="A624" s="64"/>
      <c r="B624" s="64"/>
      <c r="C624" s="6"/>
      <c r="D624" s="6"/>
      <c r="E624" s="6"/>
      <c r="F624" s="6"/>
      <c r="G624" s="6"/>
      <c r="H624" s="6"/>
      <c r="I624" s="5"/>
      <c r="J624" s="6"/>
      <c r="K624" s="6"/>
      <c r="L624" s="6"/>
      <c r="M624" s="6"/>
      <c r="N624" s="6"/>
      <c r="O624" s="6"/>
      <c r="P624" s="38"/>
      <c r="Q624" s="6"/>
      <c r="R624" s="6"/>
      <c r="S624" s="6"/>
      <c r="T624" s="6"/>
      <c r="U624" s="6"/>
      <c r="V624" s="6"/>
      <c r="W624" s="5"/>
      <c r="X624" s="6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5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5"/>
      <c r="BK624" s="6"/>
      <c r="BL624" s="6"/>
      <c r="BM624" s="6"/>
      <c r="BN624" s="6"/>
      <c r="BO624" s="6"/>
      <c r="BP624" s="6"/>
      <c r="BQ624" s="6"/>
    </row>
    <row r="625" ht="19.5" customHeight="1">
      <c r="A625" s="64"/>
      <c r="B625" s="64"/>
      <c r="C625" s="6"/>
      <c r="D625" s="6"/>
      <c r="E625" s="6"/>
      <c r="F625" s="6"/>
      <c r="G625" s="6"/>
      <c r="H625" s="6"/>
      <c r="I625" s="5"/>
      <c r="J625" s="6"/>
      <c r="K625" s="6"/>
      <c r="L625" s="6"/>
      <c r="M625" s="6"/>
      <c r="N625" s="6"/>
      <c r="O625" s="6"/>
      <c r="P625" s="38"/>
      <c r="Q625" s="6"/>
      <c r="R625" s="6"/>
      <c r="S625" s="6"/>
      <c r="T625" s="6"/>
      <c r="U625" s="6"/>
      <c r="V625" s="6"/>
      <c r="W625" s="5"/>
      <c r="X625" s="6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5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5"/>
      <c r="BK625" s="6"/>
      <c r="BL625" s="6"/>
      <c r="BM625" s="6"/>
      <c r="BN625" s="6"/>
      <c r="BO625" s="6"/>
      <c r="BP625" s="6"/>
      <c r="BQ625" s="6"/>
    </row>
    <row r="626" ht="19.5" customHeight="1">
      <c r="A626" s="64"/>
      <c r="B626" s="64"/>
      <c r="C626" s="6"/>
      <c r="D626" s="6"/>
      <c r="E626" s="6"/>
      <c r="F626" s="6"/>
      <c r="G626" s="6"/>
      <c r="H626" s="6"/>
      <c r="I626" s="5"/>
      <c r="J626" s="6"/>
      <c r="K626" s="6"/>
      <c r="L626" s="6"/>
      <c r="M626" s="6"/>
      <c r="N626" s="6"/>
      <c r="O626" s="6"/>
      <c r="P626" s="38"/>
      <c r="Q626" s="6"/>
      <c r="R626" s="6"/>
      <c r="S626" s="6"/>
      <c r="T626" s="6"/>
      <c r="U626" s="6"/>
      <c r="V626" s="6"/>
      <c r="W626" s="5"/>
      <c r="X626" s="6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5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5"/>
      <c r="BK626" s="6"/>
      <c r="BL626" s="6"/>
      <c r="BM626" s="6"/>
      <c r="BN626" s="6"/>
      <c r="BO626" s="6"/>
      <c r="BP626" s="6"/>
      <c r="BQ626" s="6"/>
    </row>
    <row r="627" ht="19.5" customHeight="1">
      <c r="A627" s="64"/>
      <c r="B627" s="64"/>
      <c r="C627" s="6"/>
      <c r="D627" s="6"/>
      <c r="E627" s="6"/>
      <c r="F627" s="6"/>
      <c r="G627" s="6"/>
      <c r="H627" s="6"/>
      <c r="I627" s="5"/>
      <c r="J627" s="6"/>
      <c r="K627" s="6"/>
      <c r="L627" s="6"/>
      <c r="M627" s="6"/>
      <c r="N627" s="6"/>
      <c r="O627" s="6"/>
      <c r="P627" s="38"/>
      <c r="Q627" s="6"/>
      <c r="R627" s="6"/>
      <c r="S627" s="6"/>
      <c r="T627" s="6"/>
      <c r="U627" s="6"/>
      <c r="V627" s="6"/>
      <c r="W627" s="5"/>
      <c r="X627" s="6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5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5"/>
      <c r="BK627" s="6"/>
      <c r="BL627" s="6"/>
      <c r="BM627" s="6"/>
      <c r="BN627" s="6"/>
      <c r="BO627" s="6"/>
      <c r="BP627" s="6"/>
      <c r="BQ627" s="6"/>
    </row>
    <row r="628" ht="19.5" customHeight="1">
      <c r="A628" s="64"/>
      <c r="B628" s="64"/>
      <c r="C628" s="6"/>
      <c r="D628" s="6"/>
      <c r="E628" s="6"/>
      <c r="F628" s="6"/>
      <c r="G628" s="6"/>
      <c r="H628" s="6"/>
      <c r="I628" s="5"/>
      <c r="J628" s="6"/>
      <c r="K628" s="6"/>
      <c r="L628" s="6"/>
      <c r="M628" s="6"/>
      <c r="N628" s="6"/>
      <c r="O628" s="6"/>
      <c r="P628" s="38"/>
      <c r="Q628" s="6"/>
      <c r="R628" s="6"/>
      <c r="S628" s="6"/>
      <c r="T628" s="6"/>
      <c r="U628" s="6"/>
      <c r="V628" s="6"/>
      <c r="W628" s="5"/>
      <c r="X628" s="6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5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5"/>
      <c r="BK628" s="6"/>
      <c r="BL628" s="6"/>
      <c r="BM628" s="6"/>
      <c r="BN628" s="6"/>
      <c r="BO628" s="6"/>
      <c r="BP628" s="6"/>
      <c r="BQ628" s="6"/>
    </row>
    <row r="629" ht="19.5" customHeight="1">
      <c r="A629" s="64"/>
      <c r="B629" s="64"/>
      <c r="C629" s="6"/>
      <c r="D629" s="6"/>
      <c r="E629" s="6"/>
      <c r="F629" s="6"/>
      <c r="G629" s="6"/>
      <c r="H629" s="6"/>
      <c r="I629" s="5"/>
      <c r="J629" s="6"/>
      <c r="K629" s="6"/>
      <c r="L629" s="6"/>
      <c r="M629" s="6"/>
      <c r="N629" s="6"/>
      <c r="O629" s="6"/>
      <c r="P629" s="38"/>
      <c r="Q629" s="6"/>
      <c r="R629" s="6"/>
      <c r="S629" s="6"/>
      <c r="T629" s="6"/>
      <c r="U629" s="6"/>
      <c r="V629" s="6"/>
      <c r="W629" s="5"/>
      <c r="X629" s="6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5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5"/>
      <c r="BK629" s="6"/>
      <c r="BL629" s="6"/>
      <c r="BM629" s="6"/>
      <c r="BN629" s="6"/>
      <c r="BO629" s="6"/>
      <c r="BP629" s="6"/>
      <c r="BQ629" s="6"/>
    </row>
    <row r="630" ht="19.5" customHeight="1">
      <c r="A630" s="64"/>
      <c r="B630" s="64"/>
      <c r="C630" s="6"/>
      <c r="D630" s="6"/>
      <c r="E630" s="6"/>
      <c r="F630" s="6"/>
      <c r="G630" s="6"/>
      <c r="H630" s="6"/>
      <c r="I630" s="5"/>
      <c r="J630" s="6"/>
      <c r="K630" s="6"/>
      <c r="L630" s="6"/>
      <c r="M630" s="6"/>
      <c r="N630" s="6"/>
      <c r="O630" s="6"/>
      <c r="P630" s="38"/>
      <c r="Q630" s="6"/>
      <c r="R630" s="6"/>
      <c r="S630" s="6"/>
      <c r="T630" s="6"/>
      <c r="U630" s="6"/>
      <c r="V630" s="6"/>
      <c r="W630" s="5"/>
      <c r="X630" s="6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5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5"/>
      <c r="BK630" s="6"/>
      <c r="BL630" s="6"/>
      <c r="BM630" s="6"/>
      <c r="BN630" s="6"/>
      <c r="BO630" s="6"/>
      <c r="BP630" s="6"/>
      <c r="BQ630" s="6"/>
    </row>
    <row r="631" ht="19.5" customHeight="1">
      <c r="A631" s="64"/>
      <c r="B631" s="64"/>
      <c r="C631" s="6"/>
      <c r="D631" s="6"/>
      <c r="E631" s="6"/>
      <c r="F631" s="6"/>
      <c r="G631" s="6"/>
      <c r="H631" s="6"/>
      <c r="I631" s="5"/>
      <c r="J631" s="6"/>
      <c r="K631" s="6"/>
      <c r="L631" s="6"/>
      <c r="M631" s="6"/>
      <c r="N631" s="6"/>
      <c r="O631" s="6"/>
      <c r="P631" s="38"/>
      <c r="Q631" s="6"/>
      <c r="R631" s="6"/>
      <c r="S631" s="6"/>
      <c r="T631" s="6"/>
      <c r="U631" s="6"/>
      <c r="V631" s="6"/>
      <c r="W631" s="5"/>
      <c r="X631" s="6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5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5"/>
      <c r="BK631" s="6"/>
      <c r="BL631" s="6"/>
      <c r="BM631" s="6"/>
      <c r="BN631" s="6"/>
      <c r="BO631" s="6"/>
      <c r="BP631" s="6"/>
      <c r="BQ631" s="6"/>
    </row>
    <row r="632" ht="19.5" customHeight="1">
      <c r="A632" s="64"/>
      <c r="B632" s="64"/>
      <c r="C632" s="6"/>
      <c r="D632" s="6"/>
      <c r="E632" s="6"/>
      <c r="F632" s="6"/>
      <c r="G632" s="6"/>
      <c r="H632" s="6"/>
      <c r="I632" s="5"/>
      <c r="J632" s="6"/>
      <c r="K632" s="6"/>
      <c r="L632" s="6"/>
      <c r="M632" s="6"/>
      <c r="N632" s="6"/>
      <c r="O632" s="6"/>
      <c r="P632" s="38"/>
      <c r="Q632" s="6"/>
      <c r="R632" s="6"/>
      <c r="S632" s="6"/>
      <c r="T632" s="6"/>
      <c r="U632" s="6"/>
      <c r="V632" s="6"/>
      <c r="W632" s="5"/>
      <c r="X632" s="6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5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5"/>
      <c r="BK632" s="6"/>
      <c r="BL632" s="6"/>
      <c r="BM632" s="6"/>
      <c r="BN632" s="6"/>
      <c r="BO632" s="6"/>
      <c r="BP632" s="6"/>
      <c r="BQ632" s="6"/>
    </row>
    <row r="633" ht="19.5" customHeight="1">
      <c r="A633" s="64"/>
      <c r="B633" s="64"/>
      <c r="C633" s="6"/>
      <c r="D633" s="6"/>
      <c r="E633" s="6"/>
      <c r="F633" s="6"/>
      <c r="G633" s="6"/>
      <c r="H633" s="6"/>
      <c r="I633" s="5"/>
      <c r="J633" s="6"/>
      <c r="K633" s="6"/>
      <c r="L633" s="6"/>
      <c r="M633" s="6"/>
      <c r="N633" s="6"/>
      <c r="O633" s="6"/>
      <c r="P633" s="38"/>
      <c r="Q633" s="6"/>
      <c r="R633" s="6"/>
      <c r="S633" s="6"/>
      <c r="T633" s="6"/>
      <c r="U633" s="6"/>
      <c r="V633" s="6"/>
      <c r="W633" s="5"/>
      <c r="X633" s="6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5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5"/>
      <c r="BK633" s="6"/>
      <c r="BL633" s="6"/>
      <c r="BM633" s="6"/>
      <c r="BN633" s="6"/>
      <c r="BO633" s="6"/>
      <c r="BP633" s="6"/>
      <c r="BQ633" s="6"/>
    </row>
    <row r="634" ht="19.5" customHeight="1">
      <c r="A634" s="64"/>
      <c r="B634" s="64"/>
      <c r="C634" s="6"/>
      <c r="D634" s="6"/>
      <c r="E634" s="6"/>
      <c r="F634" s="6"/>
      <c r="G634" s="6"/>
      <c r="H634" s="6"/>
      <c r="I634" s="5"/>
      <c r="J634" s="6"/>
      <c r="K634" s="6"/>
      <c r="L634" s="6"/>
      <c r="M634" s="6"/>
      <c r="N634" s="6"/>
      <c r="O634" s="6"/>
      <c r="P634" s="38"/>
      <c r="Q634" s="6"/>
      <c r="R634" s="6"/>
      <c r="S634" s="6"/>
      <c r="T634" s="6"/>
      <c r="U634" s="6"/>
      <c r="V634" s="6"/>
      <c r="W634" s="5"/>
      <c r="X634" s="6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5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5"/>
      <c r="BK634" s="6"/>
      <c r="BL634" s="6"/>
      <c r="BM634" s="6"/>
      <c r="BN634" s="6"/>
      <c r="BO634" s="6"/>
      <c r="BP634" s="6"/>
      <c r="BQ634" s="6"/>
    </row>
    <row r="635" ht="19.5" customHeight="1">
      <c r="A635" s="64"/>
      <c r="B635" s="64"/>
      <c r="C635" s="6"/>
      <c r="D635" s="6"/>
      <c r="E635" s="6"/>
      <c r="F635" s="6"/>
      <c r="G635" s="6"/>
      <c r="H635" s="6"/>
      <c r="I635" s="5"/>
      <c r="J635" s="6"/>
      <c r="K635" s="6"/>
      <c r="L635" s="6"/>
      <c r="M635" s="6"/>
      <c r="N635" s="6"/>
      <c r="O635" s="6"/>
      <c r="P635" s="38"/>
      <c r="Q635" s="6"/>
      <c r="R635" s="6"/>
      <c r="S635" s="6"/>
      <c r="T635" s="6"/>
      <c r="U635" s="6"/>
      <c r="V635" s="6"/>
      <c r="W635" s="5"/>
      <c r="X635" s="6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5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5"/>
      <c r="BK635" s="6"/>
      <c r="BL635" s="6"/>
      <c r="BM635" s="6"/>
      <c r="BN635" s="6"/>
      <c r="BO635" s="6"/>
      <c r="BP635" s="6"/>
      <c r="BQ635" s="6"/>
    </row>
    <row r="636" ht="19.5" customHeight="1">
      <c r="A636" s="64"/>
      <c r="B636" s="64"/>
      <c r="C636" s="6"/>
      <c r="D636" s="6"/>
      <c r="E636" s="6"/>
      <c r="F636" s="6"/>
      <c r="G636" s="6"/>
      <c r="H636" s="6"/>
      <c r="I636" s="5"/>
      <c r="J636" s="6"/>
      <c r="K636" s="6"/>
      <c r="L636" s="6"/>
      <c r="M636" s="6"/>
      <c r="N636" s="6"/>
      <c r="O636" s="6"/>
      <c r="P636" s="38"/>
      <c r="Q636" s="6"/>
      <c r="R636" s="6"/>
      <c r="S636" s="6"/>
      <c r="T636" s="6"/>
      <c r="U636" s="6"/>
      <c r="V636" s="6"/>
      <c r="W636" s="5"/>
      <c r="X636" s="6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5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5"/>
      <c r="BK636" s="6"/>
      <c r="BL636" s="6"/>
      <c r="BM636" s="6"/>
      <c r="BN636" s="6"/>
      <c r="BO636" s="6"/>
      <c r="BP636" s="6"/>
      <c r="BQ636" s="6"/>
    </row>
    <row r="637" ht="19.5" customHeight="1">
      <c r="A637" s="64"/>
      <c r="B637" s="64"/>
      <c r="C637" s="6"/>
      <c r="D637" s="6"/>
      <c r="E637" s="6"/>
      <c r="F637" s="6"/>
      <c r="G637" s="6"/>
      <c r="H637" s="6"/>
      <c r="I637" s="5"/>
      <c r="J637" s="6"/>
      <c r="K637" s="6"/>
      <c r="L637" s="6"/>
      <c r="M637" s="6"/>
      <c r="N637" s="6"/>
      <c r="O637" s="6"/>
      <c r="P637" s="38"/>
      <c r="Q637" s="6"/>
      <c r="R637" s="6"/>
      <c r="S637" s="6"/>
      <c r="T637" s="6"/>
      <c r="U637" s="6"/>
      <c r="V637" s="6"/>
      <c r="W637" s="5"/>
      <c r="X637" s="6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5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5"/>
      <c r="BK637" s="6"/>
      <c r="BL637" s="6"/>
      <c r="BM637" s="6"/>
      <c r="BN637" s="6"/>
      <c r="BO637" s="6"/>
      <c r="BP637" s="6"/>
      <c r="BQ637" s="6"/>
    </row>
    <row r="638" ht="19.5" customHeight="1">
      <c r="A638" s="64"/>
      <c r="B638" s="64"/>
      <c r="C638" s="6"/>
      <c r="D638" s="6"/>
      <c r="E638" s="6"/>
      <c r="F638" s="6"/>
      <c r="G638" s="6"/>
      <c r="H638" s="6"/>
      <c r="I638" s="5"/>
      <c r="J638" s="6"/>
      <c r="K638" s="6"/>
      <c r="L638" s="6"/>
      <c r="M638" s="6"/>
      <c r="N638" s="6"/>
      <c r="O638" s="6"/>
      <c r="P638" s="38"/>
      <c r="Q638" s="6"/>
      <c r="R638" s="6"/>
      <c r="S638" s="6"/>
      <c r="T638" s="6"/>
      <c r="U638" s="6"/>
      <c r="V638" s="6"/>
      <c r="W638" s="5"/>
      <c r="X638" s="6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5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5"/>
      <c r="BK638" s="6"/>
      <c r="BL638" s="6"/>
      <c r="BM638" s="6"/>
      <c r="BN638" s="6"/>
      <c r="BO638" s="6"/>
      <c r="BP638" s="6"/>
      <c r="BQ638" s="6"/>
    </row>
    <row r="639" ht="19.5" customHeight="1">
      <c r="A639" s="64"/>
      <c r="B639" s="64"/>
      <c r="C639" s="6"/>
      <c r="D639" s="6"/>
      <c r="E639" s="6"/>
      <c r="F639" s="6"/>
      <c r="G639" s="6"/>
      <c r="H639" s="6"/>
      <c r="I639" s="5"/>
      <c r="J639" s="6"/>
      <c r="K639" s="6"/>
      <c r="L639" s="6"/>
      <c r="M639" s="6"/>
      <c r="N639" s="6"/>
      <c r="O639" s="6"/>
      <c r="P639" s="38"/>
      <c r="Q639" s="6"/>
      <c r="R639" s="6"/>
      <c r="S639" s="6"/>
      <c r="T639" s="6"/>
      <c r="U639" s="6"/>
      <c r="V639" s="6"/>
      <c r="W639" s="5"/>
      <c r="X639" s="6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5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5"/>
      <c r="BK639" s="6"/>
      <c r="BL639" s="6"/>
      <c r="BM639" s="6"/>
      <c r="BN639" s="6"/>
      <c r="BO639" s="6"/>
      <c r="BP639" s="6"/>
      <c r="BQ639" s="6"/>
    </row>
    <row r="640" ht="19.5" customHeight="1">
      <c r="A640" s="64"/>
      <c r="B640" s="64"/>
      <c r="C640" s="6"/>
      <c r="D640" s="6"/>
      <c r="E640" s="6"/>
      <c r="F640" s="6"/>
      <c r="G640" s="6"/>
      <c r="H640" s="6"/>
      <c r="I640" s="5"/>
      <c r="J640" s="6"/>
      <c r="K640" s="6"/>
      <c r="L640" s="6"/>
      <c r="M640" s="6"/>
      <c r="N640" s="6"/>
      <c r="O640" s="6"/>
      <c r="P640" s="38"/>
      <c r="Q640" s="6"/>
      <c r="R640" s="6"/>
      <c r="S640" s="6"/>
      <c r="T640" s="6"/>
      <c r="U640" s="6"/>
      <c r="V640" s="6"/>
      <c r="W640" s="5"/>
      <c r="X640" s="6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5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5"/>
      <c r="BK640" s="6"/>
      <c r="BL640" s="6"/>
      <c r="BM640" s="6"/>
      <c r="BN640" s="6"/>
      <c r="BO640" s="6"/>
      <c r="BP640" s="6"/>
      <c r="BQ640" s="6"/>
    </row>
    <row r="641" ht="19.5" customHeight="1">
      <c r="A641" s="64"/>
      <c r="B641" s="64"/>
      <c r="C641" s="6"/>
      <c r="D641" s="6"/>
      <c r="E641" s="6"/>
      <c r="F641" s="6"/>
      <c r="G641" s="6"/>
      <c r="H641" s="6"/>
      <c r="I641" s="5"/>
      <c r="J641" s="6"/>
      <c r="K641" s="6"/>
      <c r="L641" s="6"/>
      <c r="M641" s="6"/>
      <c r="N641" s="6"/>
      <c r="O641" s="6"/>
      <c r="P641" s="38"/>
      <c r="Q641" s="6"/>
      <c r="R641" s="6"/>
      <c r="S641" s="6"/>
      <c r="T641" s="6"/>
      <c r="U641" s="6"/>
      <c r="V641" s="6"/>
      <c r="W641" s="5"/>
      <c r="X641" s="6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5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5"/>
      <c r="BK641" s="6"/>
      <c r="BL641" s="6"/>
      <c r="BM641" s="6"/>
      <c r="BN641" s="6"/>
      <c r="BO641" s="6"/>
      <c r="BP641" s="6"/>
      <c r="BQ641" s="6"/>
    </row>
    <row r="642" ht="19.5" customHeight="1">
      <c r="A642" s="64"/>
      <c r="B642" s="64"/>
      <c r="C642" s="6"/>
      <c r="D642" s="6"/>
      <c r="E642" s="6"/>
      <c r="F642" s="6"/>
      <c r="G642" s="6"/>
      <c r="H642" s="6"/>
      <c r="I642" s="5"/>
      <c r="J642" s="6"/>
      <c r="K642" s="6"/>
      <c r="L642" s="6"/>
      <c r="M642" s="6"/>
      <c r="N642" s="6"/>
      <c r="O642" s="6"/>
      <c r="P642" s="38"/>
      <c r="Q642" s="6"/>
      <c r="R642" s="6"/>
      <c r="S642" s="6"/>
      <c r="T642" s="6"/>
      <c r="U642" s="6"/>
      <c r="V642" s="6"/>
      <c r="W642" s="5"/>
      <c r="X642" s="6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5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5"/>
      <c r="BK642" s="6"/>
      <c r="BL642" s="6"/>
      <c r="BM642" s="6"/>
      <c r="BN642" s="6"/>
      <c r="BO642" s="6"/>
      <c r="BP642" s="6"/>
      <c r="BQ642" s="6"/>
    </row>
    <row r="643" ht="19.5" customHeight="1">
      <c r="A643" s="64"/>
      <c r="B643" s="64"/>
      <c r="C643" s="6"/>
      <c r="D643" s="6"/>
      <c r="E643" s="6"/>
      <c r="F643" s="6"/>
      <c r="G643" s="6"/>
      <c r="H643" s="6"/>
      <c r="I643" s="5"/>
      <c r="J643" s="6"/>
      <c r="K643" s="6"/>
      <c r="L643" s="6"/>
      <c r="M643" s="6"/>
      <c r="N643" s="6"/>
      <c r="O643" s="6"/>
      <c r="P643" s="38"/>
      <c r="Q643" s="6"/>
      <c r="R643" s="6"/>
      <c r="S643" s="6"/>
      <c r="T643" s="6"/>
      <c r="U643" s="6"/>
      <c r="V643" s="6"/>
      <c r="W643" s="5"/>
      <c r="X643" s="6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5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5"/>
      <c r="BK643" s="6"/>
      <c r="BL643" s="6"/>
      <c r="BM643" s="6"/>
      <c r="BN643" s="6"/>
      <c r="BO643" s="6"/>
      <c r="BP643" s="6"/>
      <c r="BQ643" s="6"/>
    </row>
    <row r="644" ht="19.5" customHeight="1">
      <c r="A644" s="64"/>
      <c r="B644" s="64"/>
      <c r="C644" s="6"/>
      <c r="D644" s="6"/>
      <c r="E644" s="6"/>
      <c r="F644" s="6"/>
      <c r="G644" s="6"/>
      <c r="H644" s="6"/>
      <c r="I644" s="5"/>
      <c r="J644" s="6"/>
      <c r="K644" s="6"/>
      <c r="L644" s="6"/>
      <c r="M644" s="6"/>
      <c r="N644" s="6"/>
      <c r="O644" s="6"/>
      <c r="P644" s="38"/>
      <c r="Q644" s="6"/>
      <c r="R644" s="6"/>
      <c r="S644" s="6"/>
      <c r="T644" s="6"/>
      <c r="U644" s="6"/>
      <c r="V644" s="6"/>
      <c r="W644" s="5"/>
      <c r="X644" s="6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5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5"/>
      <c r="BK644" s="6"/>
      <c r="BL644" s="6"/>
      <c r="BM644" s="6"/>
      <c r="BN644" s="6"/>
      <c r="BO644" s="6"/>
      <c r="BP644" s="6"/>
      <c r="BQ644" s="6"/>
    </row>
    <row r="645" ht="19.5" customHeight="1">
      <c r="A645" s="64"/>
      <c r="B645" s="64"/>
      <c r="C645" s="6"/>
      <c r="D645" s="6"/>
      <c r="E645" s="6"/>
      <c r="F645" s="6"/>
      <c r="G645" s="6"/>
      <c r="H645" s="6"/>
      <c r="I645" s="5"/>
      <c r="J645" s="6"/>
      <c r="K645" s="6"/>
      <c r="L645" s="6"/>
      <c r="M645" s="6"/>
      <c r="N645" s="6"/>
      <c r="O645" s="6"/>
      <c r="P645" s="38"/>
      <c r="Q645" s="6"/>
      <c r="R645" s="6"/>
      <c r="S645" s="6"/>
      <c r="T645" s="6"/>
      <c r="U645" s="6"/>
      <c r="V645" s="6"/>
      <c r="W645" s="5"/>
      <c r="X645" s="6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5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5"/>
      <c r="BK645" s="6"/>
      <c r="BL645" s="6"/>
      <c r="BM645" s="6"/>
      <c r="BN645" s="6"/>
      <c r="BO645" s="6"/>
      <c r="BP645" s="6"/>
      <c r="BQ645" s="6"/>
    </row>
    <row r="646" ht="19.5" customHeight="1">
      <c r="A646" s="64"/>
      <c r="B646" s="64"/>
      <c r="C646" s="6"/>
      <c r="D646" s="6"/>
      <c r="E646" s="6"/>
      <c r="F646" s="6"/>
      <c r="G646" s="6"/>
      <c r="H646" s="6"/>
      <c r="I646" s="5"/>
      <c r="J646" s="6"/>
      <c r="K646" s="6"/>
      <c r="L646" s="6"/>
      <c r="M646" s="6"/>
      <c r="N646" s="6"/>
      <c r="O646" s="6"/>
      <c r="P646" s="38"/>
      <c r="Q646" s="6"/>
      <c r="R646" s="6"/>
      <c r="S646" s="6"/>
      <c r="T646" s="6"/>
      <c r="U646" s="6"/>
      <c r="V646" s="6"/>
      <c r="W646" s="5"/>
      <c r="X646" s="6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5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5"/>
      <c r="BK646" s="6"/>
      <c r="BL646" s="6"/>
      <c r="BM646" s="6"/>
      <c r="BN646" s="6"/>
      <c r="BO646" s="6"/>
      <c r="BP646" s="6"/>
      <c r="BQ646" s="6"/>
    </row>
    <row r="647" ht="19.5" customHeight="1">
      <c r="A647" s="64"/>
      <c r="B647" s="64"/>
      <c r="C647" s="6"/>
      <c r="D647" s="6"/>
      <c r="E647" s="6"/>
      <c r="F647" s="6"/>
      <c r="G647" s="6"/>
      <c r="H647" s="6"/>
      <c r="I647" s="5"/>
      <c r="J647" s="6"/>
      <c r="K647" s="6"/>
      <c r="L647" s="6"/>
      <c r="M647" s="6"/>
      <c r="N647" s="6"/>
      <c r="O647" s="6"/>
      <c r="P647" s="38"/>
      <c r="Q647" s="6"/>
      <c r="R647" s="6"/>
      <c r="S647" s="6"/>
      <c r="T647" s="6"/>
      <c r="U647" s="6"/>
      <c r="V647" s="6"/>
      <c r="W647" s="5"/>
      <c r="X647" s="6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5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5"/>
      <c r="BK647" s="6"/>
      <c r="BL647" s="6"/>
      <c r="BM647" s="6"/>
      <c r="BN647" s="6"/>
      <c r="BO647" s="6"/>
      <c r="BP647" s="6"/>
      <c r="BQ647" s="6"/>
    </row>
    <row r="648" ht="19.5" customHeight="1">
      <c r="A648" s="64"/>
      <c r="B648" s="64"/>
      <c r="C648" s="6"/>
      <c r="D648" s="6"/>
      <c r="E648" s="6"/>
      <c r="F648" s="6"/>
      <c r="G648" s="6"/>
      <c r="H648" s="6"/>
      <c r="I648" s="5"/>
      <c r="J648" s="6"/>
      <c r="K648" s="6"/>
      <c r="L648" s="6"/>
      <c r="M648" s="6"/>
      <c r="N648" s="6"/>
      <c r="O648" s="6"/>
      <c r="P648" s="38"/>
      <c r="Q648" s="6"/>
      <c r="R648" s="6"/>
      <c r="S648" s="6"/>
      <c r="T648" s="6"/>
      <c r="U648" s="6"/>
      <c r="V648" s="6"/>
      <c r="W648" s="5"/>
      <c r="X648" s="6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5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5"/>
      <c r="BK648" s="6"/>
      <c r="BL648" s="6"/>
      <c r="BM648" s="6"/>
      <c r="BN648" s="6"/>
      <c r="BO648" s="6"/>
      <c r="BP648" s="6"/>
      <c r="BQ648" s="6"/>
    </row>
    <row r="649" ht="19.5" customHeight="1">
      <c r="A649" s="64"/>
      <c r="B649" s="64"/>
      <c r="C649" s="6"/>
      <c r="D649" s="6"/>
      <c r="E649" s="6"/>
      <c r="F649" s="6"/>
      <c r="G649" s="6"/>
      <c r="H649" s="6"/>
      <c r="I649" s="5"/>
      <c r="J649" s="6"/>
      <c r="K649" s="6"/>
      <c r="L649" s="6"/>
      <c r="M649" s="6"/>
      <c r="N649" s="6"/>
      <c r="O649" s="6"/>
      <c r="P649" s="38"/>
      <c r="Q649" s="6"/>
      <c r="R649" s="6"/>
      <c r="S649" s="6"/>
      <c r="T649" s="6"/>
      <c r="U649" s="6"/>
      <c r="V649" s="6"/>
      <c r="W649" s="5"/>
      <c r="X649" s="6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5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5"/>
      <c r="BK649" s="6"/>
      <c r="BL649" s="6"/>
      <c r="BM649" s="6"/>
      <c r="BN649" s="6"/>
      <c r="BO649" s="6"/>
      <c r="BP649" s="6"/>
      <c r="BQ649" s="6"/>
    </row>
    <row r="650" ht="19.5" customHeight="1">
      <c r="A650" s="64"/>
      <c r="B650" s="64"/>
      <c r="C650" s="6"/>
      <c r="D650" s="6"/>
      <c r="E650" s="6"/>
      <c r="F650" s="6"/>
      <c r="G650" s="6"/>
      <c r="H650" s="6"/>
      <c r="I650" s="5"/>
      <c r="J650" s="6"/>
      <c r="K650" s="6"/>
      <c r="L650" s="6"/>
      <c r="M650" s="6"/>
      <c r="N650" s="6"/>
      <c r="O650" s="6"/>
      <c r="P650" s="38"/>
      <c r="Q650" s="6"/>
      <c r="R650" s="6"/>
      <c r="S650" s="6"/>
      <c r="T650" s="6"/>
      <c r="U650" s="6"/>
      <c r="V650" s="6"/>
      <c r="W650" s="5"/>
      <c r="X650" s="6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5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5"/>
      <c r="BK650" s="6"/>
      <c r="BL650" s="6"/>
      <c r="BM650" s="6"/>
      <c r="BN650" s="6"/>
      <c r="BO650" s="6"/>
      <c r="BP650" s="6"/>
      <c r="BQ650" s="6"/>
    </row>
    <row r="651" ht="19.5" customHeight="1">
      <c r="A651" s="64"/>
      <c r="B651" s="64"/>
      <c r="C651" s="6"/>
      <c r="D651" s="6"/>
      <c r="E651" s="6"/>
      <c r="F651" s="6"/>
      <c r="G651" s="6"/>
      <c r="H651" s="6"/>
      <c r="I651" s="5"/>
      <c r="J651" s="6"/>
      <c r="K651" s="6"/>
      <c r="L651" s="6"/>
      <c r="M651" s="6"/>
      <c r="N651" s="6"/>
      <c r="O651" s="6"/>
      <c r="P651" s="38"/>
      <c r="Q651" s="6"/>
      <c r="R651" s="6"/>
      <c r="S651" s="6"/>
      <c r="T651" s="6"/>
      <c r="U651" s="6"/>
      <c r="V651" s="6"/>
      <c r="W651" s="5"/>
      <c r="X651" s="6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5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5"/>
      <c r="BK651" s="6"/>
      <c r="BL651" s="6"/>
      <c r="BM651" s="6"/>
      <c r="BN651" s="6"/>
      <c r="BO651" s="6"/>
      <c r="BP651" s="6"/>
      <c r="BQ651" s="6"/>
    </row>
    <row r="652" ht="19.5" customHeight="1">
      <c r="A652" s="64"/>
      <c r="B652" s="64"/>
      <c r="C652" s="6"/>
      <c r="D652" s="6"/>
      <c r="E652" s="6"/>
      <c r="F652" s="6"/>
      <c r="G652" s="6"/>
      <c r="H652" s="6"/>
      <c r="I652" s="5"/>
      <c r="J652" s="6"/>
      <c r="K652" s="6"/>
      <c r="L652" s="6"/>
      <c r="M652" s="6"/>
      <c r="N652" s="6"/>
      <c r="O652" s="6"/>
      <c r="P652" s="38"/>
      <c r="Q652" s="6"/>
      <c r="R652" s="6"/>
      <c r="S652" s="6"/>
      <c r="T652" s="6"/>
      <c r="U652" s="6"/>
      <c r="V652" s="6"/>
      <c r="W652" s="5"/>
      <c r="X652" s="6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5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5"/>
      <c r="BK652" s="6"/>
      <c r="BL652" s="6"/>
      <c r="BM652" s="6"/>
      <c r="BN652" s="6"/>
      <c r="BO652" s="6"/>
      <c r="BP652" s="6"/>
      <c r="BQ652" s="6"/>
    </row>
    <row r="653" ht="19.5" customHeight="1">
      <c r="A653" s="64"/>
      <c r="B653" s="64"/>
      <c r="C653" s="6"/>
      <c r="D653" s="6"/>
      <c r="E653" s="6"/>
      <c r="F653" s="6"/>
      <c r="G653" s="6"/>
      <c r="H653" s="6"/>
      <c r="I653" s="5"/>
      <c r="J653" s="6"/>
      <c r="K653" s="6"/>
      <c r="L653" s="6"/>
      <c r="M653" s="6"/>
      <c r="N653" s="6"/>
      <c r="O653" s="6"/>
      <c r="P653" s="38"/>
      <c r="Q653" s="6"/>
      <c r="R653" s="6"/>
      <c r="S653" s="6"/>
      <c r="T653" s="6"/>
      <c r="U653" s="6"/>
      <c r="V653" s="6"/>
      <c r="W653" s="5"/>
      <c r="X653" s="6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5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5"/>
      <c r="BK653" s="6"/>
      <c r="BL653" s="6"/>
      <c r="BM653" s="6"/>
      <c r="BN653" s="6"/>
      <c r="BO653" s="6"/>
      <c r="BP653" s="6"/>
      <c r="BQ653" s="6"/>
    </row>
    <row r="654" ht="19.5" customHeight="1">
      <c r="A654" s="64"/>
      <c r="B654" s="64"/>
      <c r="C654" s="6"/>
      <c r="D654" s="6"/>
      <c r="E654" s="6"/>
      <c r="F654" s="6"/>
      <c r="G654" s="6"/>
      <c r="H654" s="6"/>
      <c r="I654" s="5"/>
      <c r="J654" s="6"/>
      <c r="K654" s="6"/>
      <c r="L654" s="6"/>
      <c r="M654" s="6"/>
      <c r="N654" s="6"/>
      <c r="O654" s="6"/>
      <c r="P654" s="38"/>
      <c r="Q654" s="6"/>
      <c r="R654" s="6"/>
      <c r="S654" s="6"/>
      <c r="T654" s="6"/>
      <c r="U654" s="6"/>
      <c r="V654" s="6"/>
      <c r="W654" s="5"/>
      <c r="X654" s="6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5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5"/>
      <c r="BK654" s="6"/>
      <c r="BL654" s="6"/>
      <c r="BM654" s="6"/>
      <c r="BN654" s="6"/>
      <c r="BO654" s="6"/>
      <c r="BP654" s="6"/>
      <c r="BQ654" s="6"/>
    </row>
    <row r="655" ht="19.5" customHeight="1">
      <c r="A655" s="64"/>
      <c r="B655" s="64"/>
      <c r="C655" s="6"/>
      <c r="D655" s="6"/>
      <c r="E655" s="6"/>
      <c r="F655" s="6"/>
      <c r="G655" s="6"/>
      <c r="H655" s="6"/>
      <c r="I655" s="5"/>
      <c r="J655" s="6"/>
      <c r="K655" s="6"/>
      <c r="L655" s="6"/>
      <c r="M655" s="6"/>
      <c r="N655" s="6"/>
      <c r="O655" s="6"/>
      <c r="P655" s="38"/>
      <c r="Q655" s="6"/>
      <c r="R655" s="6"/>
      <c r="S655" s="6"/>
      <c r="T655" s="6"/>
      <c r="U655" s="6"/>
      <c r="V655" s="6"/>
      <c r="W655" s="5"/>
      <c r="X655" s="6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5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5"/>
      <c r="BK655" s="6"/>
      <c r="BL655" s="6"/>
      <c r="BM655" s="6"/>
      <c r="BN655" s="6"/>
      <c r="BO655" s="6"/>
      <c r="BP655" s="6"/>
      <c r="BQ655" s="6"/>
    </row>
    <row r="656" ht="19.5" customHeight="1">
      <c r="A656" s="64"/>
      <c r="B656" s="64"/>
      <c r="C656" s="6"/>
      <c r="D656" s="6"/>
      <c r="E656" s="6"/>
      <c r="F656" s="6"/>
      <c r="G656" s="6"/>
      <c r="H656" s="6"/>
      <c r="I656" s="5"/>
      <c r="J656" s="6"/>
      <c r="K656" s="6"/>
      <c r="L656" s="6"/>
      <c r="M656" s="6"/>
      <c r="N656" s="6"/>
      <c r="O656" s="6"/>
      <c r="P656" s="38"/>
      <c r="Q656" s="6"/>
      <c r="R656" s="6"/>
      <c r="S656" s="6"/>
      <c r="T656" s="6"/>
      <c r="U656" s="6"/>
      <c r="V656" s="6"/>
      <c r="W656" s="5"/>
      <c r="X656" s="6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5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5"/>
      <c r="BK656" s="6"/>
      <c r="BL656" s="6"/>
      <c r="BM656" s="6"/>
      <c r="BN656" s="6"/>
      <c r="BO656" s="6"/>
      <c r="BP656" s="6"/>
      <c r="BQ656" s="6"/>
    </row>
    <row r="657" ht="19.5" customHeight="1">
      <c r="A657" s="64"/>
      <c r="B657" s="64"/>
      <c r="C657" s="6"/>
      <c r="D657" s="6"/>
      <c r="E657" s="6"/>
      <c r="F657" s="6"/>
      <c r="G657" s="6"/>
      <c r="H657" s="6"/>
      <c r="I657" s="5"/>
      <c r="J657" s="6"/>
      <c r="K657" s="6"/>
      <c r="L657" s="6"/>
      <c r="M657" s="6"/>
      <c r="N657" s="6"/>
      <c r="O657" s="6"/>
      <c r="P657" s="38"/>
      <c r="Q657" s="6"/>
      <c r="R657" s="6"/>
      <c r="S657" s="6"/>
      <c r="T657" s="6"/>
      <c r="U657" s="6"/>
      <c r="V657" s="6"/>
      <c r="W657" s="5"/>
      <c r="X657" s="6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5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5"/>
      <c r="BK657" s="6"/>
      <c r="BL657" s="6"/>
      <c r="BM657" s="6"/>
      <c r="BN657" s="6"/>
      <c r="BO657" s="6"/>
      <c r="BP657" s="6"/>
      <c r="BQ657" s="6"/>
    </row>
    <row r="658" ht="19.5" customHeight="1">
      <c r="A658" s="64"/>
      <c r="B658" s="64"/>
      <c r="C658" s="6"/>
      <c r="D658" s="6"/>
      <c r="E658" s="6"/>
      <c r="F658" s="6"/>
      <c r="G658" s="6"/>
      <c r="H658" s="6"/>
      <c r="I658" s="5"/>
      <c r="J658" s="6"/>
      <c r="K658" s="6"/>
      <c r="L658" s="6"/>
      <c r="M658" s="6"/>
      <c r="N658" s="6"/>
      <c r="O658" s="6"/>
      <c r="P658" s="38"/>
      <c r="Q658" s="6"/>
      <c r="R658" s="6"/>
      <c r="S658" s="6"/>
      <c r="T658" s="6"/>
      <c r="U658" s="6"/>
      <c r="V658" s="6"/>
      <c r="W658" s="5"/>
      <c r="X658" s="6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5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5"/>
      <c r="BK658" s="6"/>
      <c r="BL658" s="6"/>
      <c r="BM658" s="6"/>
      <c r="BN658" s="6"/>
      <c r="BO658" s="6"/>
      <c r="BP658" s="6"/>
      <c r="BQ658" s="6"/>
    </row>
    <row r="659" ht="19.5" customHeight="1">
      <c r="A659" s="64"/>
      <c r="B659" s="64"/>
      <c r="C659" s="6"/>
      <c r="D659" s="6"/>
      <c r="E659" s="6"/>
      <c r="F659" s="6"/>
      <c r="G659" s="6"/>
      <c r="H659" s="6"/>
      <c r="I659" s="5"/>
      <c r="J659" s="6"/>
      <c r="K659" s="6"/>
      <c r="L659" s="6"/>
      <c r="M659" s="6"/>
      <c r="N659" s="6"/>
      <c r="O659" s="6"/>
      <c r="P659" s="38"/>
      <c r="Q659" s="6"/>
      <c r="R659" s="6"/>
      <c r="S659" s="6"/>
      <c r="T659" s="6"/>
      <c r="U659" s="6"/>
      <c r="V659" s="6"/>
      <c r="W659" s="5"/>
      <c r="X659" s="6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5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5"/>
      <c r="BK659" s="6"/>
      <c r="BL659" s="6"/>
      <c r="BM659" s="6"/>
      <c r="BN659" s="6"/>
      <c r="BO659" s="6"/>
      <c r="BP659" s="6"/>
      <c r="BQ659" s="6"/>
    </row>
    <row r="660" ht="19.5" customHeight="1">
      <c r="A660" s="64"/>
      <c r="B660" s="64"/>
      <c r="C660" s="6"/>
      <c r="D660" s="6"/>
      <c r="E660" s="6"/>
      <c r="F660" s="6"/>
      <c r="G660" s="6"/>
      <c r="H660" s="6"/>
      <c r="I660" s="5"/>
      <c r="J660" s="6"/>
      <c r="K660" s="6"/>
      <c r="L660" s="6"/>
      <c r="M660" s="6"/>
      <c r="N660" s="6"/>
      <c r="O660" s="6"/>
      <c r="P660" s="38"/>
      <c r="Q660" s="6"/>
      <c r="R660" s="6"/>
      <c r="S660" s="6"/>
      <c r="T660" s="6"/>
      <c r="U660" s="6"/>
      <c r="V660" s="6"/>
      <c r="W660" s="5"/>
      <c r="X660" s="6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5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5"/>
      <c r="BK660" s="6"/>
      <c r="BL660" s="6"/>
      <c r="BM660" s="6"/>
      <c r="BN660" s="6"/>
      <c r="BO660" s="6"/>
      <c r="BP660" s="6"/>
      <c r="BQ660" s="6"/>
    </row>
    <row r="661" ht="19.5" customHeight="1">
      <c r="A661" s="64"/>
      <c r="B661" s="64"/>
      <c r="C661" s="6"/>
      <c r="D661" s="6"/>
      <c r="E661" s="6"/>
      <c r="F661" s="6"/>
      <c r="G661" s="6"/>
      <c r="H661" s="6"/>
      <c r="I661" s="5"/>
      <c r="J661" s="6"/>
      <c r="K661" s="6"/>
      <c r="L661" s="6"/>
      <c r="M661" s="6"/>
      <c r="N661" s="6"/>
      <c r="O661" s="6"/>
      <c r="P661" s="38"/>
      <c r="Q661" s="6"/>
      <c r="R661" s="6"/>
      <c r="S661" s="6"/>
      <c r="T661" s="6"/>
      <c r="U661" s="6"/>
      <c r="V661" s="6"/>
      <c r="W661" s="5"/>
      <c r="X661" s="6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5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5"/>
      <c r="BK661" s="6"/>
      <c r="BL661" s="6"/>
      <c r="BM661" s="6"/>
      <c r="BN661" s="6"/>
      <c r="BO661" s="6"/>
      <c r="BP661" s="6"/>
      <c r="BQ661" s="6"/>
    </row>
    <row r="662" ht="19.5" customHeight="1">
      <c r="A662" s="64"/>
      <c r="B662" s="64"/>
      <c r="C662" s="6"/>
      <c r="D662" s="6"/>
      <c r="E662" s="6"/>
      <c r="F662" s="6"/>
      <c r="G662" s="6"/>
      <c r="H662" s="6"/>
      <c r="I662" s="5"/>
      <c r="J662" s="6"/>
      <c r="K662" s="6"/>
      <c r="L662" s="6"/>
      <c r="M662" s="6"/>
      <c r="N662" s="6"/>
      <c r="O662" s="6"/>
      <c r="P662" s="38"/>
      <c r="Q662" s="6"/>
      <c r="R662" s="6"/>
      <c r="S662" s="6"/>
      <c r="T662" s="6"/>
      <c r="U662" s="6"/>
      <c r="V662" s="6"/>
      <c r="W662" s="5"/>
      <c r="X662" s="6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5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5"/>
      <c r="BK662" s="6"/>
      <c r="BL662" s="6"/>
      <c r="BM662" s="6"/>
      <c r="BN662" s="6"/>
      <c r="BO662" s="6"/>
      <c r="BP662" s="6"/>
      <c r="BQ662" s="6"/>
    </row>
    <row r="663" ht="19.5" customHeight="1">
      <c r="A663" s="64"/>
      <c r="B663" s="64"/>
      <c r="C663" s="6"/>
      <c r="D663" s="6"/>
      <c r="E663" s="6"/>
      <c r="F663" s="6"/>
      <c r="G663" s="6"/>
      <c r="H663" s="6"/>
      <c r="I663" s="5"/>
      <c r="J663" s="6"/>
      <c r="K663" s="6"/>
      <c r="L663" s="6"/>
      <c r="M663" s="6"/>
      <c r="N663" s="6"/>
      <c r="O663" s="6"/>
      <c r="P663" s="38"/>
      <c r="Q663" s="6"/>
      <c r="R663" s="6"/>
      <c r="S663" s="6"/>
      <c r="T663" s="6"/>
      <c r="U663" s="6"/>
      <c r="V663" s="6"/>
      <c r="W663" s="5"/>
      <c r="X663" s="6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5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5"/>
      <c r="BK663" s="6"/>
      <c r="BL663" s="6"/>
      <c r="BM663" s="6"/>
      <c r="BN663" s="6"/>
      <c r="BO663" s="6"/>
      <c r="BP663" s="6"/>
      <c r="BQ663" s="6"/>
    </row>
    <row r="664" ht="19.5" customHeight="1">
      <c r="A664" s="64"/>
      <c r="B664" s="64"/>
      <c r="C664" s="6"/>
      <c r="D664" s="6"/>
      <c r="E664" s="6"/>
      <c r="F664" s="6"/>
      <c r="G664" s="6"/>
      <c r="H664" s="6"/>
      <c r="I664" s="5"/>
      <c r="J664" s="6"/>
      <c r="K664" s="6"/>
      <c r="L664" s="6"/>
      <c r="M664" s="6"/>
      <c r="N664" s="6"/>
      <c r="O664" s="6"/>
      <c r="P664" s="38"/>
      <c r="Q664" s="6"/>
      <c r="R664" s="6"/>
      <c r="S664" s="6"/>
      <c r="T664" s="6"/>
      <c r="U664" s="6"/>
      <c r="V664" s="6"/>
      <c r="W664" s="5"/>
      <c r="X664" s="6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5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5"/>
      <c r="BK664" s="6"/>
      <c r="BL664" s="6"/>
      <c r="BM664" s="6"/>
      <c r="BN664" s="6"/>
      <c r="BO664" s="6"/>
      <c r="BP664" s="6"/>
      <c r="BQ664" s="6"/>
    </row>
    <row r="665" ht="19.5" customHeight="1">
      <c r="A665" s="64"/>
      <c r="B665" s="64"/>
      <c r="C665" s="6"/>
      <c r="D665" s="6"/>
      <c r="E665" s="6"/>
      <c r="F665" s="6"/>
      <c r="G665" s="6"/>
      <c r="H665" s="6"/>
      <c r="I665" s="5"/>
      <c r="J665" s="6"/>
      <c r="K665" s="6"/>
      <c r="L665" s="6"/>
      <c r="M665" s="6"/>
      <c r="N665" s="6"/>
      <c r="O665" s="6"/>
      <c r="P665" s="38"/>
      <c r="Q665" s="6"/>
      <c r="R665" s="6"/>
      <c r="S665" s="6"/>
      <c r="T665" s="6"/>
      <c r="U665" s="6"/>
      <c r="V665" s="6"/>
      <c r="W665" s="5"/>
      <c r="X665" s="6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5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5"/>
      <c r="BK665" s="6"/>
      <c r="BL665" s="6"/>
      <c r="BM665" s="6"/>
      <c r="BN665" s="6"/>
      <c r="BO665" s="6"/>
      <c r="BP665" s="6"/>
      <c r="BQ665" s="6"/>
    </row>
    <row r="666" ht="19.5" customHeight="1">
      <c r="A666" s="64"/>
      <c r="B666" s="64"/>
      <c r="C666" s="6"/>
      <c r="D666" s="6"/>
      <c r="E666" s="6"/>
      <c r="F666" s="6"/>
      <c r="G666" s="6"/>
      <c r="H666" s="6"/>
      <c r="I666" s="5"/>
      <c r="J666" s="6"/>
      <c r="K666" s="6"/>
      <c r="L666" s="6"/>
      <c r="M666" s="6"/>
      <c r="N666" s="6"/>
      <c r="O666" s="6"/>
      <c r="P666" s="38"/>
      <c r="Q666" s="6"/>
      <c r="R666" s="6"/>
      <c r="S666" s="6"/>
      <c r="T666" s="6"/>
      <c r="U666" s="6"/>
      <c r="V666" s="6"/>
      <c r="W666" s="5"/>
      <c r="X666" s="6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5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5"/>
      <c r="BK666" s="6"/>
      <c r="BL666" s="6"/>
      <c r="BM666" s="6"/>
      <c r="BN666" s="6"/>
      <c r="BO666" s="6"/>
      <c r="BP666" s="6"/>
      <c r="BQ666" s="6"/>
    </row>
    <row r="667" ht="19.5" customHeight="1">
      <c r="A667" s="64"/>
      <c r="B667" s="64"/>
      <c r="C667" s="6"/>
      <c r="D667" s="6"/>
      <c r="E667" s="6"/>
      <c r="F667" s="6"/>
      <c r="G667" s="6"/>
      <c r="H667" s="6"/>
      <c r="I667" s="5"/>
      <c r="J667" s="6"/>
      <c r="K667" s="6"/>
      <c r="L667" s="6"/>
      <c r="M667" s="6"/>
      <c r="N667" s="6"/>
      <c r="O667" s="6"/>
      <c r="P667" s="38"/>
      <c r="Q667" s="6"/>
      <c r="R667" s="6"/>
      <c r="S667" s="6"/>
      <c r="T667" s="6"/>
      <c r="U667" s="6"/>
      <c r="V667" s="6"/>
      <c r="W667" s="5"/>
      <c r="X667" s="6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5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5"/>
      <c r="BK667" s="6"/>
      <c r="BL667" s="6"/>
      <c r="BM667" s="6"/>
      <c r="BN667" s="6"/>
      <c r="BO667" s="6"/>
      <c r="BP667" s="6"/>
      <c r="BQ667" s="6"/>
    </row>
    <row r="668" ht="19.5" customHeight="1">
      <c r="A668" s="64"/>
      <c r="B668" s="64"/>
      <c r="C668" s="6"/>
      <c r="D668" s="6"/>
      <c r="E668" s="6"/>
      <c r="F668" s="6"/>
      <c r="G668" s="6"/>
      <c r="H668" s="6"/>
      <c r="I668" s="5"/>
      <c r="J668" s="6"/>
      <c r="K668" s="6"/>
      <c r="L668" s="6"/>
      <c r="M668" s="6"/>
      <c r="N668" s="6"/>
      <c r="O668" s="6"/>
      <c r="P668" s="38"/>
      <c r="Q668" s="6"/>
      <c r="R668" s="6"/>
      <c r="S668" s="6"/>
      <c r="T668" s="6"/>
      <c r="U668" s="6"/>
      <c r="V668" s="6"/>
      <c r="W668" s="5"/>
      <c r="X668" s="6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5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5"/>
      <c r="BK668" s="6"/>
      <c r="BL668" s="6"/>
      <c r="BM668" s="6"/>
      <c r="BN668" s="6"/>
      <c r="BO668" s="6"/>
      <c r="BP668" s="6"/>
      <c r="BQ668" s="6"/>
    </row>
    <row r="669" ht="19.5" customHeight="1">
      <c r="A669" s="64"/>
      <c r="B669" s="64"/>
      <c r="C669" s="6"/>
      <c r="D669" s="6"/>
      <c r="E669" s="6"/>
      <c r="F669" s="6"/>
      <c r="G669" s="6"/>
      <c r="H669" s="6"/>
      <c r="I669" s="5"/>
      <c r="J669" s="6"/>
      <c r="K669" s="6"/>
      <c r="L669" s="6"/>
      <c r="M669" s="6"/>
      <c r="N669" s="6"/>
      <c r="O669" s="6"/>
      <c r="P669" s="38"/>
      <c r="Q669" s="6"/>
      <c r="R669" s="6"/>
      <c r="S669" s="6"/>
      <c r="T669" s="6"/>
      <c r="U669" s="6"/>
      <c r="V669" s="6"/>
      <c r="W669" s="5"/>
      <c r="X669" s="6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5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5"/>
      <c r="BK669" s="6"/>
      <c r="BL669" s="6"/>
      <c r="BM669" s="6"/>
      <c r="BN669" s="6"/>
      <c r="BO669" s="6"/>
      <c r="BP669" s="6"/>
      <c r="BQ669" s="6"/>
    </row>
    <row r="670" ht="19.5" customHeight="1">
      <c r="A670" s="64"/>
      <c r="B670" s="64"/>
      <c r="C670" s="6"/>
      <c r="D670" s="6"/>
      <c r="E670" s="6"/>
      <c r="F670" s="6"/>
      <c r="G670" s="6"/>
      <c r="H670" s="6"/>
      <c r="I670" s="5"/>
      <c r="J670" s="6"/>
      <c r="K670" s="6"/>
      <c r="L670" s="6"/>
      <c r="M670" s="6"/>
      <c r="N670" s="6"/>
      <c r="O670" s="6"/>
      <c r="P670" s="38"/>
      <c r="Q670" s="6"/>
      <c r="R670" s="6"/>
      <c r="S670" s="6"/>
      <c r="T670" s="6"/>
      <c r="U670" s="6"/>
      <c r="V670" s="6"/>
      <c r="W670" s="5"/>
      <c r="X670" s="6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5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5"/>
      <c r="BK670" s="6"/>
      <c r="BL670" s="6"/>
      <c r="BM670" s="6"/>
      <c r="BN670" s="6"/>
      <c r="BO670" s="6"/>
      <c r="BP670" s="6"/>
      <c r="BQ670" s="6"/>
    </row>
    <row r="671" ht="19.5" customHeight="1">
      <c r="A671" s="64"/>
      <c r="B671" s="64"/>
      <c r="C671" s="6"/>
      <c r="D671" s="6"/>
      <c r="E671" s="6"/>
      <c r="F671" s="6"/>
      <c r="G671" s="6"/>
      <c r="H671" s="6"/>
      <c r="I671" s="5"/>
      <c r="J671" s="6"/>
      <c r="K671" s="6"/>
      <c r="L671" s="6"/>
      <c r="M671" s="6"/>
      <c r="N671" s="6"/>
      <c r="O671" s="6"/>
      <c r="P671" s="38"/>
      <c r="Q671" s="6"/>
      <c r="R671" s="6"/>
      <c r="S671" s="6"/>
      <c r="T671" s="6"/>
      <c r="U671" s="6"/>
      <c r="V671" s="6"/>
      <c r="W671" s="5"/>
      <c r="X671" s="6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5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5"/>
      <c r="BK671" s="6"/>
      <c r="BL671" s="6"/>
      <c r="BM671" s="6"/>
      <c r="BN671" s="6"/>
      <c r="BO671" s="6"/>
      <c r="BP671" s="6"/>
      <c r="BQ671" s="6"/>
    </row>
    <row r="672" ht="19.5" customHeight="1">
      <c r="A672" s="64"/>
      <c r="B672" s="64"/>
      <c r="C672" s="6"/>
      <c r="D672" s="6"/>
      <c r="E672" s="6"/>
      <c r="F672" s="6"/>
      <c r="G672" s="6"/>
      <c r="H672" s="6"/>
      <c r="I672" s="5"/>
      <c r="J672" s="6"/>
      <c r="K672" s="6"/>
      <c r="L672" s="6"/>
      <c r="M672" s="6"/>
      <c r="N672" s="6"/>
      <c r="O672" s="6"/>
      <c r="P672" s="38"/>
      <c r="Q672" s="6"/>
      <c r="R672" s="6"/>
      <c r="S672" s="6"/>
      <c r="T672" s="6"/>
      <c r="U672" s="6"/>
      <c r="V672" s="6"/>
      <c r="W672" s="5"/>
      <c r="X672" s="6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5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5"/>
      <c r="BK672" s="6"/>
      <c r="BL672" s="6"/>
      <c r="BM672" s="6"/>
      <c r="BN672" s="6"/>
      <c r="BO672" s="6"/>
      <c r="BP672" s="6"/>
      <c r="BQ672" s="6"/>
    </row>
    <row r="673" ht="19.5" customHeight="1">
      <c r="A673" s="64"/>
      <c r="B673" s="64"/>
      <c r="C673" s="6"/>
      <c r="D673" s="6"/>
      <c r="E673" s="6"/>
      <c r="F673" s="6"/>
      <c r="G673" s="6"/>
      <c r="H673" s="6"/>
      <c r="I673" s="5"/>
      <c r="J673" s="6"/>
      <c r="K673" s="6"/>
      <c r="L673" s="6"/>
      <c r="M673" s="6"/>
      <c r="N673" s="6"/>
      <c r="O673" s="6"/>
      <c r="P673" s="38"/>
      <c r="Q673" s="6"/>
      <c r="R673" s="6"/>
      <c r="S673" s="6"/>
      <c r="T673" s="6"/>
      <c r="U673" s="6"/>
      <c r="V673" s="6"/>
      <c r="W673" s="5"/>
      <c r="X673" s="6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5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5"/>
      <c r="BK673" s="6"/>
      <c r="BL673" s="6"/>
      <c r="BM673" s="6"/>
      <c r="BN673" s="6"/>
      <c r="BO673" s="6"/>
      <c r="BP673" s="6"/>
      <c r="BQ673" s="6"/>
    </row>
    <row r="674" ht="19.5" customHeight="1">
      <c r="A674" s="64"/>
      <c r="B674" s="64"/>
      <c r="C674" s="6"/>
      <c r="D674" s="6"/>
      <c r="E674" s="6"/>
      <c r="F674" s="6"/>
      <c r="G674" s="6"/>
      <c r="H674" s="6"/>
      <c r="I674" s="5"/>
      <c r="J674" s="6"/>
      <c r="K674" s="6"/>
      <c r="L674" s="6"/>
      <c r="M674" s="6"/>
      <c r="N674" s="6"/>
      <c r="O674" s="6"/>
      <c r="P674" s="38"/>
      <c r="Q674" s="6"/>
      <c r="R674" s="6"/>
      <c r="S674" s="6"/>
      <c r="T674" s="6"/>
      <c r="U674" s="6"/>
      <c r="V674" s="6"/>
      <c r="W674" s="5"/>
      <c r="X674" s="6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5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5"/>
      <c r="BK674" s="6"/>
      <c r="BL674" s="6"/>
      <c r="BM674" s="6"/>
      <c r="BN674" s="6"/>
      <c r="BO674" s="6"/>
      <c r="BP674" s="6"/>
      <c r="BQ674" s="6"/>
    </row>
    <row r="675" ht="19.5" customHeight="1">
      <c r="A675" s="64"/>
      <c r="B675" s="64"/>
      <c r="C675" s="6"/>
      <c r="D675" s="6"/>
      <c r="E675" s="6"/>
      <c r="F675" s="6"/>
      <c r="G675" s="6"/>
      <c r="H675" s="6"/>
      <c r="I675" s="5"/>
      <c r="J675" s="6"/>
      <c r="K675" s="6"/>
      <c r="L675" s="6"/>
      <c r="M675" s="6"/>
      <c r="N675" s="6"/>
      <c r="O675" s="6"/>
      <c r="P675" s="38"/>
      <c r="Q675" s="6"/>
      <c r="R675" s="6"/>
      <c r="S675" s="6"/>
      <c r="T675" s="6"/>
      <c r="U675" s="6"/>
      <c r="V675" s="6"/>
      <c r="W675" s="5"/>
      <c r="X675" s="6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5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5"/>
      <c r="BK675" s="6"/>
      <c r="BL675" s="6"/>
      <c r="BM675" s="6"/>
      <c r="BN675" s="6"/>
      <c r="BO675" s="6"/>
      <c r="BP675" s="6"/>
      <c r="BQ675" s="6"/>
    </row>
    <row r="676" ht="19.5" customHeight="1">
      <c r="A676" s="64"/>
      <c r="B676" s="64"/>
      <c r="C676" s="6"/>
      <c r="D676" s="6"/>
      <c r="E676" s="6"/>
      <c r="F676" s="6"/>
      <c r="G676" s="6"/>
      <c r="H676" s="6"/>
      <c r="I676" s="5"/>
      <c r="J676" s="6"/>
      <c r="K676" s="6"/>
      <c r="L676" s="6"/>
      <c r="M676" s="6"/>
      <c r="N676" s="6"/>
      <c r="O676" s="6"/>
      <c r="P676" s="38"/>
      <c r="Q676" s="6"/>
      <c r="R676" s="6"/>
      <c r="S676" s="6"/>
      <c r="T676" s="6"/>
      <c r="U676" s="6"/>
      <c r="V676" s="6"/>
      <c r="W676" s="5"/>
      <c r="X676" s="6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5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5"/>
      <c r="BK676" s="6"/>
      <c r="BL676" s="6"/>
      <c r="BM676" s="6"/>
      <c r="BN676" s="6"/>
      <c r="BO676" s="6"/>
      <c r="BP676" s="6"/>
      <c r="BQ676" s="6"/>
    </row>
    <row r="677" ht="19.5" customHeight="1">
      <c r="A677" s="64"/>
      <c r="B677" s="64"/>
      <c r="C677" s="6"/>
      <c r="D677" s="6"/>
      <c r="E677" s="6"/>
      <c r="F677" s="6"/>
      <c r="G677" s="6"/>
      <c r="H677" s="6"/>
      <c r="I677" s="5"/>
      <c r="J677" s="6"/>
      <c r="K677" s="6"/>
      <c r="L677" s="6"/>
      <c r="M677" s="6"/>
      <c r="N677" s="6"/>
      <c r="O677" s="6"/>
      <c r="P677" s="38"/>
      <c r="Q677" s="6"/>
      <c r="R677" s="6"/>
      <c r="S677" s="6"/>
      <c r="T677" s="6"/>
      <c r="U677" s="6"/>
      <c r="V677" s="6"/>
      <c r="W677" s="5"/>
      <c r="X677" s="6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5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5"/>
      <c r="BK677" s="6"/>
      <c r="BL677" s="6"/>
      <c r="BM677" s="6"/>
      <c r="BN677" s="6"/>
      <c r="BO677" s="6"/>
      <c r="BP677" s="6"/>
      <c r="BQ677" s="6"/>
    </row>
    <row r="678" ht="19.5" customHeight="1">
      <c r="A678" s="64"/>
      <c r="B678" s="64"/>
      <c r="C678" s="6"/>
      <c r="D678" s="6"/>
      <c r="E678" s="6"/>
      <c r="F678" s="6"/>
      <c r="G678" s="6"/>
      <c r="H678" s="6"/>
      <c r="I678" s="5"/>
      <c r="J678" s="6"/>
      <c r="K678" s="6"/>
      <c r="L678" s="6"/>
      <c r="M678" s="6"/>
      <c r="N678" s="6"/>
      <c r="O678" s="6"/>
      <c r="P678" s="38"/>
      <c r="Q678" s="6"/>
      <c r="R678" s="6"/>
      <c r="S678" s="6"/>
      <c r="T678" s="6"/>
      <c r="U678" s="6"/>
      <c r="V678" s="6"/>
      <c r="W678" s="5"/>
      <c r="X678" s="6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5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5"/>
      <c r="BK678" s="6"/>
      <c r="BL678" s="6"/>
      <c r="BM678" s="6"/>
      <c r="BN678" s="6"/>
      <c r="BO678" s="6"/>
      <c r="BP678" s="6"/>
      <c r="BQ678" s="6"/>
    </row>
    <row r="679" ht="19.5" customHeight="1">
      <c r="A679" s="64"/>
      <c r="B679" s="64"/>
      <c r="C679" s="6"/>
      <c r="D679" s="6"/>
      <c r="E679" s="6"/>
      <c r="F679" s="6"/>
      <c r="G679" s="6"/>
      <c r="H679" s="6"/>
      <c r="I679" s="5"/>
      <c r="J679" s="6"/>
      <c r="K679" s="6"/>
      <c r="L679" s="6"/>
      <c r="M679" s="6"/>
      <c r="N679" s="6"/>
      <c r="O679" s="6"/>
      <c r="P679" s="38"/>
      <c r="Q679" s="6"/>
      <c r="R679" s="6"/>
      <c r="S679" s="6"/>
      <c r="T679" s="6"/>
      <c r="U679" s="6"/>
      <c r="V679" s="6"/>
      <c r="W679" s="5"/>
      <c r="X679" s="6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5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5"/>
      <c r="BK679" s="6"/>
      <c r="BL679" s="6"/>
      <c r="BM679" s="6"/>
      <c r="BN679" s="6"/>
      <c r="BO679" s="6"/>
      <c r="BP679" s="6"/>
      <c r="BQ679" s="6"/>
    </row>
    <row r="680" ht="19.5" customHeight="1">
      <c r="A680" s="64"/>
      <c r="B680" s="64"/>
      <c r="C680" s="6"/>
      <c r="D680" s="6"/>
      <c r="E680" s="6"/>
      <c r="F680" s="6"/>
      <c r="G680" s="6"/>
      <c r="H680" s="6"/>
      <c r="I680" s="5"/>
      <c r="J680" s="6"/>
      <c r="K680" s="6"/>
      <c r="L680" s="6"/>
      <c r="M680" s="6"/>
      <c r="N680" s="6"/>
      <c r="O680" s="6"/>
      <c r="P680" s="38"/>
      <c r="Q680" s="6"/>
      <c r="R680" s="6"/>
      <c r="S680" s="6"/>
      <c r="T680" s="6"/>
      <c r="U680" s="6"/>
      <c r="V680" s="6"/>
      <c r="W680" s="5"/>
      <c r="X680" s="6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5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5"/>
      <c r="BK680" s="6"/>
      <c r="BL680" s="6"/>
      <c r="BM680" s="6"/>
      <c r="BN680" s="6"/>
      <c r="BO680" s="6"/>
      <c r="BP680" s="6"/>
      <c r="BQ680" s="6"/>
    </row>
    <row r="681" ht="19.5" customHeight="1">
      <c r="A681" s="64"/>
      <c r="B681" s="64"/>
      <c r="C681" s="6"/>
      <c r="D681" s="6"/>
      <c r="E681" s="6"/>
      <c r="F681" s="6"/>
      <c r="G681" s="6"/>
      <c r="H681" s="6"/>
      <c r="I681" s="5"/>
      <c r="J681" s="6"/>
      <c r="K681" s="6"/>
      <c r="L681" s="6"/>
      <c r="M681" s="6"/>
      <c r="N681" s="6"/>
      <c r="O681" s="6"/>
      <c r="P681" s="38"/>
      <c r="Q681" s="6"/>
      <c r="R681" s="6"/>
      <c r="S681" s="6"/>
      <c r="T681" s="6"/>
      <c r="U681" s="6"/>
      <c r="V681" s="6"/>
      <c r="W681" s="5"/>
      <c r="X681" s="6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5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5"/>
      <c r="BK681" s="6"/>
      <c r="BL681" s="6"/>
      <c r="BM681" s="6"/>
      <c r="BN681" s="6"/>
      <c r="BO681" s="6"/>
      <c r="BP681" s="6"/>
      <c r="BQ681" s="6"/>
    </row>
    <row r="682" ht="19.5" customHeight="1">
      <c r="A682" s="64"/>
      <c r="B682" s="64"/>
      <c r="C682" s="6"/>
      <c r="D682" s="6"/>
      <c r="E682" s="6"/>
      <c r="F682" s="6"/>
      <c r="G682" s="6"/>
      <c r="H682" s="6"/>
      <c r="I682" s="5"/>
      <c r="J682" s="6"/>
      <c r="K682" s="6"/>
      <c r="L682" s="6"/>
      <c r="M682" s="6"/>
      <c r="N682" s="6"/>
      <c r="O682" s="6"/>
      <c r="P682" s="38"/>
      <c r="Q682" s="6"/>
      <c r="R682" s="6"/>
      <c r="S682" s="6"/>
      <c r="T682" s="6"/>
      <c r="U682" s="6"/>
      <c r="V682" s="6"/>
      <c r="W682" s="5"/>
      <c r="X682" s="6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5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5"/>
      <c r="BK682" s="6"/>
      <c r="BL682" s="6"/>
      <c r="BM682" s="6"/>
      <c r="BN682" s="6"/>
      <c r="BO682" s="6"/>
      <c r="BP682" s="6"/>
      <c r="BQ682" s="6"/>
    </row>
    <row r="683" ht="19.5" customHeight="1">
      <c r="A683" s="64"/>
      <c r="B683" s="64"/>
      <c r="C683" s="6"/>
      <c r="D683" s="6"/>
      <c r="E683" s="6"/>
      <c r="F683" s="6"/>
      <c r="G683" s="6"/>
      <c r="H683" s="6"/>
      <c r="I683" s="5"/>
      <c r="J683" s="6"/>
      <c r="K683" s="6"/>
      <c r="L683" s="6"/>
      <c r="M683" s="6"/>
      <c r="N683" s="6"/>
      <c r="O683" s="6"/>
      <c r="P683" s="38"/>
      <c r="Q683" s="6"/>
      <c r="R683" s="6"/>
      <c r="S683" s="6"/>
      <c r="T683" s="6"/>
      <c r="U683" s="6"/>
      <c r="V683" s="6"/>
      <c r="W683" s="5"/>
      <c r="X683" s="6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5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5"/>
      <c r="BK683" s="6"/>
      <c r="BL683" s="6"/>
      <c r="BM683" s="6"/>
      <c r="BN683" s="6"/>
      <c r="BO683" s="6"/>
      <c r="BP683" s="6"/>
      <c r="BQ683" s="6"/>
    </row>
    <row r="684" ht="19.5" customHeight="1">
      <c r="A684" s="64"/>
      <c r="B684" s="64"/>
      <c r="C684" s="6"/>
      <c r="D684" s="6"/>
      <c r="E684" s="6"/>
      <c r="F684" s="6"/>
      <c r="G684" s="6"/>
      <c r="H684" s="6"/>
      <c r="I684" s="5"/>
      <c r="J684" s="6"/>
      <c r="K684" s="6"/>
      <c r="L684" s="6"/>
      <c r="M684" s="6"/>
      <c r="N684" s="6"/>
      <c r="O684" s="6"/>
      <c r="P684" s="38"/>
      <c r="Q684" s="6"/>
      <c r="R684" s="6"/>
      <c r="S684" s="6"/>
      <c r="T684" s="6"/>
      <c r="U684" s="6"/>
      <c r="V684" s="6"/>
      <c r="W684" s="5"/>
      <c r="X684" s="6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5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5"/>
      <c r="BK684" s="6"/>
      <c r="BL684" s="6"/>
      <c r="BM684" s="6"/>
      <c r="BN684" s="6"/>
      <c r="BO684" s="6"/>
      <c r="BP684" s="6"/>
      <c r="BQ684" s="6"/>
    </row>
    <row r="685" ht="19.5" customHeight="1">
      <c r="A685" s="64"/>
      <c r="B685" s="64"/>
      <c r="C685" s="6"/>
      <c r="D685" s="6"/>
      <c r="E685" s="6"/>
      <c r="F685" s="6"/>
      <c r="G685" s="6"/>
      <c r="H685" s="6"/>
      <c r="I685" s="5"/>
      <c r="J685" s="6"/>
      <c r="K685" s="6"/>
      <c r="L685" s="6"/>
      <c r="M685" s="6"/>
      <c r="N685" s="6"/>
      <c r="O685" s="6"/>
      <c r="P685" s="38"/>
      <c r="Q685" s="6"/>
      <c r="R685" s="6"/>
      <c r="S685" s="6"/>
      <c r="T685" s="6"/>
      <c r="U685" s="6"/>
      <c r="V685" s="6"/>
      <c r="W685" s="5"/>
      <c r="X685" s="6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5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5"/>
      <c r="BK685" s="6"/>
      <c r="BL685" s="6"/>
      <c r="BM685" s="6"/>
      <c r="BN685" s="6"/>
      <c r="BO685" s="6"/>
      <c r="BP685" s="6"/>
      <c r="BQ685" s="6"/>
    </row>
    <row r="686" ht="19.5" customHeight="1">
      <c r="A686" s="64"/>
      <c r="B686" s="64"/>
      <c r="C686" s="6"/>
      <c r="D686" s="6"/>
      <c r="E686" s="6"/>
      <c r="F686" s="6"/>
      <c r="G686" s="6"/>
      <c r="H686" s="6"/>
      <c r="I686" s="5"/>
      <c r="J686" s="6"/>
      <c r="K686" s="6"/>
      <c r="L686" s="6"/>
      <c r="M686" s="6"/>
      <c r="N686" s="6"/>
      <c r="O686" s="6"/>
      <c r="P686" s="38"/>
      <c r="Q686" s="6"/>
      <c r="R686" s="6"/>
      <c r="S686" s="6"/>
      <c r="T686" s="6"/>
      <c r="U686" s="6"/>
      <c r="V686" s="6"/>
      <c r="W686" s="5"/>
      <c r="X686" s="6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5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5"/>
      <c r="BK686" s="6"/>
      <c r="BL686" s="6"/>
      <c r="BM686" s="6"/>
      <c r="BN686" s="6"/>
      <c r="BO686" s="6"/>
      <c r="BP686" s="6"/>
      <c r="BQ686" s="6"/>
    </row>
    <row r="687" ht="19.5" customHeight="1">
      <c r="A687" s="64"/>
      <c r="B687" s="64"/>
      <c r="C687" s="6"/>
      <c r="D687" s="6"/>
      <c r="E687" s="6"/>
      <c r="F687" s="6"/>
      <c r="G687" s="6"/>
      <c r="H687" s="6"/>
      <c r="I687" s="5"/>
      <c r="J687" s="6"/>
      <c r="K687" s="6"/>
      <c r="L687" s="6"/>
      <c r="M687" s="6"/>
      <c r="N687" s="6"/>
      <c r="O687" s="6"/>
      <c r="P687" s="38"/>
      <c r="Q687" s="6"/>
      <c r="R687" s="6"/>
      <c r="S687" s="6"/>
      <c r="T687" s="6"/>
      <c r="U687" s="6"/>
      <c r="V687" s="6"/>
      <c r="W687" s="5"/>
      <c r="X687" s="6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5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5"/>
      <c r="BK687" s="6"/>
      <c r="BL687" s="6"/>
      <c r="BM687" s="6"/>
      <c r="BN687" s="6"/>
      <c r="BO687" s="6"/>
      <c r="BP687" s="6"/>
      <c r="BQ687" s="6"/>
    </row>
    <row r="688" ht="19.5" customHeight="1">
      <c r="A688" s="64"/>
      <c r="B688" s="64"/>
      <c r="C688" s="6"/>
      <c r="D688" s="6"/>
      <c r="E688" s="6"/>
      <c r="F688" s="6"/>
      <c r="G688" s="6"/>
      <c r="H688" s="6"/>
      <c r="I688" s="5"/>
      <c r="J688" s="6"/>
      <c r="K688" s="6"/>
      <c r="L688" s="6"/>
      <c r="M688" s="6"/>
      <c r="N688" s="6"/>
      <c r="O688" s="6"/>
      <c r="P688" s="38"/>
      <c r="Q688" s="6"/>
      <c r="R688" s="6"/>
      <c r="S688" s="6"/>
      <c r="T688" s="6"/>
      <c r="U688" s="6"/>
      <c r="V688" s="6"/>
      <c r="W688" s="5"/>
      <c r="X688" s="6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5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5"/>
      <c r="BK688" s="6"/>
      <c r="BL688" s="6"/>
      <c r="BM688" s="6"/>
      <c r="BN688" s="6"/>
      <c r="BO688" s="6"/>
      <c r="BP688" s="6"/>
      <c r="BQ688" s="6"/>
    </row>
    <row r="689" ht="19.5" customHeight="1">
      <c r="A689" s="64"/>
      <c r="B689" s="64"/>
      <c r="C689" s="6"/>
      <c r="D689" s="6"/>
      <c r="E689" s="6"/>
      <c r="F689" s="6"/>
      <c r="G689" s="6"/>
      <c r="H689" s="6"/>
      <c r="I689" s="5"/>
      <c r="J689" s="6"/>
      <c r="K689" s="6"/>
      <c r="L689" s="6"/>
      <c r="M689" s="6"/>
      <c r="N689" s="6"/>
      <c r="O689" s="6"/>
      <c r="P689" s="38"/>
      <c r="Q689" s="6"/>
      <c r="R689" s="6"/>
      <c r="S689" s="6"/>
      <c r="T689" s="6"/>
      <c r="U689" s="6"/>
      <c r="V689" s="6"/>
      <c r="W689" s="5"/>
      <c r="X689" s="6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5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5"/>
      <c r="BK689" s="6"/>
      <c r="BL689" s="6"/>
      <c r="BM689" s="6"/>
      <c r="BN689" s="6"/>
      <c r="BO689" s="6"/>
      <c r="BP689" s="6"/>
      <c r="BQ689" s="6"/>
    </row>
    <row r="690" ht="19.5" customHeight="1">
      <c r="A690" s="64"/>
      <c r="B690" s="64"/>
      <c r="C690" s="6"/>
      <c r="D690" s="6"/>
      <c r="E690" s="6"/>
      <c r="F690" s="6"/>
      <c r="G690" s="6"/>
      <c r="H690" s="6"/>
      <c r="I690" s="5"/>
      <c r="J690" s="6"/>
      <c r="K690" s="6"/>
      <c r="L690" s="6"/>
      <c r="M690" s="6"/>
      <c r="N690" s="6"/>
      <c r="O690" s="6"/>
      <c r="P690" s="38"/>
      <c r="Q690" s="6"/>
      <c r="R690" s="6"/>
      <c r="S690" s="6"/>
      <c r="T690" s="6"/>
      <c r="U690" s="6"/>
      <c r="V690" s="6"/>
      <c r="W690" s="5"/>
      <c r="X690" s="6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5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5"/>
      <c r="BK690" s="6"/>
      <c r="BL690" s="6"/>
      <c r="BM690" s="6"/>
      <c r="BN690" s="6"/>
      <c r="BO690" s="6"/>
      <c r="BP690" s="6"/>
      <c r="BQ690" s="6"/>
    </row>
    <row r="691" ht="19.5" customHeight="1">
      <c r="A691" s="64"/>
      <c r="B691" s="64"/>
      <c r="C691" s="6"/>
      <c r="D691" s="6"/>
      <c r="E691" s="6"/>
      <c r="F691" s="6"/>
      <c r="G691" s="6"/>
      <c r="H691" s="6"/>
      <c r="I691" s="5"/>
      <c r="J691" s="6"/>
      <c r="K691" s="6"/>
      <c r="L691" s="6"/>
      <c r="M691" s="6"/>
      <c r="N691" s="6"/>
      <c r="O691" s="6"/>
      <c r="P691" s="38"/>
      <c r="Q691" s="6"/>
      <c r="R691" s="6"/>
      <c r="S691" s="6"/>
      <c r="T691" s="6"/>
      <c r="U691" s="6"/>
      <c r="V691" s="6"/>
      <c r="W691" s="5"/>
      <c r="X691" s="6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5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5"/>
      <c r="BK691" s="6"/>
      <c r="BL691" s="6"/>
      <c r="BM691" s="6"/>
      <c r="BN691" s="6"/>
      <c r="BO691" s="6"/>
      <c r="BP691" s="6"/>
      <c r="BQ691" s="6"/>
    </row>
    <row r="692" ht="19.5" customHeight="1">
      <c r="A692" s="64"/>
      <c r="B692" s="64"/>
      <c r="C692" s="6"/>
      <c r="D692" s="6"/>
      <c r="E692" s="6"/>
      <c r="F692" s="6"/>
      <c r="G692" s="6"/>
      <c r="H692" s="6"/>
      <c r="I692" s="5"/>
      <c r="J692" s="6"/>
      <c r="K692" s="6"/>
      <c r="L692" s="6"/>
      <c r="M692" s="6"/>
      <c r="N692" s="6"/>
      <c r="O692" s="6"/>
      <c r="P692" s="38"/>
      <c r="Q692" s="6"/>
      <c r="R692" s="6"/>
      <c r="S692" s="6"/>
      <c r="T692" s="6"/>
      <c r="U692" s="6"/>
      <c r="V692" s="6"/>
      <c r="W692" s="5"/>
      <c r="X692" s="6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5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5"/>
      <c r="BK692" s="6"/>
      <c r="BL692" s="6"/>
      <c r="BM692" s="6"/>
      <c r="BN692" s="6"/>
      <c r="BO692" s="6"/>
      <c r="BP692" s="6"/>
      <c r="BQ692" s="6"/>
    </row>
    <row r="693" ht="19.5" customHeight="1">
      <c r="A693" s="64"/>
      <c r="B693" s="64"/>
      <c r="C693" s="6"/>
      <c r="D693" s="6"/>
      <c r="E693" s="6"/>
      <c r="F693" s="6"/>
      <c r="G693" s="6"/>
      <c r="H693" s="6"/>
      <c r="I693" s="5"/>
      <c r="J693" s="6"/>
      <c r="K693" s="6"/>
      <c r="L693" s="6"/>
      <c r="M693" s="6"/>
      <c r="N693" s="6"/>
      <c r="O693" s="6"/>
      <c r="P693" s="38"/>
      <c r="Q693" s="6"/>
      <c r="R693" s="6"/>
      <c r="S693" s="6"/>
      <c r="T693" s="6"/>
      <c r="U693" s="6"/>
      <c r="V693" s="6"/>
      <c r="W693" s="5"/>
      <c r="X693" s="6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5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5"/>
      <c r="BK693" s="6"/>
      <c r="BL693" s="6"/>
      <c r="BM693" s="6"/>
      <c r="BN693" s="6"/>
      <c r="BO693" s="6"/>
      <c r="BP693" s="6"/>
      <c r="BQ693" s="6"/>
    </row>
    <row r="694" ht="19.5" customHeight="1">
      <c r="A694" s="64"/>
      <c r="B694" s="64"/>
      <c r="C694" s="6"/>
      <c r="D694" s="6"/>
      <c r="E694" s="6"/>
      <c r="F694" s="6"/>
      <c r="G694" s="6"/>
      <c r="H694" s="6"/>
      <c r="I694" s="5"/>
      <c r="J694" s="6"/>
      <c r="K694" s="6"/>
      <c r="L694" s="6"/>
      <c r="M694" s="6"/>
      <c r="N694" s="6"/>
      <c r="O694" s="6"/>
      <c r="P694" s="38"/>
      <c r="Q694" s="6"/>
      <c r="R694" s="6"/>
      <c r="S694" s="6"/>
      <c r="T694" s="6"/>
      <c r="U694" s="6"/>
      <c r="V694" s="6"/>
      <c r="W694" s="5"/>
      <c r="X694" s="6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5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5"/>
      <c r="BK694" s="6"/>
      <c r="BL694" s="6"/>
      <c r="BM694" s="6"/>
      <c r="BN694" s="6"/>
      <c r="BO694" s="6"/>
      <c r="BP694" s="6"/>
      <c r="BQ694" s="6"/>
    </row>
    <row r="695" ht="19.5" customHeight="1">
      <c r="A695" s="64"/>
      <c r="B695" s="64"/>
      <c r="C695" s="6"/>
      <c r="D695" s="6"/>
      <c r="E695" s="6"/>
      <c r="F695" s="6"/>
      <c r="G695" s="6"/>
      <c r="H695" s="6"/>
      <c r="I695" s="5"/>
      <c r="J695" s="6"/>
      <c r="K695" s="6"/>
      <c r="L695" s="6"/>
      <c r="M695" s="6"/>
      <c r="N695" s="6"/>
      <c r="O695" s="6"/>
      <c r="P695" s="38"/>
      <c r="Q695" s="6"/>
      <c r="R695" s="6"/>
      <c r="S695" s="6"/>
      <c r="T695" s="6"/>
      <c r="U695" s="6"/>
      <c r="V695" s="6"/>
      <c r="W695" s="5"/>
      <c r="X695" s="6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5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5"/>
      <c r="BK695" s="6"/>
      <c r="BL695" s="6"/>
      <c r="BM695" s="6"/>
      <c r="BN695" s="6"/>
      <c r="BO695" s="6"/>
      <c r="BP695" s="6"/>
      <c r="BQ695" s="6"/>
    </row>
    <row r="696" ht="19.5" customHeight="1">
      <c r="A696" s="64"/>
      <c r="B696" s="64"/>
      <c r="C696" s="6"/>
      <c r="D696" s="6"/>
      <c r="E696" s="6"/>
      <c r="F696" s="6"/>
      <c r="G696" s="6"/>
      <c r="H696" s="6"/>
      <c r="I696" s="5"/>
      <c r="J696" s="6"/>
      <c r="K696" s="6"/>
      <c r="L696" s="6"/>
      <c r="M696" s="6"/>
      <c r="N696" s="6"/>
      <c r="O696" s="6"/>
      <c r="P696" s="38"/>
      <c r="Q696" s="6"/>
      <c r="R696" s="6"/>
      <c r="S696" s="6"/>
      <c r="T696" s="6"/>
      <c r="U696" s="6"/>
      <c r="V696" s="6"/>
      <c r="W696" s="5"/>
      <c r="X696" s="6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5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5"/>
      <c r="BK696" s="6"/>
      <c r="BL696" s="6"/>
      <c r="BM696" s="6"/>
      <c r="BN696" s="6"/>
      <c r="BO696" s="6"/>
      <c r="BP696" s="6"/>
      <c r="BQ696" s="6"/>
    </row>
    <row r="697" ht="19.5" customHeight="1">
      <c r="A697" s="64"/>
      <c r="B697" s="64"/>
      <c r="C697" s="6"/>
      <c r="D697" s="6"/>
      <c r="E697" s="6"/>
      <c r="F697" s="6"/>
      <c r="G697" s="6"/>
      <c r="H697" s="6"/>
      <c r="I697" s="5"/>
      <c r="J697" s="6"/>
      <c r="K697" s="6"/>
      <c r="L697" s="6"/>
      <c r="M697" s="6"/>
      <c r="N697" s="6"/>
      <c r="O697" s="6"/>
      <c r="P697" s="38"/>
      <c r="Q697" s="6"/>
      <c r="R697" s="6"/>
      <c r="S697" s="6"/>
      <c r="T697" s="6"/>
      <c r="U697" s="6"/>
      <c r="V697" s="6"/>
      <c r="W697" s="5"/>
      <c r="X697" s="6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5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5"/>
      <c r="BK697" s="6"/>
      <c r="BL697" s="6"/>
      <c r="BM697" s="6"/>
      <c r="BN697" s="6"/>
      <c r="BO697" s="6"/>
      <c r="BP697" s="6"/>
      <c r="BQ697" s="6"/>
    </row>
    <row r="698" ht="19.5" customHeight="1">
      <c r="A698" s="64"/>
      <c r="B698" s="64"/>
      <c r="C698" s="6"/>
      <c r="D698" s="6"/>
      <c r="E698" s="6"/>
      <c r="F698" s="6"/>
      <c r="G698" s="6"/>
      <c r="H698" s="6"/>
      <c r="I698" s="5"/>
      <c r="J698" s="6"/>
      <c r="K698" s="6"/>
      <c r="L698" s="6"/>
      <c r="M698" s="6"/>
      <c r="N698" s="6"/>
      <c r="O698" s="6"/>
      <c r="P698" s="38"/>
      <c r="Q698" s="6"/>
      <c r="R698" s="6"/>
      <c r="S698" s="6"/>
      <c r="T698" s="6"/>
      <c r="U698" s="6"/>
      <c r="V698" s="6"/>
      <c r="W698" s="5"/>
      <c r="X698" s="6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5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5"/>
      <c r="BK698" s="6"/>
      <c r="BL698" s="6"/>
      <c r="BM698" s="6"/>
      <c r="BN698" s="6"/>
      <c r="BO698" s="6"/>
      <c r="BP698" s="6"/>
      <c r="BQ698" s="6"/>
    </row>
    <row r="699" ht="19.5" customHeight="1">
      <c r="A699" s="64"/>
      <c r="B699" s="64"/>
      <c r="C699" s="6"/>
      <c r="D699" s="6"/>
      <c r="E699" s="6"/>
      <c r="F699" s="6"/>
      <c r="G699" s="6"/>
      <c r="H699" s="6"/>
      <c r="I699" s="5"/>
      <c r="J699" s="6"/>
      <c r="K699" s="6"/>
      <c r="L699" s="6"/>
      <c r="M699" s="6"/>
      <c r="N699" s="6"/>
      <c r="O699" s="6"/>
      <c r="P699" s="38"/>
      <c r="Q699" s="6"/>
      <c r="R699" s="6"/>
      <c r="S699" s="6"/>
      <c r="T699" s="6"/>
      <c r="U699" s="6"/>
      <c r="V699" s="6"/>
      <c r="W699" s="5"/>
      <c r="X699" s="6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5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5"/>
      <c r="BK699" s="6"/>
      <c r="BL699" s="6"/>
      <c r="BM699" s="6"/>
      <c r="BN699" s="6"/>
      <c r="BO699" s="6"/>
      <c r="BP699" s="6"/>
      <c r="BQ699" s="6"/>
    </row>
    <row r="700" ht="19.5" customHeight="1">
      <c r="A700" s="64"/>
      <c r="B700" s="64"/>
      <c r="C700" s="6"/>
      <c r="D700" s="6"/>
      <c r="E700" s="6"/>
      <c r="F700" s="6"/>
      <c r="G700" s="6"/>
      <c r="H700" s="6"/>
      <c r="I700" s="5"/>
      <c r="J700" s="6"/>
      <c r="K700" s="6"/>
      <c r="L700" s="6"/>
      <c r="M700" s="6"/>
      <c r="N700" s="6"/>
      <c r="O700" s="6"/>
      <c r="P700" s="38"/>
      <c r="Q700" s="6"/>
      <c r="R700" s="6"/>
      <c r="S700" s="6"/>
      <c r="T700" s="6"/>
      <c r="U700" s="6"/>
      <c r="V700" s="6"/>
      <c r="W700" s="5"/>
      <c r="X700" s="6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5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5"/>
      <c r="BK700" s="6"/>
      <c r="BL700" s="6"/>
      <c r="BM700" s="6"/>
      <c r="BN700" s="6"/>
      <c r="BO700" s="6"/>
      <c r="BP700" s="6"/>
      <c r="BQ700" s="6"/>
    </row>
    <row r="701" ht="19.5" customHeight="1">
      <c r="A701" s="64"/>
      <c r="B701" s="64"/>
      <c r="C701" s="6"/>
      <c r="D701" s="6"/>
      <c r="E701" s="6"/>
      <c r="F701" s="6"/>
      <c r="G701" s="6"/>
      <c r="H701" s="6"/>
      <c r="I701" s="5"/>
      <c r="J701" s="6"/>
      <c r="K701" s="6"/>
      <c r="L701" s="6"/>
      <c r="M701" s="6"/>
      <c r="N701" s="6"/>
      <c r="O701" s="6"/>
      <c r="P701" s="38"/>
      <c r="Q701" s="6"/>
      <c r="R701" s="6"/>
      <c r="S701" s="6"/>
      <c r="T701" s="6"/>
      <c r="U701" s="6"/>
      <c r="V701" s="6"/>
      <c r="W701" s="5"/>
      <c r="X701" s="6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5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5"/>
      <c r="BK701" s="6"/>
      <c r="BL701" s="6"/>
      <c r="BM701" s="6"/>
      <c r="BN701" s="6"/>
      <c r="BO701" s="6"/>
      <c r="BP701" s="6"/>
      <c r="BQ701" s="6"/>
    </row>
    <row r="702" ht="19.5" customHeight="1">
      <c r="A702" s="64"/>
      <c r="B702" s="64"/>
      <c r="C702" s="6"/>
      <c r="D702" s="6"/>
      <c r="E702" s="6"/>
      <c r="F702" s="6"/>
      <c r="G702" s="6"/>
      <c r="H702" s="6"/>
      <c r="I702" s="5"/>
      <c r="J702" s="6"/>
      <c r="K702" s="6"/>
      <c r="L702" s="6"/>
      <c r="M702" s="6"/>
      <c r="N702" s="6"/>
      <c r="O702" s="6"/>
      <c r="P702" s="38"/>
      <c r="Q702" s="6"/>
      <c r="R702" s="6"/>
      <c r="S702" s="6"/>
      <c r="T702" s="6"/>
      <c r="U702" s="6"/>
      <c r="V702" s="6"/>
      <c r="W702" s="5"/>
      <c r="X702" s="6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5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5"/>
      <c r="BK702" s="6"/>
      <c r="BL702" s="6"/>
      <c r="BM702" s="6"/>
      <c r="BN702" s="6"/>
      <c r="BO702" s="6"/>
      <c r="BP702" s="6"/>
      <c r="BQ702" s="6"/>
    </row>
    <row r="703" ht="19.5" customHeight="1">
      <c r="A703" s="64"/>
      <c r="B703" s="64"/>
      <c r="C703" s="6"/>
      <c r="D703" s="6"/>
      <c r="E703" s="6"/>
      <c r="F703" s="6"/>
      <c r="G703" s="6"/>
      <c r="H703" s="6"/>
      <c r="I703" s="5"/>
      <c r="J703" s="6"/>
      <c r="K703" s="6"/>
      <c r="L703" s="6"/>
      <c r="M703" s="6"/>
      <c r="N703" s="6"/>
      <c r="O703" s="6"/>
      <c r="P703" s="38"/>
      <c r="Q703" s="6"/>
      <c r="R703" s="6"/>
      <c r="S703" s="6"/>
      <c r="T703" s="6"/>
      <c r="U703" s="6"/>
      <c r="V703" s="6"/>
      <c r="W703" s="5"/>
      <c r="X703" s="6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5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5"/>
      <c r="BK703" s="6"/>
      <c r="BL703" s="6"/>
      <c r="BM703" s="6"/>
      <c r="BN703" s="6"/>
      <c r="BO703" s="6"/>
      <c r="BP703" s="6"/>
      <c r="BQ703" s="6"/>
    </row>
    <row r="704" ht="19.5" customHeight="1">
      <c r="A704" s="64"/>
      <c r="B704" s="64"/>
      <c r="C704" s="6"/>
      <c r="D704" s="6"/>
      <c r="E704" s="6"/>
      <c r="F704" s="6"/>
      <c r="G704" s="6"/>
      <c r="H704" s="6"/>
      <c r="I704" s="5"/>
      <c r="J704" s="6"/>
      <c r="K704" s="6"/>
      <c r="L704" s="6"/>
      <c r="M704" s="6"/>
      <c r="N704" s="6"/>
      <c r="O704" s="6"/>
      <c r="P704" s="38"/>
      <c r="Q704" s="6"/>
      <c r="R704" s="6"/>
      <c r="S704" s="6"/>
      <c r="T704" s="6"/>
      <c r="U704" s="6"/>
      <c r="V704" s="6"/>
      <c r="W704" s="5"/>
      <c r="X704" s="6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5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5"/>
      <c r="BK704" s="6"/>
      <c r="BL704" s="6"/>
      <c r="BM704" s="6"/>
      <c r="BN704" s="6"/>
      <c r="BO704" s="6"/>
      <c r="BP704" s="6"/>
      <c r="BQ704" s="6"/>
    </row>
    <row r="705" ht="19.5" customHeight="1">
      <c r="A705" s="64"/>
      <c r="B705" s="64"/>
      <c r="C705" s="6"/>
      <c r="D705" s="6"/>
      <c r="E705" s="6"/>
      <c r="F705" s="6"/>
      <c r="G705" s="6"/>
      <c r="H705" s="6"/>
      <c r="I705" s="5"/>
      <c r="J705" s="6"/>
      <c r="K705" s="6"/>
      <c r="L705" s="6"/>
      <c r="M705" s="6"/>
      <c r="N705" s="6"/>
      <c r="O705" s="6"/>
      <c r="P705" s="38"/>
      <c r="Q705" s="6"/>
      <c r="R705" s="6"/>
      <c r="S705" s="6"/>
      <c r="T705" s="6"/>
      <c r="U705" s="6"/>
      <c r="V705" s="6"/>
      <c r="W705" s="5"/>
      <c r="X705" s="6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5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5"/>
      <c r="BK705" s="6"/>
      <c r="BL705" s="6"/>
      <c r="BM705" s="6"/>
      <c r="BN705" s="6"/>
      <c r="BO705" s="6"/>
      <c r="BP705" s="6"/>
      <c r="BQ705" s="6"/>
    </row>
    <row r="706" ht="19.5" customHeight="1">
      <c r="A706" s="64"/>
      <c r="B706" s="64"/>
      <c r="C706" s="6"/>
      <c r="D706" s="6"/>
      <c r="E706" s="6"/>
      <c r="F706" s="6"/>
      <c r="G706" s="6"/>
      <c r="H706" s="6"/>
      <c r="I706" s="5"/>
      <c r="J706" s="6"/>
      <c r="K706" s="6"/>
      <c r="L706" s="6"/>
      <c r="M706" s="6"/>
      <c r="N706" s="6"/>
      <c r="O706" s="6"/>
      <c r="P706" s="38"/>
      <c r="Q706" s="6"/>
      <c r="R706" s="6"/>
      <c r="S706" s="6"/>
      <c r="T706" s="6"/>
      <c r="U706" s="6"/>
      <c r="V706" s="6"/>
      <c r="W706" s="5"/>
      <c r="X706" s="6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5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5"/>
      <c r="BK706" s="6"/>
      <c r="BL706" s="6"/>
      <c r="BM706" s="6"/>
      <c r="BN706" s="6"/>
      <c r="BO706" s="6"/>
      <c r="BP706" s="6"/>
      <c r="BQ706" s="6"/>
    </row>
    <row r="707" ht="19.5" customHeight="1">
      <c r="A707" s="64"/>
      <c r="B707" s="64"/>
      <c r="C707" s="6"/>
      <c r="D707" s="6"/>
      <c r="E707" s="6"/>
      <c r="F707" s="6"/>
      <c r="G707" s="6"/>
      <c r="H707" s="6"/>
      <c r="I707" s="5"/>
      <c r="J707" s="6"/>
      <c r="K707" s="6"/>
      <c r="L707" s="6"/>
      <c r="M707" s="6"/>
      <c r="N707" s="6"/>
      <c r="O707" s="6"/>
      <c r="P707" s="38"/>
      <c r="Q707" s="6"/>
      <c r="R707" s="6"/>
      <c r="S707" s="6"/>
      <c r="T707" s="6"/>
      <c r="U707" s="6"/>
      <c r="V707" s="6"/>
      <c r="W707" s="5"/>
      <c r="X707" s="6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5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5"/>
      <c r="BK707" s="6"/>
      <c r="BL707" s="6"/>
      <c r="BM707" s="6"/>
      <c r="BN707" s="6"/>
      <c r="BO707" s="6"/>
      <c r="BP707" s="6"/>
      <c r="BQ707" s="6"/>
    </row>
    <row r="708" ht="19.5" customHeight="1">
      <c r="A708" s="64"/>
      <c r="B708" s="64"/>
      <c r="C708" s="6"/>
      <c r="D708" s="6"/>
      <c r="E708" s="6"/>
      <c r="F708" s="6"/>
      <c r="G708" s="6"/>
      <c r="H708" s="6"/>
      <c r="I708" s="5"/>
      <c r="J708" s="6"/>
      <c r="K708" s="6"/>
      <c r="L708" s="6"/>
      <c r="M708" s="6"/>
      <c r="N708" s="6"/>
      <c r="O708" s="6"/>
      <c r="P708" s="38"/>
      <c r="Q708" s="6"/>
      <c r="R708" s="6"/>
      <c r="S708" s="6"/>
      <c r="T708" s="6"/>
      <c r="U708" s="6"/>
      <c r="V708" s="6"/>
      <c r="W708" s="5"/>
      <c r="X708" s="6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5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5"/>
      <c r="BK708" s="6"/>
      <c r="BL708" s="6"/>
      <c r="BM708" s="6"/>
      <c r="BN708" s="6"/>
      <c r="BO708" s="6"/>
      <c r="BP708" s="6"/>
      <c r="BQ708" s="6"/>
    </row>
    <row r="709" ht="19.5" customHeight="1">
      <c r="A709" s="64"/>
      <c r="B709" s="64"/>
      <c r="C709" s="6"/>
      <c r="D709" s="6"/>
      <c r="E709" s="6"/>
      <c r="F709" s="6"/>
      <c r="G709" s="6"/>
      <c r="H709" s="6"/>
      <c r="I709" s="5"/>
      <c r="J709" s="6"/>
      <c r="K709" s="6"/>
      <c r="L709" s="6"/>
      <c r="M709" s="6"/>
      <c r="N709" s="6"/>
      <c r="O709" s="6"/>
      <c r="P709" s="38"/>
      <c r="Q709" s="6"/>
      <c r="R709" s="6"/>
      <c r="S709" s="6"/>
      <c r="T709" s="6"/>
      <c r="U709" s="6"/>
      <c r="V709" s="6"/>
      <c r="W709" s="5"/>
      <c r="X709" s="6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5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5"/>
      <c r="BK709" s="6"/>
      <c r="BL709" s="6"/>
      <c r="BM709" s="6"/>
      <c r="BN709" s="6"/>
      <c r="BO709" s="6"/>
      <c r="BP709" s="6"/>
      <c r="BQ709" s="6"/>
    </row>
    <row r="710" ht="19.5" customHeight="1">
      <c r="A710" s="64"/>
      <c r="B710" s="64"/>
      <c r="C710" s="6"/>
      <c r="D710" s="6"/>
      <c r="E710" s="6"/>
      <c r="F710" s="6"/>
      <c r="G710" s="6"/>
      <c r="H710" s="6"/>
      <c r="I710" s="5"/>
      <c r="J710" s="6"/>
      <c r="K710" s="6"/>
      <c r="L710" s="6"/>
      <c r="M710" s="6"/>
      <c r="N710" s="6"/>
      <c r="O710" s="6"/>
      <c r="P710" s="38"/>
      <c r="Q710" s="6"/>
      <c r="R710" s="6"/>
      <c r="S710" s="6"/>
      <c r="T710" s="6"/>
      <c r="U710" s="6"/>
      <c r="V710" s="6"/>
      <c r="W710" s="5"/>
      <c r="X710" s="6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5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5"/>
      <c r="BK710" s="6"/>
      <c r="BL710" s="6"/>
      <c r="BM710" s="6"/>
      <c r="BN710" s="6"/>
      <c r="BO710" s="6"/>
      <c r="BP710" s="6"/>
      <c r="BQ710" s="6"/>
    </row>
    <row r="711" ht="19.5" customHeight="1">
      <c r="A711" s="64"/>
      <c r="B711" s="64"/>
      <c r="C711" s="6"/>
      <c r="D711" s="6"/>
      <c r="E711" s="6"/>
      <c r="F711" s="6"/>
      <c r="G711" s="6"/>
      <c r="H711" s="6"/>
      <c r="I711" s="5"/>
      <c r="J711" s="6"/>
      <c r="K711" s="6"/>
      <c r="L711" s="6"/>
      <c r="M711" s="6"/>
      <c r="N711" s="6"/>
      <c r="O711" s="6"/>
      <c r="P711" s="38"/>
      <c r="Q711" s="6"/>
      <c r="R711" s="6"/>
      <c r="S711" s="6"/>
      <c r="T711" s="6"/>
      <c r="U711" s="6"/>
      <c r="V711" s="6"/>
      <c r="W711" s="5"/>
      <c r="X711" s="6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5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5"/>
      <c r="BK711" s="6"/>
      <c r="BL711" s="6"/>
      <c r="BM711" s="6"/>
      <c r="BN711" s="6"/>
      <c r="BO711" s="6"/>
      <c r="BP711" s="6"/>
      <c r="BQ711" s="6"/>
    </row>
    <row r="712" ht="19.5" customHeight="1">
      <c r="A712" s="64"/>
      <c r="B712" s="64"/>
      <c r="C712" s="6"/>
      <c r="D712" s="6"/>
      <c r="E712" s="6"/>
      <c r="F712" s="6"/>
      <c r="G712" s="6"/>
      <c r="H712" s="6"/>
      <c r="I712" s="5"/>
      <c r="J712" s="6"/>
      <c r="K712" s="6"/>
      <c r="L712" s="6"/>
      <c r="M712" s="6"/>
      <c r="N712" s="6"/>
      <c r="O712" s="6"/>
      <c r="P712" s="38"/>
      <c r="Q712" s="6"/>
      <c r="R712" s="6"/>
      <c r="S712" s="6"/>
      <c r="T712" s="6"/>
      <c r="U712" s="6"/>
      <c r="V712" s="6"/>
      <c r="W712" s="5"/>
      <c r="X712" s="6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5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5"/>
      <c r="BK712" s="6"/>
      <c r="BL712" s="6"/>
      <c r="BM712" s="6"/>
      <c r="BN712" s="6"/>
      <c r="BO712" s="6"/>
      <c r="BP712" s="6"/>
      <c r="BQ712" s="6"/>
    </row>
    <row r="713" ht="19.5" customHeight="1">
      <c r="A713" s="64"/>
      <c r="B713" s="64"/>
      <c r="C713" s="6"/>
      <c r="D713" s="6"/>
      <c r="E713" s="6"/>
      <c r="F713" s="6"/>
      <c r="G713" s="6"/>
      <c r="H713" s="6"/>
      <c r="I713" s="5"/>
      <c r="J713" s="6"/>
      <c r="K713" s="6"/>
      <c r="L713" s="6"/>
      <c r="M713" s="6"/>
      <c r="N713" s="6"/>
      <c r="O713" s="6"/>
      <c r="P713" s="38"/>
      <c r="Q713" s="6"/>
      <c r="R713" s="6"/>
      <c r="S713" s="6"/>
      <c r="T713" s="6"/>
      <c r="U713" s="6"/>
      <c r="V713" s="6"/>
      <c r="W713" s="5"/>
      <c r="X713" s="6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5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5"/>
      <c r="BK713" s="6"/>
      <c r="BL713" s="6"/>
      <c r="BM713" s="6"/>
      <c r="BN713" s="6"/>
      <c r="BO713" s="6"/>
      <c r="BP713" s="6"/>
      <c r="BQ713" s="6"/>
    </row>
    <row r="714" ht="19.5" customHeight="1">
      <c r="A714" s="64"/>
      <c r="B714" s="64"/>
      <c r="C714" s="6"/>
      <c r="D714" s="6"/>
      <c r="E714" s="6"/>
      <c r="F714" s="6"/>
      <c r="G714" s="6"/>
      <c r="H714" s="6"/>
      <c r="I714" s="5"/>
      <c r="J714" s="6"/>
      <c r="K714" s="6"/>
      <c r="L714" s="6"/>
      <c r="M714" s="6"/>
      <c r="N714" s="6"/>
      <c r="O714" s="6"/>
      <c r="P714" s="38"/>
      <c r="Q714" s="6"/>
      <c r="R714" s="6"/>
      <c r="S714" s="6"/>
      <c r="T714" s="6"/>
      <c r="U714" s="6"/>
      <c r="V714" s="6"/>
      <c r="W714" s="5"/>
      <c r="X714" s="6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5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5"/>
      <c r="BK714" s="6"/>
      <c r="BL714" s="6"/>
      <c r="BM714" s="6"/>
      <c r="BN714" s="6"/>
      <c r="BO714" s="6"/>
      <c r="BP714" s="6"/>
      <c r="BQ714" s="6"/>
    </row>
    <row r="715" ht="19.5" customHeight="1">
      <c r="A715" s="64"/>
      <c r="B715" s="64"/>
      <c r="C715" s="6"/>
      <c r="D715" s="6"/>
      <c r="E715" s="6"/>
      <c r="F715" s="6"/>
      <c r="G715" s="6"/>
      <c r="H715" s="6"/>
      <c r="I715" s="5"/>
      <c r="J715" s="6"/>
      <c r="K715" s="6"/>
      <c r="L715" s="6"/>
      <c r="M715" s="6"/>
      <c r="N715" s="6"/>
      <c r="O715" s="6"/>
      <c r="P715" s="38"/>
      <c r="Q715" s="6"/>
      <c r="R715" s="6"/>
      <c r="S715" s="6"/>
      <c r="T715" s="6"/>
      <c r="U715" s="6"/>
      <c r="V715" s="6"/>
      <c r="W715" s="5"/>
      <c r="X715" s="6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5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5"/>
      <c r="BK715" s="6"/>
      <c r="BL715" s="6"/>
      <c r="BM715" s="6"/>
      <c r="BN715" s="6"/>
      <c r="BO715" s="6"/>
      <c r="BP715" s="6"/>
      <c r="BQ715" s="6"/>
    </row>
    <row r="716" ht="19.5" customHeight="1">
      <c r="A716" s="64"/>
      <c r="B716" s="64"/>
      <c r="C716" s="6"/>
      <c r="D716" s="6"/>
      <c r="E716" s="6"/>
      <c r="F716" s="6"/>
      <c r="G716" s="6"/>
      <c r="H716" s="6"/>
      <c r="I716" s="5"/>
      <c r="J716" s="6"/>
      <c r="K716" s="6"/>
      <c r="L716" s="6"/>
      <c r="M716" s="6"/>
      <c r="N716" s="6"/>
      <c r="O716" s="6"/>
      <c r="P716" s="38"/>
      <c r="Q716" s="6"/>
      <c r="R716" s="6"/>
      <c r="S716" s="6"/>
      <c r="T716" s="6"/>
      <c r="U716" s="6"/>
      <c r="V716" s="6"/>
      <c r="W716" s="5"/>
      <c r="X716" s="6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5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5"/>
      <c r="BK716" s="6"/>
      <c r="BL716" s="6"/>
      <c r="BM716" s="6"/>
      <c r="BN716" s="6"/>
      <c r="BO716" s="6"/>
      <c r="BP716" s="6"/>
      <c r="BQ716" s="6"/>
    </row>
    <row r="717" ht="19.5" customHeight="1">
      <c r="A717" s="64"/>
      <c r="B717" s="64"/>
      <c r="C717" s="6"/>
      <c r="D717" s="6"/>
      <c r="E717" s="6"/>
      <c r="F717" s="6"/>
      <c r="G717" s="6"/>
      <c r="H717" s="6"/>
      <c r="I717" s="5"/>
      <c r="J717" s="6"/>
      <c r="K717" s="6"/>
      <c r="L717" s="6"/>
      <c r="M717" s="6"/>
      <c r="N717" s="6"/>
      <c r="O717" s="6"/>
      <c r="P717" s="38"/>
      <c r="Q717" s="6"/>
      <c r="R717" s="6"/>
      <c r="S717" s="6"/>
      <c r="T717" s="6"/>
      <c r="U717" s="6"/>
      <c r="V717" s="6"/>
      <c r="W717" s="5"/>
      <c r="X717" s="6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5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5"/>
      <c r="BK717" s="6"/>
      <c r="BL717" s="6"/>
      <c r="BM717" s="6"/>
      <c r="BN717" s="6"/>
      <c r="BO717" s="6"/>
      <c r="BP717" s="6"/>
      <c r="BQ717" s="6"/>
    </row>
    <row r="718" ht="19.5" customHeight="1">
      <c r="A718" s="64"/>
      <c r="B718" s="64"/>
      <c r="C718" s="6"/>
      <c r="D718" s="6"/>
      <c r="E718" s="6"/>
      <c r="F718" s="6"/>
      <c r="G718" s="6"/>
      <c r="H718" s="6"/>
      <c r="I718" s="5"/>
      <c r="J718" s="6"/>
      <c r="K718" s="6"/>
      <c r="L718" s="6"/>
      <c r="M718" s="6"/>
      <c r="N718" s="6"/>
      <c r="O718" s="6"/>
      <c r="P718" s="38"/>
      <c r="Q718" s="6"/>
      <c r="R718" s="6"/>
      <c r="S718" s="6"/>
      <c r="T718" s="6"/>
      <c r="U718" s="6"/>
      <c r="V718" s="6"/>
      <c r="W718" s="5"/>
      <c r="X718" s="6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5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5"/>
      <c r="BK718" s="6"/>
      <c r="BL718" s="6"/>
      <c r="BM718" s="6"/>
      <c r="BN718" s="6"/>
      <c r="BO718" s="6"/>
      <c r="BP718" s="6"/>
      <c r="BQ718" s="6"/>
    </row>
    <row r="719" ht="19.5" customHeight="1">
      <c r="A719" s="64"/>
      <c r="B719" s="64"/>
      <c r="C719" s="6"/>
      <c r="D719" s="6"/>
      <c r="E719" s="6"/>
      <c r="F719" s="6"/>
      <c r="G719" s="6"/>
      <c r="H719" s="6"/>
      <c r="I719" s="5"/>
      <c r="J719" s="6"/>
      <c r="K719" s="6"/>
      <c r="L719" s="6"/>
      <c r="M719" s="6"/>
      <c r="N719" s="6"/>
      <c r="O719" s="6"/>
      <c r="P719" s="38"/>
      <c r="Q719" s="6"/>
      <c r="R719" s="6"/>
      <c r="S719" s="6"/>
      <c r="T719" s="6"/>
      <c r="U719" s="6"/>
      <c r="V719" s="6"/>
      <c r="W719" s="5"/>
      <c r="X719" s="6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5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5"/>
      <c r="BK719" s="6"/>
      <c r="BL719" s="6"/>
      <c r="BM719" s="6"/>
      <c r="BN719" s="6"/>
      <c r="BO719" s="6"/>
      <c r="BP719" s="6"/>
      <c r="BQ719" s="6"/>
    </row>
    <row r="720" ht="19.5" customHeight="1">
      <c r="A720" s="64"/>
      <c r="B720" s="64"/>
      <c r="C720" s="6"/>
      <c r="D720" s="6"/>
      <c r="E720" s="6"/>
      <c r="F720" s="6"/>
      <c r="G720" s="6"/>
      <c r="H720" s="6"/>
      <c r="I720" s="5"/>
      <c r="J720" s="6"/>
      <c r="K720" s="6"/>
      <c r="L720" s="6"/>
      <c r="M720" s="6"/>
      <c r="N720" s="6"/>
      <c r="O720" s="6"/>
      <c r="P720" s="38"/>
      <c r="Q720" s="6"/>
      <c r="R720" s="6"/>
      <c r="S720" s="6"/>
      <c r="T720" s="6"/>
      <c r="U720" s="6"/>
      <c r="V720" s="6"/>
      <c r="W720" s="5"/>
      <c r="X720" s="6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5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5"/>
      <c r="BK720" s="6"/>
      <c r="BL720" s="6"/>
      <c r="BM720" s="6"/>
      <c r="BN720" s="6"/>
      <c r="BO720" s="6"/>
      <c r="BP720" s="6"/>
      <c r="BQ720" s="6"/>
    </row>
    <row r="721" ht="19.5" customHeight="1">
      <c r="A721" s="64"/>
      <c r="B721" s="64"/>
      <c r="C721" s="6"/>
      <c r="D721" s="6"/>
      <c r="E721" s="6"/>
      <c r="F721" s="6"/>
      <c r="G721" s="6"/>
      <c r="H721" s="6"/>
      <c r="I721" s="5"/>
      <c r="J721" s="6"/>
      <c r="K721" s="6"/>
      <c r="L721" s="6"/>
      <c r="M721" s="6"/>
      <c r="N721" s="6"/>
      <c r="O721" s="6"/>
      <c r="P721" s="38"/>
      <c r="Q721" s="6"/>
      <c r="R721" s="6"/>
      <c r="S721" s="6"/>
      <c r="T721" s="6"/>
      <c r="U721" s="6"/>
      <c r="V721" s="6"/>
      <c r="W721" s="5"/>
      <c r="X721" s="6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5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5"/>
      <c r="BK721" s="6"/>
      <c r="BL721" s="6"/>
      <c r="BM721" s="6"/>
      <c r="BN721" s="6"/>
      <c r="BO721" s="6"/>
      <c r="BP721" s="6"/>
      <c r="BQ721" s="6"/>
    </row>
    <row r="722" ht="19.5" customHeight="1">
      <c r="A722" s="64"/>
      <c r="B722" s="64"/>
      <c r="C722" s="6"/>
      <c r="D722" s="6"/>
      <c r="E722" s="6"/>
      <c r="F722" s="6"/>
      <c r="G722" s="6"/>
      <c r="H722" s="6"/>
      <c r="I722" s="5"/>
      <c r="J722" s="6"/>
      <c r="K722" s="6"/>
      <c r="L722" s="6"/>
      <c r="M722" s="6"/>
      <c r="N722" s="6"/>
      <c r="O722" s="6"/>
      <c r="P722" s="38"/>
      <c r="Q722" s="6"/>
      <c r="R722" s="6"/>
      <c r="S722" s="6"/>
      <c r="T722" s="6"/>
      <c r="U722" s="6"/>
      <c r="V722" s="6"/>
      <c r="W722" s="5"/>
      <c r="X722" s="6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5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5"/>
      <c r="BK722" s="6"/>
      <c r="BL722" s="6"/>
      <c r="BM722" s="6"/>
      <c r="BN722" s="6"/>
      <c r="BO722" s="6"/>
      <c r="BP722" s="6"/>
      <c r="BQ722" s="6"/>
    </row>
    <row r="723" ht="19.5" customHeight="1">
      <c r="A723" s="64"/>
      <c r="B723" s="64"/>
      <c r="C723" s="6"/>
      <c r="D723" s="6"/>
      <c r="E723" s="6"/>
      <c r="F723" s="6"/>
      <c r="G723" s="6"/>
      <c r="H723" s="6"/>
      <c r="I723" s="5"/>
      <c r="J723" s="6"/>
      <c r="K723" s="6"/>
      <c r="L723" s="6"/>
      <c r="M723" s="6"/>
      <c r="N723" s="6"/>
      <c r="O723" s="6"/>
      <c r="P723" s="38"/>
      <c r="Q723" s="6"/>
      <c r="R723" s="6"/>
      <c r="S723" s="6"/>
      <c r="T723" s="6"/>
      <c r="U723" s="6"/>
      <c r="V723" s="6"/>
      <c r="W723" s="5"/>
      <c r="X723" s="6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5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5"/>
      <c r="BK723" s="6"/>
      <c r="BL723" s="6"/>
      <c r="BM723" s="6"/>
      <c r="BN723" s="6"/>
      <c r="BO723" s="6"/>
      <c r="BP723" s="6"/>
      <c r="BQ723" s="6"/>
    </row>
    <row r="724" ht="19.5" customHeight="1">
      <c r="A724" s="64"/>
      <c r="B724" s="64"/>
      <c r="C724" s="6"/>
      <c r="D724" s="6"/>
      <c r="E724" s="6"/>
      <c r="F724" s="6"/>
      <c r="G724" s="6"/>
      <c r="H724" s="6"/>
      <c r="I724" s="5"/>
      <c r="J724" s="6"/>
      <c r="K724" s="6"/>
      <c r="L724" s="6"/>
      <c r="M724" s="6"/>
      <c r="N724" s="6"/>
      <c r="O724" s="6"/>
      <c r="P724" s="38"/>
      <c r="Q724" s="6"/>
      <c r="R724" s="6"/>
      <c r="S724" s="6"/>
      <c r="T724" s="6"/>
      <c r="U724" s="6"/>
      <c r="V724" s="6"/>
      <c r="W724" s="5"/>
      <c r="X724" s="6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5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5"/>
      <c r="BK724" s="6"/>
      <c r="BL724" s="6"/>
      <c r="BM724" s="6"/>
      <c r="BN724" s="6"/>
      <c r="BO724" s="6"/>
      <c r="BP724" s="6"/>
      <c r="BQ724" s="6"/>
    </row>
    <row r="725" ht="19.5" customHeight="1">
      <c r="A725" s="64"/>
      <c r="B725" s="64"/>
      <c r="C725" s="6"/>
      <c r="D725" s="6"/>
      <c r="E725" s="6"/>
      <c r="F725" s="6"/>
      <c r="G725" s="6"/>
      <c r="H725" s="6"/>
      <c r="I725" s="5"/>
      <c r="J725" s="6"/>
      <c r="K725" s="6"/>
      <c r="L725" s="6"/>
      <c r="M725" s="6"/>
      <c r="N725" s="6"/>
      <c r="O725" s="6"/>
      <c r="P725" s="38"/>
      <c r="Q725" s="6"/>
      <c r="R725" s="6"/>
      <c r="S725" s="6"/>
      <c r="T725" s="6"/>
      <c r="U725" s="6"/>
      <c r="V725" s="6"/>
      <c r="W725" s="5"/>
      <c r="X725" s="6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5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5"/>
      <c r="BK725" s="6"/>
      <c r="BL725" s="6"/>
      <c r="BM725" s="6"/>
      <c r="BN725" s="6"/>
      <c r="BO725" s="6"/>
      <c r="BP725" s="6"/>
      <c r="BQ725" s="6"/>
    </row>
    <row r="726" ht="19.5" customHeight="1">
      <c r="A726" s="64"/>
      <c r="B726" s="64"/>
      <c r="C726" s="6"/>
      <c r="D726" s="6"/>
      <c r="E726" s="6"/>
      <c r="F726" s="6"/>
      <c r="G726" s="6"/>
      <c r="H726" s="6"/>
      <c r="I726" s="5"/>
      <c r="J726" s="6"/>
      <c r="K726" s="6"/>
      <c r="L726" s="6"/>
      <c r="M726" s="6"/>
      <c r="N726" s="6"/>
      <c r="O726" s="6"/>
      <c r="P726" s="38"/>
      <c r="Q726" s="6"/>
      <c r="R726" s="6"/>
      <c r="S726" s="6"/>
      <c r="T726" s="6"/>
      <c r="U726" s="6"/>
      <c r="V726" s="6"/>
      <c r="W726" s="5"/>
      <c r="X726" s="6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5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5"/>
      <c r="BK726" s="6"/>
      <c r="BL726" s="6"/>
      <c r="BM726" s="6"/>
      <c r="BN726" s="6"/>
      <c r="BO726" s="6"/>
      <c r="BP726" s="6"/>
      <c r="BQ726" s="6"/>
    </row>
    <row r="727" ht="19.5" customHeight="1">
      <c r="A727" s="64"/>
      <c r="B727" s="64"/>
      <c r="C727" s="6"/>
      <c r="D727" s="6"/>
      <c r="E727" s="6"/>
      <c r="F727" s="6"/>
      <c r="G727" s="6"/>
      <c r="H727" s="6"/>
      <c r="I727" s="5"/>
      <c r="J727" s="6"/>
      <c r="K727" s="6"/>
      <c r="L727" s="6"/>
      <c r="M727" s="6"/>
      <c r="N727" s="6"/>
      <c r="O727" s="6"/>
      <c r="P727" s="38"/>
      <c r="Q727" s="6"/>
      <c r="R727" s="6"/>
      <c r="S727" s="6"/>
      <c r="T727" s="6"/>
      <c r="U727" s="6"/>
      <c r="V727" s="6"/>
      <c r="W727" s="5"/>
      <c r="X727" s="6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5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5"/>
      <c r="BK727" s="6"/>
      <c r="BL727" s="6"/>
      <c r="BM727" s="6"/>
      <c r="BN727" s="6"/>
      <c r="BO727" s="6"/>
      <c r="BP727" s="6"/>
      <c r="BQ727" s="6"/>
    </row>
    <row r="728" ht="19.5" customHeight="1">
      <c r="A728" s="64"/>
      <c r="B728" s="64"/>
      <c r="C728" s="6"/>
      <c r="D728" s="6"/>
      <c r="E728" s="6"/>
      <c r="F728" s="6"/>
      <c r="G728" s="6"/>
      <c r="H728" s="6"/>
      <c r="I728" s="5"/>
      <c r="J728" s="6"/>
      <c r="K728" s="6"/>
      <c r="L728" s="6"/>
      <c r="M728" s="6"/>
      <c r="N728" s="6"/>
      <c r="O728" s="6"/>
      <c r="P728" s="38"/>
      <c r="Q728" s="6"/>
      <c r="R728" s="6"/>
      <c r="S728" s="6"/>
      <c r="T728" s="6"/>
      <c r="U728" s="6"/>
      <c r="V728" s="6"/>
      <c r="W728" s="5"/>
      <c r="X728" s="6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5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5"/>
      <c r="BK728" s="6"/>
      <c r="BL728" s="6"/>
      <c r="BM728" s="6"/>
      <c r="BN728" s="6"/>
      <c r="BO728" s="6"/>
      <c r="BP728" s="6"/>
      <c r="BQ728" s="6"/>
    </row>
    <row r="729" ht="19.5" customHeight="1">
      <c r="A729" s="64"/>
      <c r="B729" s="64"/>
      <c r="C729" s="6"/>
      <c r="D729" s="6"/>
      <c r="E729" s="6"/>
      <c r="F729" s="6"/>
      <c r="G729" s="6"/>
      <c r="H729" s="6"/>
      <c r="I729" s="5"/>
      <c r="J729" s="6"/>
      <c r="K729" s="6"/>
      <c r="L729" s="6"/>
      <c r="M729" s="6"/>
      <c r="N729" s="6"/>
      <c r="O729" s="6"/>
      <c r="P729" s="38"/>
      <c r="Q729" s="6"/>
      <c r="R729" s="6"/>
      <c r="S729" s="6"/>
      <c r="T729" s="6"/>
      <c r="U729" s="6"/>
      <c r="V729" s="6"/>
      <c r="W729" s="5"/>
      <c r="X729" s="6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5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5"/>
      <c r="BK729" s="6"/>
      <c r="BL729" s="6"/>
      <c r="BM729" s="6"/>
      <c r="BN729" s="6"/>
      <c r="BO729" s="6"/>
      <c r="BP729" s="6"/>
      <c r="BQ729" s="6"/>
    </row>
    <row r="730" ht="19.5" customHeight="1">
      <c r="A730" s="64"/>
      <c r="B730" s="64"/>
      <c r="C730" s="6"/>
      <c r="D730" s="6"/>
      <c r="E730" s="6"/>
      <c r="F730" s="6"/>
      <c r="G730" s="6"/>
      <c r="H730" s="6"/>
      <c r="I730" s="5"/>
      <c r="J730" s="6"/>
      <c r="K730" s="6"/>
      <c r="L730" s="6"/>
      <c r="M730" s="6"/>
      <c r="N730" s="6"/>
      <c r="O730" s="6"/>
      <c r="P730" s="38"/>
      <c r="Q730" s="6"/>
      <c r="R730" s="6"/>
      <c r="S730" s="6"/>
      <c r="T730" s="6"/>
      <c r="U730" s="6"/>
      <c r="V730" s="6"/>
      <c r="W730" s="5"/>
      <c r="X730" s="6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5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5"/>
      <c r="BK730" s="6"/>
      <c r="BL730" s="6"/>
      <c r="BM730" s="6"/>
      <c r="BN730" s="6"/>
      <c r="BO730" s="6"/>
      <c r="BP730" s="6"/>
      <c r="BQ730" s="6"/>
    </row>
    <row r="731" ht="19.5" customHeight="1">
      <c r="A731" s="64"/>
      <c r="B731" s="64"/>
      <c r="C731" s="6"/>
      <c r="D731" s="6"/>
      <c r="E731" s="6"/>
      <c r="F731" s="6"/>
      <c r="G731" s="6"/>
      <c r="H731" s="6"/>
      <c r="I731" s="5"/>
      <c r="J731" s="6"/>
      <c r="K731" s="6"/>
      <c r="L731" s="6"/>
      <c r="M731" s="6"/>
      <c r="N731" s="6"/>
      <c r="O731" s="6"/>
      <c r="P731" s="38"/>
      <c r="Q731" s="6"/>
      <c r="R731" s="6"/>
      <c r="S731" s="6"/>
      <c r="T731" s="6"/>
      <c r="U731" s="6"/>
      <c r="V731" s="6"/>
      <c r="W731" s="5"/>
      <c r="X731" s="6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5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5"/>
      <c r="BK731" s="6"/>
      <c r="BL731" s="6"/>
      <c r="BM731" s="6"/>
      <c r="BN731" s="6"/>
      <c r="BO731" s="6"/>
      <c r="BP731" s="6"/>
      <c r="BQ731" s="6"/>
    </row>
    <row r="732" ht="19.5" customHeight="1">
      <c r="A732" s="64"/>
      <c r="B732" s="64"/>
      <c r="C732" s="6"/>
      <c r="D732" s="6"/>
      <c r="E732" s="6"/>
      <c r="F732" s="6"/>
      <c r="G732" s="6"/>
      <c r="H732" s="6"/>
      <c r="I732" s="5"/>
      <c r="J732" s="6"/>
      <c r="K732" s="6"/>
      <c r="L732" s="6"/>
      <c r="M732" s="6"/>
      <c r="N732" s="6"/>
      <c r="O732" s="6"/>
      <c r="P732" s="38"/>
      <c r="Q732" s="6"/>
      <c r="R732" s="6"/>
      <c r="S732" s="6"/>
      <c r="T732" s="6"/>
      <c r="U732" s="6"/>
      <c r="V732" s="6"/>
      <c r="W732" s="5"/>
      <c r="X732" s="6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5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5"/>
      <c r="BK732" s="6"/>
      <c r="BL732" s="6"/>
      <c r="BM732" s="6"/>
      <c r="BN732" s="6"/>
      <c r="BO732" s="6"/>
      <c r="BP732" s="6"/>
      <c r="BQ732" s="6"/>
    </row>
    <row r="733" ht="19.5" customHeight="1">
      <c r="A733" s="64"/>
      <c r="B733" s="64"/>
      <c r="C733" s="6"/>
      <c r="D733" s="6"/>
      <c r="E733" s="6"/>
      <c r="F733" s="6"/>
      <c r="G733" s="6"/>
      <c r="H733" s="6"/>
      <c r="I733" s="5"/>
      <c r="J733" s="6"/>
      <c r="K733" s="6"/>
      <c r="L733" s="6"/>
      <c r="M733" s="6"/>
      <c r="N733" s="6"/>
      <c r="O733" s="6"/>
      <c r="P733" s="38"/>
      <c r="Q733" s="6"/>
      <c r="R733" s="6"/>
      <c r="S733" s="6"/>
      <c r="T733" s="6"/>
      <c r="U733" s="6"/>
      <c r="V733" s="6"/>
      <c r="W733" s="5"/>
      <c r="X733" s="6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5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5"/>
      <c r="BK733" s="6"/>
      <c r="BL733" s="6"/>
      <c r="BM733" s="6"/>
      <c r="BN733" s="6"/>
      <c r="BO733" s="6"/>
      <c r="BP733" s="6"/>
      <c r="BQ733" s="6"/>
    </row>
    <row r="734" ht="19.5" customHeight="1">
      <c r="A734" s="64"/>
      <c r="B734" s="64"/>
      <c r="C734" s="6"/>
      <c r="D734" s="6"/>
      <c r="E734" s="6"/>
      <c r="F734" s="6"/>
      <c r="G734" s="6"/>
      <c r="H734" s="6"/>
      <c r="I734" s="5"/>
      <c r="J734" s="6"/>
      <c r="K734" s="6"/>
      <c r="L734" s="6"/>
      <c r="M734" s="6"/>
      <c r="N734" s="6"/>
      <c r="O734" s="6"/>
      <c r="P734" s="38"/>
      <c r="Q734" s="6"/>
      <c r="R734" s="6"/>
      <c r="S734" s="6"/>
      <c r="T734" s="6"/>
      <c r="U734" s="6"/>
      <c r="V734" s="6"/>
      <c r="W734" s="5"/>
      <c r="X734" s="6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5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5"/>
      <c r="BK734" s="6"/>
      <c r="BL734" s="6"/>
      <c r="BM734" s="6"/>
      <c r="BN734" s="6"/>
      <c r="BO734" s="6"/>
      <c r="BP734" s="6"/>
      <c r="BQ734" s="6"/>
    </row>
    <row r="735" ht="19.5" customHeight="1">
      <c r="A735" s="64"/>
      <c r="B735" s="64"/>
      <c r="C735" s="6"/>
      <c r="D735" s="6"/>
      <c r="E735" s="6"/>
      <c r="F735" s="6"/>
      <c r="G735" s="6"/>
      <c r="H735" s="6"/>
      <c r="I735" s="5"/>
      <c r="J735" s="6"/>
      <c r="K735" s="6"/>
      <c r="L735" s="6"/>
      <c r="M735" s="6"/>
      <c r="N735" s="6"/>
      <c r="O735" s="6"/>
      <c r="P735" s="38"/>
      <c r="Q735" s="6"/>
      <c r="R735" s="6"/>
      <c r="S735" s="6"/>
      <c r="T735" s="6"/>
      <c r="U735" s="6"/>
      <c r="V735" s="6"/>
      <c r="W735" s="5"/>
      <c r="X735" s="6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5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5"/>
      <c r="BK735" s="6"/>
      <c r="BL735" s="6"/>
      <c r="BM735" s="6"/>
      <c r="BN735" s="6"/>
      <c r="BO735" s="6"/>
      <c r="BP735" s="6"/>
      <c r="BQ735" s="6"/>
    </row>
    <row r="736" ht="19.5" customHeight="1">
      <c r="A736" s="64"/>
      <c r="B736" s="64"/>
      <c r="C736" s="6"/>
      <c r="D736" s="6"/>
      <c r="E736" s="6"/>
      <c r="F736" s="6"/>
      <c r="G736" s="6"/>
      <c r="H736" s="6"/>
      <c r="I736" s="5"/>
      <c r="J736" s="6"/>
      <c r="K736" s="6"/>
      <c r="L736" s="6"/>
      <c r="M736" s="6"/>
      <c r="N736" s="6"/>
      <c r="O736" s="6"/>
      <c r="P736" s="38"/>
      <c r="Q736" s="6"/>
      <c r="R736" s="6"/>
      <c r="S736" s="6"/>
      <c r="T736" s="6"/>
      <c r="U736" s="6"/>
      <c r="V736" s="6"/>
      <c r="W736" s="5"/>
      <c r="X736" s="6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5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5"/>
      <c r="BK736" s="6"/>
      <c r="BL736" s="6"/>
      <c r="BM736" s="6"/>
      <c r="BN736" s="6"/>
      <c r="BO736" s="6"/>
      <c r="BP736" s="6"/>
      <c r="BQ736" s="6"/>
    </row>
    <row r="737" ht="19.5" customHeight="1">
      <c r="A737" s="64"/>
      <c r="B737" s="64"/>
      <c r="C737" s="6"/>
      <c r="D737" s="6"/>
      <c r="E737" s="6"/>
      <c r="F737" s="6"/>
      <c r="G737" s="6"/>
      <c r="H737" s="6"/>
      <c r="I737" s="5"/>
      <c r="J737" s="6"/>
      <c r="K737" s="6"/>
      <c r="L737" s="6"/>
      <c r="M737" s="6"/>
      <c r="N737" s="6"/>
      <c r="O737" s="6"/>
      <c r="P737" s="38"/>
      <c r="Q737" s="6"/>
      <c r="R737" s="6"/>
      <c r="S737" s="6"/>
      <c r="T737" s="6"/>
      <c r="U737" s="6"/>
      <c r="V737" s="6"/>
      <c r="W737" s="5"/>
      <c r="X737" s="6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5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5"/>
      <c r="BK737" s="6"/>
      <c r="BL737" s="6"/>
      <c r="BM737" s="6"/>
      <c r="BN737" s="6"/>
      <c r="BO737" s="6"/>
      <c r="BP737" s="6"/>
      <c r="BQ737" s="6"/>
    </row>
    <row r="738" ht="19.5" customHeight="1">
      <c r="A738" s="64"/>
      <c r="B738" s="64"/>
      <c r="C738" s="6"/>
      <c r="D738" s="6"/>
      <c r="E738" s="6"/>
      <c r="F738" s="6"/>
      <c r="G738" s="6"/>
      <c r="H738" s="6"/>
      <c r="I738" s="5"/>
      <c r="J738" s="6"/>
      <c r="K738" s="6"/>
      <c r="L738" s="6"/>
      <c r="M738" s="6"/>
      <c r="N738" s="6"/>
      <c r="O738" s="6"/>
      <c r="P738" s="38"/>
      <c r="Q738" s="6"/>
      <c r="R738" s="6"/>
      <c r="S738" s="6"/>
      <c r="T738" s="6"/>
      <c r="U738" s="6"/>
      <c r="V738" s="6"/>
      <c r="W738" s="5"/>
      <c r="X738" s="6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5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5"/>
      <c r="BK738" s="6"/>
      <c r="BL738" s="6"/>
      <c r="BM738" s="6"/>
      <c r="BN738" s="6"/>
      <c r="BO738" s="6"/>
      <c r="BP738" s="6"/>
      <c r="BQ738" s="6"/>
    </row>
    <row r="739" ht="19.5" customHeight="1">
      <c r="A739" s="64"/>
      <c r="B739" s="64"/>
      <c r="C739" s="6"/>
      <c r="D739" s="6"/>
      <c r="E739" s="6"/>
      <c r="F739" s="6"/>
      <c r="G739" s="6"/>
      <c r="H739" s="6"/>
      <c r="I739" s="5"/>
      <c r="J739" s="6"/>
      <c r="K739" s="6"/>
      <c r="L739" s="6"/>
      <c r="M739" s="6"/>
      <c r="N739" s="6"/>
      <c r="O739" s="6"/>
      <c r="P739" s="38"/>
      <c r="Q739" s="6"/>
      <c r="R739" s="6"/>
      <c r="S739" s="6"/>
      <c r="T739" s="6"/>
      <c r="U739" s="6"/>
      <c r="V739" s="6"/>
      <c r="W739" s="5"/>
      <c r="X739" s="6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5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5"/>
      <c r="BK739" s="6"/>
      <c r="BL739" s="6"/>
      <c r="BM739" s="6"/>
      <c r="BN739" s="6"/>
      <c r="BO739" s="6"/>
      <c r="BP739" s="6"/>
      <c r="BQ739" s="6"/>
    </row>
    <row r="740" ht="19.5" customHeight="1">
      <c r="A740" s="64"/>
      <c r="B740" s="64"/>
      <c r="C740" s="6"/>
      <c r="D740" s="6"/>
      <c r="E740" s="6"/>
      <c r="F740" s="6"/>
      <c r="G740" s="6"/>
      <c r="H740" s="6"/>
      <c r="I740" s="5"/>
      <c r="J740" s="6"/>
      <c r="K740" s="6"/>
      <c r="L740" s="6"/>
      <c r="M740" s="6"/>
      <c r="N740" s="6"/>
      <c r="O740" s="6"/>
      <c r="P740" s="38"/>
      <c r="Q740" s="6"/>
      <c r="R740" s="6"/>
      <c r="S740" s="6"/>
      <c r="T740" s="6"/>
      <c r="U740" s="6"/>
      <c r="V740" s="6"/>
      <c r="W740" s="5"/>
      <c r="X740" s="6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5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5"/>
      <c r="BK740" s="6"/>
      <c r="BL740" s="6"/>
      <c r="BM740" s="6"/>
      <c r="BN740" s="6"/>
      <c r="BO740" s="6"/>
      <c r="BP740" s="6"/>
      <c r="BQ740" s="6"/>
    </row>
    <row r="741" ht="19.5" customHeight="1">
      <c r="A741" s="64"/>
      <c r="B741" s="64"/>
      <c r="C741" s="6"/>
      <c r="D741" s="6"/>
      <c r="E741" s="6"/>
      <c r="F741" s="6"/>
      <c r="G741" s="6"/>
      <c r="H741" s="6"/>
      <c r="I741" s="5"/>
      <c r="J741" s="6"/>
      <c r="K741" s="6"/>
      <c r="L741" s="6"/>
      <c r="M741" s="6"/>
      <c r="N741" s="6"/>
      <c r="O741" s="6"/>
      <c r="P741" s="38"/>
      <c r="Q741" s="6"/>
      <c r="R741" s="6"/>
      <c r="S741" s="6"/>
      <c r="T741" s="6"/>
      <c r="U741" s="6"/>
      <c r="V741" s="6"/>
      <c r="W741" s="5"/>
      <c r="X741" s="6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5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5"/>
      <c r="BK741" s="6"/>
      <c r="BL741" s="6"/>
      <c r="BM741" s="6"/>
      <c r="BN741" s="6"/>
      <c r="BO741" s="6"/>
      <c r="BP741" s="6"/>
      <c r="BQ741" s="6"/>
    </row>
    <row r="742" ht="19.5" customHeight="1">
      <c r="A742" s="64"/>
      <c r="B742" s="64"/>
      <c r="C742" s="6"/>
      <c r="D742" s="6"/>
      <c r="E742" s="6"/>
      <c r="F742" s="6"/>
      <c r="G742" s="6"/>
      <c r="H742" s="6"/>
      <c r="I742" s="5"/>
      <c r="J742" s="6"/>
      <c r="K742" s="6"/>
      <c r="L742" s="6"/>
      <c r="M742" s="6"/>
      <c r="N742" s="6"/>
      <c r="O742" s="6"/>
      <c r="P742" s="38"/>
      <c r="Q742" s="6"/>
      <c r="R742" s="6"/>
      <c r="S742" s="6"/>
      <c r="T742" s="6"/>
      <c r="U742" s="6"/>
      <c r="V742" s="6"/>
      <c r="W742" s="5"/>
      <c r="X742" s="6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5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5"/>
      <c r="BK742" s="6"/>
      <c r="BL742" s="6"/>
      <c r="BM742" s="6"/>
      <c r="BN742" s="6"/>
      <c r="BO742" s="6"/>
      <c r="BP742" s="6"/>
      <c r="BQ742" s="6"/>
    </row>
    <row r="743" ht="19.5" customHeight="1">
      <c r="A743" s="64"/>
      <c r="B743" s="64"/>
      <c r="C743" s="6"/>
      <c r="D743" s="6"/>
      <c r="E743" s="6"/>
      <c r="F743" s="6"/>
      <c r="G743" s="6"/>
      <c r="H743" s="6"/>
      <c r="I743" s="5"/>
      <c r="J743" s="6"/>
      <c r="K743" s="6"/>
      <c r="L743" s="6"/>
      <c r="M743" s="6"/>
      <c r="N743" s="6"/>
      <c r="O743" s="6"/>
      <c r="P743" s="38"/>
      <c r="Q743" s="6"/>
      <c r="R743" s="6"/>
      <c r="S743" s="6"/>
      <c r="T743" s="6"/>
      <c r="U743" s="6"/>
      <c r="V743" s="6"/>
      <c r="W743" s="5"/>
      <c r="X743" s="6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5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5"/>
      <c r="BK743" s="6"/>
      <c r="BL743" s="6"/>
      <c r="BM743" s="6"/>
      <c r="BN743" s="6"/>
      <c r="BO743" s="6"/>
      <c r="BP743" s="6"/>
      <c r="BQ743" s="6"/>
    </row>
    <row r="744" ht="19.5" customHeight="1">
      <c r="A744" s="64"/>
      <c r="B744" s="64"/>
      <c r="C744" s="6"/>
      <c r="D744" s="6"/>
      <c r="E744" s="6"/>
      <c r="F744" s="6"/>
      <c r="G744" s="6"/>
      <c r="H744" s="6"/>
      <c r="I744" s="5"/>
      <c r="J744" s="6"/>
      <c r="K744" s="6"/>
      <c r="L744" s="6"/>
      <c r="M744" s="6"/>
      <c r="N744" s="6"/>
      <c r="O744" s="6"/>
      <c r="P744" s="38"/>
      <c r="Q744" s="6"/>
      <c r="R744" s="6"/>
      <c r="S744" s="6"/>
      <c r="T744" s="6"/>
      <c r="U744" s="6"/>
      <c r="V744" s="6"/>
      <c r="W744" s="5"/>
      <c r="X744" s="6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5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5"/>
      <c r="BK744" s="6"/>
      <c r="BL744" s="6"/>
      <c r="BM744" s="6"/>
      <c r="BN744" s="6"/>
      <c r="BO744" s="6"/>
      <c r="BP744" s="6"/>
      <c r="BQ744" s="6"/>
    </row>
    <row r="745" ht="19.5" customHeight="1">
      <c r="A745" s="64"/>
      <c r="B745" s="64"/>
      <c r="C745" s="6"/>
      <c r="D745" s="6"/>
      <c r="E745" s="6"/>
      <c r="F745" s="6"/>
      <c r="G745" s="6"/>
      <c r="H745" s="6"/>
      <c r="I745" s="5"/>
      <c r="J745" s="6"/>
      <c r="K745" s="6"/>
      <c r="L745" s="6"/>
      <c r="M745" s="6"/>
      <c r="N745" s="6"/>
      <c r="O745" s="6"/>
      <c r="P745" s="38"/>
      <c r="Q745" s="6"/>
      <c r="R745" s="6"/>
      <c r="S745" s="6"/>
      <c r="T745" s="6"/>
      <c r="U745" s="6"/>
      <c r="V745" s="6"/>
      <c r="W745" s="5"/>
      <c r="X745" s="6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5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5"/>
      <c r="BK745" s="6"/>
      <c r="BL745" s="6"/>
      <c r="BM745" s="6"/>
      <c r="BN745" s="6"/>
      <c r="BO745" s="6"/>
      <c r="BP745" s="6"/>
      <c r="BQ745" s="6"/>
    </row>
    <row r="746" ht="19.5" customHeight="1">
      <c r="A746" s="64"/>
      <c r="B746" s="64"/>
      <c r="C746" s="6"/>
      <c r="D746" s="6"/>
      <c r="E746" s="6"/>
      <c r="F746" s="6"/>
      <c r="G746" s="6"/>
      <c r="H746" s="6"/>
      <c r="I746" s="5"/>
      <c r="J746" s="6"/>
      <c r="K746" s="6"/>
      <c r="L746" s="6"/>
      <c r="M746" s="6"/>
      <c r="N746" s="6"/>
      <c r="O746" s="6"/>
      <c r="P746" s="38"/>
      <c r="Q746" s="6"/>
      <c r="R746" s="6"/>
      <c r="S746" s="6"/>
      <c r="T746" s="6"/>
      <c r="U746" s="6"/>
      <c r="V746" s="6"/>
      <c r="W746" s="5"/>
      <c r="X746" s="6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5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5"/>
      <c r="BK746" s="6"/>
      <c r="BL746" s="6"/>
      <c r="BM746" s="6"/>
      <c r="BN746" s="6"/>
      <c r="BO746" s="6"/>
      <c r="BP746" s="6"/>
      <c r="BQ746" s="6"/>
    </row>
    <row r="747" ht="19.5" customHeight="1">
      <c r="A747" s="64"/>
      <c r="B747" s="64"/>
      <c r="C747" s="6"/>
      <c r="D747" s="6"/>
      <c r="E747" s="6"/>
      <c r="F747" s="6"/>
      <c r="G747" s="6"/>
      <c r="H747" s="6"/>
      <c r="I747" s="5"/>
      <c r="J747" s="6"/>
      <c r="K747" s="6"/>
      <c r="L747" s="6"/>
      <c r="M747" s="6"/>
      <c r="N747" s="6"/>
      <c r="O747" s="6"/>
      <c r="P747" s="38"/>
      <c r="Q747" s="6"/>
      <c r="R747" s="6"/>
      <c r="S747" s="6"/>
      <c r="T747" s="6"/>
      <c r="U747" s="6"/>
      <c r="V747" s="6"/>
      <c r="W747" s="5"/>
      <c r="X747" s="6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5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5"/>
      <c r="BK747" s="6"/>
      <c r="BL747" s="6"/>
      <c r="BM747" s="6"/>
      <c r="BN747" s="6"/>
      <c r="BO747" s="6"/>
      <c r="BP747" s="6"/>
      <c r="BQ747" s="6"/>
    </row>
    <row r="748" ht="19.5" customHeight="1">
      <c r="A748" s="64"/>
      <c r="B748" s="64"/>
      <c r="C748" s="6"/>
      <c r="D748" s="6"/>
      <c r="E748" s="6"/>
      <c r="F748" s="6"/>
      <c r="G748" s="6"/>
      <c r="H748" s="6"/>
      <c r="I748" s="5"/>
      <c r="J748" s="6"/>
      <c r="K748" s="6"/>
      <c r="L748" s="6"/>
      <c r="M748" s="6"/>
      <c r="N748" s="6"/>
      <c r="O748" s="6"/>
      <c r="P748" s="38"/>
      <c r="Q748" s="6"/>
      <c r="R748" s="6"/>
      <c r="S748" s="6"/>
      <c r="T748" s="6"/>
      <c r="U748" s="6"/>
      <c r="V748" s="6"/>
      <c r="W748" s="5"/>
      <c r="X748" s="6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5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5"/>
      <c r="BK748" s="6"/>
      <c r="BL748" s="6"/>
      <c r="BM748" s="6"/>
      <c r="BN748" s="6"/>
      <c r="BO748" s="6"/>
      <c r="BP748" s="6"/>
      <c r="BQ748" s="6"/>
    </row>
    <row r="749" ht="19.5" customHeight="1">
      <c r="A749" s="64"/>
      <c r="B749" s="64"/>
      <c r="C749" s="6"/>
      <c r="D749" s="6"/>
      <c r="E749" s="6"/>
      <c r="F749" s="6"/>
      <c r="G749" s="6"/>
      <c r="H749" s="6"/>
      <c r="I749" s="5"/>
      <c r="J749" s="6"/>
      <c r="K749" s="6"/>
      <c r="L749" s="6"/>
      <c r="M749" s="6"/>
      <c r="N749" s="6"/>
      <c r="O749" s="6"/>
      <c r="P749" s="38"/>
      <c r="Q749" s="6"/>
      <c r="R749" s="6"/>
      <c r="S749" s="6"/>
      <c r="T749" s="6"/>
      <c r="U749" s="6"/>
      <c r="V749" s="6"/>
      <c r="W749" s="5"/>
      <c r="X749" s="6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5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5"/>
      <c r="BK749" s="6"/>
      <c r="BL749" s="6"/>
      <c r="BM749" s="6"/>
      <c r="BN749" s="6"/>
      <c r="BO749" s="6"/>
      <c r="BP749" s="6"/>
      <c r="BQ749" s="6"/>
    </row>
    <row r="750" ht="19.5" customHeight="1">
      <c r="A750" s="64"/>
      <c r="B750" s="64"/>
      <c r="C750" s="6"/>
      <c r="D750" s="6"/>
      <c r="E750" s="6"/>
      <c r="F750" s="6"/>
      <c r="G750" s="6"/>
      <c r="H750" s="6"/>
      <c r="I750" s="5"/>
      <c r="J750" s="6"/>
      <c r="K750" s="6"/>
      <c r="L750" s="6"/>
      <c r="M750" s="6"/>
      <c r="N750" s="6"/>
      <c r="O750" s="6"/>
      <c r="P750" s="38"/>
      <c r="Q750" s="6"/>
      <c r="R750" s="6"/>
      <c r="S750" s="6"/>
      <c r="T750" s="6"/>
      <c r="U750" s="6"/>
      <c r="V750" s="6"/>
      <c r="W750" s="5"/>
      <c r="X750" s="6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5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5"/>
      <c r="BK750" s="6"/>
      <c r="BL750" s="6"/>
      <c r="BM750" s="6"/>
      <c r="BN750" s="6"/>
      <c r="BO750" s="6"/>
      <c r="BP750" s="6"/>
      <c r="BQ750" s="6"/>
    </row>
    <row r="751" ht="19.5" customHeight="1">
      <c r="A751" s="64"/>
      <c r="B751" s="64"/>
      <c r="C751" s="6"/>
      <c r="D751" s="6"/>
      <c r="E751" s="6"/>
      <c r="F751" s="6"/>
      <c r="G751" s="6"/>
      <c r="H751" s="6"/>
      <c r="I751" s="5"/>
      <c r="J751" s="6"/>
      <c r="K751" s="6"/>
      <c r="L751" s="6"/>
      <c r="M751" s="6"/>
      <c r="N751" s="6"/>
      <c r="O751" s="6"/>
      <c r="P751" s="38"/>
      <c r="Q751" s="6"/>
      <c r="R751" s="6"/>
      <c r="S751" s="6"/>
      <c r="T751" s="6"/>
      <c r="U751" s="6"/>
      <c r="V751" s="6"/>
      <c r="W751" s="5"/>
      <c r="X751" s="6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5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5"/>
      <c r="BK751" s="6"/>
      <c r="BL751" s="6"/>
      <c r="BM751" s="6"/>
      <c r="BN751" s="6"/>
      <c r="BO751" s="6"/>
      <c r="BP751" s="6"/>
      <c r="BQ751" s="6"/>
    </row>
    <row r="752" ht="19.5" customHeight="1">
      <c r="A752" s="64"/>
      <c r="B752" s="64"/>
      <c r="C752" s="6"/>
      <c r="D752" s="6"/>
      <c r="E752" s="6"/>
      <c r="F752" s="6"/>
      <c r="G752" s="6"/>
      <c r="H752" s="6"/>
      <c r="I752" s="5"/>
      <c r="J752" s="6"/>
      <c r="K752" s="6"/>
      <c r="L752" s="6"/>
      <c r="M752" s="6"/>
      <c r="N752" s="6"/>
      <c r="O752" s="6"/>
      <c r="P752" s="38"/>
      <c r="Q752" s="6"/>
      <c r="R752" s="6"/>
      <c r="S752" s="6"/>
      <c r="T752" s="6"/>
      <c r="U752" s="6"/>
      <c r="V752" s="6"/>
      <c r="W752" s="5"/>
      <c r="X752" s="6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5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5"/>
      <c r="BK752" s="6"/>
      <c r="BL752" s="6"/>
      <c r="BM752" s="6"/>
      <c r="BN752" s="6"/>
      <c r="BO752" s="6"/>
      <c r="BP752" s="6"/>
      <c r="BQ752" s="6"/>
    </row>
    <row r="753" ht="19.5" customHeight="1">
      <c r="A753" s="64"/>
      <c r="B753" s="64"/>
      <c r="C753" s="6"/>
      <c r="D753" s="6"/>
      <c r="E753" s="6"/>
      <c r="F753" s="6"/>
      <c r="G753" s="6"/>
      <c r="H753" s="6"/>
      <c r="I753" s="5"/>
      <c r="J753" s="6"/>
      <c r="K753" s="6"/>
      <c r="L753" s="6"/>
      <c r="M753" s="6"/>
      <c r="N753" s="6"/>
      <c r="O753" s="6"/>
      <c r="P753" s="38"/>
      <c r="Q753" s="6"/>
      <c r="R753" s="6"/>
      <c r="S753" s="6"/>
      <c r="T753" s="6"/>
      <c r="U753" s="6"/>
      <c r="V753" s="6"/>
      <c r="W753" s="5"/>
      <c r="X753" s="6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5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5"/>
      <c r="BK753" s="6"/>
      <c r="BL753" s="6"/>
      <c r="BM753" s="6"/>
      <c r="BN753" s="6"/>
      <c r="BO753" s="6"/>
      <c r="BP753" s="6"/>
      <c r="BQ753" s="6"/>
    </row>
    <row r="754" ht="19.5" customHeight="1">
      <c r="A754" s="64"/>
      <c r="B754" s="64"/>
      <c r="C754" s="6"/>
      <c r="D754" s="6"/>
      <c r="E754" s="6"/>
      <c r="F754" s="6"/>
      <c r="G754" s="6"/>
      <c r="H754" s="6"/>
      <c r="I754" s="5"/>
      <c r="J754" s="6"/>
      <c r="K754" s="6"/>
      <c r="L754" s="6"/>
      <c r="M754" s="6"/>
      <c r="N754" s="6"/>
      <c r="O754" s="6"/>
      <c r="P754" s="38"/>
      <c r="Q754" s="6"/>
      <c r="R754" s="6"/>
      <c r="S754" s="6"/>
      <c r="T754" s="6"/>
      <c r="U754" s="6"/>
      <c r="V754" s="6"/>
      <c r="W754" s="5"/>
      <c r="X754" s="6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5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5"/>
      <c r="BK754" s="6"/>
      <c r="BL754" s="6"/>
      <c r="BM754" s="6"/>
      <c r="BN754" s="6"/>
      <c r="BO754" s="6"/>
      <c r="BP754" s="6"/>
      <c r="BQ754" s="6"/>
    </row>
    <row r="755" ht="19.5" customHeight="1">
      <c r="A755" s="64"/>
      <c r="B755" s="64"/>
      <c r="C755" s="6"/>
      <c r="D755" s="6"/>
      <c r="E755" s="6"/>
      <c r="F755" s="6"/>
      <c r="G755" s="6"/>
      <c r="H755" s="6"/>
      <c r="I755" s="5"/>
      <c r="J755" s="6"/>
      <c r="K755" s="6"/>
      <c r="L755" s="6"/>
      <c r="M755" s="6"/>
      <c r="N755" s="6"/>
      <c r="O755" s="6"/>
      <c r="P755" s="38"/>
      <c r="Q755" s="6"/>
      <c r="R755" s="6"/>
      <c r="S755" s="6"/>
      <c r="T755" s="6"/>
      <c r="U755" s="6"/>
      <c r="V755" s="6"/>
      <c r="W755" s="5"/>
      <c r="X755" s="6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5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5"/>
      <c r="BK755" s="6"/>
      <c r="BL755" s="6"/>
      <c r="BM755" s="6"/>
      <c r="BN755" s="6"/>
      <c r="BO755" s="6"/>
      <c r="BP755" s="6"/>
      <c r="BQ755" s="6"/>
    </row>
    <row r="756" ht="19.5" customHeight="1">
      <c r="A756" s="64"/>
      <c r="B756" s="64"/>
      <c r="C756" s="6"/>
      <c r="D756" s="6"/>
      <c r="E756" s="6"/>
      <c r="F756" s="6"/>
      <c r="G756" s="6"/>
      <c r="H756" s="6"/>
      <c r="I756" s="5"/>
      <c r="J756" s="6"/>
      <c r="K756" s="6"/>
      <c r="L756" s="6"/>
      <c r="M756" s="6"/>
      <c r="N756" s="6"/>
      <c r="O756" s="6"/>
      <c r="P756" s="38"/>
      <c r="Q756" s="6"/>
      <c r="R756" s="6"/>
      <c r="S756" s="6"/>
      <c r="T756" s="6"/>
      <c r="U756" s="6"/>
      <c r="V756" s="6"/>
      <c r="W756" s="5"/>
      <c r="X756" s="6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5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5"/>
      <c r="BK756" s="6"/>
      <c r="BL756" s="6"/>
      <c r="BM756" s="6"/>
      <c r="BN756" s="6"/>
      <c r="BO756" s="6"/>
      <c r="BP756" s="6"/>
      <c r="BQ756" s="6"/>
    </row>
    <row r="757" ht="19.5" customHeight="1">
      <c r="A757" s="64"/>
      <c r="B757" s="64"/>
      <c r="C757" s="6"/>
      <c r="D757" s="6"/>
      <c r="E757" s="6"/>
      <c r="F757" s="6"/>
      <c r="G757" s="6"/>
      <c r="H757" s="6"/>
      <c r="I757" s="5"/>
      <c r="J757" s="6"/>
      <c r="K757" s="6"/>
      <c r="L757" s="6"/>
      <c r="M757" s="6"/>
      <c r="N757" s="6"/>
      <c r="O757" s="6"/>
      <c r="P757" s="38"/>
      <c r="Q757" s="6"/>
      <c r="R757" s="6"/>
      <c r="S757" s="6"/>
      <c r="T757" s="6"/>
      <c r="U757" s="6"/>
      <c r="V757" s="6"/>
      <c r="W757" s="5"/>
      <c r="X757" s="6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5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5"/>
      <c r="BK757" s="6"/>
      <c r="BL757" s="6"/>
      <c r="BM757" s="6"/>
      <c r="BN757" s="6"/>
      <c r="BO757" s="6"/>
      <c r="BP757" s="6"/>
      <c r="BQ757" s="6"/>
    </row>
    <row r="758" ht="19.5" customHeight="1">
      <c r="A758" s="64"/>
      <c r="B758" s="64"/>
      <c r="C758" s="6"/>
      <c r="D758" s="6"/>
      <c r="E758" s="6"/>
      <c r="F758" s="6"/>
      <c r="G758" s="6"/>
      <c r="H758" s="6"/>
      <c r="I758" s="5"/>
      <c r="J758" s="6"/>
      <c r="K758" s="6"/>
      <c r="L758" s="6"/>
      <c r="M758" s="6"/>
      <c r="N758" s="6"/>
      <c r="O758" s="6"/>
      <c r="P758" s="38"/>
      <c r="Q758" s="6"/>
      <c r="R758" s="6"/>
      <c r="S758" s="6"/>
      <c r="T758" s="6"/>
      <c r="U758" s="6"/>
      <c r="V758" s="6"/>
      <c r="W758" s="5"/>
      <c r="X758" s="6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5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5"/>
      <c r="BK758" s="6"/>
      <c r="BL758" s="6"/>
      <c r="BM758" s="6"/>
      <c r="BN758" s="6"/>
      <c r="BO758" s="6"/>
      <c r="BP758" s="6"/>
      <c r="BQ758" s="6"/>
    </row>
    <row r="759" ht="19.5" customHeight="1">
      <c r="A759" s="64"/>
      <c r="B759" s="64"/>
      <c r="C759" s="6"/>
      <c r="D759" s="6"/>
      <c r="E759" s="6"/>
      <c r="F759" s="6"/>
      <c r="G759" s="6"/>
      <c r="H759" s="6"/>
      <c r="I759" s="5"/>
      <c r="J759" s="6"/>
      <c r="K759" s="6"/>
      <c r="L759" s="6"/>
      <c r="M759" s="6"/>
      <c r="N759" s="6"/>
      <c r="O759" s="6"/>
      <c r="P759" s="38"/>
      <c r="Q759" s="6"/>
      <c r="R759" s="6"/>
      <c r="S759" s="6"/>
      <c r="T759" s="6"/>
      <c r="U759" s="6"/>
      <c r="V759" s="6"/>
      <c r="W759" s="5"/>
      <c r="X759" s="6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5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5"/>
      <c r="BK759" s="6"/>
      <c r="BL759" s="6"/>
      <c r="BM759" s="6"/>
      <c r="BN759" s="6"/>
      <c r="BO759" s="6"/>
      <c r="BP759" s="6"/>
      <c r="BQ759" s="6"/>
    </row>
    <row r="760" ht="19.5" customHeight="1">
      <c r="A760" s="64"/>
      <c r="B760" s="64"/>
      <c r="C760" s="6"/>
      <c r="D760" s="6"/>
      <c r="E760" s="6"/>
      <c r="F760" s="6"/>
      <c r="G760" s="6"/>
      <c r="H760" s="6"/>
      <c r="I760" s="5"/>
      <c r="J760" s="6"/>
      <c r="K760" s="6"/>
      <c r="L760" s="6"/>
      <c r="M760" s="6"/>
      <c r="N760" s="6"/>
      <c r="O760" s="6"/>
      <c r="P760" s="38"/>
      <c r="Q760" s="6"/>
      <c r="R760" s="6"/>
      <c r="S760" s="6"/>
      <c r="T760" s="6"/>
      <c r="U760" s="6"/>
      <c r="V760" s="6"/>
      <c r="W760" s="5"/>
      <c r="X760" s="6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5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5"/>
      <c r="BK760" s="6"/>
      <c r="BL760" s="6"/>
      <c r="BM760" s="6"/>
      <c r="BN760" s="6"/>
      <c r="BO760" s="6"/>
      <c r="BP760" s="6"/>
      <c r="BQ760" s="6"/>
    </row>
    <row r="761" ht="19.5" customHeight="1">
      <c r="A761" s="64"/>
      <c r="B761" s="64"/>
      <c r="C761" s="6"/>
      <c r="D761" s="6"/>
      <c r="E761" s="6"/>
      <c r="F761" s="6"/>
      <c r="G761" s="6"/>
      <c r="H761" s="6"/>
      <c r="I761" s="5"/>
      <c r="J761" s="6"/>
      <c r="K761" s="6"/>
      <c r="L761" s="6"/>
      <c r="M761" s="6"/>
      <c r="N761" s="6"/>
      <c r="O761" s="6"/>
      <c r="P761" s="38"/>
      <c r="Q761" s="6"/>
      <c r="R761" s="6"/>
      <c r="S761" s="6"/>
      <c r="T761" s="6"/>
      <c r="U761" s="6"/>
      <c r="V761" s="6"/>
      <c r="W761" s="5"/>
      <c r="X761" s="6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5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5"/>
      <c r="BK761" s="6"/>
      <c r="BL761" s="6"/>
      <c r="BM761" s="6"/>
      <c r="BN761" s="6"/>
      <c r="BO761" s="6"/>
      <c r="BP761" s="6"/>
      <c r="BQ761" s="6"/>
    </row>
    <row r="762" ht="19.5" customHeight="1">
      <c r="A762" s="64"/>
      <c r="B762" s="64"/>
      <c r="C762" s="6"/>
      <c r="D762" s="6"/>
      <c r="E762" s="6"/>
      <c r="F762" s="6"/>
      <c r="G762" s="6"/>
      <c r="H762" s="6"/>
      <c r="I762" s="5"/>
      <c r="J762" s="6"/>
      <c r="K762" s="6"/>
      <c r="L762" s="6"/>
      <c r="M762" s="6"/>
      <c r="N762" s="6"/>
      <c r="O762" s="6"/>
      <c r="P762" s="38"/>
      <c r="Q762" s="6"/>
      <c r="R762" s="6"/>
      <c r="S762" s="6"/>
      <c r="T762" s="6"/>
      <c r="U762" s="6"/>
      <c r="V762" s="6"/>
      <c r="W762" s="5"/>
      <c r="X762" s="6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5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5"/>
      <c r="BK762" s="6"/>
      <c r="BL762" s="6"/>
      <c r="BM762" s="6"/>
      <c r="BN762" s="6"/>
      <c r="BO762" s="6"/>
      <c r="BP762" s="6"/>
      <c r="BQ762" s="6"/>
    </row>
    <row r="763" ht="19.5" customHeight="1">
      <c r="A763" s="64"/>
      <c r="B763" s="64"/>
      <c r="C763" s="6"/>
      <c r="D763" s="6"/>
      <c r="E763" s="6"/>
      <c r="F763" s="6"/>
      <c r="G763" s="6"/>
      <c r="H763" s="6"/>
      <c r="I763" s="5"/>
      <c r="J763" s="6"/>
      <c r="K763" s="6"/>
      <c r="L763" s="6"/>
      <c r="M763" s="6"/>
      <c r="N763" s="6"/>
      <c r="O763" s="6"/>
      <c r="P763" s="38"/>
      <c r="Q763" s="6"/>
      <c r="R763" s="6"/>
      <c r="S763" s="6"/>
      <c r="T763" s="6"/>
      <c r="U763" s="6"/>
      <c r="V763" s="6"/>
      <c r="W763" s="5"/>
      <c r="X763" s="6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5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5"/>
      <c r="BK763" s="6"/>
      <c r="BL763" s="6"/>
      <c r="BM763" s="6"/>
      <c r="BN763" s="6"/>
      <c r="BO763" s="6"/>
      <c r="BP763" s="6"/>
      <c r="BQ763" s="6"/>
    </row>
    <row r="764" ht="19.5" customHeight="1">
      <c r="A764" s="64"/>
      <c r="B764" s="64"/>
      <c r="C764" s="6"/>
      <c r="D764" s="6"/>
      <c r="E764" s="6"/>
      <c r="F764" s="6"/>
      <c r="G764" s="6"/>
      <c r="H764" s="6"/>
      <c r="I764" s="5"/>
      <c r="J764" s="6"/>
      <c r="K764" s="6"/>
      <c r="L764" s="6"/>
      <c r="M764" s="6"/>
      <c r="N764" s="6"/>
      <c r="O764" s="6"/>
      <c r="P764" s="38"/>
      <c r="Q764" s="6"/>
      <c r="R764" s="6"/>
      <c r="S764" s="6"/>
      <c r="T764" s="6"/>
      <c r="U764" s="6"/>
      <c r="V764" s="6"/>
      <c r="W764" s="5"/>
      <c r="X764" s="6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5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5"/>
      <c r="BK764" s="6"/>
      <c r="BL764" s="6"/>
      <c r="BM764" s="6"/>
      <c r="BN764" s="6"/>
      <c r="BO764" s="6"/>
      <c r="BP764" s="6"/>
      <c r="BQ764" s="6"/>
    </row>
    <row r="765" ht="19.5" customHeight="1">
      <c r="A765" s="64"/>
      <c r="B765" s="64"/>
      <c r="C765" s="6"/>
      <c r="D765" s="6"/>
      <c r="E765" s="6"/>
      <c r="F765" s="6"/>
      <c r="G765" s="6"/>
      <c r="H765" s="6"/>
      <c r="I765" s="5"/>
      <c r="J765" s="6"/>
      <c r="K765" s="6"/>
      <c r="L765" s="6"/>
      <c r="M765" s="6"/>
      <c r="N765" s="6"/>
      <c r="O765" s="6"/>
      <c r="P765" s="38"/>
      <c r="Q765" s="6"/>
      <c r="R765" s="6"/>
      <c r="S765" s="6"/>
      <c r="T765" s="6"/>
      <c r="U765" s="6"/>
      <c r="V765" s="6"/>
      <c r="W765" s="5"/>
      <c r="X765" s="6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5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5"/>
      <c r="BK765" s="6"/>
      <c r="BL765" s="6"/>
      <c r="BM765" s="6"/>
      <c r="BN765" s="6"/>
      <c r="BO765" s="6"/>
      <c r="BP765" s="6"/>
      <c r="BQ765" s="6"/>
    </row>
    <row r="766" ht="19.5" customHeight="1">
      <c r="A766" s="64"/>
      <c r="B766" s="64"/>
      <c r="C766" s="6"/>
      <c r="D766" s="6"/>
      <c r="E766" s="6"/>
      <c r="F766" s="6"/>
      <c r="G766" s="6"/>
      <c r="H766" s="6"/>
      <c r="I766" s="5"/>
      <c r="J766" s="6"/>
      <c r="K766" s="6"/>
      <c r="L766" s="6"/>
      <c r="M766" s="6"/>
      <c r="N766" s="6"/>
      <c r="O766" s="6"/>
      <c r="P766" s="38"/>
      <c r="Q766" s="6"/>
      <c r="R766" s="6"/>
      <c r="S766" s="6"/>
      <c r="T766" s="6"/>
      <c r="U766" s="6"/>
      <c r="V766" s="6"/>
      <c r="W766" s="5"/>
      <c r="X766" s="6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5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5"/>
      <c r="BK766" s="6"/>
      <c r="BL766" s="6"/>
      <c r="BM766" s="6"/>
      <c r="BN766" s="6"/>
      <c r="BO766" s="6"/>
      <c r="BP766" s="6"/>
      <c r="BQ766" s="6"/>
    </row>
    <row r="767" ht="19.5" customHeight="1">
      <c r="A767" s="64"/>
      <c r="B767" s="64"/>
      <c r="C767" s="6"/>
      <c r="D767" s="6"/>
      <c r="E767" s="6"/>
      <c r="F767" s="6"/>
      <c r="G767" s="6"/>
      <c r="H767" s="6"/>
      <c r="I767" s="5"/>
      <c r="J767" s="6"/>
      <c r="K767" s="6"/>
      <c r="L767" s="6"/>
      <c r="M767" s="6"/>
      <c r="N767" s="6"/>
      <c r="O767" s="6"/>
      <c r="P767" s="38"/>
      <c r="Q767" s="6"/>
      <c r="R767" s="6"/>
      <c r="S767" s="6"/>
      <c r="T767" s="6"/>
      <c r="U767" s="6"/>
      <c r="V767" s="6"/>
      <c r="W767" s="5"/>
      <c r="X767" s="6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5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5"/>
      <c r="BK767" s="6"/>
      <c r="BL767" s="6"/>
      <c r="BM767" s="6"/>
      <c r="BN767" s="6"/>
      <c r="BO767" s="6"/>
      <c r="BP767" s="6"/>
      <c r="BQ767" s="6"/>
    </row>
    <row r="768" ht="19.5" customHeight="1">
      <c r="A768" s="64"/>
      <c r="B768" s="64"/>
      <c r="C768" s="6"/>
      <c r="D768" s="6"/>
      <c r="E768" s="6"/>
      <c r="F768" s="6"/>
      <c r="G768" s="6"/>
      <c r="H768" s="6"/>
      <c r="I768" s="5"/>
      <c r="J768" s="6"/>
      <c r="K768" s="6"/>
      <c r="L768" s="6"/>
      <c r="M768" s="6"/>
      <c r="N768" s="6"/>
      <c r="O768" s="6"/>
      <c r="P768" s="38"/>
      <c r="Q768" s="6"/>
      <c r="R768" s="6"/>
      <c r="S768" s="6"/>
      <c r="T768" s="6"/>
      <c r="U768" s="6"/>
      <c r="V768" s="6"/>
      <c r="W768" s="5"/>
      <c r="X768" s="6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5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5"/>
      <c r="BK768" s="6"/>
      <c r="BL768" s="6"/>
      <c r="BM768" s="6"/>
      <c r="BN768" s="6"/>
      <c r="BO768" s="6"/>
      <c r="BP768" s="6"/>
      <c r="BQ768" s="6"/>
    </row>
    <row r="769" ht="19.5" customHeight="1">
      <c r="A769" s="64"/>
      <c r="B769" s="64"/>
      <c r="C769" s="6"/>
      <c r="D769" s="6"/>
      <c r="E769" s="6"/>
      <c r="F769" s="6"/>
      <c r="G769" s="6"/>
      <c r="H769" s="6"/>
      <c r="I769" s="5"/>
      <c r="J769" s="6"/>
      <c r="K769" s="6"/>
      <c r="L769" s="6"/>
      <c r="M769" s="6"/>
      <c r="N769" s="6"/>
      <c r="O769" s="6"/>
      <c r="P769" s="38"/>
      <c r="Q769" s="6"/>
      <c r="R769" s="6"/>
      <c r="S769" s="6"/>
      <c r="T769" s="6"/>
      <c r="U769" s="6"/>
      <c r="V769" s="6"/>
      <c r="W769" s="5"/>
      <c r="X769" s="6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5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5"/>
      <c r="BK769" s="6"/>
      <c r="BL769" s="6"/>
      <c r="BM769" s="6"/>
      <c r="BN769" s="6"/>
      <c r="BO769" s="6"/>
      <c r="BP769" s="6"/>
      <c r="BQ769" s="6"/>
    </row>
    <row r="770" ht="19.5" customHeight="1">
      <c r="A770" s="64"/>
      <c r="B770" s="64"/>
      <c r="C770" s="6"/>
      <c r="D770" s="6"/>
      <c r="E770" s="6"/>
      <c r="F770" s="6"/>
      <c r="G770" s="6"/>
      <c r="H770" s="6"/>
      <c r="I770" s="5"/>
      <c r="J770" s="6"/>
      <c r="K770" s="6"/>
      <c r="L770" s="6"/>
      <c r="M770" s="6"/>
      <c r="N770" s="6"/>
      <c r="O770" s="6"/>
      <c r="P770" s="38"/>
      <c r="Q770" s="6"/>
      <c r="R770" s="6"/>
      <c r="S770" s="6"/>
      <c r="T770" s="6"/>
      <c r="U770" s="6"/>
      <c r="V770" s="6"/>
      <c r="W770" s="5"/>
      <c r="X770" s="6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5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5"/>
      <c r="BK770" s="6"/>
      <c r="BL770" s="6"/>
      <c r="BM770" s="6"/>
      <c r="BN770" s="6"/>
      <c r="BO770" s="6"/>
      <c r="BP770" s="6"/>
      <c r="BQ770" s="6"/>
    </row>
    <row r="771" ht="19.5" customHeight="1">
      <c r="A771" s="64"/>
      <c r="B771" s="64"/>
      <c r="C771" s="6"/>
      <c r="D771" s="6"/>
      <c r="E771" s="6"/>
      <c r="F771" s="6"/>
      <c r="G771" s="6"/>
      <c r="H771" s="6"/>
      <c r="I771" s="5"/>
      <c r="J771" s="6"/>
      <c r="K771" s="6"/>
      <c r="L771" s="6"/>
      <c r="M771" s="6"/>
      <c r="N771" s="6"/>
      <c r="O771" s="6"/>
      <c r="P771" s="38"/>
      <c r="Q771" s="6"/>
      <c r="R771" s="6"/>
      <c r="S771" s="6"/>
      <c r="T771" s="6"/>
      <c r="U771" s="6"/>
      <c r="V771" s="6"/>
      <c r="W771" s="5"/>
      <c r="X771" s="6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5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5"/>
      <c r="BK771" s="6"/>
      <c r="BL771" s="6"/>
      <c r="BM771" s="6"/>
      <c r="BN771" s="6"/>
      <c r="BO771" s="6"/>
      <c r="BP771" s="6"/>
      <c r="BQ771" s="6"/>
    </row>
    <row r="772" ht="19.5" customHeight="1">
      <c r="A772" s="64"/>
      <c r="B772" s="64"/>
      <c r="C772" s="6"/>
      <c r="D772" s="6"/>
      <c r="E772" s="6"/>
      <c r="F772" s="6"/>
      <c r="G772" s="6"/>
      <c r="H772" s="6"/>
      <c r="I772" s="5"/>
      <c r="J772" s="6"/>
      <c r="K772" s="6"/>
      <c r="L772" s="6"/>
      <c r="M772" s="6"/>
      <c r="N772" s="6"/>
      <c r="O772" s="6"/>
      <c r="P772" s="38"/>
      <c r="Q772" s="6"/>
      <c r="R772" s="6"/>
      <c r="S772" s="6"/>
      <c r="T772" s="6"/>
      <c r="U772" s="6"/>
      <c r="V772" s="6"/>
      <c r="W772" s="5"/>
      <c r="X772" s="6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5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5"/>
      <c r="BK772" s="6"/>
      <c r="BL772" s="6"/>
      <c r="BM772" s="6"/>
      <c r="BN772" s="6"/>
      <c r="BO772" s="6"/>
      <c r="BP772" s="6"/>
      <c r="BQ772" s="6"/>
    </row>
    <row r="773" ht="19.5" customHeight="1">
      <c r="A773" s="64"/>
      <c r="B773" s="64"/>
      <c r="C773" s="6"/>
      <c r="D773" s="6"/>
      <c r="E773" s="6"/>
      <c r="F773" s="6"/>
      <c r="G773" s="6"/>
      <c r="H773" s="6"/>
      <c r="I773" s="5"/>
      <c r="J773" s="6"/>
      <c r="K773" s="6"/>
      <c r="L773" s="6"/>
      <c r="M773" s="6"/>
      <c r="N773" s="6"/>
      <c r="O773" s="6"/>
      <c r="P773" s="38"/>
      <c r="Q773" s="6"/>
      <c r="R773" s="6"/>
      <c r="S773" s="6"/>
      <c r="T773" s="6"/>
      <c r="U773" s="6"/>
      <c r="V773" s="6"/>
      <c r="W773" s="5"/>
      <c r="X773" s="6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5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5"/>
      <c r="BK773" s="6"/>
      <c r="BL773" s="6"/>
      <c r="BM773" s="6"/>
      <c r="BN773" s="6"/>
      <c r="BO773" s="6"/>
      <c r="BP773" s="6"/>
      <c r="BQ773" s="6"/>
    </row>
    <row r="774" ht="19.5" customHeight="1">
      <c r="A774" s="64"/>
      <c r="B774" s="64"/>
      <c r="C774" s="6"/>
      <c r="D774" s="6"/>
      <c r="E774" s="6"/>
      <c r="F774" s="6"/>
      <c r="G774" s="6"/>
      <c r="H774" s="6"/>
      <c r="I774" s="5"/>
      <c r="J774" s="6"/>
      <c r="K774" s="6"/>
      <c r="L774" s="6"/>
      <c r="M774" s="6"/>
      <c r="N774" s="6"/>
      <c r="O774" s="6"/>
      <c r="P774" s="38"/>
      <c r="Q774" s="6"/>
      <c r="R774" s="6"/>
      <c r="S774" s="6"/>
      <c r="T774" s="6"/>
      <c r="U774" s="6"/>
      <c r="V774" s="6"/>
      <c r="W774" s="5"/>
      <c r="X774" s="6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5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5"/>
      <c r="BK774" s="6"/>
      <c r="BL774" s="6"/>
      <c r="BM774" s="6"/>
      <c r="BN774" s="6"/>
      <c r="BO774" s="6"/>
      <c r="BP774" s="6"/>
      <c r="BQ774" s="6"/>
    </row>
    <row r="775" ht="19.5" customHeight="1">
      <c r="A775" s="64"/>
      <c r="B775" s="64"/>
      <c r="C775" s="6"/>
      <c r="D775" s="6"/>
      <c r="E775" s="6"/>
      <c r="F775" s="6"/>
      <c r="G775" s="6"/>
      <c r="H775" s="6"/>
      <c r="I775" s="5"/>
      <c r="J775" s="6"/>
      <c r="K775" s="6"/>
      <c r="L775" s="6"/>
      <c r="M775" s="6"/>
      <c r="N775" s="6"/>
      <c r="O775" s="6"/>
      <c r="P775" s="38"/>
      <c r="Q775" s="6"/>
      <c r="R775" s="6"/>
      <c r="S775" s="6"/>
      <c r="T775" s="6"/>
      <c r="U775" s="6"/>
      <c r="V775" s="6"/>
      <c r="W775" s="5"/>
      <c r="X775" s="6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5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5"/>
      <c r="BK775" s="6"/>
      <c r="BL775" s="6"/>
      <c r="BM775" s="6"/>
      <c r="BN775" s="6"/>
      <c r="BO775" s="6"/>
      <c r="BP775" s="6"/>
      <c r="BQ775" s="6"/>
    </row>
    <row r="776" ht="19.5" customHeight="1">
      <c r="A776" s="64"/>
      <c r="B776" s="64"/>
      <c r="C776" s="6"/>
      <c r="D776" s="6"/>
      <c r="E776" s="6"/>
      <c r="F776" s="6"/>
      <c r="G776" s="6"/>
      <c r="H776" s="6"/>
      <c r="I776" s="5"/>
      <c r="J776" s="6"/>
      <c r="K776" s="6"/>
      <c r="L776" s="6"/>
      <c r="M776" s="6"/>
      <c r="N776" s="6"/>
      <c r="O776" s="6"/>
      <c r="P776" s="38"/>
      <c r="Q776" s="6"/>
      <c r="R776" s="6"/>
      <c r="S776" s="6"/>
      <c r="T776" s="6"/>
      <c r="U776" s="6"/>
      <c r="V776" s="6"/>
      <c r="W776" s="5"/>
      <c r="X776" s="6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5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5"/>
      <c r="BK776" s="6"/>
      <c r="BL776" s="6"/>
      <c r="BM776" s="6"/>
      <c r="BN776" s="6"/>
      <c r="BO776" s="6"/>
      <c r="BP776" s="6"/>
      <c r="BQ776" s="6"/>
    </row>
    <row r="777" ht="19.5" customHeight="1">
      <c r="A777" s="64"/>
      <c r="B777" s="64"/>
      <c r="C777" s="6"/>
      <c r="D777" s="6"/>
      <c r="E777" s="6"/>
      <c r="F777" s="6"/>
      <c r="G777" s="6"/>
      <c r="H777" s="6"/>
      <c r="I777" s="5"/>
      <c r="J777" s="6"/>
      <c r="K777" s="6"/>
      <c r="L777" s="6"/>
      <c r="M777" s="6"/>
      <c r="N777" s="6"/>
      <c r="O777" s="6"/>
      <c r="P777" s="38"/>
      <c r="Q777" s="6"/>
      <c r="R777" s="6"/>
      <c r="S777" s="6"/>
      <c r="T777" s="6"/>
      <c r="U777" s="6"/>
      <c r="V777" s="6"/>
      <c r="W777" s="5"/>
      <c r="X777" s="6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5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5"/>
      <c r="BK777" s="6"/>
      <c r="BL777" s="6"/>
      <c r="BM777" s="6"/>
      <c r="BN777" s="6"/>
      <c r="BO777" s="6"/>
      <c r="BP777" s="6"/>
      <c r="BQ777" s="6"/>
    </row>
    <row r="778" ht="19.5" customHeight="1">
      <c r="A778" s="64"/>
      <c r="B778" s="64"/>
      <c r="C778" s="6"/>
      <c r="D778" s="6"/>
      <c r="E778" s="6"/>
      <c r="F778" s="6"/>
      <c r="G778" s="6"/>
      <c r="H778" s="6"/>
      <c r="I778" s="5"/>
      <c r="J778" s="6"/>
      <c r="K778" s="6"/>
      <c r="L778" s="6"/>
      <c r="M778" s="6"/>
      <c r="N778" s="6"/>
      <c r="O778" s="6"/>
      <c r="P778" s="38"/>
      <c r="Q778" s="6"/>
      <c r="R778" s="6"/>
      <c r="S778" s="6"/>
      <c r="T778" s="6"/>
      <c r="U778" s="6"/>
      <c r="V778" s="6"/>
      <c r="W778" s="5"/>
      <c r="X778" s="6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5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5"/>
      <c r="BK778" s="6"/>
      <c r="BL778" s="6"/>
      <c r="BM778" s="6"/>
      <c r="BN778" s="6"/>
      <c r="BO778" s="6"/>
      <c r="BP778" s="6"/>
      <c r="BQ778" s="6"/>
    </row>
    <row r="779" ht="19.5" customHeight="1">
      <c r="A779" s="64"/>
      <c r="B779" s="64"/>
      <c r="C779" s="6"/>
      <c r="D779" s="6"/>
      <c r="E779" s="6"/>
      <c r="F779" s="6"/>
      <c r="G779" s="6"/>
      <c r="H779" s="6"/>
      <c r="I779" s="5"/>
      <c r="J779" s="6"/>
      <c r="K779" s="6"/>
      <c r="L779" s="6"/>
      <c r="M779" s="6"/>
      <c r="N779" s="6"/>
      <c r="O779" s="6"/>
      <c r="P779" s="38"/>
      <c r="Q779" s="6"/>
      <c r="R779" s="6"/>
      <c r="S779" s="6"/>
      <c r="T779" s="6"/>
      <c r="U779" s="6"/>
      <c r="V779" s="6"/>
      <c r="W779" s="5"/>
      <c r="X779" s="6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5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5"/>
      <c r="BK779" s="6"/>
      <c r="BL779" s="6"/>
      <c r="BM779" s="6"/>
      <c r="BN779" s="6"/>
      <c r="BO779" s="6"/>
      <c r="BP779" s="6"/>
      <c r="BQ779" s="6"/>
    </row>
    <row r="780" ht="19.5" customHeight="1">
      <c r="A780" s="64"/>
      <c r="B780" s="64"/>
      <c r="C780" s="6"/>
      <c r="D780" s="6"/>
      <c r="E780" s="6"/>
      <c r="F780" s="6"/>
      <c r="G780" s="6"/>
      <c r="H780" s="6"/>
      <c r="I780" s="5"/>
      <c r="J780" s="6"/>
      <c r="K780" s="6"/>
      <c r="L780" s="6"/>
      <c r="M780" s="6"/>
      <c r="N780" s="6"/>
      <c r="O780" s="6"/>
      <c r="P780" s="38"/>
      <c r="Q780" s="6"/>
      <c r="R780" s="6"/>
      <c r="S780" s="6"/>
      <c r="T780" s="6"/>
      <c r="U780" s="6"/>
      <c r="V780" s="6"/>
      <c r="W780" s="5"/>
      <c r="X780" s="6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5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5"/>
      <c r="BK780" s="6"/>
      <c r="BL780" s="6"/>
      <c r="BM780" s="6"/>
      <c r="BN780" s="6"/>
      <c r="BO780" s="6"/>
      <c r="BP780" s="6"/>
      <c r="BQ780" s="6"/>
    </row>
    <row r="781" ht="19.5" customHeight="1">
      <c r="A781" s="64"/>
      <c r="B781" s="64"/>
      <c r="C781" s="6"/>
      <c r="D781" s="6"/>
      <c r="E781" s="6"/>
      <c r="F781" s="6"/>
      <c r="G781" s="6"/>
      <c r="H781" s="6"/>
      <c r="I781" s="5"/>
      <c r="J781" s="6"/>
      <c r="K781" s="6"/>
      <c r="L781" s="6"/>
      <c r="M781" s="6"/>
      <c r="N781" s="6"/>
      <c r="O781" s="6"/>
      <c r="P781" s="38"/>
      <c r="Q781" s="6"/>
      <c r="R781" s="6"/>
      <c r="S781" s="6"/>
      <c r="T781" s="6"/>
      <c r="U781" s="6"/>
      <c r="V781" s="6"/>
      <c r="W781" s="5"/>
      <c r="X781" s="6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5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5"/>
      <c r="BK781" s="6"/>
      <c r="BL781" s="6"/>
      <c r="BM781" s="6"/>
      <c r="BN781" s="6"/>
      <c r="BO781" s="6"/>
      <c r="BP781" s="6"/>
      <c r="BQ781" s="6"/>
    </row>
    <row r="782" ht="19.5" customHeight="1">
      <c r="A782" s="64"/>
      <c r="B782" s="64"/>
      <c r="C782" s="6"/>
      <c r="D782" s="6"/>
      <c r="E782" s="6"/>
      <c r="F782" s="6"/>
      <c r="G782" s="6"/>
      <c r="H782" s="6"/>
      <c r="I782" s="5"/>
      <c r="J782" s="6"/>
      <c r="K782" s="6"/>
      <c r="L782" s="6"/>
      <c r="M782" s="6"/>
      <c r="N782" s="6"/>
      <c r="O782" s="6"/>
      <c r="P782" s="38"/>
      <c r="Q782" s="6"/>
      <c r="R782" s="6"/>
      <c r="S782" s="6"/>
      <c r="T782" s="6"/>
      <c r="U782" s="6"/>
      <c r="V782" s="6"/>
      <c r="W782" s="5"/>
      <c r="X782" s="6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5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5"/>
      <c r="BK782" s="6"/>
      <c r="BL782" s="6"/>
      <c r="BM782" s="6"/>
      <c r="BN782" s="6"/>
      <c r="BO782" s="6"/>
      <c r="BP782" s="6"/>
      <c r="BQ782" s="6"/>
    </row>
    <row r="783" ht="19.5" customHeight="1">
      <c r="A783" s="64"/>
      <c r="B783" s="64"/>
      <c r="C783" s="6"/>
      <c r="D783" s="6"/>
      <c r="E783" s="6"/>
      <c r="F783" s="6"/>
      <c r="G783" s="6"/>
      <c r="H783" s="6"/>
      <c r="I783" s="5"/>
      <c r="J783" s="6"/>
      <c r="K783" s="6"/>
      <c r="L783" s="6"/>
      <c r="M783" s="6"/>
      <c r="N783" s="6"/>
      <c r="O783" s="6"/>
      <c r="P783" s="38"/>
      <c r="Q783" s="6"/>
      <c r="R783" s="6"/>
      <c r="S783" s="6"/>
      <c r="T783" s="6"/>
      <c r="U783" s="6"/>
      <c r="V783" s="6"/>
      <c r="W783" s="5"/>
      <c r="X783" s="6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5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5"/>
      <c r="BK783" s="6"/>
      <c r="BL783" s="6"/>
      <c r="BM783" s="6"/>
      <c r="BN783" s="6"/>
      <c r="BO783" s="6"/>
      <c r="BP783" s="6"/>
      <c r="BQ783" s="6"/>
    </row>
    <row r="784" ht="19.5" customHeight="1">
      <c r="A784" s="64"/>
      <c r="B784" s="64"/>
      <c r="C784" s="6"/>
      <c r="D784" s="6"/>
      <c r="E784" s="6"/>
      <c r="F784" s="6"/>
      <c r="G784" s="6"/>
      <c r="H784" s="6"/>
      <c r="I784" s="5"/>
      <c r="J784" s="6"/>
      <c r="K784" s="6"/>
      <c r="L784" s="6"/>
      <c r="M784" s="6"/>
      <c r="N784" s="6"/>
      <c r="O784" s="6"/>
      <c r="P784" s="38"/>
      <c r="Q784" s="6"/>
      <c r="R784" s="6"/>
      <c r="S784" s="6"/>
      <c r="T784" s="6"/>
      <c r="U784" s="6"/>
      <c r="V784" s="6"/>
      <c r="W784" s="5"/>
      <c r="X784" s="6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5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5"/>
      <c r="BK784" s="6"/>
      <c r="BL784" s="6"/>
      <c r="BM784" s="6"/>
      <c r="BN784" s="6"/>
      <c r="BO784" s="6"/>
      <c r="BP784" s="6"/>
      <c r="BQ784" s="6"/>
    </row>
    <row r="785" ht="19.5" customHeight="1">
      <c r="A785" s="64"/>
      <c r="B785" s="64"/>
      <c r="C785" s="6"/>
      <c r="D785" s="6"/>
      <c r="E785" s="6"/>
      <c r="F785" s="6"/>
      <c r="G785" s="6"/>
      <c r="H785" s="6"/>
      <c r="I785" s="5"/>
      <c r="J785" s="6"/>
      <c r="K785" s="6"/>
      <c r="L785" s="6"/>
      <c r="M785" s="6"/>
      <c r="N785" s="6"/>
      <c r="O785" s="6"/>
      <c r="P785" s="38"/>
      <c r="Q785" s="6"/>
      <c r="R785" s="6"/>
      <c r="S785" s="6"/>
      <c r="T785" s="6"/>
      <c r="U785" s="6"/>
      <c r="V785" s="6"/>
      <c r="W785" s="5"/>
      <c r="X785" s="6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5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5"/>
      <c r="BK785" s="6"/>
      <c r="BL785" s="6"/>
      <c r="BM785" s="6"/>
      <c r="BN785" s="6"/>
      <c r="BO785" s="6"/>
      <c r="BP785" s="6"/>
      <c r="BQ785" s="6"/>
    </row>
    <row r="786" ht="19.5" customHeight="1">
      <c r="A786" s="64"/>
      <c r="B786" s="64"/>
      <c r="C786" s="6"/>
      <c r="D786" s="6"/>
      <c r="E786" s="6"/>
      <c r="F786" s="6"/>
      <c r="G786" s="6"/>
      <c r="H786" s="6"/>
      <c r="I786" s="5"/>
      <c r="J786" s="6"/>
      <c r="K786" s="6"/>
      <c r="L786" s="6"/>
      <c r="M786" s="6"/>
      <c r="N786" s="6"/>
      <c r="O786" s="6"/>
      <c r="P786" s="38"/>
      <c r="Q786" s="6"/>
      <c r="R786" s="6"/>
      <c r="S786" s="6"/>
      <c r="T786" s="6"/>
      <c r="U786" s="6"/>
      <c r="V786" s="6"/>
      <c r="W786" s="5"/>
      <c r="X786" s="6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5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5"/>
      <c r="BK786" s="6"/>
      <c r="BL786" s="6"/>
      <c r="BM786" s="6"/>
      <c r="BN786" s="6"/>
      <c r="BO786" s="6"/>
      <c r="BP786" s="6"/>
      <c r="BQ786" s="6"/>
    </row>
    <row r="787" ht="19.5" customHeight="1">
      <c r="A787" s="64"/>
      <c r="B787" s="64"/>
      <c r="C787" s="6"/>
      <c r="D787" s="6"/>
      <c r="E787" s="6"/>
      <c r="F787" s="6"/>
      <c r="G787" s="6"/>
      <c r="H787" s="6"/>
      <c r="I787" s="5"/>
      <c r="J787" s="6"/>
      <c r="K787" s="6"/>
      <c r="L787" s="6"/>
      <c r="M787" s="6"/>
      <c r="N787" s="6"/>
      <c r="O787" s="6"/>
      <c r="P787" s="38"/>
      <c r="Q787" s="6"/>
      <c r="R787" s="6"/>
      <c r="S787" s="6"/>
      <c r="T787" s="6"/>
      <c r="U787" s="6"/>
      <c r="V787" s="6"/>
      <c r="W787" s="5"/>
      <c r="X787" s="6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5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5"/>
      <c r="BK787" s="6"/>
      <c r="BL787" s="6"/>
      <c r="BM787" s="6"/>
      <c r="BN787" s="6"/>
      <c r="BO787" s="6"/>
      <c r="BP787" s="6"/>
      <c r="BQ787" s="6"/>
    </row>
    <row r="788" ht="19.5" customHeight="1">
      <c r="A788" s="64"/>
      <c r="B788" s="64"/>
      <c r="C788" s="6"/>
      <c r="D788" s="6"/>
      <c r="E788" s="6"/>
      <c r="F788" s="6"/>
      <c r="G788" s="6"/>
      <c r="H788" s="6"/>
      <c r="I788" s="5"/>
      <c r="J788" s="6"/>
      <c r="K788" s="6"/>
      <c r="L788" s="6"/>
      <c r="M788" s="6"/>
      <c r="N788" s="6"/>
      <c r="O788" s="6"/>
      <c r="P788" s="38"/>
      <c r="Q788" s="6"/>
      <c r="R788" s="6"/>
      <c r="S788" s="6"/>
      <c r="T788" s="6"/>
      <c r="U788" s="6"/>
      <c r="V788" s="6"/>
      <c r="W788" s="5"/>
      <c r="X788" s="6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5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5"/>
      <c r="BK788" s="6"/>
      <c r="BL788" s="6"/>
      <c r="BM788" s="6"/>
      <c r="BN788" s="6"/>
      <c r="BO788" s="6"/>
      <c r="BP788" s="6"/>
      <c r="BQ788" s="6"/>
    </row>
    <row r="789" ht="19.5" customHeight="1">
      <c r="A789" s="64"/>
      <c r="B789" s="64"/>
      <c r="C789" s="6"/>
      <c r="D789" s="6"/>
      <c r="E789" s="6"/>
      <c r="F789" s="6"/>
      <c r="G789" s="6"/>
      <c r="H789" s="6"/>
      <c r="I789" s="5"/>
      <c r="J789" s="6"/>
      <c r="K789" s="6"/>
      <c r="L789" s="6"/>
      <c r="M789" s="6"/>
      <c r="N789" s="6"/>
      <c r="O789" s="6"/>
      <c r="P789" s="38"/>
      <c r="Q789" s="6"/>
      <c r="R789" s="6"/>
      <c r="S789" s="6"/>
      <c r="T789" s="6"/>
      <c r="U789" s="6"/>
      <c r="V789" s="6"/>
      <c r="W789" s="5"/>
      <c r="X789" s="6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5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5"/>
      <c r="BK789" s="6"/>
      <c r="BL789" s="6"/>
      <c r="BM789" s="6"/>
      <c r="BN789" s="6"/>
      <c r="BO789" s="6"/>
      <c r="BP789" s="6"/>
      <c r="BQ789" s="6"/>
    </row>
    <row r="790" ht="19.5" customHeight="1">
      <c r="A790" s="64"/>
      <c r="B790" s="64"/>
      <c r="C790" s="6"/>
      <c r="D790" s="6"/>
      <c r="E790" s="6"/>
      <c r="F790" s="6"/>
      <c r="G790" s="6"/>
      <c r="H790" s="6"/>
      <c r="I790" s="5"/>
      <c r="J790" s="6"/>
      <c r="K790" s="6"/>
      <c r="L790" s="6"/>
      <c r="M790" s="6"/>
      <c r="N790" s="6"/>
      <c r="O790" s="6"/>
      <c r="P790" s="38"/>
      <c r="Q790" s="6"/>
      <c r="R790" s="6"/>
      <c r="S790" s="6"/>
      <c r="T790" s="6"/>
      <c r="U790" s="6"/>
      <c r="V790" s="6"/>
      <c r="W790" s="5"/>
      <c r="X790" s="6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5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5"/>
      <c r="BK790" s="6"/>
      <c r="BL790" s="6"/>
      <c r="BM790" s="6"/>
      <c r="BN790" s="6"/>
      <c r="BO790" s="6"/>
      <c r="BP790" s="6"/>
      <c r="BQ790" s="6"/>
    </row>
    <row r="791" ht="19.5" customHeight="1">
      <c r="A791" s="64"/>
      <c r="B791" s="64"/>
      <c r="C791" s="6"/>
      <c r="D791" s="6"/>
      <c r="E791" s="6"/>
      <c r="F791" s="6"/>
      <c r="G791" s="6"/>
      <c r="H791" s="6"/>
      <c r="I791" s="5"/>
      <c r="J791" s="6"/>
      <c r="K791" s="6"/>
      <c r="L791" s="6"/>
      <c r="M791" s="6"/>
      <c r="N791" s="6"/>
      <c r="O791" s="6"/>
      <c r="P791" s="38"/>
      <c r="Q791" s="6"/>
      <c r="R791" s="6"/>
      <c r="S791" s="6"/>
      <c r="T791" s="6"/>
      <c r="U791" s="6"/>
      <c r="V791" s="6"/>
      <c r="W791" s="5"/>
      <c r="X791" s="6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5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5"/>
      <c r="BK791" s="6"/>
      <c r="BL791" s="6"/>
      <c r="BM791" s="6"/>
      <c r="BN791" s="6"/>
      <c r="BO791" s="6"/>
      <c r="BP791" s="6"/>
      <c r="BQ791" s="6"/>
    </row>
    <row r="792" ht="19.5" customHeight="1">
      <c r="A792" s="64"/>
      <c r="B792" s="64"/>
      <c r="C792" s="6"/>
      <c r="D792" s="6"/>
      <c r="E792" s="6"/>
      <c r="F792" s="6"/>
      <c r="G792" s="6"/>
      <c r="H792" s="6"/>
      <c r="I792" s="5"/>
      <c r="J792" s="6"/>
      <c r="K792" s="6"/>
      <c r="L792" s="6"/>
      <c r="M792" s="6"/>
      <c r="N792" s="6"/>
      <c r="O792" s="6"/>
      <c r="P792" s="38"/>
      <c r="Q792" s="6"/>
      <c r="R792" s="6"/>
      <c r="S792" s="6"/>
      <c r="T792" s="6"/>
      <c r="U792" s="6"/>
      <c r="V792" s="6"/>
      <c r="W792" s="5"/>
      <c r="X792" s="6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5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5"/>
      <c r="BK792" s="6"/>
      <c r="BL792" s="6"/>
      <c r="BM792" s="6"/>
      <c r="BN792" s="6"/>
      <c r="BO792" s="6"/>
      <c r="BP792" s="6"/>
      <c r="BQ792" s="6"/>
    </row>
    <row r="793" ht="19.5" customHeight="1">
      <c r="A793" s="64"/>
      <c r="B793" s="64"/>
      <c r="C793" s="6"/>
      <c r="D793" s="6"/>
      <c r="E793" s="6"/>
      <c r="F793" s="6"/>
      <c r="G793" s="6"/>
      <c r="H793" s="6"/>
      <c r="I793" s="5"/>
      <c r="J793" s="6"/>
      <c r="K793" s="6"/>
      <c r="L793" s="6"/>
      <c r="M793" s="6"/>
      <c r="N793" s="6"/>
      <c r="O793" s="6"/>
      <c r="P793" s="38"/>
      <c r="Q793" s="6"/>
      <c r="R793" s="6"/>
      <c r="S793" s="6"/>
      <c r="T793" s="6"/>
      <c r="U793" s="6"/>
      <c r="V793" s="6"/>
      <c r="W793" s="5"/>
      <c r="X793" s="6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5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5"/>
      <c r="BK793" s="6"/>
      <c r="BL793" s="6"/>
      <c r="BM793" s="6"/>
      <c r="BN793" s="6"/>
      <c r="BO793" s="6"/>
      <c r="BP793" s="6"/>
      <c r="BQ793" s="6"/>
    </row>
    <row r="794" ht="19.5" customHeight="1">
      <c r="A794" s="64"/>
      <c r="B794" s="64"/>
      <c r="C794" s="6"/>
      <c r="D794" s="6"/>
      <c r="E794" s="6"/>
      <c r="F794" s="6"/>
      <c r="G794" s="6"/>
      <c r="H794" s="6"/>
      <c r="I794" s="5"/>
      <c r="J794" s="6"/>
      <c r="K794" s="6"/>
      <c r="L794" s="6"/>
      <c r="M794" s="6"/>
      <c r="N794" s="6"/>
      <c r="O794" s="6"/>
      <c r="P794" s="38"/>
      <c r="Q794" s="6"/>
      <c r="R794" s="6"/>
      <c r="S794" s="6"/>
      <c r="T794" s="6"/>
      <c r="U794" s="6"/>
      <c r="V794" s="6"/>
      <c r="W794" s="5"/>
      <c r="X794" s="6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5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5"/>
      <c r="BK794" s="6"/>
      <c r="BL794" s="6"/>
      <c r="BM794" s="6"/>
      <c r="BN794" s="6"/>
      <c r="BO794" s="6"/>
      <c r="BP794" s="6"/>
      <c r="BQ794" s="6"/>
    </row>
    <row r="795" ht="19.5" customHeight="1">
      <c r="A795" s="64"/>
      <c r="B795" s="64"/>
      <c r="C795" s="6"/>
      <c r="D795" s="6"/>
      <c r="E795" s="6"/>
      <c r="F795" s="6"/>
      <c r="G795" s="6"/>
      <c r="H795" s="6"/>
      <c r="I795" s="5"/>
      <c r="J795" s="6"/>
      <c r="K795" s="6"/>
      <c r="L795" s="6"/>
      <c r="M795" s="6"/>
      <c r="N795" s="6"/>
      <c r="O795" s="6"/>
      <c r="P795" s="38"/>
      <c r="Q795" s="6"/>
      <c r="R795" s="6"/>
      <c r="S795" s="6"/>
      <c r="T795" s="6"/>
      <c r="U795" s="6"/>
      <c r="V795" s="6"/>
      <c r="W795" s="5"/>
      <c r="X795" s="6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5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5"/>
      <c r="BK795" s="6"/>
      <c r="BL795" s="6"/>
      <c r="BM795" s="6"/>
      <c r="BN795" s="6"/>
      <c r="BO795" s="6"/>
      <c r="BP795" s="6"/>
      <c r="BQ795" s="6"/>
    </row>
    <row r="796" ht="19.5" customHeight="1">
      <c r="A796" s="64"/>
      <c r="B796" s="64"/>
      <c r="C796" s="6"/>
      <c r="D796" s="6"/>
      <c r="E796" s="6"/>
      <c r="F796" s="6"/>
      <c r="G796" s="6"/>
      <c r="H796" s="6"/>
      <c r="I796" s="5"/>
      <c r="J796" s="6"/>
      <c r="K796" s="6"/>
      <c r="L796" s="6"/>
      <c r="M796" s="6"/>
      <c r="N796" s="6"/>
      <c r="O796" s="6"/>
      <c r="P796" s="38"/>
      <c r="Q796" s="6"/>
      <c r="R796" s="6"/>
      <c r="S796" s="6"/>
      <c r="T796" s="6"/>
      <c r="U796" s="6"/>
      <c r="V796" s="6"/>
      <c r="W796" s="5"/>
      <c r="X796" s="6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5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5"/>
      <c r="BK796" s="6"/>
      <c r="BL796" s="6"/>
      <c r="BM796" s="6"/>
      <c r="BN796" s="6"/>
      <c r="BO796" s="6"/>
      <c r="BP796" s="6"/>
      <c r="BQ796" s="6"/>
    </row>
    <row r="797" ht="19.5" customHeight="1">
      <c r="A797" s="64"/>
      <c r="B797" s="64"/>
      <c r="C797" s="6"/>
      <c r="D797" s="6"/>
      <c r="E797" s="6"/>
      <c r="F797" s="6"/>
      <c r="G797" s="6"/>
      <c r="H797" s="6"/>
      <c r="I797" s="5"/>
      <c r="J797" s="6"/>
      <c r="K797" s="6"/>
      <c r="L797" s="6"/>
      <c r="M797" s="6"/>
      <c r="N797" s="6"/>
      <c r="O797" s="6"/>
      <c r="P797" s="38"/>
      <c r="Q797" s="6"/>
      <c r="R797" s="6"/>
      <c r="S797" s="6"/>
      <c r="T797" s="6"/>
      <c r="U797" s="6"/>
      <c r="V797" s="6"/>
      <c r="W797" s="5"/>
      <c r="X797" s="6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5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5"/>
      <c r="BK797" s="6"/>
      <c r="BL797" s="6"/>
      <c r="BM797" s="6"/>
      <c r="BN797" s="6"/>
      <c r="BO797" s="6"/>
      <c r="BP797" s="6"/>
      <c r="BQ797" s="6"/>
    </row>
    <row r="798" ht="19.5" customHeight="1">
      <c r="A798" s="64"/>
      <c r="B798" s="64"/>
      <c r="C798" s="6"/>
      <c r="D798" s="6"/>
      <c r="E798" s="6"/>
      <c r="F798" s="6"/>
      <c r="G798" s="6"/>
      <c r="H798" s="6"/>
      <c r="I798" s="5"/>
      <c r="J798" s="6"/>
      <c r="K798" s="6"/>
      <c r="L798" s="6"/>
      <c r="M798" s="6"/>
      <c r="N798" s="6"/>
      <c r="O798" s="6"/>
      <c r="P798" s="38"/>
      <c r="Q798" s="6"/>
      <c r="R798" s="6"/>
      <c r="S798" s="6"/>
      <c r="T798" s="6"/>
      <c r="U798" s="6"/>
      <c r="V798" s="6"/>
      <c r="W798" s="5"/>
      <c r="X798" s="6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5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5"/>
      <c r="BK798" s="6"/>
      <c r="BL798" s="6"/>
      <c r="BM798" s="6"/>
      <c r="BN798" s="6"/>
      <c r="BO798" s="6"/>
      <c r="BP798" s="6"/>
      <c r="BQ798" s="6"/>
    </row>
    <row r="799" ht="19.5" customHeight="1">
      <c r="A799" s="64"/>
      <c r="B799" s="64"/>
      <c r="C799" s="6"/>
      <c r="D799" s="6"/>
      <c r="E799" s="6"/>
      <c r="F799" s="6"/>
      <c r="G799" s="6"/>
      <c r="H799" s="6"/>
      <c r="I799" s="5"/>
      <c r="J799" s="6"/>
      <c r="K799" s="6"/>
      <c r="L799" s="6"/>
      <c r="M799" s="6"/>
      <c r="N799" s="6"/>
      <c r="O799" s="6"/>
      <c r="P799" s="38"/>
      <c r="Q799" s="6"/>
      <c r="R799" s="6"/>
      <c r="S799" s="6"/>
      <c r="T799" s="6"/>
      <c r="U799" s="6"/>
      <c r="V799" s="6"/>
      <c r="W799" s="5"/>
      <c r="X799" s="6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5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5"/>
      <c r="BK799" s="6"/>
      <c r="BL799" s="6"/>
      <c r="BM799" s="6"/>
      <c r="BN799" s="6"/>
      <c r="BO799" s="6"/>
      <c r="BP799" s="6"/>
      <c r="BQ799" s="6"/>
    </row>
    <row r="800" ht="19.5" customHeight="1">
      <c r="A800" s="64"/>
      <c r="B800" s="64"/>
      <c r="C800" s="6"/>
      <c r="D800" s="6"/>
      <c r="E800" s="6"/>
      <c r="F800" s="6"/>
      <c r="G800" s="6"/>
      <c r="H800" s="6"/>
      <c r="I800" s="5"/>
      <c r="J800" s="6"/>
      <c r="K800" s="6"/>
      <c r="L800" s="6"/>
      <c r="M800" s="6"/>
      <c r="N800" s="6"/>
      <c r="O800" s="6"/>
      <c r="P800" s="38"/>
      <c r="Q800" s="6"/>
      <c r="R800" s="6"/>
      <c r="S800" s="6"/>
      <c r="T800" s="6"/>
      <c r="U800" s="6"/>
      <c r="V800" s="6"/>
      <c r="W800" s="5"/>
      <c r="X800" s="6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5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5"/>
      <c r="BK800" s="6"/>
      <c r="BL800" s="6"/>
      <c r="BM800" s="6"/>
      <c r="BN800" s="6"/>
      <c r="BO800" s="6"/>
      <c r="BP800" s="6"/>
      <c r="BQ800" s="6"/>
    </row>
    <row r="801" ht="19.5" customHeight="1">
      <c r="A801" s="64"/>
      <c r="B801" s="64"/>
      <c r="C801" s="6"/>
      <c r="D801" s="6"/>
      <c r="E801" s="6"/>
      <c r="F801" s="6"/>
      <c r="G801" s="6"/>
      <c r="H801" s="6"/>
      <c r="I801" s="5"/>
      <c r="J801" s="6"/>
      <c r="K801" s="6"/>
      <c r="L801" s="6"/>
      <c r="M801" s="6"/>
      <c r="N801" s="6"/>
      <c r="O801" s="6"/>
      <c r="P801" s="38"/>
      <c r="Q801" s="6"/>
      <c r="R801" s="6"/>
      <c r="S801" s="6"/>
      <c r="T801" s="6"/>
      <c r="U801" s="6"/>
      <c r="V801" s="6"/>
      <c r="W801" s="5"/>
      <c r="X801" s="6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5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5"/>
      <c r="BK801" s="6"/>
      <c r="BL801" s="6"/>
      <c r="BM801" s="6"/>
      <c r="BN801" s="6"/>
      <c r="BO801" s="6"/>
      <c r="BP801" s="6"/>
      <c r="BQ801" s="6"/>
    </row>
    <row r="802" ht="19.5" customHeight="1">
      <c r="A802" s="64"/>
      <c r="B802" s="64"/>
      <c r="C802" s="6"/>
      <c r="D802" s="6"/>
      <c r="E802" s="6"/>
      <c r="F802" s="6"/>
      <c r="G802" s="6"/>
      <c r="H802" s="6"/>
      <c r="I802" s="5"/>
      <c r="J802" s="6"/>
      <c r="K802" s="6"/>
      <c r="L802" s="6"/>
      <c r="M802" s="6"/>
      <c r="N802" s="6"/>
      <c r="O802" s="6"/>
      <c r="P802" s="38"/>
      <c r="Q802" s="6"/>
      <c r="R802" s="6"/>
      <c r="S802" s="6"/>
      <c r="T802" s="6"/>
      <c r="U802" s="6"/>
      <c r="V802" s="6"/>
      <c r="W802" s="5"/>
      <c r="X802" s="6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5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5"/>
      <c r="BK802" s="6"/>
      <c r="BL802" s="6"/>
      <c r="BM802" s="6"/>
      <c r="BN802" s="6"/>
      <c r="BO802" s="6"/>
      <c r="BP802" s="6"/>
      <c r="BQ802" s="6"/>
    </row>
    <row r="803" ht="19.5" customHeight="1">
      <c r="A803" s="64"/>
      <c r="B803" s="64"/>
      <c r="C803" s="6"/>
      <c r="D803" s="6"/>
      <c r="E803" s="6"/>
      <c r="F803" s="6"/>
      <c r="G803" s="6"/>
      <c r="H803" s="6"/>
      <c r="I803" s="5"/>
      <c r="J803" s="6"/>
      <c r="K803" s="6"/>
      <c r="L803" s="6"/>
      <c r="M803" s="6"/>
      <c r="N803" s="6"/>
      <c r="O803" s="6"/>
      <c r="P803" s="38"/>
      <c r="Q803" s="6"/>
      <c r="R803" s="6"/>
      <c r="S803" s="6"/>
      <c r="T803" s="6"/>
      <c r="U803" s="6"/>
      <c r="V803" s="6"/>
      <c r="W803" s="5"/>
      <c r="X803" s="6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5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5"/>
      <c r="BK803" s="6"/>
      <c r="BL803" s="6"/>
      <c r="BM803" s="6"/>
      <c r="BN803" s="6"/>
      <c r="BO803" s="6"/>
      <c r="BP803" s="6"/>
      <c r="BQ803" s="6"/>
    </row>
    <row r="804" ht="19.5" customHeight="1">
      <c r="A804" s="64"/>
      <c r="B804" s="64"/>
      <c r="C804" s="6"/>
      <c r="D804" s="6"/>
      <c r="E804" s="6"/>
      <c r="F804" s="6"/>
      <c r="G804" s="6"/>
      <c r="H804" s="6"/>
      <c r="I804" s="5"/>
      <c r="J804" s="6"/>
      <c r="K804" s="6"/>
      <c r="L804" s="6"/>
      <c r="M804" s="6"/>
      <c r="N804" s="6"/>
      <c r="O804" s="6"/>
      <c r="P804" s="38"/>
      <c r="Q804" s="6"/>
      <c r="R804" s="6"/>
      <c r="S804" s="6"/>
      <c r="T804" s="6"/>
      <c r="U804" s="6"/>
      <c r="V804" s="6"/>
      <c r="W804" s="5"/>
      <c r="X804" s="6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5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5"/>
      <c r="BK804" s="6"/>
      <c r="BL804" s="6"/>
      <c r="BM804" s="6"/>
      <c r="BN804" s="6"/>
      <c r="BO804" s="6"/>
      <c r="BP804" s="6"/>
      <c r="BQ804" s="6"/>
    </row>
    <row r="805" ht="19.5" customHeight="1">
      <c r="A805" s="64"/>
      <c r="B805" s="64"/>
      <c r="C805" s="6"/>
      <c r="D805" s="6"/>
      <c r="E805" s="6"/>
      <c r="F805" s="6"/>
      <c r="G805" s="6"/>
      <c r="H805" s="6"/>
      <c r="I805" s="5"/>
      <c r="J805" s="6"/>
      <c r="K805" s="6"/>
      <c r="L805" s="6"/>
      <c r="M805" s="6"/>
      <c r="N805" s="6"/>
      <c r="O805" s="6"/>
      <c r="P805" s="38"/>
      <c r="Q805" s="6"/>
      <c r="R805" s="6"/>
      <c r="S805" s="6"/>
      <c r="T805" s="6"/>
      <c r="U805" s="6"/>
      <c r="V805" s="6"/>
      <c r="W805" s="5"/>
      <c r="X805" s="6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5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5"/>
      <c r="BK805" s="6"/>
      <c r="BL805" s="6"/>
      <c r="BM805" s="6"/>
      <c r="BN805" s="6"/>
      <c r="BO805" s="6"/>
      <c r="BP805" s="6"/>
      <c r="BQ805" s="6"/>
    </row>
    <row r="806" ht="19.5" customHeight="1">
      <c r="A806" s="64"/>
      <c r="B806" s="64"/>
      <c r="C806" s="6"/>
      <c r="D806" s="6"/>
      <c r="E806" s="6"/>
      <c r="F806" s="6"/>
      <c r="G806" s="6"/>
      <c r="H806" s="6"/>
      <c r="I806" s="5"/>
      <c r="J806" s="6"/>
      <c r="K806" s="6"/>
      <c r="L806" s="6"/>
      <c r="M806" s="6"/>
      <c r="N806" s="6"/>
      <c r="O806" s="6"/>
      <c r="P806" s="38"/>
      <c r="Q806" s="6"/>
      <c r="R806" s="6"/>
      <c r="S806" s="6"/>
      <c r="T806" s="6"/>
      <c r="U806" s="6"/>
      <c r="V806" s="6"/>
      <c r="W806" s="5"/>
      <c r="X806" s="6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5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5"/>
      <c r="BK806" s="6"/>
      <c r="BL806" s="6"/>
      <c r="BM806" s="6"/>
      <c r="BN806" s="6"/>
      <c r="BO806" s="6"/>
      <c r="BP806" s="6"/>
      <c r="BQ806" s="6"/>
    </row>
    <row r="807" ht="19.5" customHeight="1">
      <c r="A807" s="64"/>
      <c r="B807" s="64"/>
      <c r="C807" s="6"/>
      <c r="D807" s="6"/>
      <c r="E807" s="6"/>
      <c r="F807" s="6"/>
      <c r="G807" s="6"/>
      <c r="H807" s="6"/>
      <c r="I807" s="5"/>
      <c r="J807" s="6"/>
      <c r="K807" s="6"/>
      <c r="L807" s="6"/>
      <c r="M807" s="6"/>
      <c r="N807" s="6"/>
      <c r="O807" s="6"/>
      <c r="P807" s="38"/>
      <c r="Q807" s="6"/>
      <c r="R807" s="6"/>
      <c r="S807" s="6"/>
      <c r="T807" s="6"/>
      <c r="U807" s="6"/>
      <c r="V807" s="6"/>
      <c r="W807" s="5"/>
      <c r="X807" s="6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5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5"/>
      <c r="BK807" s="6"/>
      <c r="BL807" s="6"/>
      <c r="BM807" s="6"/>
      <c r="BN807" s="6"/>
      <c r="BO807" s="6"/>
      <c r="BP807" s="6"/>
      <c r="BQ807" s="6"/>
    </row>
    <row r="808" ht="19.5" customHeight="1">
      <c r="A808" s="64"/>
      <c r="B808" s="64"/>
      <c r="C808" s="6"/>
      <c r="D808" s="6"/>
      <c r="E808" s="6"/>
      <c r="F808" s="6"/>
      <c r="G808" s="6"/>
      <c r="H808" s="6"/>
      <c r="I808" s="5"/>
      <c r="J808" s="6"/>
      <c r="K808" s="6"/>
      <c r="L808" s="6"/>
      <c r="M808" s="6"/>
      <c r="N808" s="6"/>
      <c r="O808" s="6"/>
      <c r="P808" s="38"/>
      <c r="Q808" s="6"/>
      <c r="R808" s="6"/>
      <c r="S808" s="6"/>
      <c r="T808" s="6"/>
      <c r="U808" s="6"/>
      <c r="V808" s="6"/>
      <c r="W808" s="5"/>
      <c r="X808" s="6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5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5"/>
      <c r="BK808" s="6"/>
      <c r="BL808" s="6"/>
      <c r="BM808" s="6"/>
      <c r="BN808" s="6"/>
      <c r="BO808" s="6"/>
      <c r="BP808" s="6"/>
      <c r="BQ808" s="6"/>
    </row>
    <row r="809" ht="19.5" customHeight="1">
      <c r="A809" s="64"/>
      <c r="B809" s="64"/>
      <c r="C809" s="6"/>
      <c r="D809" s="6"/>
      <c r="E809" s="6"/>
      <c r="F809" s="6"/>
      <c r="G809" s="6"/>
      <c r="H809" s="6"/>
      <c r="I809" s="5"/>
      <c r="J809" s="6"/>
      <c r="K809" s="6"/>
      <c r="L809" s="6"/>
      <c r="M809" s="6"/>
      <c r="N809" s="6"/>
      <c r="O809" s="6"/>
      <c r="P809" s="38"/>
      <c r="Q809" s="6"/>
      <c r="R809" s="6"/>
      <c r="S809" s="6"/>
      <c r="T809" s="6"/>
      <c r="U809" s="6"/>
      <c r="V809" s="6"/>
      <c r="W809" s="5"/>
      <c r="X809" s="6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5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5"/>
      <c r="BK809" s="6"/>
      <c r="BL809" s="6"/>
      <c r="BM809" s="6"/>
      <c r="BN809" s="6"/>
      <c r="BO809" s="6"/>
      <c r="BP809" s="6"/>
      <c r="BQ809" s="6"/>
    </row>
    <row r="810" ht="19.5" customHeight="1">
      <c r="A810" s="64"/>
      <c r="B810" s="64"/>
      <c r="C810" s="6"/>
      <c r="D810" s="6"/>
      <c r="E810" s="6"/>
      <c r="F810" s="6"/>
      <c r="G810" s="6"/>
      <c r="H810" s="6"/>
      <c r="I810" s="5"/>
      <c r="J810" s="6"/>
      <c r="K810" s="6"/>
      <c r="L810" s="6"/>
      <c r="M810" s="6"/>
      <c r="N810" s="6"/>
      <c r="O810" s="6"/>
      <c r="P810" s="38"/>
      <c r="Q810" s="6"/>
      <c r="R810" s="6"/>
      <c r="S810" s="6"/>
      <c r="T810" s="6"/>
      <c r="U810" s="6"/>
      <c r="V810" s="6"/>
      <c r="W810" s="5"/>
      <c r="X810" s="6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5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5"/>
      <c r="BK810" s="6"/>
      <c r="BL810" s="6"/>
      <c r="BM810" s="6"/>
      <c r="BN810" s="6"/>
      <c r="BO810" s="6"/>
      <c r="BP810" s="6"/>
      <c r="BQ810" s="6"/>
    </row>
    <row r="811" ht="19.5" customHeight="1">
      <c r="A811" s="64"/>
      <c r="B811" s="64"/>
      <c r="C811" s="6"/>
      <c r="D811" s="6"/>
      <c r="E811" s="6"/>
      <c r="F811" s="6"/>
      <c r="G811" s="6"/>
      <c r="H811" s="6"/>
      <c r="I811" s="5"/>
      <c r="J811" s="6"/>
      <c r="K811" s="6"/>
      <c r="L811" s="6"/>
      <c r="M811" s="6"/>
      <c r="N811" s="6"/>
      <c r="O811" s="6"/>
      <c r="P811" s="38"/>
      <c r="Q811" s="6"/>
      <c r="R811" s="6"/>
      <c r="S811" s="6"/>
      <c r="T811" s="6"/>
      <c r="U811" s="6"/>
      <c r="V811" s="6"/>
      <c r="W811" s="5"/>
      <c r="X811" s="6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5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5"/>
      <c r="BK811" s="6"/>
      <c r="BL811" s="6"/>
      <c r="BM811" s="6"/>
      <c r="BN811" s="6"/>
      <c r="BO811" s="6"/>
      <c r="BP811" s="6"/>
      <c r="BQ811" s="6"/>
    </row>
    <row r="812" ht="19.5" customHeight="1">
      <c r="A812" s="64"/>
      <c r="B812" s="64"/>
      <c r="C812" s="6"/>
      <c r="D812" s="6"/>
      <c r="E812" s="6"/>
      <c r="F812" s="6"/>
      <c r="G812" s="6"/>
      <c r="H812" s="6"/>
      <c r="I812" s="5"/>
      <c r="J812" s="6"/>
      <c r="K812" s="6"/>
      <c r="L812" s="6"/>
      <c r="M812" s="6"/>
      <c r="N812" s="6"/>
      <c r="O812" s="6"/>
      <c r="P812" s="38"/>
      <c r="Q812" s="6"/>
      <c r="R812" s="6"/>
      <c r="S812" s="6"/>
      <c r="T812" s="6"/>
      <c r="U812" s="6"/>
      <c r="V812" s="6"/>
      <c r="W812" s="5"/>
      <c r="X812" s="6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5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5"/>
      <c r="BK812" s="6"/>
      <c r="BL812" s="6"/>
      <c r="BM812" s="6"/>
      <c r="BN812" s="6"/>
      <c r="BO812" s="6"/>
      <c r="BP812" s="6"/>
      <c r="BQ812" s="6"/>
    </row>
    <row r="813" ht="19.5" customHeight="1">
      <c r="A813" s="64"/>
      <c r="B813" s="64"/>
      <c r="C813" s="6"/>
      <c r="D813" s="6"/>
      <c r="E813" s="6"/>
      <c r="F813" s="6"/>
      <c r="G813" s="6"/>
      <c r="H813" s="6"/>
      <c r="I813" s="5"/>
      <c r="J813" s="6"/>
      <c r="K813" s="6"/>
      <c r="L813" s="6"/>
      <c r="M813" s="6"/>
      <c r="N813" s="6"/>
      <c r="O813" s="6"/>
      <c r="P813" s="38"/>
      <c r="Q813" s="6"/>
      <c r="R813" s="6"/>
      <c r="S813" s="6"/>
      <c r="T813" s="6"/>
      <c r="U813" s="6"/>
      <c r="V813" s="6"/>
      <c r="W813" s="5"/>
      <c r="X813" s="6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5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5"/>
      <c r="BK813" s="6"/>
      <c r="BL813" s="6"/>
      <c r="BM813" s="6"/>
      <c r="BN813" s="6"/>
      <c r="BO813" s="6"/>
      <c r="BP813" s="6"/>
      <c r="BQ813" s="6"/>
    </row>
    <row r="814" ht="19.5" customHeight="1">
      <c r="A814" s="64"/>
      <c r="B814" s="64"/>
      <c r="C814" s="6"/>
      <c r="D814" s="6"/>
      <c r="E814" s="6"/>
      <c r="F814" s="6"/>
      <c r="G814" s="6"/>
      <c r="H814" s="6"/>
      <c r="I814" s="5"/>
      <c r="J814" s="6"/>
      <c r="K814" s="6"/>
      <c r="L814" s="6"/>
      <c r="M814" s="6"/>
      <c r="N814" s="6"/>
      <c r="O814" s="6"/>
      <c r="P814" s="38"/>
      <c r="Q814" s="6"/>
      <c r="R814" s="6"/>
      <c r="S814" s="6"/>
      <c r="T814" s="6"/>
      <c r="U814" s="6"/>
      <c r="V814" s="6"/>
      <c r="W814" s="5"/>
      <c r="X814" s="6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5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5"/>
      <c r="BK814" s="6"/>
      <c r="BL814" s="6"/>
      <c r="BM814" s="6"/>
      <c r="BN814" s="6"/>
      <c r="BO814" s="6"/>
      <c r="BP814" s="6"/>
      <c r="BQ814" s="6"/>
    </row>
    <row r="815" ht="19.5" customHeight="1">
      <c r="A815" s="64"/>
      <c r="B815" s="64"/>
      <c r="C815" s="6"/>
      <c r="D815" s="6"/>
      <c r="E815" s="6"/>
      <c r="F815" s="6"/>
      <c r="G815" s="6"/>
      <c r="H815" s="6"/>
      <c r="I815" s="5"/>
      <c r="J815" s="6"/>
      <c r="K815" s="6"/>
      <c r="L815" s="6"/>
      <c r="M815" s="6"/>
      <c r="N815" s="6"/>
      <c r="O815" s="6"/>
      <c r="P815" s="38"/>
      <c r="Q815" s="6"/>
      <c r="R815" s="6"/>
      <c r="S815" s="6"/>
      <c r="T815" s="6"/>
      <c r="U815" s="6"/>
      <c r="V815" s="6"/>
      <c r="W815" s="5"/>
      <c r="X815" s="6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5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5"/>
      <c r="BK815" s="6"/>
      <c r="BL815" s="6"/>
      <c r="BM815" s="6"/>
      <c r="BN815" s="6"/>
      <c r="BO815" s="6"/>
      <c r="BP815" s="6"/>
      <c r="BQ815" s="6"/>
    </row>
    <row r="816" ht="19.5" customHeight="1">
      <c r="A816" s="64"/>
      <c r="B816" s="64"/>
      <c r="C816" s="6"/>
      <c r="D816" s="6"/>
      <c r="E816" s="6"/>
      <c r="F816" s="6"/>
      <c r="G816" s="6"/>
      <c r="H816" s="6"/>
      <c r="I816" s="5"/>
      <c r="J816" s="6"/>
      <c r="K816" s="6"/>
      <c r="L816" s="6"/>
      <c r="M816" s="6"/>
      <c r="N816" s="6"/>
      <c r="O816" s="6"/>
      <c r="P816" s="38"/>
      <c r="Q816" s="6"/>
      <c r="R816" s="6"/>
      <c r="S816" s="6"/>
      <c r="T816" s="6"/>
      <c r="U816" s="6"/>
      <c r="V816" s="6"/>
      <c r="W816" s="5"/>
      <c r="X816" s="6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5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5"/>
      <c r="BK816" s="6"/>
      <c r="BL816" s="6"/>
      <c r="BM816" s="6"/>
      <c r="BN816" s="6"/>
      <c r="BO816" s="6"/>
      <c r="BP816" s="6"/>
      <c r="BQ816" s="6"/>
    </row>
    <row r="817" ht="19.5" customHeight="1">
      <c r="A817" s="64"/>
      <c r="B817" s="64"/>
      <c r="C817" s="6"/>
      <c r="D817" s="6"/>
      <c r="E817" s="6"/>
      <c r="F817" s="6"/>
      <c r="G817" s="6"/>
      <c r="H817" s="6"/>
      <c r="I817" s="5"/>
      <c r="J817" s="6"/>
      <c r="K817" s="6"/>
      <c r="L817" s="6"/>
      <c r="M817" s="6"/>
      <c r="N817" s="6"/>
      <c r="O817" s="6"/>
      <c r="P817" s="38"/>
      <c r="Q817" s="6"/>
      <c r="R817" s="6"/>
      <c r="S817" s="6"/>
      <c r="T817" s="6"/>
      <c r="U817" s="6"/>
      <c r="V817" s="6"/>
      <c r="W817" s="5"/>
      <c r="X817" s="6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5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5"/>
      <c r="BK817" s="6"/>
      <c r="BL817" s="6"/>
      <c r="BM817" s="6"/>
      <c r="BN817" s="6"/>
      <c r="BO817" s="6"/>
      <c r="BP817" s="6"/>
      <c r="BQ817" s="6"/>
    </row>
    <row r="818" ht="19.5" customHeight="1">
      <c r="A818" s="64"/>
      <c r="B818" s="64"/>
      <c r="C818" s="6"/>
      <c r="D818" s="6"/>
      <c r="E818" s="6"/>
      <c r="F818" s="6"/>
      <c r="G818" s="6"/>
      <c r="H818" s="6"/>
      <c r="I818" s="5"/>
      <c r="J818" s="6"/>
      <c r="K818" s="6"/>
      <c r="L818" s="6"/>
      <c r="M818" s="6"/>
      <c r="N818" s="6"/>
      <c r="O818" s="6"/>
      <c r="P818" s="38"/>
      <c r="Q818" s="6"/>
      <c r="R818" s="6"/>
      <c r="S818" s="6"/>
      <c r="T818" s="6"/>
      <c r="U818" s="6"/>
      <c r="V818" s="6"/>
      <c r="W818" s="5"/>
      <c r="X818" s="6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5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5"/>
      <c r="BK818" s="6"/>
      <c r="BL818" s="6"/>
      <c r="BM818" s="6"/>
      <c r="BN818" s="6"/>
      <c r="BO818" s="6"/>
      <c r="BP818" s="6"/>
      <c r="BQ818" s="6"/>
    </row>
    <row r="819" ht="19.5" customHeight="1">
      <c r="A819" s="64"/>
      <c r="B819" s="64"/>
      <c r="C819" s="6"/>
      <c r="D819" s="6"/>
      <c r="E819" s="6"/>
      <c r="F819" s="6"/>
      <c r="G819" s="6"/>
      <c r="H819" s="6"/>
      <c r="I819" s="5"/>
      <c r="J819" s="6"/>
      <c r="K819" s="6"/>
      <c r="L819" s="6"/>
      <c r="M819" s="6"/>
      <c r="N819" s="6"/>
      <c r="O819" s="6"/>
      <c r="P819" s="38"/>
      <c r="Q819" s="6"/>
      <c r="R819" s="6"/>
      <c r="S819" s="6"/>
      <c r="T819" s="6"/>
      <c r="U819" s="6"/>
      <c r="V819" s="6"/>
      <c r="W819" s="5"/>
      <c r="X819" s="6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5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5"/>
      <c r="BK819" s="6"/>
      <c r="BL819" s="6"/>
      <c r="BM819" s="6"/>
      <c r="BN819" s="6"/>
      <c r="BO819" s="6"/>
      <c r="BP819" s="6"/>
      <c r="BQ819" s="6"/>
    </row>
    <row r="820" ht="19.5" customHeight="1">
      <c r="A820" s="64"/>
      <c r="B820" s="64"/>
      <c r="C820" s="6"/>
      <c r="D820" s="6"/>
      <c r="E820" s="6"/>
      <c r="F820" s="6"/>
      <c r="G820" s="6"/>
      <c r="H820" s="6"/>
      <c r="I820" s="5"/>
      <c r="J820" s="6"/>
      <c r="K820" s="6"/>
      <c r="L820" s="6"/>
      <c r="M820" s="6"/>
      <c r="N820" s="6"/>
      <c r="O820" s="6"/>
      <c r="P820" s="38"/>
      <c r="Q820" s="6"/>
      <c r="R820" s="6"/>
      <c r="S820" s="6"/>
      <c r="T820" s="6"/>
      <c r="U820" s="6"/>
      <c r="V820" s="6"/>
      <c r="W820" s="5"/>
      <c r="X820" s="6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5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5"/>
      <c r="BK820" s="6"/>
      <c r="BL820" s="6"/>
      <c r="BM820" s="6"/>
      <c r="BN820" s="6"/>
      <c r="BO820" s="6"/>
      <c r="BP820" s="6"/>
      <c r="BQ820" s="6"/>
    </row>
    <row r="821" ht="19.5" customHeight="1">
      <c r="A821" s="64"/>
      <c r="B821" s="64"/>
      <c r="C821" s="6"/>
      <c r="D821" s="6"/>
      <c r="E821" s="6"/>
      <c r="F821" s="6"/>
      <c r="G821" s="6"/>
      <c r="H821" s="6"/>
      <c r="I821" s="5"/>
      <c r="J821" s="6"/>
      <c r="K821" s="6"/>
      <c r="L821" s="6"/>
      <c r="M821" s="6"/>
      <c r="N821" s="6"/>
      <c r="O821" s="6"/>
      <c r="P821" s="38"/>
      <c r="Q821" s="6"/>
      <c r="R821" s="6"/>
      <c r="S821" s="6"/>
      <c r="T821" s="6"/>
      <c r="U821" s="6"/>
      <c r="V821" s="6"/>
      <c r="W821" s="5"/>
      <c r="X821" s="6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5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5"/>
      <c r="BK821" s="6"/>
      <c r="BL821" s="6"/>
      <c r="BM821" s="6"/>
      <c r="BN821" s="6"/>
      <c r="BO821" s="6"/>
      <c r="BP821" s="6"/>
      <c r="BQ821" s="6"/>
    </row>
    <row r="822" ht="19.5" customHeight="1">
      <c r="A822" s="64"/>
      <c r="B822" s="64"/>
      <c r="C822" s="6"/>
      <c r="D822" s="6"/>
      <c r="E822" s="6"/>
      <c r="F822" s="6"/>
      <c r="G822" s="6"/>
      <c r="H822" s="6"/>
      <c r="I822" s="5"/>
      <c r="J822" s="6"/>
      <c r="K822" s="6"/>
      <c r="L822" s="6"/>
      <c r="M822" s="6"/>
      <c r="N822" s="6"/>
      <c r="O822" s="6"/>
      <c r="P822" s="38"/>
      <c r="Q822" s="6"/>
      <c r="R822" s="6"/>
      <c r="S822" s="6"/>
      <c r="T822" s="6"/>
      <c r="U822" s="6"/>
      <c r="V822" s="6"/>
      <c r="W822" s="5"/>
      <c r="X822" s="6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5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5"/>
      <c r="BK822" s="6"/>
      <c r="BL822" s="6"/>
      <c r="BM822" s="6"/>
      <c r="BN822" s="6"/>
      <c r="BO822" s="6"/>
      <c r="BP822" s="6"/>
      <c r="BQ822" s="6"/>
    </row>
    <row r="823" ht="19.5" customHeight="1">
      <c r="A823" s="64"/>
      <c r="B823" s="64"/>
      <c r="C823" s="6"/>
      <c r="D823" s="6"/>
      <c r="E823" s="6"/>
      <c r="F823" s="6"/>
      <c r="G823" s="6"/>
      <c r="H823" s="6"/>
      <c r="I823" s="5"/>
      <c r="J823" s="6"/>
      <c r="K823" s="6"/>
      <c r="L823" s="6"/>
      <c r="M823" s="6"/>
      <c r="N823" s="6"/>
      <c r="O823" s="6"/>
      <c r="P823" s="38"/>
      <c r="Q823" s="6"/>
      <c r="R823" s="6"/>
      <c r="S823" s="6"/>
      <c r="T823" s="6"/>
      <c r="U823" s="6"/>
      <c r="V823" s="6"/>
      <c r="W823" s="5"/>
      <c r="X823" s="6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5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5"/>
      <c r="BK823" s="6"/>
      <c r="BL823" s="6"/>
      <c r="BM823" s="6"/>
      <c r="BN823" s="6"/>
      <c r="BO823" s="6"/>
      <c r="BP823" s="6"/>
      <c r="BQ823" s="6"/>
    </row>
    <row r="824" ht="19.5" customHeight="1">
      <c r="A824" s="64"/>
      <c r="B824" s="64"/>
      <c r="C824" s="6"/>
      <c r="D824" s="6"/>
      <c r="E824" s="6"/>
      <c r="F824" s="6"/>
      <c r="G824" s="6"/>
      <c r="H824" s="6"/>
      <c r="I824" s="5"/>
      <c r="J824" s="6"/>
      <c r="K824" s="6"/>
      <c r="L824" s="6"/>
      <c r="M824" s="6"/>
      <c r="N824" s="6"/>
      <c r="O824" s="6"/>
      <c r="P824" s="38"/>
      <c r="Q824" s="6"/>
      <c r="R824" s="6"/>
      <c r="S824" s="6"/>
      <c r="T824" s="6"/>
      <c r="U824" s="6"/>
      <c r="V824" s="6"/>
      <c r="W824" s="5"/>
      <c r="X824" s="6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5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5"/>
      <c r="BK824" s="6"/>
      <c r="BL824" s="6"/>
      <c r="BM824" s="6"/>
      <c r="BN824" s="6"/>
      <c r="BO824" s="6"/>
      <c r="BP824" s="6"/>
      <c r="BQ824" s="6"/>
    </row>
    <row r="825" ht="19.5" customHeight="1">
      <c r="A825" s="64"/>
      <c r="B825" s="64"/>
      <c r="C825" s="6"/>
      <c r="D825" s="6"/>
      <c r="E825" s="6"/>
      <c r="F825" s="6"/>
      <c r="G825" s="6"/>
      <c r="H825" s="6"/>
      <c r="I825" s="5"/>
      <c r="J825" s="6"/>
      <c r="K825" s="6"/>
      <c r="L825" s="6"/>
      <c r="M825" s="6"/>
      <c r="N825" s="6"/>
      <c r="O825" s="6"/>
      <c r="P825" s="38"/>
      <c r="Q825" s="6"/>
      <c r="R825" s="6"/>
      <c r="S825" s="6"/>
      <c r="T825" s="6"/>
      <c r="U825" s="6"/>
      <c r="V825" s="6"/>
      <c r="W825" s="5"/>
      <c r="X825" s="6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5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5"/>
      <c r="BK825" s="6"/>
      <c r="BL825" s="6"/>
      <c r="BM825" s="6"/>
      <c r="BN825" s="6"/>
      <c r="BO825" s="6"/>
      <c r="BP825" s="6"/>
      <c r="BQ825" s="6"/>
    </row>
    <row r="826" ht="19.5" customHeight="1">
      <c r="A826" s="64"/>
      <c r="B826" s="64"/>
      <c r="C826" s="6"/>
      <c r="D826" s="6"/>
      <c r="E826" s="6"/>
      <c r="F826" s="6"/>
      <c r="G826" s="6"/>
      <c r="H826" s="6"/>
      <c r="I826" s="5"/>
      <c r="J826" s="6"/>
      <c r="K826" s="6"/>
      <c r="L826" s="6"/>
      <c r="M826" s="6"/>
      <c r="N826" s="6"/>
      <c r="O826" s="6"/>
      <c r="P826" s="38"/>
      <c r="Q826" s="6"/>
      <c r="R826" s="6"/>
      <c r="S826" s="6"/>
      <c r="T826" s="6"/>
      <c r="U826" s="6"/>
      <c r="V826" s="6"/>
      <c r="W826" s="5"/>
      <c r="X826" s="6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5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5"/>
      <c r="BK826" s="6"/>
      <c r="BL826" s="6"/>
      <c r="BM826" s="6"/>
      <c r="BN826" s="6"/>
      <c r="BO826" s="6"/>
      <c r="BP826" s="6"/>
      <c r="BQ826" s="6"/>
    </row>
    <row r="827" ht="19.5" customHeight="1">
      <c r="A827" s="64"/>
      <c r="B827" s="64"/>
      <c r="C827" s="6"/>
      <c r="D827" s="6"/>
      <c r="E827" s="6"/>
      <c r="F827" s="6"/>
      <c r="G827" s="6"/>
      <c r="H827" s="6"/>
      <c r="I827" s="5"/>
      <c r="J827" s="6"/>
      <c r="K827" s="6"/>
      <c r="L827" s="6"/>
      <c r="M827" s="6"/>
      <c r="N827" s="6"/>
      <c r="O827" s="6"/>
      <c r="P827" s="38"/>
      <c r="Q827" s="6"/>
      <c r="R827" s="6"/>
      <c r="S827" s="6"/>
      <c r="T827" s="6"/>
      <c r="U827" s="6"/>
      <c r="V827" s="6"/>
      <c r="W827" s="5"/>
      <c r="X827" s="6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5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5"/>
      <c r="BK827" s="6"/>
      <c r="BL827" s="6"/>
      <c r="BM827" s="6"/>
      <c r="BN827" s="6"/>
      <c r="BO827" s="6"/>
      <c r="BP827" s="6"/>
      <c r="BQ827" s="6"/>
    </row>
    <row r="828" ht="19.5" customHeight="1">
      <c r="A828" s="64"/>
      <c r="B828" s="64"/>
      <c r="C828" s="6"/>
      <c r="D828" s="6"/>
      <c r="E828" s="6"/>
      <c r="F828" s="6"/>
      <c r="G828" s="6"/>
      <c r="H828" s="6"/>
      <c r="I828" s="5"/>
      <c r="J828" s="6"/>
      <c r="K828" s="6"/>
      <c r="L828" s="6"/>
      <c r="M828" s="6"/>
      <c r="N828" s="6"/>
      <c r="O828" s="6"/>
      <c r="P828" s="38"/>
      <c r="Q828" s="6"/>
      <c r="R828" s="6"/>
      <c r="S828" s="6"/>
      <c r="T828" s="6"/>
      <c r="U828" s="6"/>
      <c r="V828" s="6"/>
      <c r="W828" s="5"/>
      <c r="X828" s="6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5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5"/>
      <c r="BK828" s="6"/>
      <c r="BL828" s="6"/>
      <c r="BM828" s="6"/>
      <c r="BN828" s="6"/>
      <c r="BO828" s="6"/>
      <c r="BP828" s="6"/>
      <c r="BQ828" s="6"/>
    </row>
    <row r="829" ht="19.5" customHeight="1">
      <c r="A829" s="64"/>
      <c r="B829" s="64"/>
      <c r="C829" s="6"/>
      <c r="D829" s="6"/>
      <c r="E829" s="6"/>
      <c r="F829" s="6"/>
      <c r="G829" s="6"/>
      <c r="H829" s="6"/>
      <c r="I829" s="5"/>
      <c r="J829" s="6"/>
      <c r="K829" s="6"/>
      <c r="L829" s="6"/>
      <c r="M829" s="6"/>
      <c r="N829" s="6"/>
      <c r="O829" s="6"/>
      <c r="P829" s="38"/>
      <c r="Q829" s="6"/>
      <c r="R829" s="6"/>
      <c r="S829" s="6"/>
      <c r="T829" s="6"/>
      <c r="U829" s="6"/>
      <c r="V829" s="6"/>
      <c r="W829" s="5"/>
      <c r="X829" s="6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5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5"/>
      <c r="BK829" s="6"/>
      <c r="BL829" s="6"/>
      <c r="BM829" s="6"/>
      <c r="BN829" s="6"/>
      <c r="BO829" s="6"/>
      <c r="BP829" s="6"/>
      <c r="BQ829" s="6"/>
    </row>
    <row r="830" ht="19.5" customHeight="1">
      <c r="A830" s="64"/>
      <c r="B830" s="64"/>
      <c r="C830" s="6"/>
      <c r="D830" s="6"/>
      <c r="E830" s="6"/>
      <c r="F830" s="6"/>
      <c r="G830" s="6"/>
      <c r="H830" s="6"/>
      <c r="I830" s="5"/>
      <c r="J830" s="6"/>
      <c r="K830" s="6"/>
      <c r="L830" s="6"/>
      <c r="M830" s="6"/>
      <c r="N830" s="6"/>
      <c r="O830" s="6"/>
      <c r="P830" s="38"/>
      <c r="Q830" s="6"/>
      <c r="R830" s="6"/>
      <c r="S830" s="6"/>
      <c r="T830" s="6"/>
      <c r="U830" s="6"/>
      <c r="V830" s="6"/>
      <c r="W830" s="5"/>
      <c r="X830" s="6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5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5"/>
      <c r="BK830" s="6"/>
      <c r="BL830" s="6"/>
      <c r="BM830" s="6"/>
      <c r="BN830" s="6"/>
      <c r="BO830" s="6"/>
      <c r="BP830" s="6"/>
      <c r="BQ830" s="6"/>
    </row>
    <row r="831" ht="19.5" customHeight="1">
      <c r="A831" s="64"/>
      <c r="B831" s="64"/>
      <c r="C831" s="6"/>
      <c r="D831" s="6"/>
      <c r="E831" s="6"/>
      <c r="F831" s="6"/>
      <c r="G831" s="6"/>
      <c r="H831" s="6"/>
      <c r="I831" s="5"/>
      <c r="J831" s="6"/>
      <c r="K831" s="6"/>
      <c r="L831" s="6"/>
      <c r="M831" s="6"/>
      <c r="N831" s="6"/>
      <c r="O831" s="6"/>
      <c r="P831" s="38"/>
      <c r="Q831" s="6"/>
      <c r="R831" s="6"/>
      <c r="S831" s="6"/>
      <c r="T831" s="6"/>
      <c r="U831" s="6"/>
      <c r="V831" s="6"/>
      <c r="W831" s="5"/>
      <c r="X831" s="6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5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5"/>
      <c r="BK831" s="6"/>
      <c r="BL831" s="6"/>
      <c r="BM831" s="6"/>
      <c r="BN831" s="6"/>
      <c r="BO831" s="6"/>
      <c r="BP831" s="6"/>
      <c r="BQ831" s="6"/>
    </row>
    <row r="832" ht="19.5" customHeight="1">
      <c r="A832" s="64"/>
      <c r="B832" s="64"/>
      <c r="C832" s="6"/>
      <c r="D832" s="6"/>
      <c r="E832" s="6"/>
      <c r="F832" s="6"/>
      <c r="G832" s="6"/>
      <c r="H832" s="6"/>
      <c r="I832" s="5"/>
      <c r="J832" s="6"/>
      <c r="K832" s="6"/>
      <c r="L832" s="6"/>
      <c r="M832" s="6"/>
      <c r="N832" s="6"/>
      <c r="O832" s="6"/>
      <c r="P832" s="38"/>
      <c r="Q832" s="6"/>
      <c r="R832" s="6"/>
      <c r="S832" s="6"/>
      <c r="T832" s="6"/>
      <c r="U832" s="6"/>
      <c r="V832" s="6"/>
      <c r="W832" s="5"/>
      <c r="X832" s="6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5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5"/>
      <c r="BK832" s="6"/>
      <c r="BL832" s="6"/>
      <c r="BM832" s="6"/>
      <c r="BN832" s="6"/>
      <c r="BO832" s="6"/>
      <c r="BP832" s="6"/>
      <c r="BQ832" s="6"/>
    </row>
    <row r="833" ht="19.5" customHeight="1">
      <c r="A833" s="64"/>
      <c r="B833" s="64"/>
      <c r="C833" s="6"/>
      <c r="D833" s="6"/>
      <c r="E833" s="6"/>
      <c r="F833" s="6"/>
      <c r="G833" s="6"/>
      <c r="H833" s="6"/>
      <c r="I833" s="5"/>
      <c r="J833" s="6"/>
      <c r="K833" s="6"/>
      <c r="L833" s="6"/>
      <c r="M833" s="6"/>
      <c r="N833" s="6"/>
      <c r="O833" s="6"/>
      <c r="P833" s="38"/>
      <c r="Q833" s="6"/>
      <c r="R833" s="6"/>
      <c r="S833" s="6"/>
      <c r="T833" s="6"/>
      <c r="U833" s="6"/>
      <c r="V833" s="6"/>
      <c r="W833" s="5"/>
      <c r="X833" s="6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5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5"/>
      <c r="BK833" s="6"/>
      <c r="BL833" s="6"/>
      <c r="BM833" s="6"/>
      <c r="BN833" s="6"/>
      <c r="BO833" s="6"/>
      <c r="BP833" s="6"/>
      <c r="BQ833" s="6"/>
    </row>
    <row r="834" ht="19.5" customHeight="1">
      <c r="A834" s="64"/>
      <c r="B834" s="64"/>
      <c r="C834" s="6"/>
      <c r="D834" s="6"/>
      <c r="E834" s="6"/>
      <c r="F834" s="6"/>
      <c r="G834" s="6"/>
      <c r="H834" s="6"/>
      <c r="I834" s="5"/>
      <c r="J834" s="6"/>
      <c r="K834" s="6"/>
      <c r="L834" s="6"/>
      <c r="M834" s="6"/>
      <c r="N834" s="6"/>
      <c r="O834" s="6"/>
      <c r="P834" s="38"/>
      <c r="Q834" s="6"/>
      <c r="R834" s="6"/>
      <c r="S834" s="6"/>
      <c r="T834" s="6"/>
      <c r="U834" s="6"/>
      <c r="V834" s="6"/>
      <c r="W834" s="5"/>
      <c r="X834" s="6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5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5"/>
      <c r="BK834" s="6"/>
      <c r="BL834" s="6"/>
      <c r="BM834" s="6"/>
      <c r="BN834" s="6"/>
      <c r="BO834" s="6"/>
      <c r="BP834" s="6"/>
      <c r="BQ834" s="6"/>
    </row>
    <row r="835" ht="19.5" customHeight="1">
      <c r="A835" s="64"/>
      <c r="B835" s="64"/>
      <c r="C835" s="6"/>
      <c r="D835" s="6"/>
      <c r="E835" s="6"/>
      <c r="F835" s="6"/>
      <c r="G835" s="6"/>
      <c r="H835" s="6"/>
      <c r="I835" s="5"/>
      <c r="J835" s="6"/>
      <c r="K835" s="6"/>
      <c r="L835" s="6"/>
      <c r="M835" s="6"/>
      <c r="N835" s="6"/>
      <c r="O835" s="6"/>
      <c r="P835" s="38"/>
      <c r="Q835" s="6"/>
      <c r="R835" s="6"/>
      <c r="S835" s="6"/>
      <c r="T835" s="6"/>
      <c r="U835" s="6"/>
      <c r="V835" s="6"/>
      <c r="W835" s="5"/>
      <c r="X835" s="6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5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5"/>
      <c r="BK835" s="6"/>
      <c r="BL835" s="6"/>
      <c r="BM835" s="6"/>
      <c r="BN835" s="6"/>
      <c r="BO835" s="6"/>
      <c r="BP835" s="6"/>
      <c r="BQ835" s="6"/>
    </row>
    <row r="836" ht="19.5" customHeight="1">
      <c r="A836" s="64"/>
      <c r="B836" s="64"/>
      <c r="C836" s="6"/>
      <c r="D836" s="6"/>
      <c r="E836" s="6"/>
      <c r="F836" s="6"/>
      <c r="G836" s="6"/>
      <c r="H836" s="6"/>
      <c r="I836" s="5"/>
      <c r="J836" s="6"/>
      <c r="K836" s="6"/>
      <c r="L836" s="6"/>
      <c r="M836" s="6"/>
      <c r="N836" s="6"/>
      <c r="O836" s="6"/>
      <c r="P836" s="38"/>
      <c r="Q836" s="6"/>
      <c r="R836" s="6"/>
      <c r="S836" s="6"/>
      <c r="T836" s="6"/>
      <c r="U836" s="6"/>
      <c r="V836" s="6"/>
      <c r="W836" s="5"/>
      <c r="X836" s="6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5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5"/>
      <c r="BK836" s="6"/>
      <c r="BL836" s="6"/>
      <c r="BM836" s="6"/>
      <c r="BN836" s="6"/>
      <c r="BO836" s="6"/>
      <c r="BP836" s="6"/>
      <c r="BQ836" s="6"/>
    </row>
    <row r="837" ht="19.5" customHeight="1">
      <c r="A837" s="64"/>
      <c r="B837" s="64"/>
      <c r="C837" s="6"/>
      <c r="D837" s="6"/>
      <c r="E837" s="6"/>
      <c r="F837" s="6"/>
      <c r="G837" s="6"/>
      <c r="H837" s="6"/>
      <c r="I837" s="5"/>
      <c r="J837" s="6"/>
      <c r="K837" s="6"/>
      <c r="L837" s="6"/>
      <c r="M837" s="6"/>
      <c r="N837" s="6"/>
      <c r="O837" s="6"/>
      <c r="P837" s="38"/>
      <c r="Q837" s="6"/>
      <c r="R837" s="6"/>
      <c r="S837" s="6"/>
      <c r="T837" s="6"/>
      <c r="U837" s="6"/>
      <c r="V837" s="6"/>
      <c r="W837" s="5"/>
      <c r="X837" s="6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5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5"/>
      <c r="BK837" s="6"/>
      <c r="BL837" s="6"/>
      <c r="BM837" s="6"/>
      <c r="BN837" s="6"/>
      <c r="BO837" s="6"/>
      <c r="BP837" s="6"/>
      <c r="BQ837" s="6"/>
    </row>
    <row r="838" ht="19.5" customHeight="1">
      <c r="A838" s="64"/>
      <c r="B838" s="64"/>
      <c r="C838" s="6"/>
      <c r="D838" s="6"/>
      <c r="E838" s="6"/>
      <c r="F838" s="6"/>
      <c r="G838" s="6"/>
      <c r="H838" s="6"/>
      <c r="I838" s="5"/>
      <c r="J838" s="6"/>
      <c r="K838" s="6"/>
      <c r="L838" s="6"/>
      <c r="M838" s="6"/>
      <c r="N838" s="6"/>
      <c r="O838" s="6"/>
      <c r="P838" s="38"/>
      <c r="Q838" s="6"/>
      <c r="R838" s="6"/>
      <c r="S838" s="6"/>
      <c r="T838" s="6"/>
      <c r="U838" s="6"/>
      <c r="V838" s="6"/>
      <c r="W838" s="5"/>
      <c r="X838" s="6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5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5"/>
      <c r="BK838" s="6"/>
      <c r="BL838" s="6"/>
      <c r="BM838" s="6"/>
      <c r="BN838" s="6"/>
      <c r="BO838" s="6"/>
      <c r="BP838" s="6"/>
      <c r="BQ838" s="6"/>
    </row>
    <row r="839" ht="19.5" customHeight="1">
      <c r="A839" s="64"/>
      <c r="B839" s="64"/>
      <c r="C839" s="6"/>
      <c r="D839" s="6"/>
      <c r="E839" s="6"/>
      <c r="F839" s="6"/>
      <c r="G839" s="6"/>
      <c r="H839" s="6"/>
      <c r="I839" s="5"/>
      <c r="J839" s="6"/>
      <c r="K839" s="6"/>
      <c r="L839" s="6"/>
      <c r="M839" s="6"/>
      <c r="N839" s="6"/>
      <c r="O839" s="6"/>
      <c r="P839" s="38"/>
      <c r="Q839" s="6"/>
      <c r="R839" s="6"/>
      <c r="S839" s="6"/>
      <c r="T839" s="6"/>
      <c r="U839" s="6"/>
      <c r="V839" s="6"/>
      <c r="W839" s="5"/>
      <c r="X839" s="6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5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5"/>
      <c r="BK839" s="6"/>
      <c r="BL839" s="6"/>
      <c r="BM839" s="6"/>
      <c r="BN839" s="6"/>
      <c r="BO839" s="6"/>
      <c r="BP839" s="6"/>
      <c r="BQ839" s="6"/>
    </row>
    <row r="840" ht="19.5" customHeight="1">
      <c r="A840" s="64"/>
      <c r="B840" s="64"/>
      <c r="C840" s="6"/>
      <c r="D840" s="6"/>
      <c r="E840" s="6"/>
      <c r="F840" s="6"/>
      <c r="G840" s="6"/>
      <c r="H840" s="6"/>
      <c r="I840" s="5"/>
      <c r="J840" s="6"/>
      <c r="K840" s="6"/>
      <c r="L840" s="6"/>
      <c r="M840" s="6"/>
      <c r="N840" s="6"/>
      <c r="O840" s="6"/>
      <c r="P840" s="38"/>
      <c r="Q840" s="6"/>
      <c r="R840" s="6"/>
      <c r="S840" s="6"/>
      <c r="T840" s="6"/>
      <c r="U840" s="6"/>
      <c r="V840" s="6"/>
      <c r="W840" s="5"/>
      <c r="X840" s="6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5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5"/>
      <c r="BK840" s="6"/>
      <c r="BL840" s="6"/>
      <c r="BM840" s="6"/>
      <c r="BN840" s="6"/>
      <c r="BO840" s="6"/>
      <c r="BP840" s="6"/>
      <c r="BQ840" s="6"/>
    </row>
    <row r="841" ht="19.5" customHeight="1">
      <c r="A841" s="64"/>
      <c r="B841" s="64"/>
      <c r="C841" s="6"/>
      <c r="D841" s="6"/>
      <c r="E841" s="6"/>
      <c r="F841" s="6"/>
      <c r="G841" s="6"/>
      <c r="H841" s="6"/>
      <c r="I841" s="5"/>
      <c r="J841" s="6"/>
      <c r="K841" s="6"/>
      <c r="L841" s="6"/>
      <c r="M841" s="6"/>
      <c r="N841" s="6"/>
      <c r="O841" s="6"/>
      <c r="P841" s="38"/>
      <c r="Q841" s="6"/>
      <c r="R841" s="6"/>
      <c r="S841" s="6"/>
      <c r="T841" s="6"/>
      <c r="U841" s="6"/>
      <c r="V841" s="6"/>
      <c r="W841" s="5"/>
      <c r="X841" s="6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5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5"/>
      <c r="BK841" s="6"/>
      <c r="BL841" s="6"/>
      <c r="BM841" s="6"/>
      <c r="BN841" s="6"/>
      <c r="BO841" s="6"/>
      <c r="BP841" s="6"/>
      <c r="BQ841" s="6"/>
    </row>
    <row r="842" ht="19.5" customHeight="1">
      <c r="A842" s="64"/>
      <c r="B842" s="64"/>
      <c r="C842" s="6"/>
      <c r="D842" s="6"/>
      <c r="E842" s="6"/>
      <c r="F842" s="6"/>
      <c r="G842" s="6"/>
      <c r="H842" s="6"/>
      <c r="I842" s="5"/>
      <c r="J842" s="6"/>
      <c r="K842" s="6"/>
      <c r="L842" s="6"/>
      <c r="M842" s="6"/>
      <c r="N842" s="6"/>
      <c r="O842" s="6"/>
      <c r="P842" s="38"/>
      <c r="Q842" s="6"/>
      <c r="R842" s="6"/>
      <c r="S842" s="6"/>
      <c r="T842" s="6"/>
      <c r="U842" s="6"/>
      <c r="V842" s="6"/>
      <c r="W842" s="5"/>
      <c r="X842" s="6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5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5"/>
      <c r="BK842" s="6"/>
      <c r="BL842" s="6"/>
      <c r="BM842" s="6"/>
      <c r="BN842" s="6"/>
      <c r="BO842" s="6"/>
      <c r="BP842" s="6"/>
      <c r="BQ842" s="6"/>
    </row>
    <row r="843" ht="19.5" customHeight="1">
      <c r="A843" s="64"/>
      <c r="B843" s="64"/>
      <c r="C843" s="6"/>
      <c r="D843" s="6"/>
      <c r="E843" s="6"/>
      <c r="F843" s="6"/>
      <c r="G843" s="6"/>
      <c r="H843" s="6"/>
      <c r="I843" s="5"/>
      <c r="J843" s="6"/>
      <c r="K843" s="6"/>
      <c r="L843" s="6"/>
      <c r="M843" s="6"/>
      <c r="N843" s="6"/>
      <c r="O843" s="6"/>
      <c r="P843" s="38"/>
      <c r="Q843" s="6"/>
      <c r="R843" s="6"/>
      <c r="S843" s="6"/>
      <c r="T843" s="6"/>
      <c r="U843" s="6"/>
      <c r="V843" s="6"/>
      <c r="W843" s="5"/>
      <c r="X843" s="6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5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5"/>
      <c r="BK843" s="6"/>
      <c r="BL843" s="6"/>
      <c r="BM843" s="6"/>
      <c r="BN843" s="6"/>
      <c r="BO843" s="6"/>
      <c r="BP843" s="6"/>
      <c r="BQ843" s="6"/>
    </row>
    <row r="844" ht="19.5" customHeight="1">
      <c r="A844" s="64"/>
      <c r="B844" s="64"/>
      <c r="C844" s="6"/>
      <c r="D844" s="6"/>
      <c r="E844" s="6"/>
      <c r="F844" s="6"/>
      <c r="G844" s="6"/>
      <c r="H844" s="6"/>
      <c r="I844" s="5"/>
      <c r="J844" s="6"/>
      <c r="K844" s="6"/>
      <c r="L844" s="6"/>
      <c r="M844" s="6"/>
      <c r="N844" s="6"/>
      <c r="O844" s="6"/>
      <c r="P844" s="38"/>
      <c r="Q844" s="6"/>
      <c r="R844" s="6"/>
      <c r="S844" s="6"/>
      <c r="T844" s="6"/>
      <c r="U844" s="6"/>
      <c r="V844" s="6"/>
      <c r="W844" s="5"/>
      <c r="X844" s="6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5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5"/>
      <c r="BK844" s="6"/>
      <c r="BL844" s="6"/>
      <c r="BM844" s="6"/>
      <c r="BN844" s="6"/>
      <c r="BO844" s="6"/>
      <c r="BP844" s="6"/>
      <c r="BQ844" s="6"/>
    </row>
    <row r="845" ht="19.5" customHeight="1">
      <c r="A845" s="64"/>
      <c r="B845" s="64"/>
      <c r="C845" s="6"/>
      <c r="D845" s="6"/>
      <c r="E845" s="6"/>
      <c r="F845" s="6"/>
      <c r="G845" s="6"/>
      <c r="H845" s="6"/>
      <c r="I845" s="5"/>
      <c r="J845" s="6"/>
      <c r="K845" s="6"/>
      <c r="L845" s="6"/>
      <c r="M845" s="6"/>
      <c r="N845" s="6"/>
      <c r="O845" s="6"/>
      <c r="P845" s="38"/>
      <c r="Q845" s="6"/>
      <c r="R845" s="6"/>
      <c r="S845" s="6"/>
      <c r="T845" s="6"/>
      <c r="U845" s="6"/>
      <c r="V845" s="6"/>
      <c r="W845" s="5"/>
      <c r="X845" s="6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5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5"/>
      <c r="BK845" s="6"/>
      <c r="BL845" s="6"/>
      <c r="BM845" s="6"/>
      <c r="BN845" s="6"/>
      <c r="BO845" s="6"/>
      <c r="BP845" s="6"/>
      <c r="BQ845" s="6"/>
    </row>
    <row r="846" ht="19.5" customHeight="1">
      <c r="A846" s="64"/>
      <c r="B846" s="64"/>
      <c r="C846" s="6"/>
      <c r="D846" s="6"/>
      <c r="E846" s="6"/>
      <c r="F846" s="6"/>
      <c r="G846" s="6"/>
      <c r="H846" s="6"/>
      <c r="I846" s="5"/>
      <c r="J846" s="6"/>
      <c r="K846" s="6"/>
      <c r="L846" s="6"/>
      <c r="M846" s="6"/>
      <c r="N846" s="6"/>
      <c r="O846" s="6"/>
      <c r="P846" s="38"/>
      <c r="Q846" s="6"/>
      <c r="R846" s="6"/>
      <c r="S846" s="6"/>
      <c r="T846" s="6"/>
      <c r="U846" s="6"/>
      <c r="V846" s="6"/>
      <c r="W846" s="5"/>
      <c r="X846" s="6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5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5"/>
      <c r="BK846" s="6"/>
      <c r="BL846" s="6"/>
      <c r="BM846" s="6"/>
      <c r="BN846" s="6"/>
      <c r="BO846" s="6"/>
      <c r="BP846" s="6"/>
      <c r="BQ846" s="6"/>
    </row>
    <row r="847" ht="19.5" customHeight="1">
      <c r="A847" s="64"/>
      <c r="B847" s="64"/>
      <c r="C847" s="6"/>
      <c r="D847" s="6"/>
      <c r="E847" s="6"/>
      <c r="F847" s="6"/>
      <c r="G847" s="6"/>
      <c r="H847" s="6"/>
      <c r="I847" s="5"/>
      <c r="J847" s="6"/>
      <c r="K847" s="6"/>
      <c r="L847" s="6"/>
      <c r="M847" s="6"/>
      <c r="N847" s="6"/>
      <c r="O847" s="6"/>
      <c r="P847" s="38"/>
      <c r="Q847" s="6"/>
      <c r="R847" s="6"/>
      <c r="S847" s="6"/>
      <c r="T847" s="6"/>
      <c r="U847" s="6"/>
      <c r="V847" s="6"/>
      <c r="W847" s="5"/>
      <c r="X847" s="6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5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5"/>
      <c r="BK847" s="6"/>
      <c r="BL847" s="6"/>
      <c r="BM847" s="6"/>
      <c r="BN847" s="6"/>
      <c r="BO847" s="6"/>
      <c r="BP847" s="6"/>
      <c r="BQ847" s="6"/>
    </row>
    <row r="848" ht="19.5" customHeight="1">
      <c r="A848" s="64"/>
      <c r="B848" s="64"/>
      <c r="C848" s="6"/>
      <c r="D848" s="6"/>
      <c r="E848" s="6"/>
      <c r="F848" s="6"/>
      <c r="G848" s="6"/>
      <c r="H848" s="6"/>
      <c r="I848" s="5"/>
      <c r="J848" s="6"/>
      <c r="K848" s="6"/>
      <c r="L848" s="6"/>
      <c r="M848" s="6"/>
      <c r="N848" s="6"/>
      <c r="O848" s="6"/>
      <c r="P848" s="38"/>
      <c r="Q848" s="6"/>
      <c r="R848" s="6"/>
      <c r="S848" s="6"/>
      <c r="T848" s="6"/>
      <c r="U848" s="6"/>
      <c r="V848" s="6"/>
      <c r="W848" s="5"/>
      <c r="X848" s="6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5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5"/>
      <c r="BK848" s="6"/>
      <c r="BL848" s="6"/>
      <c r="BM848" s="6"/>
      <c r="BN848" s="6"/>
      <c r="BO848" s="6"/>
      <c r="BP848" s="6"/>
      <c r="BQ848" s="6"/>
    </row>
    <row r="849" ht="19.5" customHeight="1">
      <c r="A849" s="64"/>
      <c r="B849" s="64"/>
      <c r="C849" s="6"/>
      <c r="D849" s="6"/>
      <c r="E849" s="6"/>
      <c r="F849" s="6"/>
      <c r="G849" s="6"/>
      <c r="H849" s="6"/>
      <c r="I849" s="5"/>
      <c r="J849" s="6"/>
      <c r="K849" s="6"/>
      <c r="L849" s="6"/>
      <c r="M849" s="6"/>
      <c r="N849" s="6"/>
      <c r="O849" s="6"/>
      <c r="P849" s="38"/>
      <c r="Q849" s="6"/>
      <c r="R849" s="6"/>
      <c r="S849" s="6"/>
      <c r="T849" s="6"/>
      <c r="U849" s="6"/>
      <c r="V849" s="6"/>
      <c r="W849" s="5"/>
      <c r="X849" s="6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5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5"/>
      <c r="BK849" s="6"/>
      <c r="BL849" s="6"/>
      <c r="BM849" s="6"/>
      <c r="BN849" s="6"/>
      <c r="BO849" s="6"/>
      <c r="BP849" s="6"/>
      <c r="BQ849" s="6"/>
    </row>
    <row r="850" ht="19.5" customHeight="1">
      <c r="A850" s="64"/>
      <c r="B850" s="64"/>
      <c r="C850" s="6"/>
      <c r="D850" s="6"/>
      <c r="E850" s="6"/>
      <c r="F850" s="6"/>
      <c r="G850" s="6"/>
      <c r="H850" s="6"/>
      <c r="I850" s="5"/>
      <c r="J850" s="6"/>
      <c r="K850" s="6"/>
      <c r="L850" s="6"/>
      <c r="M850" s="6"/>
      <c r="N850" s="6"/>
      <c r="O850" s="6"/>
      <c r="P850" s="38"/>
      <c r="Q850" s="6"/>
      <c r="R850" s="6"/>
      <c r="S850" s="6"/>
      <c r="T850" s="6"/>
      <c r="U850" s="6"/>
      <c r="V850" s="6"/>
      <c r="W850" s="5"/>
      <c r="X850" s="6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5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5"/>
      <c r="BK850" s="6"/>
      <c r="BL850" s="6"/>
      <c r="BM850" s="6"/>
      <c r="BN850" s="6"/>
      <c r="BO850" s="6"/>
      <c r="BP850" s="6"/>
      <c r="BQ850" s="6"/>
    </row>
    <row r="851" ht="19.5" customHeight="1">
      <c r="A851" s="64"/>
      <c r="B851" s="64"/>
      <c r="C851" s="6"/>
      <c r="D851" s="6"/>
      <c r="E851" s="6"/>
      <c r="F851" s="6"/>
      <c r="G851" s="6"/>
      <c r="H851" s="6"/>
      <c r="I851" s="5"/>
      <c r="J851" s="6"/>
      <c r="K851" s="6"/>
      <c r="L851" s="6"/>
      <c r="M851" s="6"/>
      <c r="N851" s="6"/>
      <c r="O851" s="6"/>
      <c r="P851" s="38"/>
      <c r="Q851" s="6"/>
      <c r="R851" s="6"/>
      <c r="S851" s="6"/>
      <c r="T851" s="6"/>
      <c r="U851" s="6"/>
      <c r="V851" s="6"/>
      <c r="W851" s="5"/>
      <c r="X851" s="6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5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5"/>
      <c r="BK851" s="6"/>
      <c r="BL851" s="6"/>
      <c r="BM851" s="6"/>
      <c r="BN851" s="6"/>
      <c r="BO851" s="6"/>
      <c r="BP851" s="6"/>
      <c r="BQ851" s="6"/>
    </row>
    <row r="852" ht="19.5" customHeight="1">
      <c r="A852" s="64"/>
      <c r="B852" s="64"/>
      <c r="C852" s="6"/>
      <c r="D852" s="6"/>
      <c r="E852" s="6"/>
      <c r="F852" s="6"/>
      <c r="G852" s="6"/>
      <c r="H852" s="6"/>
      <c r="I852" s="5"/>
      <c r="J852" s="6"/>
      <c r="K852" s="6"/>
      <c r="L852" s="6"/>
      <c r="M852" s="6"/>
      <c r="N852" s="6"/>
      <c r="O852" s="6"/>
      <c r="P852" s="38"/>
      <c r="Q852" s="6"/>
      <c r="R852" s="6"/>
      <c r="S852" s="6"/>
      <c r="T852" s="6"/>
      <c r="U852" s="6"/>
      <c r="V852" s="6"/>
      <c r="W852" s="5"/>
      <c r="X852" s="6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5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5"/>
      <c r="BK852" s="6"/>
      <c r="BL852" s="6"/>
      <c r="BM852" s="6"/>
      <c r="BN852" s="6"/>
      <c r="BO852" s="6"/>
      <c r="BP852" s="6"/>
      <c r="BQ852" s="6"/>
    </row>
    <row r="853" ht="19.5" customHeight="1">
      <c r="A853" s="64"/>
      <c r="B853" s="64"/>
      <c r="C853" s="6"/>
      <c r="D853" s="6"/>
      <c r="E853" s="6"/>
      <c r="F853" s="6"/>
      <c r="G853" s="6"/>
      <c r="H853" s="6"/>
      <c r="I853" s="5"/>
      <c r="J853" s="6"/>
      <c r="K853" s="6"/>
      <c r="L853" s="6"/>
      <c r="M853" s="6"/>
      <c r="N853" s="6"/>
      <c r="O853" s="6"/>
      <c r="P853" s="38"/>
      <c r="Q853" s="6"/>
      <c r="R853" s="6"/>
      <c r="S853" s="6"/>
      <c r="T853" s="6"/>
      <c r="U853" s="6"/>
      <c r="V853" s="6"/>
      <c r="W853" s="5"/>
      <c r="X853" s="6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5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5"/>
      <c r="BK853" s="6"/>
      <c r="BL853" s="6"/>
      <c r="BM853" s="6"/>
      <c r="BN853" s="6"/>
      <c r="BO853" s="6"/>
      <c r="BP853" s="6"/>
      <c r="BQ853" s="6"/>
    </row>
    <row r="854" ht="19.5" customHeight="1">
      <c r="A854" s="64"/>
      <c r="B854" s="64"/>
      <c r="C854" s="6"/>
      <c r="D854" s="6"/>
      <c r="E854" s="6"/>
      <c r="F854" s="6"/>
      <c r="G854" s="6"/>
      <c r="H854" s="6"/>
      <c r="I854" s="5"/>
      <c r="J854" s="6"/>
      <c r="K854" s="6"/>
      <c r="L854" s="6"/>
      <c r="M854" s="6"/>
      <c r="N854" s="6"/>
      <c r="O854" s="6"/>
      <c r="P854" s="38"/>
      <c r="Q854" s="6"/>
      <c r="R854" s="6"/>
      <c r="S854" s="6"/>
      <c r="T854" s="6"/>
      <c r="U854" s="6"/>
      <c r="V854" s="6"/>
      <c r="W854" s="5"/>
      <c r="X854" s="6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5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5"/>
      <c r="BK854" s="6"/>
      <c r="BL854" s="6"/>
      <c r="BM854" s="6"/>
      <c r="BN854" s="6"/>
      <c r="BO854" s="6"/>
      <c r="BP854" s="6"/>
      <c r="BQ854" s="6"/>
    </row>
    <row r="855" ht="19.5" customHeight="1">
      <c r="A855" s="64"/>
      <c r="B855" s="64"/>
      <c r="C855" s="6"/>
      <c r="D855" s="6"/>
      <c r="E855" s="6"/>
      <c r="F855" s="6"/>
      <c r="G855" s="6"/>
      <c r="H855" s="6"/>
      <c r="I855" s="5"/>
      <c r="J855" s="6"/>
      <c r="K855" s="6"/>
      <c r="L855" s="6"/>
      <c r="M855" s="6"/>
      <c r="N855" s="6"/>
      <c r="O855" s="6"/>
      <c r="P855" s="38"/>
      <c r="Q855" s="6"/>
      <c r="R855" s="6"/>
      <c r="S855" s="6"/>
      <c r="T855" s="6"/>
      <c r="U855" s="6"/>
      <c r="V855" s="6"/>
      <c r="W855" s="5"/>
      <c r="X855" s="6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5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5"/>
      <c r="BK855" s="6"/>
      <c r="BL855" s="6"/>
      <c r="BM855" s="6"/>
      <c r="BN855" s="6"/>
      <c r="BO855" s="6"/>
      <c r="BP855" s="6"/>
      <c r="BQ855" s="6"/>
    </row>
    <row r="856" ht="19.5" customHeight="1">
      <c r="A856" s="64"/>
      <c r="B856" s="64"/>
      <c r="C856" s="6"/>
      <c r="D856" s="6"/>
      <c r="E856" s="6"/>
      <c r="F856" s="6"/>
      <c r="G856" s="6"/>
      <c r="H856" s="6"/>
      <c r="I856" s="5"/>
      <c r="J856" s="6"/>
      <c r="K856" s="6"/>
      <c r="L856" s="6"/>
      <c r="M856" s="6"/>
      <c r="N856" s="6"/>
      <c r="O856" s="6"/>
      <c r="P856" s="38"/>
      <c r="Q856" s="6"/>
      <c r="R856" s="6"/>
      <c r="S856" s="6"/>
      <c r="T856" s="6"/>
      <c r="U856" s="6"/>
      <c r="V856" s="6"/>
      <c r="W856" s="5"/>
      <c r="X856" s="6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5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5"/>
      <c r="BK856" s="6"/>
      <c r="BL856" s="6"/>
      <c r="BM856" s="6"/>
      <c r="BN856" s="6"/>
      <c r="BO856" s="6"/>
      <c r="BP856" s="6"/>
      <c r="BQ856" s="6"/>
    </row>
    <row r="857" ht="19.5" customHeight="1">
      <c r="A857" s="64"/>
      <c r="B857" s="64"/>
      <c r="C857" s="6"/>
      <c r="D857" s="6"/>
      <c r="E857" s="6"/>
      <c r="F857" s="6"/>
      <c r="G857" s="6"/>
      <c r="H857" s="6"/>
      <c r="I857" s="5"/>
      <c r="J857" s="6"/>
      <c r="K857" s="6"/>
      <c r="L857" s="6"/>
      <c r="M857" s="6"/>
      <c r="N857" s="6"/>
      <c r="O857" s="6"/>
      <c r="P857" s="38"/>
      <c r="Q857" s="6"/>
      <c r="R857" s="6"/>
      <c r="S857" s="6"/>
      <c r="T857" s="6"/>
      <c r="U857" s="6"/>
      <c r="V857" s="6"/>
      <c r="W857" s="5"/>
      <c r="X857" s="6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5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5"/>
      <c r="BK857" s="6"/>
      <c r="BL857" s="6"/>
      <c r="BM857" s="6"/>
      <c r="BN857" s="6"/>
      <c r="BO857" s="6"/>
      <c r="BP857" s="6"/>
      <c r="BQ857" s="6"/>
    </row>
    <row r="858" ht="19.5" customHeight="1">
      <c r="A858" s="64"/>
      <c r="B858" s="64"/>
      <c r="C858" s="6"/>
      <c r="D858" s="6"/>
      <c r="E858" s="6"/>
      <c r="F858" s="6"/>
      <c r="G858" s="6"/>
      <c r="H858" s="6"/>
      <c r="I858" s="5"/>
      <c r="J858" s="6"/>
      <c r="K858" s="6"/>
      <c r="L858" s="6"/>
      <c r="M858" s="6"/>
      <c r="N858" s="6"/>
      <c r="O858" s="6"/>
      <c r="P858" s="38"/>
      <c r="Q858" s="6"/>
      <c r="R858" s="6"/>
      <c r="S858" s="6"/>
      <c r="T858" s="6"/>
      <c r="U858" s="6"/>
      <c r="V858" s="6"/>
      <c r="W858" s="5"/>
      <c r="X858" s="6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5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5"/>
      <c r="BK858" s="6"/>
      <c r="BL858" s="6"/>
      <c r="BM858" s="6"/>
      <c r="BN858" s="6"/>
      <c r="BO858" s="6"/>
      <c r="BP858" s="6"/>
      <c r="BQ858" s="6"/>
    </row>
    <row r="859" ht="19.5" customHeight="1">
      <c r="A859" s="64"/>
      <c r="B859" s="64"/>
      <c r="C859" s="6"/>
      <c r="D859" s="6"/>
      <c r="E859" s="6"/>
      <c r="F859" s="6"/>
      <c r="G859" s="6"/>
      <c r="H859" s="6"/>
      <c r="I859" s="5"/>
      <c r="J859" s="6"/>
      <c r="K859" s="6"/>
      <c r="L859" s="6"/>
      <c r="M859" s="6"/>
      <c r="N859" s="6"/>
      <c r="O859" s="6"/>
      <c r="P859" s="38"/>
      <c r="Q859" s="6"/>
      <c r="R859" s="6"/>
      <c r="S859" s="6"/>
      <c r="T859" s="6"/>
      <c r="U859" s="6"/>
      <c r="V859" s="6"/>
      <c r="W859" s="5"/>
      <c r="X859" s="6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5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5"/>
      <c r="BK859" s="6"/>
      <c r="BL859" s="6"/>
      <c r="BM859" s="6"/>
      <c r="BN859" s="6"/>
      <c r="BO859" s="6"/>
      <c r="BP859" s="6"/>
      <c r="BQ859" s="6"/>
    </row>
    <row r="860" ht="19.5" customHeight="1">
      <c r="A860" s="64"/>
      <c r="B860" s="64"/>
      <c r="C860" s="6"/>
      <c r="D860" s="6"/>
      <c r="E860" s="6"/>
      <c r="F860" s="6"/>
      <c r="G860" s="6"/>
      <c r="H860" s="6"/>
      <c r="I860" s="5"/>
      <c r="J860" s="6"/>
      <c r="K860" s="6"/>
      <c r="L860" s="6"/>
      <c r="M860" s="6"/>
      <c r="N860" s="6"/>
      <c r="O860" s="6"/>
      <c r="P860" s="38"/>
      <c r="Q860" s="6"/>
      <c r="R860" s="6"/>
      <c r="S860" s="6"/>
      <c r="T860" s="6"/>
      <c r="U860" s="6"/>
      <c r="V860" s="6"/>
      <c r="W860" s="5"/>
      <c r="X860" s="6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5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5"/>
      <c r="BK860" s="6"/>
      <c r="BL860" s="6"/>
      <c r="BM860" s="6"/>
      <c r="BN860" s="6"/>
      <c r="BO860" s="6"/>
      <c r="BP860" s="6"/>
      <c r="BQ860" s="6"/>
    </row>
    <row r="861" ht="19.5" customHeight="1">
      <c r="A861" s="64"/>
      <c r="B861" s="64"/>
      <c r="C861" s="6"/>
      <c r="D861" s="6"/>
      <c r="E861" s="6"/>
      <c r="F861" s="6"/>
      <c r="G861" s="6"/>
      <c r="H861" s="6"/>
      <c r="I861" s="5"/>
      <c r="J861" s="6"/>
      <c r="K861" s="6"/>
      <c r="L861" s="6"/>
      <c r="M861" s="6"/>
      <c r="N861" s="6"/>
      <c r="O861" s="6"/>
      <c r="P861" s="38"/>
      <c r="Q861" s="6"/>
      <c r="R861" s="6"/>
      <c r="S861" s="6"/>
      <c r="T861" s="6"/>
      <c r="U861" s="6"/>
      <c r="V861" s="6"/>
      <c r="W861" s="5"/>
      <c r="X861" s="6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5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5"/>
      <c r="BK861" s="6"/>
      <c r="BL861" s="6"/>
      <c r="BM861" s="6"/>
      <c r="BN861" s="6"/>
      <c r="BO861" s="6"/>
      <c r="BP861" s="6"/>
      <c r="BQ861" s="6"/>
    </row>
    <row r="862" ht="19.5" customHeight="1">
      <c r="A862" s="64"/>
      <c r="B862" s="64"/>
      <c r="C862" s="6"/>
      <c r="D862" s="6"/>
      <c r="E862" s="6"/>
      <c r="F862" s="6"/>
      <c r="G862" s="6"/>
      <c r="H862" s="6"/>
      <c r="I862" s="5"/>
      <c r="J862" s="6"/>
      <c r="K862" s="6"/>
      <c r="L862" s="6"/>
      <c r="M862" s="6"/>
      <c r="N862" s="6"/>
      <c r="O862" s="6"/>
      <c r="P862" s="38"/>
      <c r="Q862" s="6"/>
      <c r="R862" s="6"/>
      <c r="S862" s="6"/>
      <c r="T862" s="6"/>
      <c r="U862" s="6"/>
      <c r="V862" s="6"/>
      <c r="W862" s="5"/>
      <c r="X862" s="6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5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5"/>
      <c r="BK862" s="6"/>
      <c r="BL862" s="6"/>
      <c r="BM862" s="6"/>
      <c r="BN862" s="6"/>
      <c r="BO862" s="6"/>
      <c r="BP862" s="6"/>
      <c r="BQ862" s="6"/>
    </row>
    <row r="863" ht="19.5" customHeight="1">
      <c r="A863" s="64"/>
      <c r="B863" s="64"/>
      <c r="C863" s="6"/>
      <c r="D863" s="6"/>
      <c r="E863" s="6"/>
      <c r="F863" s="6"/>
      <c r="G863" s="6"/>
      <c r="H863" s="6"/>
      <c r="I863" s="5"/>
      <c r="J863" s="6"/>
      <c r="K863" s="6"/>
      <c r="L863" s="6"/>
      <c r="M863" s="6"/>
      <c r="N863" s="6"/>
      <c r="O863" s="6"/>
      <c r="P863" s="38"/>
      <c r="Q863" s="6"/>
      <c r="R863" s="6"/>
      <c r="S863" s="6"/>
      <c r="T863" s="6"/>
      <c r="U863" s="6"/>
      <c r="V863" s="6"/>
      <c r="W863" s="5"/>
      <c r="X863" s="6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5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5"/>
      <c r="BK863" s="6"/>
      <c r="BL863" s="6"/>
      <c r="BM863" s="6"/>
      <c r="BN863" s="6"/>
      <c r="BO863" s="6"/>
      <c r="BP863" s="6"/>
      <c r="BQ863" s="6"/>
    </row>
    <row r="864" ht="19.5" customHeight="1">
      <c r="A864" s="64"/>
      <c r="B864" s="64"/>
      <c r="C864" s="6"/>
      <c r="D864" s="6"/>
      <c r="E864" s="6"/>
      <c r="F864" s="6"/>
      <c r="G864" s="6"/>
      <c r="H864" s="6"/>
      <c r="I864" s="5"/>
      <c r="J864" s="6"/>
      <c r="K864" s="6"/>
      <c r="L864" s="6"/>
      <c r="M864" s="6"/>
      <c r="N864" s="6"/>
      <c r="O864" s="6"/>
      <c r="P864" s="38"/>
      <c r="Q864" s="6"/>
      <c r="R864" s="6"/>
      <c r="S864" s="6"/>
      <c r="T864" s="6"/>
      <c r="U864" s="6"/>
      <c r="V864" s="6"/>
      <c r="W864" s="5"/>
      <c r="X864" s="6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5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5"/>
      <c r="BK864" s="6"/>
      <c r="BL864" s="6"/>
      <c r="BM864" s="6"/>
      <c r="BN864" s="6"/>
      <c r="BO864" s="6"/>
      <c r="BP864" s="6"/>
      <c r="BQ864" s="6"/>
    </row>
    <row r="865" ht="19.5" customHeight="1">
      <c r="A865" s="64"/>
      <c r="B865" s="64"/>
      <c r="C865" s="6"/>
      <c r="D865" s="6"/>
      <c r="E865" s="6"/>
      <c r="F865" s="6"/>
      <c r="G865" s="6"/>
      <c r="H865" s="6"/>
      <c r="I865" s="5"/>
      <c r="J865" s="6"/>
      <c r="K865" s="6"/>
      <c r="L865" s="6"/>
      <c r="M865" s="6"/>
      <c r="N865" s="6"/>
      <c r="O865" s="6"/>
      <c r="P865" s="38"/>
      <c r="Q865" s="6"/>
      <c r="R865" s="6"/>
      <c r="S865" s="6"/>
      <c r="T865" s="6"/>
      <c r="U865" s="6"/>
      <c r="V865" s="6"/>
      <c r="W865" s="5"/>
      <c r="X865" s="6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5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5"/>
      <c r="BK865" s="6"/>
      <c r="BL865" s="6"/>
      <c r="BM865" s="6"/>
      <c r="BN865" s="6"/>
      <c r="BO865" s="6"/>
      <c r="BP865" s="6"/>
      <c r="BQ865" s="6"/>
    </row>
    <row r="866" ht="19.5" customHeight="1">
      <c r="A866" s="64"/>
      <c r="B866" s="64"/>
      <c r="C866" s="6"/>
      <c r="D866" s="6"/>
      <c r="E866" s="6"/>
      <c r="F866" s="6"/>
      <c r="G866" s="6"/>
      <c r="H866" s="6"/>
      <c r="I866" s="5"/>
      <c r="J866" s="6"/>
      <c r="K866" s="6"/>
      <c r="L866" s="6"/>
      <c r="M866" s="6"/>
      <c r="N866" s="6"/>
      <c r="O866" s="6"/>
      <c r="P866" s="38"/>
      <c r="Q866" s="6"/>
      <c r="R866" s="6"/>
      <c r="S866" s="6"/>
      <c r="T866" s="6"/>
      <c r="U866" s="6"/>
      <c r="V866" s="6"/>
      <c r="W866" s="5"/>
      <c r="X866" s="6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5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5"/>
      <c r="BK866" s="6"/>
      <c r="BL866" s="6"/>
      <c r="BM866" s="6"/>
      <c r="BN866" s="6"/>
      <c r="BO866" s="6"/>
      <c r="BP866" s="6"/>
      <c r="BQ866" s="6"/>
    </row>
    <row r="867" ht="19.5" customHeight="1">
      <c r="A867" s="64"/>
      <c r="B867" s="64"/>
      <c r="C867" s="6"/>
      <c r="D867" s="6"/>
      <c r="E867" s="6"/>
      <c r="F867" s="6"/>
      <c r="G867" s="6"/>
      <c r="H867" s="6"/>
      <c r="I867" s="5"/>
      <c r="J867" s="6"/>
      <c r="K867" s="6"/>
      <c r="L867" s="6"/>
      <c r="M867" s="6"/>
      <c r="N867" s="6"/>
      <c r="O867" s="6"/>
      <c r="P867" s="38"/>
      <c r="Q867" s="6"/>
      <c r="R867" s="6"/>
      <c r="S867" s="6"/>
      <c r="T867" s="6"/>
      <c r="U867" s="6"/>
      <c r="V867" s="6"/>
      <c r="W867" s="5"/>
      <c r="X867" s="6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5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5"/>
      <c r="BK867" s="6"/>
      <c r="BL867" s="6"/>
      <c r="BM867" s="6"/>
      <c r="BN867" s="6"/>
      <c r="BO867" s="6"/>
      <c r="BP867" s="6"/>
      <c r="BQ867" s="6"/>
    </row>
    <row r="868" ht="19.5" customHeight="1">
      <c r="A868" s="64"/>
      <c r="B868" s="64"/>
      <c r="C868" s="6"/>
      <c r="D868" s="6"/>
      <c r="E868" s="6"/>
      <c r="F868" s="6"/>
      <c r="G868" s="6"/>
      <c r="H868" s="6"/>
      <c r="I868" s="5"/>
      <c r="J868" s="6"/>
      <c r="K868" s="6"/>
      <c r="L868" s="6"/>
      <c r="M868" s="6"/>
      <c r="N868" s="6"/>
      <c r="O868" s="6"/>
      <c r="P868" s="38"/>
      <c r="Q868" s="6"/>
      <c r="R868" s="6"/>
      <c r="S868" s="6"/>
      <c r="T868" s="6"/>
      <c r="U868" s="6"/>
      <c r="V868" s="6"/>
      <c r="W868" s="5"/>
      <c r="X868" s="6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5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5"/>
      <c r="BK868" s="6"/>
      <c r="BL868" s="6"/>
      <c r="BM868" s="6"/>
      <c r="BN868" s="6"/>
      <c r="BO868" s="6"/>
      <c r="BP868" s="6"/>
      <c r="BQ868" s="6"/>
    </row>
    <row r="869" ht="19.5" customHeight="1">
      <c r="A869" s="64"/>
      <c r="B869" s="64"/>
      <c r="C869" s="6"/>
      <c r="D869" s="6"/>
      <c r="E869" s="6"/>
      <c r="F869" s="6"/>
      <c r="G869" s="6"/>
      <c r="H869" s="6"/>
      <c r="I869" s="5"/>
      <c r="J869" s="6"/>
      <c r="K869" s="6"/>
      <c r="L869" s="6"/>
      <c r="M869" s="6"/>
      <c r="N869" s="6"/>
      <c r="O869" s="6"/>
      <c r="P869" s="38"/>
      <c r="Q869" s="6"/>
      <c r="R869" s="6"/>
      <c r="S869" s="6"/>
      <c r="T869" s="6"/>
      <c r="U869" s="6"/>
      <c r="V869" s="6"/>
      <c r="W869" s="5"/>
      <c r="X869" s="6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5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5"/>
      <c r="BK869" s="6"/>
      <c r="BL869" s="6"/>
      <c r="BM869" s="6"/>
      <c r="BN869" s="6"/>
      <c r="BO869" s="6"/>
      <c r="BP869" s="6"/>
      <c r="BQ869" s="6"/>
    </row>
    <row r="870" ht="19.5" customHeight="1">
      <c r="A870" s="64"/>
      <c r="B870" s="64"/>
      <c r="C870" s="6"/>
      <c r="D870" s="6"/>
      <c r="E870" s="6"/>
      <c r="F870" s="6"/>
      <c r="G870" s="6"/>
      <c r="H870" s="6"/>
      <c r="I870" s="5"/>
      <c r="J870" s="6"/>
      <c r="K870" s="6"/>
      <c r="L870" s="6"/>
      <c r="M870" s="6"/>
      <c r="N870" s="6"/>
      <c r="O870" s="6"/>
      <c r="P870" s="38"/>
      <c r="Q870" s="6"/>
      <c r="R870" s="6"/>
      <c r="S870" s="6"/>
      <c r="T870" s="6"/>
      <c r="U870" s="6"/>
      <c r="V870" s="6"/>
      <c r="W870" s="5"/>
      <c r="X870" s="6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5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5"/>
      <c r="BK870" s="6"/>
      <c r="BL870" s="6"/>
      <c r="BM870" s="6"/>
      <c r="BN870" s="6"/>
      <c r="BO870" s="6"/>
      <c r="BP870" s="6"/>
      <c r="BQ870" s="6"/>
    </row>
    <row r="871" ht="19.5" customHeight="1">
      <c r="A871" s="64"/>
      <c r="B871" s="64"/>
      <c r="C871" s="6"/>
      <c r="D871" s="6"/>
      <c r="E871" s="6"/>
      <c r="F871" s="6"/>
      <c r="G871" s="6"/>
      <c r="H871" s="6"/>
      <c r="I871" s="5"/>
      <c r="J871" s="6"/>
      <c r="K871" s="6"/>
      <c r="L871" s="6"/>
      <c r="M871" s="6"/>
      <c r="N871" s="6"/>
      <c r="O871" s="6"/>
      <c r="P871" s="38"/>
      <c r="Q871" s="6"/>
      <c r="R871" s="6"/>
      <c r="S871" s="6"/>
      <c r="T871" s="6"/>
      <c r="U871" s="6"/>
      <c r="V871" s="6"/>
      <c r="W871" s="5"/>
      <c r="X871" s="6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5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5"/>
      <c r="BK871" s="6"/>
      <c r="BL871" s="6"/>
      <c r="BM871" s="6"/>
      <c r="BN871" s="6"/>
      <c r="BO871" s="6"/>
      <c r="BP871" s="6"/>
      <c r="BQ871" s="6"/>
    </row>
    <row r="872" ht="19.5" customHeight="1">
      <c r="A872" s="64"/>
      <c r="B872" s="64"/>
      <c r="C872" s="6"/>
      <c r="D872" s="6"/>
      <c r="E872" s="6"/>
      <c r="F872" s="6"/>
      <c r="G872" s="6"/>
      <c r="H872" s="6"/>
      <c r="I872" s="5"/>
      <c r="J872" s="6"/>
      <c r="K872" s="6"/>
      <c r="L872" s="6"/>
      <c r="M872" s="6"/>
      <c r="N872" s="6"/>
      <c r="O872" s="6"/>
      <c r="P872" s="38"/>
      <c r="Q872" s="6"/>
      <c r="R872" s="6"/>
      <c r="S872" s="6"/>
      <c r="T872" s="6"/>
      <c r="U872" s="6"/>
      <c r="V872" s="6"/>
      <c r="W872" s="5"/>
      <c r="X872" s="6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5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5"/>
      <c r="BK872" s="6"/>
      <c r="BL872" s="6"/>
      <c r="BM872" s="6"/>
      <c r="BN872" s="6"/>
      <c r="BO872" s="6"/>
      <c r="BP872" s="6"/>
      <c r="BQ872" s="6"/>
    </row>
    <row r="873" ht="19.5" customHeight="1">
      <c r="A873" s="64"/>
      <c r="B873" s="64"/>
      <c r="C873" s="6"/>
      <c r="D873" s="6"/>
      <c r="E873" s="6"/>
      <c r="F873" s="6"/>
      <c r="G873" s="6"/>
      <c r="H873" s="6"/>
      <c r="I873" s="5"/>
      <c r="J873" s="6"/>
      <c r="K873" s="6"/>
      <c r="L873" s="6"/>
      <c r="M873" s="6"/>
      <c r="N873" s="6"/>
      <c r="O873" s="6"/>
      <c r="P873" s="38"/>
      <c r="Q873" s="6"/>
      <c r="R873" s="6"/>
      <c r="S873" s="6"/>
      <c r="T873" s="6"/>
      <c r="U873" s="6"/>
      <c r="V873" s="6"/>
      <c r="W873" s="5"/>
      <c r="X873" s="6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5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5"/>
      <c r="BK873" s="6"/>
      <c r="BL873" s="6"/>
      <c r="BM873" s="6"/>
      <c r="BN873" s="6"/>
      <c r="BO873" s="6"/>
      <c r="BP873" s="6"/>
      <c r="BQ873" s="6"/>
    </row>
    <row r="874" ht="19.5" customHeight="1">
      <c r="A874" s="64"/>
      <c r="B874" s="64"/>
      <c r="C874" s="6"/>
      <c r="D874" s="6"/>
      <c r="E874" s="6"/>
      <c r="F874" s="6"/>
      <c r="G874" s="6"/>
      <c r="H874" s="6"/>
      <c r="I874" s="5"/>
      <c r="J874" s="6"/>
      <c r="K874" s="6"/>
      <c r="L874" s="6"/>
      <c r="M874" s="6"/>
      <c r="N874" s="6"/>
      <c r="O874" s="6"/>
      <c r="P874" s="38"/>
      <c r="Q874" s="6"/>
      <c r="R874" s="6"/>
      <c r="S874" s="6"/>
      <c r="T874" s="6"/>
      <c r="U874" s="6"/>
      <c r="V874" s="6"/>
      <c r="W874" s="5"/>
      <c r="X874" s="6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5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5"/>
      <c r="BK874" s="6"/>
      <c r="BL874" s="6"/>
      <c r="BM874" s="6"/>
      <c r="BN874" s="6"/>
      <c r="BO874" s="6"/>
      <c r="BP874" s="6"/>
      <c r="BQ874" s="6"/>
    </row>
    <row r="875" ht="19.5" customHeight="1">
      <c r="A875" s="64"/>
      <c r="B875" s="64"/>
      <c r="C875" s="6"/>
      <c r="D875" s="6"/>
      <c r="E875" s="6"/>
      <c r="F875" s="6"/>
      <c r="G875" s="6"/>
      <c r="H875" s="6"/>
      <c r="I875" s="5"/>
      <c r="J875" s="6"/>
      <c r="K875" s="6"/>
      <c r="L875" s="6"/>
      <c r="M875" s="6"/>
      <c r="N875" s="6"/>
      <c r="O875" s="6"/>
      <c r="P875" s="38"/>
      <c r="Q875" s="6"/>
      <c r="R875" s="6"/>
      <c r="S875" s="6"/>
      <c r="T875" s="6"/>
      <c r="U875" s="6"/>
      <c r="V875" s="6"/>
      <c r="W875" s="5"/>
      <c r="X875" s="6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5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5"/>
      <c r="BK875" s="6"/>
      <c r="BL875" s="6"/>
      <c r="BM875" s="6"/>
      <c r="BN875" s="6"/>
      <c r="BO875" s="6"/>
      <c r="BP875" s="6"/>
      <c r="BQ875" s="6"/>
    </row>
    <row r="876" ht="19.5" customHeight="1">
      <c r="A876" s="64"/>
      <c r="B876" s="64"/>
      <c r="C876" s="6"/>
      <c r="D876" s="6"/>
      <c r="E876" s="6"/>
      <c r="F876" s="6"/>
      <c r="G876" s="6"/>
      <c r="H876" s="6"/>
      <c r="I876" s="5"/>
      <c r="J876" s="6"/>
      <c r="K876" s="6"/>
      <c r="L876" s="6"/>
      <c r="M876" s="6"/>
      <c r="N876" s="6"/>
      <c r="O876" s="6"/>
      <c r="P876" s="38"/>
      <c r="Q876" s="6"/>
      <c r="R876" s="6"/>
      <c r="S876" s="6"/>
      <c r="T876" s="6"/>
      <c r="U876" s="6"/>
      <c r="V876" s="6"/>
      <c r="W876" s="5"/>
      <c r="X876" s="6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5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5"/>
      <c r="BK876" s="6"/>
      <c r="BL876" s="6"/>
      <c r="BM876" s="6"/>
      <c r="BN876" s="6"/>
      <c r="BO876" s="6"/>
      <c r="BP876" s="6"/>
      <c r="BQ876" s="6"/>
    </row>
    <row r="877" ht="19.5" customHeight="1">
      <c r="A877" s="64"/>
      <c r="B877" s="64"/>
      <c r="C877" s="6"/>
      <c r="D877" s="6"/>
      <c r="E877" s="6"/>
      <c r="F877" s="6"/>
      <c r="G877" s="6"/>
      <c r="H877" s="6"/>
      <c r="I877" s="5"/>
      <c r="J877" s="6"/>
      <c r="K877" s="6"/>
      <c r="L877" s="6"/>
      <c r="M877" s="6"/>
      <c r="N877" s="6"/>
      <c r="O877" s="6"/>
      <c r="P877" s="38"/>
      <c r="Q877" s="6"/>
      <c r="R877" s="6"/>
      <c r="S877" s="6"/>
      <c r="T877" s="6"/>
      <c r="U877" s="6"/>
      <c r="V877" s="6"/>
      <c r="W877" s="5"/>
      <c r="X877" s="6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5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5"/>
      <c r="BK877" s="6"/>
      <c r="BL877" s="6"/>
      <c r="BM877" s="6"/>
      <c r="BN877" s="6"/>
      <c r="BO877" s="6"/>
      <c r="BP877" s="6"/>
      <c r="BQ877" s="6"/>
    </row>
    <row r="878" ht="19.5" customHeight="1">
      <c r="A878" s="64"/>
      <c r="B878" s="64"/>
      <c r="C878" s="6"/>
      <c r="D878" s="6"/>
      <c r="E878" s="6"/>
      <c r="F878" s="6"/>
      <c r="G878" s="6"/>
      <c r="H878" s="6"/>
      <c r="I878" s="5"/>
      <c r="J878" s="6"/>
      <c r="K878" s="6"/>
      <c r="L878" s="6"/>
      <c r="M878" s="6"/>
      <c r="N878" s="6"/>
      <c r="O878" s="6"/>
      <c r="P878" s="38"/>
      <c r="Q878" s="6"/>
      <c r="R878" s="6"/>
      <c r="S878" s="6"/>
      <c r="T878" s="6"/>
      <c r="U878" s="6"/>
      <c r="V878" s="6"/>
      <c r="W878" s="5"/>
      <c r="X878" s="6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5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5"/>
      <c r="BK878" s="6"/>
      <c r="BL878" s="6"/>
      <c r="BM878" s="6"/>
      <c r="BN878" s="6"/>
      <c r="BO878" s="6"/>
      <c r="BP878" s="6"/>
      <c r="BQ878" s="6"/>
    </row>
    <row r="879" ht="19.5" customHeight="1">
      <c r="A879" s="64"/>
      <c r="B879" s="64"/>
      <c r="C879" s="6"/>
      <c r="D879" s="6"/>
      <c r="E879" s="6"/>
      <c r="F879" s="6"/>
      <c r="G879" s="6"/>
      <c r="H879" s="6"/>
      <c r="I879" s="5"/>
      <c r="J879" s="6"/>
      <c r="K879" s="6"/>
      <c r="L879" s="6"/>
      <c r="M879" s="6"/>
      <c r="N879" s="6"/>
      <c r="O879" s="6"/>
      <c r="P879" s="38"/>
      <c r="Q879" s="6"/>
      <c r="R879" s="6"/>
      <c r="S879" s="6"/>
      <c r="T879" s="6"/>
      <c r="U879" s="6"/>
      <c r="V879" s="6"/>
      <c r="W879" s="5"/>
      <c r="X879" s="6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5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5"/>
      <c r="BK879" s="6"/>
      <c r="BL879" s="6"/>
      <c r="BM879" s="6"/>
      <c r="BN879" s="6"/>
      <c r="BO879" s="6"/>
      <c r="BP879" s="6"/>
      <c r="BQ879" s="6"/>
    </row>
    <row r="880" ht="19.5" customHeight="1">
      <c r="A880" s="64"/>
      <c r="B880" s="64"/>
      <c r="C880" s="6"/>
      <c r="D880" s="6"/>
      <c r="E880" s="6"/>
      <c r="F880" s="6"/>
      <c r="G880" s="6"/>
      <c r="H880" s="6"/>
      <c r="I880" s="5"/>
      <c r="J880" s="6"/>
      <c r="K880" s="6"/>
      <c r="L880" s="6"/>
      <c r="M880" s="6"/>
      <c r="N880" s="6"/>
      <c r="O880" s="6"/>
      <c r="P880" s="38"/>
      <c r="Q880" s="6"/>
      <c r="R880" s="6"/>
      <c r="S880" s="6"/>
      <c r="T880" s="6"/>
      <c r="U880" s="6"/>
      <c r="V880" s="6"/>
      <c r="W880" s="5"/>
      <c r="X880" s="6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5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5"/>
      <c r="BK880" s="6"/>
      <c r="BL880" s="6"/>
      <c r="BM880" s="6"/>
      <c r="BN880" s="6"/>
      <c r="BO880" s="6"/>
      <c r="BP880" s="6"/>
      <c r="BQ880" s="6"/>
    </row>
    <row r="881" ht="19.5" customHeight="1">
      <c r="A881" s="64"/>
      <c r="B881" s="64"/>
      <c r="C881" s="6"/>
      <c r="D881" s="6"/>
      <c r="E881" s="6"/>
      <c r="F881" s="6"/>
      <c r="G881" s="6"/>
      <c r="H881" s="6"/>
      <c r="I881" s="5"/>
      <c r="J881" s="6"/>
      <c r="K881" s="6"/>
      <c r="L881" s="6"/>
      <c r="M881" s="6"/>
      <c r="N881" s="6"/>
      <c r="O881" s="6"/>
      <c r="P881" s="38"/>
      <c r="Q881" s="6"/>
      <c r="R881" s="6"/>
      <c r="S881" s="6"/>
      <c r="T881" s="6"/>
      <c r="U881" s="6"/>
      <c r="V881" s="6"/>
      <c r="W881" s="5"/>
      <c r="X881" s="6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5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5"/>
      <c r="BK881" s="6"/>
      <c r="BL881" s="6"/>
      <c r="BM881" s="6"/>
      <c r="BN881" s="6"/>
      <c r="BO881" s="6"/>
      <c r="BP881" s="6"/>
      <c r="BQ881" s="6"/>
    </row>
    <row r="882" ht="19.5" customHeight="1">
      <c r="A882" s="64"/>
      <c r="B882" s="64"/>
      <c r="C882" s="6"/>
      <c r="D882" s="6"/>
      <c r="E882" s="6"/>
      <c r="F882" s="6"/>
      <c r="G882" s="6"/>
      <c r="H882" s="6"/>
      <c r="I882" s="5"/>
      <c r="J882" s="6"/>
      <c r="K882" s="6"/>
      <c r="L882" s="6"/>
      <c r="M882" s="6"/>
      <c r="N882" s="6"/>
      <c r="O882" s="6"/>
      <c r="P882" s="38"/>
      <c r="Q882" s="6"/>
      <c r="R882" s="6"/>
      <c r="S882" s="6"/>
      <c r="T882" s="6"/>
      <c r="U882" s="6"/>
      <c r="V882" s="6"/>
      <c r="W882" s="5"/>
      <c r="X882" s="6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5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5"/>
      <c r="BK882" s="6"/>
      <c r="BL882" s="6"/>
      <c r="BM882" s="6"/>
      <c r="BN882" s="6"/>
      <c r="BO882" s="6"/>
      <c r="BP882" s="6"/>
      <c r="BQ882" s="6"/>
    </row>
    <row r="883" ht="19.5" customHeight="1">
      <c r="A883" s="64"/>
      <c r="B883" s="64"/>
      <c r="C883" s="6"/>
      <c r="D883" s="6"/>
      <c r="E883" s="6"/>
      <c r="F883" s="6"/>
      <c r="G883" s="6"/>
      <c r="H883" s="6"/>
      <c r="I883" s="5"/>
      <c r="J883" s="6"/>
      <c r="K883" s="6"/>
      <c r="L883" s="6"/>
      <c r="M883" s="6"/>
      <c r="N883" s="6"/>
      <c r="O883" s="6"/>
      <c r="P883" s="38"/>
      <c r="Q883" s="6"/>
      <c r="R883" s="6"/>
      <c r="S883" s="6"/>
      <c r="T883" s="6"/>
      <c r="U883" s="6"/>
      <c r="V883" s="6"/>
      <c r="W883" s="5"/>
      <c r="X883" s="6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5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5"/>
      <c r="BK883" s="6"/>
      <c r="BL883" s="6"/>
      <c r="BM883" s="6"/>
      <c r="BN883" s="6"/>
      <c r="BO883" s="6"/>
      <c r="BP883" s="6"/>
      <c r="BQ883" s="6"/>
    </row>
    <row r="884" ht="19.5" customHeight="1">
      <c r="A884" s="64"/>
      <c r="B884" s="64"/>
      <c r="C884" s="6"/>
      <c r="D884" s="6"/>
      <c r="E884" s="6"/>
      <c r="F884" s="6"/>
      <c r="G884" s="6"/>
      <c r="H884" s="6"/>
      <c r="I884" s="5"/>
      <c r="J884" s="6"/>
      <c r="K884" s="6"/>
      <c r="L884" s="6"/>
      <c r="M884" s="6"/>
      <c r="N884" s="6"/>
      <c r="O884" s="6"/>
      <c r="P884" s="38"/>
      <c r="Q884" s="6"/>
      <c r="R884" s="6"/>
      <c r="S884" s="6"/>
      <c r="T884" s="6"/>
      <c r="U884" s="6"/>
      <c r="V884" s="6"/>
      <c r="W884" s="5"/>
      <c r="X884" s="6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5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5"/>
      <c r="BK884" s="6"/>
      <c r="BL884" s="6"/>
      <c r="BM884" s="6"/>
      <c r="BN884" s="6"/>
      <c r="BO884" s="6"/>
      <c r="BP884" s="6"/>
      <c r="BQ884" s="6"/>
    </row>
    <row r="885" ht="19.5" customHeight="1">
      <c r="A885" s="64"/>
      <c r="B885" s="64"/>
      <c r="C885" s="6"/>
      <c r="D885" s="6"/>
      <c r="E885" s="6"/>
      <c r="F885" s="6"/>
      <c r="G885" s="6"/>
      <c r="H885" s="6"/>
      <c r="I885" s="5"/>
      <c r="J885" s="6"/>
      <c r="K885" s="6"/>
      <c r="L885" s="6"/>
      <c r="M885" s="6"/>
      <c r="N885" s="6"/>
      <c r="O885" s="6"/>
      <c r="P885" s="38"/>
      <c r="Q885" s="6"/>
      <c r="R885" s="6"/>
      <c r="S885" s="6"/>
      <c r="T885" s="6"/>
      <c r="U885" s="6"/>
      <c r="V885" s="6"/>
      <c r="W885" s="5"/>
      <c r="X885" s="6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5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5"/>
      <c r="BK885" s="6"/>
      <c r="BL885" s="6"/>
      <c r="BM885" s="6"/>
      <c r="BN885" s="6"/>
      <c r="BO885" s="6"/>
      <c r="BP885" s="6"/>
      <c r="BQ885" s="6"/>
    </row>
    <row r="886" ht="19.5" customHeight="1">
      <c r="A886" s="64"/>
      <c r="B886" s="64"/>
      <c r="C886" s="6"/>
      <c r="D886" s="6"/>
      <c r="E886" s="6"/>
      <c r="F886" s="6"/>
      <c r="G886" s="6"/>
      <c r="H886" s="6"/>
      <c r="I886" s="5"/>
      <c r="J886" s="6"/>
      <c r="K886" s="6"/>
      <c r="L886" s="6"/>
      <c r="M886" s="6"/>
      <c r="N886" s="6"/>
      <c r="O886" s="6"/>
      <c r="P886" s="38"/>
      <c r="Q886" s="6"/>
      <c r="R886" s="6"/>
      <c r="S886" s="6"/>
      <c r="T886" s="6"/>
      <c r="U886" s="6"/>
      <c r="V886" s="6"/>
      <c r="W886" s="5"/>
      <c r="X886" s="6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5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5"/>
      <c r="BK886" s="6"/>
      <c r="BL886" s="6"/>
      <c r="BM886" s="6"/>
      <c r="BN886" s="6"/>
      <c r="BO886" s="6"/>
      <c r="BP886" s="6"/>
      <c r="BQ886" s="6"/>
    </row>
    <row r="887" ht="19.5" customHeight="1">
      <c r="A887" s="64"/>
      <c r="B887" s="64"/>
      <c r="C887" s="6"/>
      <c r="D887" s="6"/>
      <c r="E887" s="6"/>
      <c r="F887" s="6"/>
      <c r="G887" s="6"/>
      <c r="H887" s="6"/>
      <c r="I887" s="5"/>
      <c r="J887" s="6"/>
      <c r="K887" s="6"/>
      <c r="L887" s="6"/>
      <c r="M887" s="6"/>
      <c r="N887" s="6"/>
      <c r="O887" s="6"/>
      <c r="P887" s="38"/>
      <c r="Q887" s="6"/>
      <c r="R887" s="6"/>
      <c r="S887" s="6"/>
      <c r="T887" s="6"/>
      <c r="U887" s="6"/>
      <c r="V887" s="6"/>
      <c r="W887" s="5"/>
      <c r="X887" s="6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5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5"/>
      <c r="BK887" s="6"/>
      <c r="BL887" s="6"/>
      <c r="BM887" s="6"/>
      <c r="BN887" s="6"/>
      <c r="BO887" s="6"/>
      <c r="BP887" s="6"/>
      <c r="BQ887" s="6"/>
    </row>
    <row r="888" ht="19.5" customHeight="1">
      <c r="A888" s="64"/>
      <c r="B888" s="64"/>
      <c r="C888" s="6"/>
      <c r="D888" s="6"/>
      <c r="E888" s="6"/>
      <c r="F888" s="6"/>
      <c r="G888" s="6"/>
      <c r="H888" s="6"/>
      <c r="I888" s="5"/>
      <c r="J888" s="6"/>
      <c r="K888" s="6"/>
      <c r="L888" s="6"/>
      <c r="M888" s="6"/>
      <c r="N888" s="6"/>
      <c r="O888" s="6"/>
      <c r="P888" s="38"/>
      <c r="Q888" s="6"/>
      <c r="R888" s="6"/>
      <c r="S888" s="6"/>
      <c r="T888" s="6"/>
      <c r="U888" s="6"/>
      <c r="V888" s="6"/>
      <c r="W888" s="5"/>
      <c r="X888" s="6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5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5"/>
      <c r="BK888" s="6"/>
      <c r="BL888" s="6"/>
      <c r="BM888" s="6"/>
      <c r="BN888" s="6"/>
      <c r="BO888" s="6"/>
      <c r="BP888" s="6"/>
      <c r="BQ888" s="6"/>
    </row>
    <row r="889" ht="19.5" customHeight="1">
      <c r="A889" s="64"/>
      <c r="B889" s="64"/>
      <c r="C889" s="6"/>
      <c r="D889" s="6"/>
      <c r="E889" s="6"/>
      <c r="F889" s="6"/>
      <c r="G889" s="6"/>
      <c r="H889" s="6"/>
      <c r="I889" s="5"/>
      <c r="J889" s="6"/>
      <c r="K889" s="6"/>
      <c r="L889" s="6"/>
      <c r="M889" s="6"/>
      <c r="N889" s="6"/>
      <c r="O889" s="6"/>
      <c r="P889" s="38"/>
      <c r="Q889" s="6"/>
      <c r="R889" s="6"/>
      <c r="S889" s="6"/>
      <c r="T889" s="6"/>
      <c r="U889" s="6"/>
      <c r="V889" s="6"/>
      <c r="W889" s="5"/>
      <c r="X889" s="6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5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5"/>
      <c r="BK889" s="6"/>
      <c r="BL889" s="6"/>
      <c r="BM889" s="6"/>
      <c r="BN889" s="6"/>
      <c r="BO889" s="6"/>
      <c r="BP889" s="6"/>
      <c r="BQ889" s="6"/>
    </row>
    <row r="890" ht="19.5" customHeight="1">
      <c r="A890" s="64"/>
      <c r="B890" s="64"/>
      <c r="C890" s="6"/>
      <c r="D890" s="6"/>
      <c r="E890" s="6"/>
      <c r="F890" s="6"/>
      <c r="G890" s="6"/>
      <c r="H890" s="6"/>
      <c r="I890" s="5"/>
      <c r="J890" s="6"/>
      <c r="K890" s="6"/>
      <c r="L890" s="6"/>
      <c r="M890" s="6"/>
      <c r="N890" s="6"/>
      <c r="O890" s="6"/>
      <c r="P890" s="38"/>
      <c r="Q890" s="6"/>
      <c r="R890" s="6"/>
      <c r="S890" s="6"/>
      <c r="T890" s="6"/>
      <c r="U890" s="6"/>
      <c r="V890" s="6"/>
      <c r="W890" s="5"/>
      <c r="X890" s="6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5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5"/>
      <c r="BK890" s="6"/>
      <c r="BL890" s="6"/>
      <c r="BM890" s="6"/>
      <c r="BN890" s="6"/>
      <c r="BO890" s="6"/>
      <c r="BP890" s="6"/>
      <c r="BQ890" s="6"/>
    </row>
    <row r="891" ht="19.5" customHeight="1">
      <c r="A891" s="64"/>
      <c r="B891" s="64"/>
      <c r="C891" s="6"/>
      <c r="D891" s="6"/>
      <c r="E891" s="6"/>
      <c r="F891" s="6"/>
      <c r="G891" s="6"/>
      <c r="H891" s="6"/>
      <c r="I891" s="5"/>
      <c r="J891" s="6"/>
      <c r="K891" s="6"/>
      <c r="L891" s="6"/>
      <c r="M891" s="6"/>
      <c r="N891" s="6"/>
      <c r="O891" s="6"/>
      <c r="P891" s="38"/>
      <c r="Q891" s="6"/>
      <c r="R891" s="6"/>
      <c r="S891" s="6"/>
      <c r="T891" s="6"/>
      <c r="U891" s="6"/>
      <c r="V891" s="6"/>
      <c r="W891" s="5"/>
      <c r="X891" s="6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5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5"/>
      <c r="BK891" s="6"/>
      <c r="BL891" s="6"/>
      <c r="BM891" s="6"/>
      <c r="BN891" s="6"/>
      <c r="BO891" s="6"/>
      <c r="BP891" s="6"/>
      <c r="BQ891" s="6"/>
    </row>
    <row r="892" ht="19.5" customHeight="1">
      <c r="A892" s="64"/>
      <c r="B892" s="64"/>
      <c r="C892" s="6"/>
      <c r="D892" s="6"/>
      <c r="E892" s="6"/>
      <c r="F892" s="6"/>
      <c r="G892" s="6"/>
      <c r="H892" s="6"/>
      <c r="I892" s="5"/>
      <c r="J892" s="6"/>
      <c r="K892" s="6"/>
      <c r="L892" s="6"/>
      <c r="M892" s="6"/>
      <c r="N892" s="6"/>
      <c r="O892" s="6"/>
      <c r="P892" s="38"/>
      <c r="Q892" s="6"/>
      <c r="R892" s="6"/>
      <c r="S892" s="6"/>
      <c r="T892" s="6"/>
      <c r="U892" s="6"/>
      <c r="V892" s="6"/>
      <c r="W892" s="5"/>
      <c r="X892" s="6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5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5"/>
      <c r="BK892" s="6"/>
      <c r="BL892" s="6"/>
      <c r="BM892" s="6"/>
      <c r="BN892" s="6"/>
      <c r="BO892" s="6"/>
      <c r="BP892" s="6"/>
      <c r="BQ892" s="6"/>
    </row>
    <row r="893" ht="19.5" customHeight="1">
      <c r="A893" s="64"/>
      <c r="B893" s="64"/>
      <c r="C893" s="6"/>
      <c r="D893" s="6"/>
      <c r="E893" s="6"/>
      <c r="F893" s="6"/>
      <c r="G893" s="6"/>
      <c r="H893" s="6"/>
      <c r="I893" s="5"/>
      <c r="J893" s="6"/>
      <c r="K893" s="6"/>
      <c r="L893" s="6"/>
      <c r="M893" s="6"/>
      <c r="N893" s="6"/>
      <c r="O893" s="6"/>
      <c r="P893" s="38"/>
      <c r="Q893" s="6"/>
      <c r="R893" s="6"/>
      <c r="S893" s="6"/>
      <c r="T893" s="6"/>
      <c r="U893" s="6"/>
      <c r="V893" s="6"/>
      <c r="W893" s="5"/>
      <c r="X893" s="6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5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5"/>
      <c r="BK893" s="6"/>
      <c r="BL893" s="6"/>
      <c r="BM893" s="6"/>
      <c r="BN893" s="6"/>
      <c r="BO893" s="6"/>
      <c r="BP893" s="6"/>
      <c r="BQ893" s="6"/>
    </row>
    <row r="894" ht="19.5" customHeight="1">
      <c r="A894" s="64"/>
      <c r="B894" s="64"/>
      <c r="C894" s="6"/>
      <c r="D894" s="6"/>
      <c r="E894" s="6"/>
      <c r="F894" s="6"/>
      <c r="G894" s="6"/>
      <c r="H894" s="6"/>
      <c r="I894" s="5"/>
      <c r="J894" s="6"/>
      <c r="K894" s="6"/>
      <c r="L894" s="6"/>
      <c r="M894" s="6"/>
      <c r="N894" s="6"/>
      <c r="O894" s="6"/>
      <c r="P894" s="38"/>
      <c r="Q894" s="6"/>
      <c r="R894" s="6"/>
      <c r="S894" s="6"/>
      <c r="T894" s="6"/>
      <c r="U894" s="6"/>
      <c r="V894" s="6"/>
      <c r="W894" s="5"/>
      <c r="X894" s="6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5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5"/>
      <c r="BK894" s="6"/>
      <c r="BL894" s="6"/>
      <c r="BM894" s="6"/>
      <c r="BN894" s="6"/>
      <c r="BO894" s="6"/>
      <c r="BP894" s="6"/>
      <c r="BQ894" s="6"/>
    </row>
    <row r="895" ht="19.5" customHeight="1">
      <c r="A895" s="64"/>
      <c r="B895" s="64"/>
      <c r="C895" s="6"/>
      <c r="D895" s="6"/>
      <c r="E895" s="6"/>
      <c r="F895" s="6"/>
      <c r="G895" s="6"/>
      <c r="H895" s="6"/>
      <c r="I895" s="5"/>
      <c r="J895" s="6"/>
      <c r="K895" s="6"/>
      <c r="L895" s="6"/>
      <c r="M895" s="6"/>
      <c r="N895" s="6"/>
      <c r="O895" s="6"/>
      <c r="P895" s="38"/>
      <c r="Q895" s="6"/>
      <c r="R895" s="6"/>
      <c r="S895" s="6"/>
      <c r="T895" s="6"/>
      <c r="U895" s="6"/>
      <c r="V895" s="6"/>
      <c r="W895" s="5"/>
      <c r="X895" s="6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5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5"/>
      <c r="BK895" s="6"/>
      <c r="BL895" s="6"/>
      <c r="BM895" s="6"/>
      <c r="BN895" s="6"/>
      <c r="BO895" s="6"/>
      <c r="BP895" s="6"/>
      <c r="BQ895" s="6"/>
    </row>
    <row r="896" ht="19.5" customHeight="1">
      <c r="A896" s="64"/>
      <c r="B896" s="64"/>
      <c r="C896" s="6"/>
      <c r="D896" s="6"/>
      <c r="E896" s="6"/>
      <c r="F896" s="6"/>
      <c r="G896" s="6"/>
      <c r="H896" s="6"/>
      <c r="I896" s="5"/>
      <c r="J896" s="6"/>
      <c r="K896" s="6"/>
      <c r="L896" s="6"/>
      <c r="M896" s="6"/>
      <c r="N896" s="6"/>
      <c r="O896" s="6"/>
      <c r="P896" s="38"/>
      <c r="Q896" s="6"/>
      <c r="R896" s="6"/>
      <c r="S896" s="6"/>
      <c r="T896" s="6"/>
      <c r="U896" s="6"/>
      <c r="V896" s="6"/>
      <c r="W896" s="5"/>
      <c r="X896" s="6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5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5"/>
      <c r="BK896" s="6"/>
      <c r="BL896" s="6"/>
      <c r="BM896" s="6"/>
      <c r="BN896" s="6"/>
      <c r="BO896" s="6"/>
      <c r="BP896" s="6"/>
      <c r="BQ896" s="6"/>
    </row>
    <row r="897" ht="19.5" customHeight="1">
      <c r="A897" s="64"/>
      <c r="B897" s="64"/>
      <c r="C897" s="6"/>
      <c r="D897" s="6"/>
      <c r="E897" s="6"/>
      <c r="F897" s="6"/>
      <c r="G897" s="6"/>
      <c r="H897" s="6"/>
      <c r="I897" s="5"/>
      <c r="J897" s="6"/>
      <c r="K897" s="6"/>
      <c r="L897" s="6"/>
      <c r="M897" s="6"/>
      <c r="N897" s="6"/>
      <c r="O897" s="6"/>
      <c r="P897" s="38"/>
      <c r="Q897" s="6"/>
      <c r="R897" s="6"/>
      <c r="S897" s="6"/>
      <c r="T897" s="6"/>
      <c r="U897" s="6"/>
      <c r="V897" s="6"/>
      <c r="W897" s="5"/>
      <c r="X897" s="6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5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5"/>
      <c r="BK897" s="6"/>
      <c r="BL897" s="6"/>
      <c r="BM897" s="6"/>
      <c r="BN897" s="6"/>
      <c r="BO897" s="6"/>
      <c r="BP897" s="6"/>
      <c r="BQ897" s="6"/>
    </row>
    <row r="898" ht="19.5" customHeight="1">
      <c r="A898" s="64"/>
      <c r="B898" s="64"/>
      <c r="C898" s="6"/>
      <c r="D898" s="6"/>
      <c r="E898" s="6"/>
      <c r="F898" s="6"/>
      <c r="G898" s="6"/>
      <c r="H898" s="6"/>
      <c r="I898" s="5"/>
      <c r="J898" s="6"/>
      <c r="K898" s="6"/>
      <c r="L898" s="6"/>
      <c r="M898" s="6"/>
      <c r="N898" s="6"/>
      <c r="O898" s="6"/>
      <c r="P898" s="38"/>
      <c r="Q898" s="6"/>
      <c r="R898" s="6"/>
      <c r="S898" s="6"/>
      <c r="T898" s="6"/>
      <c r="U898" s="6"/>
      <c r="V898" s="6"/>
      <c r="W898" s="5"/>
      <c r="X898" s="6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5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5"/>
      <c r="BK898" s="6"/>
      <c r="BL898" s="6"/>
      <c r="BM898" s="6"/>
      <c r="BN898" s="6"/>
      <c r="BO898" s="6"/>
      <c r="BP898" s="6"/>
      <c r="BQ898" s="6"/>
    </row>
    <row r="899" ht="19.5" customHeight="1">
      <c r="A899" s="64"/>
      <c r="B899" s="64"/>
      <c r="C899" s="6"/>
      <c r="D899" s="6"/>
      <c r="E899" s="6"/>
      <c r="F899" s="6"/>
      <c r="G899" s="6"/>
      <c r="H899" s="6"/>
      <c r="I899" s="5"/>
      <c r="J899" s="6"/>
      <c r="K899" s="6"/>
      <c r="L899" s="6"/>
      <c r="M899" s="6"/>
      <c r="N899" s="6"/>
      <c r="O899" s="6"/>
      <c r="P899" s="38"/>
      <c r="Q899" s="6"/>
      <c r="R899" s="6"/>
      <c r="S899" s="6"/>
      <c r="T899" s="6"/>
      <c r="U899" s="6"/>
      <c r="V899" s="6"/>
      <c r="W899" s="5"/>
      <c r="X899" s="6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5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5"/>
      <c r="BK899" s="6"/>
      <c r="BL899" s="6"/>
      <c r="BM899" s="6"/>
      <c r="BN899" s="6"/>
      <c r="BO899" s="6"/>
      <c r="BP899" s="6"/>
      <c r="BQ899" s="6"/>
    </row>
    <row r="900" ht="19.5" customHeight="1">
      <c r="A900" s="64"/>
      <c r="B900" s="64"/>
      <c r="C900" s="6"/>
      <c r="D900" s="6"/>
      <c r="E900" s="6"/>
      <c r="F900" s="6"/>
      <c r="G900" s="6"/>
      <c r="H900" s="6"/>
      <c r="I900" s="5"/>
      <c r="J900" s="6"/>
      <c r="K900" s="6"/>
      <c r="L900" s="6"/>
      <c r="M900" s="6"/>
      <c r="N900" s="6"/>
      <c r="O900" s="6"/>
      <c r="P900" s="38"/>
      <c r="Q900" s="6"/>
      <c r="R900" s="6"/>
      <c r="S900" s="6"/>
      <c r="T900" s="6"/>
      <c r="U900" s="6"/>
      <c r="V900" s="6"/>
      <c r="W900" s="5"/>
      <c r="X900" s="6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5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5"/>
      <c r="BK900" s="6"/>
      <c r="BL900" s="6"/>
      <c r="BM900" s="6"/>
      <c r="BN900" s="6"/>
      <c r="BO900" s="6"/>
      <c r="BP900" s="6"/>
      <c r="BQ900" s="6"/>
    </row>
    <row r="901" ht="19.5" customHeight="1">
      <c r="A901" s="64"/>
      <c r="B901" s="64"/>
      <c r="C901" s="6"/>
      <c r="D901" s="6"/>
      <c r="E901" s="6"/>
      <c r="F901" s="6"/>
      <c r="G901" s="6"/>
      <c r="H901" s="6"/>
      <c r="I901" s="5"/>
      <c r="J901" s="6"/>
      <c r="K901" s="6"/>
      <c r="L901" s="6"/>
      <c r="M901" s="6"/>
      <c r="N901" s="6"/>
      <c r="O901" s="6"/>
      <c r="P901" s="38"/>
      <c r="Q901" s="6"/>
      <c r="R901" s="6"/>
      <c r="S901" s="6"/>
      <c r="T901" s="6"/>
      <c r="U901" s="6"/>
      <c r="V901" s="6"/>
      <c r="W901" s="5"/>
      <c r="X901" s="6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5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5"/>
      <c r="BK901" s="6"/>
      <c r="BL901" s="6"/>
      <c r="BM901" s="6"/>
      <c r="BN901" s="6"/>
      <c r="BO901" s="6"/>
      <c r="BP901" s="6"/>
      <c r="BQ901" s="6"/>
    </row>
    <row r="902" ht="19.5" customHeight="1">
      <c r="A902" s="64"/>
      <c r="B902" s="64"/>
      <c r="C902" s="6"/>
      <c r="D902" s="6"/>
      <c r="E902" s="6"/>
      <c r="F902" s="6"/>
      <c r="G902" s="6"/>
      <c r="H902" s="6"/>
      <c r="I902" s="5"/>
      <c r="J902" s="6"/>
      <c r="K902" s="6"/>
      <c r="L902" s="6"/>
      <c r="M902" s="6"/>
      <c r="N902" s="6"/>
      <c r="O902" s="6"/>
      <c r="P902" s="38"/>
      <c r="Q902" s="6"/>
      <c r="R902" s="6"/>
      <c r="S902" s="6"/>
      <c r="T902" s="6"/>
      <c r="U902" s="6"/>
      <c r="V902" s="6"/>
      <c r="W902" s="5"/>
      <c r="X902" s="6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5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5"/>
      <c r="BK902" s="6"/>
      <c r="BL902" s="6"/>
      <c r="BM902" s="6"/>
      <c r="BN902" s="6"/>
      <c r="BO902" s="6"/>
      <c r="BP902" s="6"/>
      <c r="BQ902" s="6"/>
    </row>
    <row r="903" ht="19.5" customHeight="1">
      <c r="A903" s="64"/>
      <c r="B903" s="64"/>
      <c r="C903" s="6"/>
      <c r="D903" s="6"/>
      <c r="E903" s="6"/>
      <c r="F903" s="6"/>
      <c r="G903" s="6"/>
      <c r="H903" s="6"/>
      <c r="I903" s="5"/>
      <c r="J903" s="6"/>
      <c r="K903" s="6"/>
      <c r="L903" s="6"/>
      <c r="M903" s="6"/>
      <c r="N903" s="6"/>
      <c r="O903" s="6"/>
      <c r="P903" s="38"/>
      <c r="Q903" s="6"/>
      <c r="R903" s="6"/>
      <c r="S903" s="6"/>
      <c r="T903" s="6"/>
      <c r="U903" s="6"/>
      <c r="V903" s="6"/>
      <c r="W903" s="5"/>
      <c r="X903" s="6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5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5"/>
      <c r="BK903" s="6"/>
      <c r="BL903" s="6"/>
      <c r="BM903" s="6"/>
      <c r="BN903" s="6"/>
      <c r="BO903" s="6"/>
      <c r="BP903" s="6"/>
      <c r="BQ903" s="6"/>
    </row>
    <row r="904" ht="19.5" customHeight="1">
      <c r="A904" s="64"/>
      <c r="B904" s="64"/>
      <c r="C904" s="6"/>
      <c r="D904" s="6"/>
      <c r="E904" s="6"/>
      <c r="F904" s="6"/>
      <c r="G904" s="6"/>
      <c r="H904" s="6"/>
      <c r="I904" s="5"/>
      <c r="J904" s="6"/>
      <c r="K904" s="6"/>
      <c r="L904" s="6"/>
      <c r="M904" s="6"/>
      <c r="N904" s="6"/>
      <c r="O904" s="6"/>
      <c r="P904" s="38"/>
      <c r="Q904" s="6"/>
      <c r="R904" s="6"/>
      <c r="S904" s="6"/>
      <c r="T904" s="6"/>
      <c r="U904" s="6"/>
      <c r="V904" s="6"/>
      <c r="W904" s="5"/>
      <c r="X904" s="6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5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5"/>
      <c r="BK904" s="6"/>
      <c r="BL904" s="6"/>
      <c r="BM904" s="6"/>
      <c r="BN904" s="6"/>
      <c r="BO904" s="6"/>
      <c r="BP904" s="6"/>
      <c r="BQ904" s="6"/>
    </row>
    <row r="905" ht="19.5" customHeight="1">
      <c r="A905" s="64"/>
      <c r="B905" s="64"/>
      <c r="C905" s="6"/>
      <c r="D905" s="6"/>
      <c r="E905" s="6"/>
      <c r="F905" s="6"/>
      <c r="G905" s="6"/>
      <c r="H905" s="6"/>
      <c r="I905" s="5"/>
      <c r="J905" s="6"/>
      <c r="K905" s="6"/>
      <c r="L905" s="6"/>
      <c r="M905" s="6"/>
      <c r="N905" s="6"/>
      <c r="O905" s="6"/>
      <c r="P905" s="38"/>
      <c r="Q905" s="6"/>
      <c r="R905" s="6"/>
      <c r="S905" s="6"/>
      <c r="T905" s="6"/>
      <c r="U905" s="6"/>
      <c r="V905" s="6"/>
      <c r="W905" s="5"/>
      <c r="X905" s="6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5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5"/>
      <c r="BK905" s="6"/>
      <c r="BL905" s="6"/>
      <c r="BM905" s="6"/>
      <c r="BN905" s="6"/>
      <c r="BO905" s="6"/>
      <c r="BP905" s="6"/>
      <c r="BQ905" s="6"/>
    </row>
    <row r="906" ht="19.5" customHeight="1">
      <c r="A906" s="64"/>
      <c r="B906" s="64"/>
      <c r="C906" s="6"/>
      <c r="D906" s="6"/>
      <c r="E906" s="6"/>
      <c r="F906" s="6"/>
      <c r="G906" s="6"/>
      <c r="H906" s="6"/>
      <c r="I906" s="5"/>
      <c r="J906" s="6"/>
      <c r="K906" s="6"/>
      <c r="L906" s="6"/>
      <c r="M906" s="6"/>
      <c r="N906" s="6"/>
      <c r="O906" s="6"/>
      <c r="P906" s="38"/>
      <c r="Q906" s="6"/>
      <c r="R906" s="6"/>
      <c r="S906" s="6"/>
      <c r="T906" s="6"/>
      <c r="U906" s="6"/>
      <c r="V906" s="6"/>
      <c r="W906" s="5"/>
      <c r="X906" s="6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5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5"/>
      <c r="BK906" s="6"/>
      <c r="BL906" s="6"/>
      <c r="BM906" s="6"/>
      <c r="BN906" s="6"/>
      <c r="BO906" s="6"/>
      <c r="BP906" s="6"/>
      <c r="BQ906" s="6"/>
    </row>
    <row r="907" ht="19.5" customHeight="1">
      <c r="A907" s="64"/>
      <c r="B907" s="64"/>
      <c r="C907" s="6"/>
      <c r="D907" s="6"/>
      <c r="E907" s="6"/>
      <c r="F907" s="6"/>
      <c r="G907" s="6"/>
      <c r="H907" s="6"/>
      <c r="I907" s="5"/>
      <c r="J907" s="6"/>
      <c r="K907" s="6"/>
      <c r="L907" s="6"/>
      <c r="M907" s="6"/>
      <c r="N907" s="6"/>
      <c r="O907" s="6"/>
      <c r="P907" s="38"/>
      <c r="Q907" s="6"/>
      <c r="R907" s="6"/>
      <c r="S907" s="6"/>
      <c r="T907" s="6"/>
      <c r="U907" s="6"/>
      <c r="V907" s="6"/>
      <c r="W907" s="5"/>
      <c r="X907" s="6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5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5"/>
      <c r="BK907" s="6"/>
      <c r="BL907" s="6"/>
      <c r="BM907" s="6"/>
      <c r="BN907" s="6"/>
      <c r="BO907" s="6"/>
      <c r="BP907" s="6"/>
      <c r="BQ907" s="6"/>
    </row>
    <row r="908" ht="19.5" customHeight="1">
      <c r="A908" s="64"/>
      <c r="B908" s="64"/>
      <c r="C908" s="6"/>
      <c r="D908" s="6"/>
      <c r="E908" s="6"/>
      <c r="F908" s="6"/>
      <c r="G908" s="6"/>
      <c r="H908" s="6"/>
      <c r="I908" s="5"/>
      <c r="J908" s="6"/>
      <c r="K908" s="6"/>
      <c r="L908" s="6"/>
      <c r="M908" s="6"/>
      <c r="N908" s="6"/>
      <c r="O908" s="6"/>
      <c r="P908" s="38"/>
      <c r="Q908" s="6"/>
      <c r="R908" s="6"/>
      <c r="S908" s="6"/>
      <c r="T908" s="6"/>
      <c r="U908" s="6"/>
      <c r="V908" s="6"/>
      <c r="W908" s="5"/>
      <c r="X908" s="6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5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5"/>
      <c r="BK908" s="6"/>
      <c r="BL908" s="6"/>
      <c r="BM908" s="6"/>
      <c r="BN908" s="6"/>
      <c r="BO908" s="6"/>
      <c r="BP908" s="6"/>
      <c r="BQ908" s="6"/>
    </row>
    <row r="909" ht="19.5" customHeight="1">
      <c r="A909" s="64"/>
      <c r="B909" s="64"/>
      <c r="C909" s="6"/>
      <c r="D909" s="6"/>
      <c r="E909" s="6"/>
      <c r="F909" s="6"/>
      <c r="G909" s="6"/>
      <c r="H909" s="6"/>
      <c r="I909" s="5"/>
      <c r="J909" s="6"/>
      <c r="K909" s="6"/>
      <c r="L909" s="6"/>
      <c r="M909" s="6"/>
      <c r="N909" s="6"/>
      <c r="O909" s="6"/>
      <c r="P909" s="38"/>
      <c r="Q909" s="6"/>
      <c r="R909" s="6"/>
      <c r="S909" s="6"/>
      <c r="T909" s="6"/>
      <c r="U909" s="6"/>
      <c r="V909" s="6"/>
      <c r="W909" s="5"/>
      <c r="X909" s="6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5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5"/>
      <c r="BK909" s="6"/>
      <c r="BL909" s="6"/>
      <c r="BM909" s="6"/>
      <c r="BN909" s="6"/>
      <c r="BO909" s="6"/>
      <c r="BP909" s="6"/>
      <c r="BQ909" s="6"/>
    </row>
    <row r="910" ht="19.5" customHeight="1">
      <c r="A910" s="64"/>
      <c r="B910" s="64"/>
      <c r="C910" s="6"/>
      <c r="D910" s="6"/>
      <c r="E910" s="6"/>
      <c r="F910" s="6"/>
      <c r="G910" s="6"/>
      <c r="H910" s="6"/>
      <c r="I910" s="5"/>
      <c r="J910" s="6"/>
      <c r="K910" s="6"/>
      <c r="L910" s="6"/>
      <c r="M910" s="6"/>
      <c r="N910" s="6"/>
      <c r="O910" s="6"/>
      <c r="P910" s="38"/>
      <c r="Q910" s="6"/>
      <c r="R910" s="6"/>
      <c r="S910" s="6"/>
      <c r="T910" s="6"/>
      <c r="U910" s="6"/>
      <c r="V910" s="6"/>
      <c r="W910" s="5"/>
      <c r="X910" s="6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5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5"/>
      <c r="BK910" s="6"/>
      <c r="BL910" s="6"/>
      <c r="BM910" s="6"/>
      <c r="BN910" s="6"/>
      <c r="BO910" s="6"/>
      <c r="BP910" s="6"/>
      <c r="BQ910" s="6"/>
    </row>
    <row r="911" ht="19.5" customHeight="1">
      <c r="A911" s="64"/>
      <c r="B911" s="64"/>
      <c r="C911" s="6"/>
      <c r="D911" s="6"/>
      <c r="E911" s="6"/>
      <c r="F911" s="6"/>
      <c r="G911" s="6"/>
      <c r="H911" s="6"/>
      <c r="I911" s="5"/>
      <c r="J911" s="6"/>
      <c r="K911" s="6"/>
      <c r="L911" s="6"/>
      <c r="M911" s="6"/>
      <c r="N911" s="6"/>
      <c r="O911" s="6"/>
      <c r="P911" s="38"/>
      <c r="Q911" s="6"/>
      <c r="R911" s="6"/>
      <c r="S911" s="6"/>
      <c r="T911" s="6"/>
      <c r="U911" s="6"/>
      <c r="V911" s="6"/>
      <c r="W911" s="5"/>
      <c r="X911" s="6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5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5"/>
      <c r="BK911" s="6"/>
      <c r="BL911" s="6"/>
      <c r="BM911" s="6"/>
      <c r="BN911" s="6"/>
      <c r="BO911" s="6"/>
      <c r="BP911" s="6"/>
      <c r="BQ911" s="6"/>
    </row>
    <row r="912" ht="19.5" customHeight="1">
      <c r="A912" s="64"/>
      <c r="B912" s="64"/>
      <c r="C912" s="6"/>
      <c r="D912" s="6"/>
      <c r="E912" s="6"/>
      <c r="F912" s="6"/>
      <c r="G912" s="6"/>
      <c r="H912" s="6"/>
      <c r="I912" s="5"/>
      <c r="J912" s="6"/>
      <c r="K912" s="6"/>
      <c r="L912" s="6"/>
      <c r="M912" s="6"/>
      <c r="N912" s="6"/>
      <c r="O912" s="6"/>
      <c r="P912" s="38"/>
      <c r="Q912" s="6"/>
      <c r="R912" s="6"/>
      <c r="S912" s="6"/>
      <c r="T912" s="6"/>
      <c r="U912" s="6"/>
      <c r="V912" s="6"/>
      <c r="W912" s="5"/>
      <c r="X912" s="6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5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5"/>
      <c r="BK912" s="6"/>
      <c r="BL912" s="6"/>
      <c r="BM912" s="6"/>
      <c r="BN912" s="6"/>
      <c r="BO912" s="6"/>
      <c r="BP912" s="6"/>
      <c r="BQ912" s="6"/>
    </row>
    <row r="913" ht="19.5" customHeight="1">
      <c r="A913" s="64"/>
      <c r="B913" s="64"/>
      <c r="C913" s="6"/>
      <c r="D913" s="6"/>
      <c r="E913" s="6"/>
      <c r="F913" s="6"/>
      <c r="G913" s="6"/>
      <c r="H913" s="6"/>
      <c r="I913" s="5"/>
      <c r="J913" s="6"/>
      <c r="K913" s="6"/>
      <c r="L913" s="6"/>
      <c r="M913" s="6"/>
      <c r="N913" s="6"/>
      <c r="O913" s="6"/>
      <c r="P913" s="38"/>
      <c r="Q913" s="6"/>
      <c r="R913" s="6"/>
      <c r="S913" s="6"/>
      <c r="T913" s="6"/>
      <c r="U913" s="6"/>
      <c r="V913" s="6"/>
      <c r="W913" s="5"/>
      <c r="X913" s="6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5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5"/>
      <c r="BK913" s="6"/>
      <c r="BL913" s="6"/>
      <c r="BM913" s="6"/>
      <c r="BN913" s="6"/>
      <c r="BO913" s="6"/>
      <c r="BP913" s="6"/>
      <c r="BQ913" s="6"/>
    </row>
    <row r="914" ht="19.5" customHeight="1">
      <c r="A914" s="64"/>
      <c r="B914" s="64"/>
      <c r="C914" s="6"/>
      <c r="D914" s="6"/>
      <c r="E914" s="6"/>
      <c r="F914" s="6"/>
      <c r="G914" s="6"/>
      <c r="H914" s="6"/>
      <c r="I914" s="5"/>
      <c r="J914" s="6"/>
      <c r="K914" s="6"/>
      <c r="L914" s="6"/>
      <c r="M914" s="6"/>
      <c r="N914" s="6"/>
      <c r="O914" s="6"/>
      <c r="P914" s="38"/>
      <c r="Q914" s="6"/>
      <c r="R914" s="6"/>
      <c r="S914" s="6"/>
      <c r="T914" s="6"/>
      <c r="U914" s="6"/>
      <c r="V914" s="6"/>
      <c r="W914" s="5"/>
      <c r="X914" s="6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5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5"/>
      <c r="BK914" s="6"/>
      <c r="BL914" s="6"/>
      <c r="BM914" s="6"/>
      <c r="BN914" s="6"/>
      <c r="BO914" s="6"/>
      <c r="BP914" s="6"/>
      <c r="BQ914" s="6"/>
    </row>
    <row r="915" ht="19.5" customHeight="1">
      <c r="A915" s="64"/>
      <c r="B915" s="64"/>
      <c r="C915" s="6"/>
      <c r="D915" s="6"/>
      <c r="E915" s="6"/>
      <c r="F915" s="6"/>
      <c r="G915" s="6"/>
      <c r="H915" s="6"/>
      <c r="I915" s="5"/>
      <c r="J915" s="6"/>
      <c r="K915" s="6"/>
      <c r="L915" s="6"/>
      <c r="M915" s="6"/>
      <c r="N915" s="6"/>
      <c r="O915" s="6"/>
      <c r="P915" s="38"/>
      <c r="Q915" s="6"/>
      <c r="R915" s="6"/>
      <c r="S915" s="6"/>
      <c r="T915" s="6"/>
      <c r="U915" s="6"/>
      <c r="V915" s="6"/>
      <c r="W915" s="5"/>
      <c r="X915" s="6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5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5"/>
      <c r="BK915" s="6"/>
      <c r="BL915" s="6"/>
      <c r="BM915" s="6"/>
      <c r="BN915" s="6"/>
      <c r="BO915" s="6"/>
      <c r="BP915" s="6"/>
      <c r="BQ915" s="6"/>
    </row>
    <row r="916" ht="19.5" customHeight="1">
      <c r="A916" s="64"/>
      <c r="B916" s="64"/>
      <c r="C916" s="6"/>
      <c r="D916" s="6"/>
      <c r="E916" s="6"/>
      <c r="F916" s="6"/>
      <c r="G916" s="6"/>
      <c r="H916" s="6"/>
      <c r="I916" s="5"/>
      <c r="J916" s="6"/>
      <c r="K916" s="6"/>
      <c r="L916" s="6"/>
      <c r="M916" s="6"/>
      <c r="N916" s="6"/>
      <c r="O916" s="6"/>
      <c r="P916" s="38"/>
      <c r="Q916" s="6"/>
      <c r="R916" s="6"/>
      <c r="S916" s="6"/>
      <c r="T916" s="6"/>
      <c r="U916" s="6"/>
      <c r="V916" s="6"/>
      <c r="W916" s="5"/>
      <c r="X916" s="6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5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5"/>
      <c r="BK916" s="6"/>
      <c r="BL916" s="6"/>
      <c r="BM916" s="6"/>
      <c r="BN916" s="6"/>
      <c r="BO916" s="6"/>
      <c r="BP916" s="6"/>
      <c r="BQ916" s="6"/>
    </row>
    <row r="917" ht="19.5" customHeight="1">
      <c r="A917" s="64"/>
      <c r="B917" s="64"/>
      <c r="C917" s="6"/>
      <c r="D917" s="6"/>
      <c r="E917" s="6"/>
      <c r="F917" s="6"/>
      <c r="G917" s="6"/>
      <c r="H917" s="6"/>
      <c r="I917" s="5"/>
      <c r="J917" s="6"/>
      <c r="K917" s="6"/>
      <c r="L917" s="6"/>
      <c r="M917" s="6"/>
      <c r="N917" s="6"/>
      <c r="O917" s="6"/>
      <c r="P917" s="38"/>
      <c r="Q917" s="6"/>
      <c r="R917" s="6"/>
      <c r="S917" s="6"/>
      <c r="T917" s="6"/>
      <c r="U917" s="6"/>
      <c r="V917" s="6"/>
      <c r="W917" s="5"/>
      <c r="X917" s="6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5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5"/>
      <c r="BK917" s="6"/>
      <c r="BL917" s="6"/>
      <c r="BM917" s="6"/>
      <c r="BN917" s="6"/>
      <c r="BO917" s="6"/>
      <c r="BP917" s="6"/>
      <c r="BQ917" s="6"/>
    </row>
    <row r="918" ht="19.5" customHeight="1">
      <c r="A918" s="64"/>
      <c r="B918" s="64"/>
      <c r="C918" s="6"/>
      <c r="D918" s="6"/>
      <c r="E918" s="6"/>
      <c r="F918" s="6"/>
      <c r="G918" s="6"/>
      <c r="H918" s="6"/>
      <c r="I918" s="5"/>
      <c r="J918" s="6"/>
      <c r="K918" s="6"/>
      <c r="L918" s="6"/>
      <c r="M918" s="6"/>
      <c r="N918" s="6"/>
      <c r="O918" s="6"/>
      <c r="P918" s="38"/>
      <c r="Q918" s="6"/>
      <c r="R918" s="6"/>
      <c r="S918" s="6"/>
      <c r="T918" s="6"/>
      <c r="U918" s="6"/>
      <c r="V918" s="6"/>
      <c r="W918" s="5"/>
      <c r="X918" s="6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5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5"/>
      <c r="BK918" s="6"/>
      <c r="BL918" s="6"/>
      <c r="BM918" s="6"/>
      <c r="BN918" s="6"/>
      <c r="BO918" s="6"/>
      <c r="BP918" s="6"/>
      <c r="BQ918" s="6"/>
    </row>
    <row r="919" ht="19.5" customHeight="1">
      <c r="A919" s="64"/>
      <c r="B919" s="64"/>
      <c r="C919" s="6"/>
      <c r="D919" s="6"/>
      <c r="E919" s="6"/>
      <c r="F919" s="6"/>
      <c r="G919" s="6"/>
      <c r="H919" s="6"/>
      <c r="I919" s="5"/>
      <c r="J919" s="6"/>
      <c r="K919" s="6"/>
      <c r="L919" s="6"/>
      <c r="M919" s="6"/>
      <c r="N919" s="6"/>
      <c r="O919" s="6"/>
      <c r="P919" s="38"/>
      <c r="Q919" s="6"/>
      <c r="R919" s="6"/>
      <c r="S919" s="6"/>
      <c r="T919" s="6"/>
      <c r="U919" s="6"/>
      <c r="V919" s="6"/>
      <c r="W919" s="5"/>
      <c r="X919" s="6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5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5"/>
      <c r="BK919" s="6"/>
      <c r="BL919" s="6"/>
      <c r="BM919" s="6"/>
      <c r="BN919" s="6"/>
      <c r="BO919" s="6"/>
      <c r="BP919" s="6"/>
      <c r="BQ919" s="6"/>
    </row>
    <row r="920" ht="19.5" customHeight="1">
      <c r="A920" s="64"/>
      <c r="B920" s="64"/>
      <c r="C920" s="6"/>
      <c r="D920" s="6"/>
      <c r="E920" s="6"/>
      <c r="F920" s="6"/>
      <c r="G920" s="6"/>
      <c r="H920" s="6"/>
      <c r="I920" s="5"/>
      <c r="J920" s="6"/>
      <c r="K920" s="6"/>
      <c r="L920" s="6"/>
      <c r="M920" s="6"/>
      <c r="N920" s="6"/>
      <c r="O920" s="6"/>
      <c r="P920" s="38"/>
      <c r="Q920" s="6"/>
      <c r="R920" s="6"/>
      <c r="S920" s="6"/>
      <c r="T920" s="6"/>
      <c r="U920" s="6"/>
      <c r="V920" s="6"/>
      <c r="W920" s="5"/>
      <c r="X920" s="6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5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5"/>
      <c r="BK920" s="6"/>
      <c r="BL920" s="6"/>
      <c r="BM920" s="6"/>
      <c r="BN920" s="6"/>
      <c r="BO920" s="6"/>
      <c r="BP920" s="6"/>
      <c r="BQ920" s="6"/>
    </row>
    <row r="921" ht="19.5" customHeight="1">
      <c r="A921" s="64"/>
      <c r="B921" s="64"/>
      <c r="C921" s="6"/>
      <c r="D921" s="6"/>
      <c r="E921" s="6"/>
      <c r="F921" s="6"/>
      <c r="G921" s="6"/>
      <c r="H921" s="6"/>
      <c r="I921" s="5"/>
      <c r="J921" s="6"/>
      <c r="K921" s="6"/>
      <c r="L921" s="6"/>
      <c r="M921" s="6"/>
      <c r="N921" s="6"/>
      <c r="O921" s="6"/>
      <c r="P921" s="38"/>
      <c r="Q921" s="6"/>
      <c r="R921" s="6"/>
      <c r="S921" s="6"/>
      <c r="T921" s="6"/>
      <c r="U921" s="6"/>
      <c r="V921" s="6"/>
      <c r="W921" s="5"/>
      <c r="X921" s="6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5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5"/>
      <c r="BK921" s="6"/>
      <c r="BL921" s="6"/>
      <c r="BM921" s="6"/>
      <c r="BN921" s="6"/>
      <c r="BO921" s="6"/>
      <c r="BP921" s="6"/>
      <c r="BQ921" s="6"/>
    </row>
    <row r="922" ht="19.5" customHeight="1">
      <c r="A922" s="64"/>
      <c r="B922" s="64"/>
      <c r="C922" s="6"/>
      <c r="D922" s="6"/>
      <c r="E922" s="6"/>
      <c r="F922" s="6"/>
      <c r="G922" s="6"/>
      <c r="H922" s="6"/>
      <c r="I922" s="5"/>
      <c r="J922" s="6"/>
      <c r="K922" s="6"/>
      <c r="L922" s="6"/>
      <c r="M922" s="6"/>
      <c r="N922" s="6"/>
      <c r="O922" s="6"/>
      <c r="P922" s="38"/>
      <c r="Q922" s="6"/>
      <c r="R922" s="6"/>
      <c r="S922" s="6"/>
      <c r="T922" s="6"/>
      <c r="U922" s="6"/>
      <c r="V922" s="6"/>
      <c r="W922" s="5"/>
      <c r="X922" s="6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5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5"/>
      <c r="BK922" s="6"/>
      <c r="BL922" s="6"/>
      <c r="BM922" s="6"/>
      <c r="BN922" s="6"/>
      <c r="BO922" s="6"/>
      <c r="BP922" s="6"/>
      <c r="BQ922" s="6"/>
    </row>
    <row r="923" ht="19.5" customHeight="1">
      <c r="A923" s="64"/>
      <c r="B923" s="64"/>
      <c r="C923" s="6"/>
      <c r="D923" s="6"/>
      <c r="E923" s="6"/>
      <c r="F923" s="6"/>
      <c r="G923" s="6"/>
      <c r="H923" s="6"/>
      <c r="I923" s="5"/>
      <c r="J923" s="6"/>
      <c r="K923" s="6"/>
      <c r="L923" s="6"/>
      <c r="M923" s="6"/>
      <c r="N923" s="6"/>
      <c r="O923" s="6"/>
      <c r="P923" s="38"/>
      <c r="Q923" s="6"/>
      <c r="R923" s="6"/>
      <c r="S923" s="6"/>
      <c r="T923" s="6"/>
      <c r="U923" s="6"/>
      <c r="V923" s="6"/>
      <c r="W923" s="5"/>
      <c r="X923" s="6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5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5"/>
      <c r="BK923" s="6"/>
      <c r="BL923" s="6"/>
      <c r="BM923" s="6"/>
      <c r="BN923" s="6"/>
      <c r="BO923" s="6"/>
      <c r="BP923" s="6"/>
      <c r="BQ923" s="6"/>
    </row>
    <row r="924" ht="19.5" customHeight="1">
      <c r="A924" s="64"/>
      <c r="B924" s="64"/>
      <c r="C924" s="6"/>
      <c r="D924" s="6"/>
      <c r="E924" s="6"/>
      <c r="F924" s="6"/>
      <c r="G924" s="6"/>
      <c r="H924" s="6"/>
      <c r="I924" s="5"/>
      <c r="J924" s="6"/>
      <c r="K924" s="6"/>
      <c r="L924" s="6"/>
      <c r="M924" s="6"/>
      <c r="N924" s="6"/>
      <c r="O924" s="6"/>
      <c r="P924" s="38"/>
      <c r="Q924" s="6"/>
      <c r="R924" s="6"/>
      <c r="S924" s="6"/>
      <c r="T924" s="6"/>
      <c r="U924" s="6"/>
      <c r="V924" s="6"/>
      <c r="W924" s="5"/>
      <c r="X924" s="6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5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5"/>
      <c r="BK924" s="6"/>
      <c r="BL924" s="6"/>
      <c r="BM924" s="6"/>
      <c r="BN924" s="6"/>
      <c r="BO924" s="6"/>
      <c r="BP924" s="6"/>
      <c r="BQ924" s="6"/>
    </row>
    <row r="925" ht="19.5" customHeight="1">
      <c r="A925" s="64"/>
      <c r="B925" s="64"/>
      <c r="C925" s="6"/>
      <c r="D925" s="6"/>
      <c r="E925" s="6"/>
      <c r="F925" s="6"/>
      <c r="G925" s="6"/>
      <c r="H925" s="6"/>
      <c r="I925" s="5"/>
      <c r="J925" s="6"/>
      <c r="K925" s="6"/>
      <c r="L925" s="6"/>
      <c r="M925" s="6"/>
      <c r="N925" s="6"/>
      <c r="O925" s="6"/>
      <c r="P925" s="38"/>
      <c r="Q925" s="6"/>
      <c r="R925" s="6"/>
      <c r="S925" s="6"/>
      <c r="T925" s="6"/>
      <c r="U925" s="6"/>
      <c r="V925" s="6"/>
      <c r="W925" s="5"/>
      <c r="X925" s="6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5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5"/>
      <c r="BK925" s="6"/>
      <c r="BL925" s="6"/>
      <c r="BM925" s="6"/>
      <c r="BN925" s="6"/>
      <c r="BO925" s="6"/>
      <c r="BP925" s="6"/>
      <c r="BQ925" s="6"/>
    </row>
    <row r="926" ht="19.5" customHeight="1">
      <c r="A926" s="64"/>
      <c r="B926" s="64"/>
      <c r="C926" s="6"/>
      <c r="D926" s="6"/>
      <c r="E926" s="6"/>
      <c r="F926" s="6"/>
      <c r="G926" s="6"/>
      <c r="H926" s="6"/>
      <c r="I926" s="5"/>
      <c r="J926" s="6"/>
      <c r="K926" s="6"/>
      <c r="L926" s="6"/>
      <c r="M926" s="6"/>
      <c r="N926" s="6"/>
      <c r="O926" s="6"/>
      <c r="P926" s="38"/>
      <c r="Q926" s="6"/>
      <c r="R926" s="6"/>
      <c r="S926" s="6"/>
      <c r="T926" s="6"/>
      <c r="U926" s="6"/>
      <c r="V926" s="6"/>
      <c r="W926" s="5"/>
      <c r="X926" s="6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5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5"/>
      <c r="BK926" s="6"/>
      <c r="BL926" s="6"/>
      <c r="BM926" s="6"/>
      <c r="BN926" s="6"/>
      <c r="BO926" s="6"/>
      <c r="BP926" s="6"/>
      <c r="BQ926" s="6"/>
    </row>
    <row r="927" ht="19.5" customHeight="1">
      <c r="A927" s="64"/>
      <c r="B927" s="64"/>
      <c r="C927" s="6"/>
      <c r="D927" s="6"/>
      <c r="E927" s="6"/>
      <c r="F927" s="6"/>
      <c r="G927" s="6"/>
      <c r="H927" s="6"/>
      <c r="I927" s="5"/>
      <c r="J927" s="6"/>
      <c r="K927" s="6"/>
      <c r="L927" s="6"/>
      <c r="M927" s="6"/>
      <c r="N927" s="6"/>
      <c r="O927" s="6"/>
      <c r="P927" s="38"/>
      <c r="Q927" s="6"/>
      <c r="R927" s="6"/>
      <c r="S927" s="6"/>
      <c r="T927" s="6"/>
      <c r="U927" s="6"/>
      <c r="V927" s="6"/>
      <c r="W927" s="5"/>
      <c r="X927" s="6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5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5"/>
      <c r="BK927" s="6"/>
      <c r="BL927" s="6"/>
      <c r="BM927" s="6"/>
      <c r="BN927" s="6"/>
      <c r="BO927" s="6"/>
      <c r="BP927" s="6"/>
      <c r="BQ927" s="6"/>
    </row>
    <row r="928" ht="19.5" customHeight="1">
      <c r="A928" s="64"/>
      <c r="B928" s="64"/>
      <c r="C928" s="6"/>
      <c r="D928" s="6"/>
      <c r="E928" s="6"/>
      <c r="F928" s="6"/>
      <c r="G928" s="6"/>
      <c r="H928" s="6"/>
      <c r="I928" s="5"/>
      <c r="J928" s="6"/>
      <c r="K928" s="6"/>
      <c r="L928" s="6"/>
      <c r="M928" s="6"/>
      <c r="N928" s="6"/>
      <c r="O928" s="6"/>
      <c r="P928" s="38"/>
      <c r="Q928" s="6"/>
      <c r="R928" s="6"/>
      <c r="S928" s="6"/>
      <c r="T928" s="6"/>
      <c r="U928" s="6"/>
      <c r="V928" s="6"/>
      <c r="W928" s="5"/>
      <c r="X928" s="6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5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5"/>
      <c r="BK928" s="6"/>
      <c r="BL928" s="6"/>
      <c r="BM928" s="6"/>
      <c r="BN928" s="6"/>
      <c r="BO928" s="6"/>
      <c r="BP928" s="6"/>
      <c r="BQ928" s="6"/>
    </row>
    <row r="929" ht="19.5" customHeight="1">
      <c r="A929" s="64"/>
      <c r="B929" s="64"/>
      <c r="C929" s="6"/>
      <c r="D929" s="6"/>
      <c r="E929" s="6"/>
      <c r="F929" s="6"/>
      <c r="G929" s="6"/>
      <c r="H929" s="6"/>
      <c r="I929" s="5"/>
      <c r="J929" s="6"/>
      <c r="K929" s="6"/>
      <c r="L929" s="6"/>
      <c r="M929" s="6"/>
      <c r="N929" s="6"/>
      <c r="O929" s="6"/>
      <c r="P929" s="38"/>
      <c r="Q929" s="6"/>
      <c r="R929" s="6"/>
      <c r="S929" s="6"/>
      <c r="T929" s="6"/>
      <c r="U929" s="6"/>
      <c r="V929" s="6"/>
      <c r="W929" s="5"/>
      <c r="X929" s="6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5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5"/>
      <c r="BK929" s="6"/>
      <c r="BL929" s="6"/>
      <c r="BM929" s="6"/>
      <c r="BN929" s="6"/>
      <c r="BO929" s="6"/>
      <c r="BP929" s="6"/>
      <c r="BQ929" s="6"/>
    </row>
    <row r="930" ht="19.5" customHeight="1">
      <c r="A930" s="64"/>
      <c r="B930" s="64"/>
      <c r="C930" s="6"/>
      <c r="D930" s="6"/>
      <c r="E930" s="6"/>
      <c r="F930" s="6"/>
      <c r="G930" s="6"/>
      <c r="H930" s="6"/>
      <c r="I930" s="5"/>
      <c r="J930" s="6"/>
      <c r="K930" s="6"/>
      <c r="L930" s="6"/>
      <c r="M930" s="6"/>
      <c r="N930" s="6"/>
      <c r="O930" s="6"/>
      <c r="P930" s="38"/>
      <c r="Q930" s="6"/>
      <c r="R930" s="6"/>
      <c r="S930" s="6"/>
      <c r="T930" s="6"/>
      <c r="U930" s="6"/>
      <c r="V930" s="6"/>
      <c r="W930" s="5"/>
      <c r="X930" s="6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5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5"/>
      <c r="BK930" s="6"/>
      <c r="BL930" s="6"/>
      <c r="BM930" s="6"/>
      <c r="BN930" s="6"/>
      <c r="BO930" s="6"/>
      <c r="BP930" s="6"/>
      <c r="BQ930" s="6"/>
    </row>
    <row r="931" ht="19.5" customHeight="1">
      <c r="A931" s="64"/>
      <c r="B931" s="64"/>
      <c r="C931" s="6"/>
      <c r="D931" s="6"/>
      <c r="E931" s="6"/>
      <c r="F931" s="6"/>
      <c r="G931" s="6"/>
      <c r="H931" s="6"/>
      <c r="I931" s="5"/>
      <c r="J931" s="6"/>
      <c r="K931" s="6"/>
      <c r="L931" s="6"/>
      <c r="M931" s="6"/>
      <c r="N931" s="6"/>
      <c r="O931" s="6"/>
      <c r="P931" s="38"/>
      <c r="Q931" s="6"/>
      <c r="R931" s="6"/>
      <c r="S931" s="6"/>
      <c r="T931" s="6"/>
      <c r="U931" s="6"/>
      <c r="V931" s="6"/>
      <c r="W931" s="5"/>
      <c r="X931" s="6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5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5"/>
      <c r="BK931" s="6"/>
      <c r="BL931" s="6"/>
      <c r="BM931" s="6"/>
      <c r="BN931" s="6"/>
      <c r="BO931" s="6"/>
      <c r="BP931" s="6"/>
      <c r="BQ931" s="6"/>
    </row>
    <row r="932" ht="19.5" customHeight="1">
      <c r="A932" s="64"/>
      <c r="B932" s="64"/>
      <c r="C932" s="6"/>
      <c r="D932" s="6"/>
      <c r="E932" s="6"/>
      <c r="F932" s="6"/>
      <c r="G932" s="6"/>
      <c r="H932" s="6"/>
      <c r="I932" s="5"/>
      <c r="J932" s="6"/>
      <c r="K932" s="6"/>
      <c r="L932" s="6"/>
      <c r="M932" s="6"/>
      <c r="N932" s="6"/>
      <c r="O932" s="6"/>
      <c r="P932" s="38"/>
      <c r="Q932" s="6"/>
      <c r="R932" s="6"/>
      <c r="S932" s="6"/>
      <c r="T932" s="6"/>
      <c r="U932" s="6"/>
      <c r="V932" s="6"/>
      <c r="W932" s="5"/>
      <c r="X932" s="6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5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5"/>
      <c r="BK932" s="6"/>
      <c r="BL932" s="6"/>
      <c r="BM932" s="6"/>
      <c r="BN932" s="6"/>
      <c r="BO932" s="6"/>
      <c r="BP932" s="6"/>
      <c r="BQ932" s="6"/>
    </row>
    <row r="933" ht="19.5" customHeight="1">
      <c r="A933" s="64"/>
      <c r="B933" s="64"/>
      <c r="C933" s="6"/>
      <c r="D933" s="6"/>
      <c r="E933" s="6"/>
      <c r="F933" s="6"/>
      <c r="G933" s="6"/>
      <c r="H933" s="6"/>
      <c r="I933" s="5"/>
      <c r="J933" s="6"/>
      <c r="K933" s="6"/>
      <c r="L933" s="6"/>
      <c r="M933" s="6"/>
      <c r="N933" s="6"/>
      <c r="O933" s="6"/>
      <c r="P933" s="38"/>
      <c r="Q933" s="6"/>
      <c r="R933" s="6"/>
      <c r="S933" s="6"/>
      <c r="T933" s="6"/>
      <c r="U933" s="6"/>
      <c r="V933" s="6"/>
      <c r="W933" s="5"/>
      <c r="X933" s="6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5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5"/>
      <c r="BK933" s="6"/>
      <c r="BL933" s="6"/>
      <c r="BM933" s="6"/>
      <c r="BN933" s="6"/>
      <c r="BO933" s="6"/>
      <c r="BP933" s="6"/>
      <c r="BQ933" s="6"/>
    </row>
    <row r="934" ht="19.5" customHeight="1">
      <c r="A934" s="64"/>
      <c r="B934" s="64"/>
      <c r="C934" s="6"/>
      <c r="D934" s="6"/>
      <c r="E934" s="6"/>
      <c r="F934" s="6"/>
      <c r="G934" s="6"/>
      <c r="H934" s="6"/>
      <c r="I934" s="5"/>
      <c r="J934" s="6"/>
      <c r="K934" s="6"/>
      <c r="L934" s="6"/>
      <c r="M934" s="6"/>
      <c r="N934" s="6"/>
      <c r="O934" s="6"/>
      <c r="P934" s="38"/>
      <c r="Q934" s="6"/>
      <c r="R934" s="6"/>
      <c r="S934" s="6"/>
      <c r="T934" s="6"/>
      <c r="U934" s="6"/>
      <c r="V934" s="6"/>
      <c r="W934" s="5"/>
      <c r="X934" s="6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5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5"/>
      <c r="BK934" s="6"/>
      <c r="BL934" s="6"/>
      <c r="BM934" s="6"/>
      <c r="BN934" s="6"/>
      <c r="BO934" s="6"/>
      <c r="BP934" s="6"/>
      <c r="BQ934" s="6"/>
    </row>
    <row r="935" ht="19.5" customHeight="1">
      <c r="A935" s="64"/>
      <c r="B935" s="64"/>
      <c r="C935" s="6"/>
      <c r="D935" s="6"/>
      <c r="E935" s="6"/>
      <c r="F935" s="6"/>
      <c r="G935" s="6"/>
      <c r="H935" s="6"/>
      <c r="I935" s="5"/>
      <c r="J935" s="6"/>
      <c r="K935" s="6"/>
      <c r="L935" s="6"/>
      <c r="M935" s="6"/>
      <c r="N935" s="6"/>
      <c r="O935" s="6"/>
      <c r="P935" s="38"/>
      <c r="Q935" s="6"/>
      <c r="R935" s="6"/>
      <c r="S935" s="6"/>
      <c r="T935" s="6"/>
      <c r="U935" s="6"/>
      <c r="V935" s="6"/>
      <c r="W935" s="5"/>
      <c r="X935" s="6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5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5"/>
      <c r="BK935" s="6"/>
      <c r="BL935" s="6"/>
      <c r="BM935" s="6"/>
      <c r="BN935" s="6"/>
      <c r="BO935" s="6"/>
      <c r="BP935" s="6"/>
      <c r="BQ935" s="6"/>
    </row>
    <row r="936" ht="19.5" customHeight="1">
      <c r="A936" s="64"/>
      <c r="B936" s="64"/>
      <c r="C936" s="6"/>
      <c r="D936" s="6"/>
      <c r="E936" s="6"/>
      <c r="F936" s="6"/>
      <c r="G936" s="6"/>
      <c r="H936" s="6"/>
      <c r="I936" s="5"/>
      <c r="J936" s="6"/>
      <c r="K936" s="6"/>
      <c r="L936" s="6"/>
      <c r="M936" s="6"/>
      <c r="N936" s="6"/>
      <c r="O936" s="6"/>
      <c r="P936" s="38"/>
      <c r="Q936" s="6"/>
      <c r="R936" s="6"/>
      <c r="S936" s="6"/>
      <c r="T936" s="6"/>
      <c r="U936" s="6"/>
      <c r="V936" s="6"/>
      <c r="W936" s="5"/>
      <c r="X936" s="6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5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5"/>
      <c r="BK936" s="6"/>
      <c r="BL936" s="6"/>
      <c r="BM936" s="6"/>
      <c r="BN936" s="6"/>
      <c r="BO936" s="6"/>
      <c r="BP936" s="6"/>
      <c r="BQ936" s="6"/>
    </row>
    <row r="937" ht="19.5" customHeight="1">
      <c r="A937" s="64"/>
      <c r="B937" s="64"/>
      <c r="C937" s="6"/>
      <c r="D937" s="6"/>
      <c r="E937" s="6"/>
      <c r="F937" s="6"/>
      <c r="G937" s="6"/>
      <c r="H937" s="6"/>
      <c r="I937" s="5"/>
      <c r="J937" s="6"/>
      <c r="K937" s="6"/>
      <c r="L937" s="6"/>
      <c r="M937" s="6"/>
      <c r="N937" s="6"/>
      <c r="O937" s="6"/>
      <c r="P937" s="38"/>
      <c r="Q937" s="6"/>
      <c r="R937" s="6"/>
      <c r="S937" s="6"/>
      <c r="T937" s="6"/>
      <c r="U937" s="6"/>
      <c r="V937" s="6"/>
      <c r="W937" s="5"/>
      <c r="X937" s="6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5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5"/>
      <c r="BK937" s="6"/>
      <c r="BL937" s="6"/>
      <c r="BM937" s="6"/>
      <c r="BN937" s="6"/>
      <c r="BO937" s="6"/>
      <c r="BP937" s="6"/>
      <c r="BQ937" s="6"/>
    </row>
    <row r="938" ht="19.5" customHeight="1">
      <c r="A938" s="64"/>
      <c r="B938" s="64"/>
      <c r="C938" s="6"/>
      <c r="D938" s="6"/>
      <c r="E938" s="6"/>
      <c r="F938" s="6"/>
      <c r="G938" s="6"/>
      <c r="H938" s="6"/>
      <c r="I938" s="5"/>
      <c r="J938" s="6"/>
      <c r="K938" s="6"/>
      <c r="L938" s="6"/>
      <c r="M938" s="6"/>
      <c r="N938" s="6"/>
      <c r="O938" s="6"/>
      <c r="P938" s="38"/>
      <c r="Q938" s="6"/>
      <c r="R938" s="6"/>
      <c r="S938" s="6"/>
      <c r="T938" s="6"/>
      <c r="U938" s="6"/>
      <c r="V938" s="6"/>
      <c r="W938" s="5"/>
      <c r="X938" s="6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5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5"/>
      <c r="BK938" s="6"/>
      <c r="BL938" s="6"/>
      <c r="BM938" s="6"/>
      <c r="BN938" s="6"/>
      <c r="BO938" s="6"/>
      <c r="BP938" s="6"/>
      <c r="BQ938" s="6"/>
    </row>
    <row r="939" ht="19.5" customHeight="1">
      <c r="A939" s="64"/>
      <c r="B939" s="64"/>
      <c r="C939" s="6"/>
      <c r="D939" s="6"/>
      <c r="E939" s="6"/>
      <c r="F939" s="6"/>
      <c r="G939" s="6"/>
      <c r="H939" s="6"/>
      <c r="I939" s="5"/>
      <c r="J939" s="6"/>
      <c r="K939" s="6"/>
      <c r="L939" s="6"/>
      <c r="M939" s="6"/>
      <c r="N939" s="6"/>
      <c r="O939" s="6"/>
      <c r="P939" s="38"/>
      <c r="Q939" s="6"/>
      <c r="R939" s="6"/>
      <c r="S939" s="6"/>
      <c r="T939" s="6"/>
      <c r="U939" s="6"/>
      <c r="V939" s="6"/>
      <c r="W939" s="5"/>
      <c r="X939" s="6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5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5"/>
      <c r="BK939" s="6"/>
      <c r="BL939" s="6"/>
      <c r="BM939" s="6"/>
      <c r="BN939" s="6"/>
      <c r="BO939" s="6"/>
      <c r="BP939" s="6"/>
      <c r="BQ939" s="6"/>
    </row>
    <row r="940" ht="19.5" customHeight="1">
      <c r="A940" s="64"/>
      <c r="B940" s="64"/>
      <c r="C940" s="6"/>
      <c r="D940" s="6"/>
      <c r="E940" s="6"/>
      <c r="F940" s="6"/>
      <c r="G940" s="6"/>
      <c r="H940" s="6"/>
      <c r="I940" s="5"/>
      <c r="J940" s="6"/>
      <c r="K940" s="6"/>
      <c r="L940" s="6"/>
      <c r="M940" s="6"/>
      <c r="N940" s="6"/>
      <c r="O940" s="6"/>
      <c r="P940" s="38"/>
      <c r="Q940" s="6"/>
      <c r="R940" s="6"/>
      <c r="S940" s="6"/>
      <c r="T940" s="6"/>
      <c r="U940" s="6"/>
      <c r="V940" s="6"/>
      <c r="W940" s="5"/>
      <c r="X940" s="6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5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5"/>
      <c r="BK940" s="6"/>
      <c r="BL940" s="6"/>
      <c r="BM940" s="6"/>
      <c r="BN940" s="6"/>
      <c r="BO940" s="6"/>
      <c r="BP940" s="6"/>
      <c r="BQ940" s="6"/>
    </row>
    <row r="941" ht="19.5" customHeight="1">
      <c r="A941" s="64"/>
      <c r="B941" s="64"/>
      <c r="C941" s="6"/>
      <c r="D941" s="6"/>
      <c r="E941" s="6"/>
      <c r="F941" s="6"/>
      <c r="G941" s="6"/>
      <c r="H941" s="6"/>
      <c r="I941" s="5"/>
      <c r="J941" s="6"/>
      <c r="K941" s="6"/>
      <c r="L941" s="6"/>
      <c r="M941" s="6"/>
      <c r="N941" s="6"/>
      <c r="O941" s="6"/>
      <c r="P941" s="38"/>
      <c r="Q941" s="6"/>
      <c r="R941" s="6"/>
      <c r="S941" s="6"/>
      <c r="T941" s="6"/>
      <c r="U941" s="6"/>
      <c r="V941" s="6"/>
      <c r="W941" s="5"/>
      <c r="X941" s="6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5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5"/>
      <c r="BK941" s="6"/>
      <c r="BL941" s="6"/>
      <c r="BM941" s="6"/>
      <c r="BN941" s="6"/>
      <c r="BO941" s="6"/>
      <c r="BP941" s="6"/>
      <c r="BQ941" s="6"/>
    </row>
    <row r="942" ht="19.5" customHeight="1">
      <c r="A942" s="64"/>
      <c r="B942" s="64"/>
      <c r="C942" s="6"/>
      <c r="D942" s="6"/>
      <c r="E942" s="6"/>
      <c r="F942" s="6"/>
      <c r="G942" s="6"/>
      <c r="H942" s="6"/>
      <c r="I942" s="5"/>
      <c r="J942" s="6"/>
      <c r="K942" s="6"/>
      <c r="L942" s="6"/>
      <c r="M942" s="6"/>
      <c r="N942" s="6"/>
      <c r="O942" s="6"/>
      <c r="P942" s="38"/>
      <c r="Q942" s="6"/>
      <c r="R942" s="6"/>
      <c r="S942" s="6"/>
      <c r="T942" s="6"/>
      <c r="U942" s="6"/>
      <c r="V942" s="6"/>
      <c r="W942" s="5"/>
      <c r="X942" s="6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5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5"/>
      <c r="BK942" s="6"/>
      <c r="BL942" s="6"/>
      <c r="BM942" s="6"/>
      <c r="BN942" s="6"/>
      <c r="BO942" s="6"/>
      <c r="BP942" s="6"/>
      <c r="BQ942" s="6"/>
    </row>
    <row r="943" ht="19.5" customHeight="1">
      <c r="A943" s="64"/>
      <c r="B943" s="64"/>
      <c r="C943" s="6"/>
      <c r="D943" s="6"/>
      <c r="E943" s="6"/>
      <c r="F943" s="6"/>
      <c r="G943" s="6"/>
      <c r="H943" s="6"/>
      <c r="I943" s="5"/>
      <c r="J943" s="6"/>
      <c r="K943" s="6"/>
      <c r="L943" s="6"/>
      <c r="M943" s="6"/>
      <c r="N943" s="6"/>
      <c r="O943" s="6"/>
      <c r="P943" s="38"/>
      <c r="Q943" s="6"/>
      <c r="R943" s="6"/>
      <c r="S943" s="6"/>
      <c r="T943" s="6"/>
      <c r="U943" s="6"/>
      <c r="V943" s="6"/>
      <c r="W943" s="5"/>
      <c r="X943" s="6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5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5"/>
      <c r="BK943" s="6"/>
      <c r="BL943" s="6"/>
      <c r="BM943" s="6"/>
      <c r="BN943" s="6"/>
      <c r="BO943" s="6"/>
      <c r="BP943" s="6"/>
      <c r="BQ943" s="6"/>
    </row>
    <row r="944" ht="19.5" customHeight="1">
      <c r="A944" s="64"/>
      <c r="B944" s="64"/>
      <c r="C944" s="6"/>
      <c r="D944" s="6"/>
      <c r="E944" s="6"/>
      <c r="F944" s="6"/>
      <c r="G944" s="6"/>
      <c r="H944" s="6"/>
      <c r="I944" s="5"/>
      <c r="J944" s="6"/>
      <c r="K944" s="6"/>
      <c r="L944" s="6"/>
      <c r="M944" s="6"/>
      <c r="N944" s="6"/>
      <c r="O944" s="6"/>
      <c r="P944" s="38"/>
      <c r="Q944" s="6"/>
      <c r="R944" s="6"/>
      <c r="S944" s="6"/>
      <c r="T944" s="6"/>
      <c r="U944" s="6"/>
      <c r="V944" s="6"/>
      <c r="W944" s="5"/>
      <c r="X944" s="6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5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5"/>
      <c r="BK944" s="6"/>
      <c r="BL944" s="6"/>
      <c r="BM944" s="6"/>
      <c r="BN944" s="6"/>
      <c r="BO944" s="6"/>
      <c r="BP944" s="6"/>
      <c r="BQ944" s="6"/>
    </row>
    <row r="945" ht="19.5" customHeight="1">
      <c r="A945" s="64"/>
      <c r="B945" s="64"/>
      <c r="C945" s="6"/>
      <c r="D945" s="6"/>
      <c r="E945" s="6"/>
      <c r="F945" s="6"/>
      <c r="G945" s="6"/>
      <c r="H945" s="6"/>
      <c r="I945" s="5"/>
      <c r="J945" s="6"/>
      <c r="K945" s="6"/>
      <c r="L945" s="6"/>
      <c r="M945" s="6"/>
      <c r="N945" s="6"/>
      <c r="O945" s="6"/>
      <c r="P945" s="38"/>
      <c r="Q945" s="6"/>
      <c r="R945" s="6"/>
      <c r="S945" s="6"/>
      <c r="T945" s="6"/>
      <c r="U945" s="6"/>
      <c r="V945" s="6"/>
      <c r="W945" s="5"/>
      <c r="X945" s="6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5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5"/>
      <c r="BK945" s="6"/>
      <c r="BL945" s="6"/>
      <c r="BM945" s="6"/>
      <c r="BN945" s="6"/>
      <c r="BO945" s="6"/>
      <c r="BP945" s="6"/>
      <c r="BQ945" s="6"/>
    </row>
    <row r="946" ht="19.5" customHeight="1">
      <c r="A946" s="64"/>
      <c r="B946" s="64"/>
      <c r="C946" s="6"/>
      <c r="D946" s="6"/>
      <c r="E946" s="6"/>
      <c r="F946" s="6"/>
      <c r="G946" s="6"/>
      <c r="H946" s="6"/>
      <c r="I946" s="5"/>
      <c r="J946" s="6"/>
      <c r="K946" s="6"/>
      <c r="L946" s="6"/>
      <c r="M946" s="6"/>
      <c r="N946" s="6"/>
      <c r="O946" s="6"/>
      <c r="P946" s="38"/>
      <c r="Q946" s="6"/>
      <c r="R946" s="6"/>
      <c r="S946" s="6"/>
      <c r="T946" s="6"/>
      <c r="U946" s="6"/>
      <c r="V946" s="6"/>
      <c r="W946" s="5"/>
      <c r="X946" s="6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5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5"/>
      <c r="BK946" s="6"/>
      <c r="BL946" s="6"/>
      <c r="BM946" s="6"/>
      <c r="BN946" s="6"/>
      <c r="BO946" s="6"/>
      <c r="BP946" s="6"/>
      <c r="BQ946" s="6"/>
    </row>
    <row r="947" ht="19.5" customHeight="1">
      <c r="A947" s="64"/>
      <c r="B947" s="64"/>
      <c r="C947" s="6"/>
      <c r="D947" s="6"/>
      <c r="E947" s="6"/>
      <c r="F947" s="6"/>
      <c r="G947" s="6"/>
      <c r="H947" s="6"/>
      <c r="I947" s="5"/>
      <c r="J947" s="6"/>
      <c r="K947" s="6"/>
      <c r="L947" s="6"/>
      <c r="M947" s="6"/>
      <c r="N947" s="6"/>
      <c r="O947" s="6"/>
      <c r="P947" s="38"/>
      <c r="Q947" s="6"/>
      <c r="R947" s="6"/>
      <c r="S947" s="6"/>
      <c r="T947" s="6"/>
      <c r="U947" s="6"/>
      <c r="V947" s="6"/>
      <c r="W947" s="5"/>
      <c r="X947" s="6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5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5"/>
      <c r="BK947" s="6"/>
      <c r="BL947" s="6"/>
      <c r="BM947" s="6"/>
      <c r="BN947" s="6"/>
      <c r="BO947" s="6"/>
      <c r="BP947" s="6"/>
      <c r="BQ947" s="6"/>
    </row>
    <row r="948" ht="19.5" customHeight="1">
      <c r="A948" s="64"/>
      <c r="B948" s="64"/>
      <c r="C948" s="6"/>
      <c r="D948" s="6"/>
      <c r="E948" s="6"/>
      <c r="F948" s="6"/>
      <c r="G948" s="6"/>
      <c r="H948" s="6"/>
      <c r="I948" s="5"/>
      <c r="J948" s="6"/>
      <c r="K948" s="6"/>
      <c r="L948" s="6"/>
      <c r="M948" s="6"/>
      <c r="N948" s="6"/>
      <c r="O948" s="6"/>
      <c r="P948" s="38"/>
      <c r="Q948" s="6"/>
      <c r="R948" s="6"/>
      <c r="S948" s="6"/>
      <c r="T948" s="6"/>
      <c r="U948" s="6"/>
      <c r="V948" s="6"/>
      <c r="W948" s="5"/>
      <c r="X948" s="6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5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5"/>
      <c r="BK948" s="6"/>
      <c r="BL948" s="6"/>
      <c r="BM948" s="6"/>
      <c r="BN948" s="6"/>
      <c r="BO948" s="6"/>
      <c r="BP948" s="6"/>
      <c r="BQ948" s="6"/>
    </row>
    <row r="949" ht="19.5" customHeight="1">
      <c r="A949" s="64"/>
      <c r="B949" s="64"/>
      <c r="C949" s="6"/>
      <c r="D949" s="6"/>
      <c r="E949" s="6"/>
      <c r="F949" s="6"/>
      <c r="G949" s="6"/>
      <c r="H949" s="6"/>
      <c r="I949" s="5"/>
      <c r="J949" s="6"/>
      <c r="K949" s="6"/>
      <c r="L949" s="6"/>
      <c r="M949" s="6"/>
      <c r="N949" s="6"/>
      <c r="O949" s="6"/>
      <c r="P949" s="38"/>
      <c r="Q949" s="6"/>
      <c r="R949" s="6"/>
      <c r="S949" s="6"/>
      <c r="T949" s="6"/>
      <c r="U949" s="6"/>
      <c r="V949" s="6"/>
      <c r="W949" s="5"/>
      <c r="X949" s="6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5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5"/>
      <c r="BK949" s="6"/>
      <c r="BL949" s="6"/>
      <c r="BM949" s="6"/>
      <c r="BN949" s="6"/>
      <c r="BO949" s="6"/>
      <c r="BP949" s="6"/>
      <c r="BQ949" s="6"/>
    </row>
    <row r="950" ht="19.5" customHeight="1">
      <c r="A950" s="64"/>
      <c r="B950" s="64"/>
      <c r="C950" s="6"/>
      <c r="D950" s="6"/>
      <c r="E950" s="6"/>
      <c r="F950" s="6"/>
      <c r="G950" s="6"/>
      <c r="H950" s="6"/>
      <c r="I950" s="5"/>
      <c r="J950" s="6"/>
      <c r="K950" s="6"/>
      <c r="L950" s="6"/>
      <c r="M950" s="6"/>
      <c r="N950" s="6"/>
      <c r="O950" s="6"/>
      <c r="P950" s="38"/>
      <c r="Q950" s="6"/>
      <c r="R950" s="6"/>
      <c r="S950" s="6"/>
      <c r="T950" s="6"/>
      <c r="U950" s="6"/>
      <c r="V950" s="6"/>
      <c r="W950" s="5"/>
      <c r="X950" s="6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5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5"/>
      <c r="BK950" s="6"/>
      <c r="BL950" s="6"/>
      <c r="BM950" s="6"/>
      <c r="BN950" s="6"/>
      <c r="BO950" s="6"/>
      <c r="BP950" s="6"/>
      <c r="BQ950" s="6"/>
    </row>
    <row r="951" ht="19.5" customHeight="1">
      <c r="A951" s="64"/>
      <c r="B951" s="64"/>
      <c r="C951" s="6"/>
      <c r="D951" s="6"/>
      <c r="E951" s="6"/>
      <c r="F951" s="6"/>
      <c r="G951" s="6"/>
      <c r="H951" s="6"/>
      <c r="I951" s="5"/>
      <c r="J951" s="6"/>
      <c r="K951" s="6"/>
      <c r="L951" s="6"/>
      <c r="M951" s="6"/>
      <c r="N951" s="6"/>
      <c r="O951" s="6"/>
      <c r="P951" s="38"/>
      <c r="Q951" s="6"/>
      <c r="R951" s="6"/>
      <c r="S951" s="6"/>
      <c r="T951" s="6"/>
      <c r="U951" s="6"/>
      <c r="V951" s="6"/>
      <c r="W951" s="5"/>
      <c r="X951" s="6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5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5"/>
      <c r="BK951" s="6"/>
      <c r="BL951" s="6"/>
      <c r="BM951" s="6"/>
      <c r="BN951" s="6"/>
      <c r="BO951" s="6"/>
      <c r="BP951" s="6"/>
      <c r="BQ951" s="6"/>
    </row>
    <row r="952" ht="19.5" customHeight="1">
      <c r="A952" s="64"/>
      <c r="B952" s="64"/>
      <c r="C952" s="6"/>
      <c r="D952" s="6"/>
      <c r="E952" s="6"/>
      <c r="F952" s="6"/>
      <c r="G952" s="6"/>
      <c r="H952" s="6"/>
      <c r="I952" s="5"/>
      <c r="J952" s="6"/>
      <c r="K952" s="6"/>
      <c r="L952" s="6"/>
      <c r="M952" s="6"/>
      <c r="N952" s="6"/>
      <c r="O952" s="6"/>
      <c r="P952" s="38"/>
      <c r="Q952" s="6"/>
      <c r="R952" s="6"/>
      <c r="S952" s="6"/>
      <c r="T952" s="6"/>
      <c r="U952" s="6"/>
      <c r="V952" s="6"/>
      <c r="W952" s="5"/>
      <c r="X952" s="6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5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5"/>
      <c r="BK952" s="6"/>
      <c r="BL952" s="6"/>
      <c r="BM952" s="6"/>
      <c r="BN952" s="6"/>
      <c r="BO952" s="6"/>
      <c r="BP952" s="6"/>
      <c r="BQ952" s="6"/>
    </row>
    <row r="953" ht="19.5" customHeight="1">
      <c r="A953" s="64"/>
      <c r="B953" s="64"/>
      <c r="C953" s="6"/>
      <c r="D953" s="6"/>
      <c r="E953" s="6"/>
      <c r="F953" s="6"/>
      <c r="G953" s="6"/>
      <c r="H953" s="6"/>
      <c r="I953" s="5"/>
      <c r="J953" s="6"/>
      <c r="K953" s="6"/>
      <c r="L953" s="6"/>
      <c r="M953" s="6"/>
      <c r="N953" s="6"/>
      <c r="O953" s="6"/>
      <c r="P953" s="38"/>
      <c r="Q953" s="6"/>
      <c r="R953" s="6"/>
      <c r="S953" s="6"/>
      <c r="T953" s="6"/>
      <c r="U953" s="6"/>
      <c r="V953" s="6"/>
      <c r="W953" s="5"/>
      <c r="X953" s="6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5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5"/>
      <c r="BK953" s="6"/>
      <c r="BL953" s="6"/>
      <c r="BM953" s="6"/>
      <c r="BN953" s="6"/>
      <c r="BO953" s="6"/>
      <c r="BP953" s="6"/>
      <c r="BQ953" s="6"/>
    </row>
    <row r="954" ht="19.5" customHeight="1">
      <c r="A954" s="64"/>
      <c r="B954" s="64"/>
      <c r="C954" s="6"/>
      <c r="D954" s="6"/>
      <c r="E954" s="6"/>
      <c r="F954" s="6"/>
      <c r="G954" s="6"/>
      <c r="H954" s="6"/>
      <c r="I954" s="5"/>
      <c r="J954" s="6"/>
      <c r="K954" s="6"/>
      <c r="L954" s="6"/>
      <c r="M954" s="6"/>
      <c r="N954" s="6"/>
      <c r="O954" s="6"/>
      <c r="P954" s="38"/>
      <c r="Q954" s="6"/>
      <c r="R954" s="6"/>
      <c r="S954" s="6"/>
      <c r="T954" s="6"/>
      <c r="U954" s="6"/>
      <c r="V954" s="6"/>
      <c r="W954" s="5"/>
      <c r="X954" s="6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5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5"/>
      <c r="BK954" s="6"/>
      <c r="BL954" s="6"/>
      <c r="BM954" s="6"/>
      <c r="BN954" s="6"/>
      <c r="BO954" s="6"/>
      <c r="BP954" s="6"/>
      <c r="BQ954" s="6"/>
    </row>
    <row r="955" ht="19.5" customHeight="1">
      <c r="A955" s="64"/>
      <c r="B955" s="64"/>
      <c r="C955" s="6"/>
      <c r="D955" s="6"/>
      <c r="E955" s="6"/>
      <c r="F955" s="6"/>
      <c r="G955" s="6"/>
      <c r="H955" s="6"/>
      <c r="I955" s="5"/>
      <c r="J955" s="6"/>
      <c r="K955" s="6"/>
      <c r="L955" s="6"/>
      <c r="M955" s="6"/>
      <c r="N955" s="6"/>
      <c r="O955" s="6"/>
      <c r="P955" s="38"/>
      <c r="Q955" s="6"/>
      <c r="R955" s="6"/>
      <c r="S955" s="6"/>
      <c r="T955" s="6"/>
      <c r="U955" s="6"/>
      <c r="V955" s="6"/>
      <c r="W955" s="5"/>
      <c r="X955" s="6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5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5"/>
      <c r="BK955" s="6"/>
      <c r="BL955" s="6"/>
      <c r="BM955" s="6"/>
      <c r="BN955" s="6"/>
      <c r="BO955" s="6"/>
      <c r="BP955" s="6"/>
      <c r="BQ955" s="6"/>
    </row>
    <row r="956" ht="19.5" customHeight="1">
      <c r="A956" s="64"/>
      <c r="B956" s="64"/>
      <c r="C956" s="6"/>
      <c r="D956" s="6"/>
      <c r="E956" s="6"/>
      <c r="F956" s="6"/>
      <c r="G956" s="6"/>
      <c r="H956" s="6"/>
      <c r="I956" s="5"/>
      <c r="J956" s="6"/>
      <c r="K956" s="6"/>
      <c r="L956" s="6"/>
      <c r="M956" s="6"/>
      <c r="N956" s="6"/>
      <c r="O956" s="6"/>
      <c r="P956" s="38"/>
      <c r="Q956" s="6"/>
      <c r="R956" s="6"/>
      <c r="S956" s="6"/>
      <c r="T956" s="6"/>
      <c r="U956" s="6"/>
      <c r="V956" s="6"/>
      <c r="W956" s="5"/>
      <c r="X956" s="6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5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5"/>
      <c r="BK956" s="6"/>
      <c r="BL956" s="6"/>
      <c r="BM956" s="6"/>
      <c r="BN956" s="6"/>
      <c r="BO956" s="6"/>
      <c r="BP956" s="6"/>
      <c r="BQ956" s="6"/>
    </row>
    <row r="957" ht="19.5" customHeight="1">
      <c r="A957" s="64"/>
      <c r="B957" s="64"/>
      <c r="C957" s="6"/>
      <c r="D957" s="6"/>
      <c r="E957" s="6"/>
      <c r="F957" s="6"/>
      <c r="G957" s="6"/>
      <c r="H957" s="6"/>
      <c r="I957" s="5"/>
      <c r="J957" s="6"/>
      <c r="K957" s="6"/>
      <c r="L957" s="6"/>
      <c r="M957" s="6"/>
      <c r="N957" s="6"/>
      <c r="O957" s="6"/>
      <c r="P957" s="38"/>
      <c r="Q957" s="6"/>
      <c r="R957" s="6"/>
      <c r="S957" s="6"/>
      <c r="T957" s="6"/>
      <c r="U957" s="6"/>
      <c r="V957" s="6"/>
      <c r="W957" s="5"/>
      <c r="X957" s="6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5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5"/>
      <c r="BK957" s="6"/>
      <c r="BL957" s="6"/>
      <c r="BM957" s="6"/>
      <c r="BN957" s="6"/>
      <c r="BO957" s="6"/>
      <c r="BP957" s="6"/>
      <c r="BQ957" s="6"/>
    </row>
    <row r="958" ht="19.5" customHeight="1">
      <c r="A958" s="64"/>
      <c r="B958" s="64"/>
      <c r="C958" s="6"/>
      <c r="D958" s="6"/>
      <c r="E958" s="6"/>
      <c r="F958" s="6"/>
      <c r="G958" s="6"/>
      <c r="H958" s="6"/>
      <c r="I958" s="5"/>
      <c r="J958" s="6"/>
      <c r="K958" s="6"/>
      <c r="L958" s="6"/>
      <c r="M958" s="6"/>
      <c r="N958" s="6"/>
      <c r="O958" s="6"/>
      <c r="P958" s="38"/>
      <c r="Q958" s="6"/>
      <c r="R958" s="6"/>
      <c r="S958" s="6"/>
      <c r="T958" s="6"/>
      <c r="U958" s="6"/>
      <c r="V958" s="6"/>
      <c r="W958" s="5"/>
      <c r="X958" s="6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5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5"/>
      <c r="BK958" s="6"/>
      <c r="BL958" s="6"/>
      <c r="BM958" s="6"/>
      <c r="BN958" s="6"/>
      <c r="BO958" s="6"/>
      <c r="BP958" s="6"/>
      <c r="BQ958" s="6"/>
    </row>
    <row r="959" ht="19.5" customHeight="1">
      <c r="A959" s="64"/>
      <c r="B959" s="64"/>
      <c r="C959" s="6"/>
      <c r="D959" s="6"/>
      <c r="E959" s="6"/>
      <c r="F959" s="6"/>
      <c r="G959" s="6"/>
      <c r="H959" s="6"/>
      <c r="I959" s="5"/>
      <c r="J959" s="6"/>
      <c r="K959" s="6"/>
      <c r="L959" s="6"/>
      <c r="M959" s="6"/>
      <c r="N959" s="6"/>
      <c r="O959" s="6"/>
      <c r="P959" s="38"/>
      <c r="Q959" s="6"/>
      <c r="R959" s="6"/>
      <c r="S959" s="6"/>
      <c r="T959" s="6"/>
      <c r="U959" s="6"/>
      <c r="V959" s="6"/>
      <c r="W959" s="5"/>
      <c r="X959" s="6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5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5"/>
      <c r="BK959" s="6"/>
      <c r="BL959" s="6"/>
      <c r="BM959" s="6"/>
      <c r="BN959" s="6"/>
      <c r="BO959" s="6"/>
      <c r="BP959" s="6"/>
      <c r="BQ959" s="6"/>
    </row>
    <row r="960" ht="19.5" customHeight="1">
      <c r="A960" s="64"/>
      <c r="B960" s="64"/>
      <c r="C960" s="6"/>
      <c r="D960" s="6"/>
      <c r="E960" s="6"/>
      <c r="F960" s="6"/>
      <c r="G960" s="6"/>
      <c r="H960" s="6"/>
      <c r="I960" s="5"/>
      <c r="J960" s="6"/>
      <c r="K960" s="6"/>
      <c r="L960" s="6"/>
      <c r="M960" s="6"/>
      <c r="N960" s="6"/>
      <c r="O960" s="6"/>
      <c r="P960" s="38"/>
      <c r="Q960" s="6"/>
      <c r="R960" s="6"/>
      <c r="S960" s="6"/>
      <c r="T960" s="6"/>
      <c r="U960" s="6"/>
      <c r="V960" s="6"/>
      <c r="W960" s="5"/>
      <c r="X960" s="6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5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5"/>
      <c r="BK960" s="6"/>
      <c r="BL960" s="6"/>
      <c r="BM960" s="6"/>
      <c r="BN960" s="6"/>
      <c r="BO960" s="6"/>
      <c r="BP960" s="6"/>
      <c r="BQ960" s="6"/>
    </row>
    <row r="961" ht="19.5" customHeight="1">
      <c r="A961" s="64"/>
      <c r="B961" s="64"/>
      <c r="C961" s="6"/>
      <c r="D961" s="6"/>
      <c r="E961" s="6"/>
      <c r="F961" s="6"/>
      <c r="G961" s="6"/>
      <c r="H961" s="6"/>
      <c r="I961" s="5"/>
      <c r="J961" s="6"/>
      <c r="K961" s="6"/>
      <c r="L961" s="6"/>
      <c r="M961" s="6"/>
      <c r="N961" s="6"/>
      <c r="O961" s="6"/>
      <c r="P961" s="38"/>
      <c r="Q961" s="6"/>
      <c r="R961" s="6"/>
      <c r="S961" s="6"/>
      <c r="T961" s="6"/>
      <c r="U961" s="6"/>
      <c r="V961" s="6"/>
      <c r="W961" s="5"/>
      <c r="X961" s="6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5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5"/>
      <c r="BK961" s="6"/>
      <c r="BL961" s="6"/>
      <c r="BM961" s="6"/>
      <c r="BN961" s="6"/>
      <c r="BO961" s="6"/>
      <c r="BP961" s="6"/>
      <c r="BQ961" s="6"/>
    </row>
    <row r="962" ht="19.5" customHeight="1">
      <c r="A962" s="64"/>
      <c r="B962" s="64"/>
      <c r="C962" s="6"/>
      <c r="D962" s="6"/>
      <c r="E962" s="6"/>
      <c r="F962" s="6"/>
      <c r="G962" s="6"/>
      <c r="H962" s="6"/>
      <c r="I962" s="5"/>
      <c r="J962" s="6"/>
      <c r="K962" s="6"/>
      <c r="L962" s="6"/>
      <c r="M962" s="6"/>
      <c r="N962" s="6"/>
      <c r="O962" s="6"/>
      <c r="P962" s="38"/>
      <c r="Q962" s="6"/>
      <c r="R962" s="6"/>
      <c r="S962" s="6"/>
      <c r="T962" s="6"/>
      <c r="U962" s="6"/>
      <c r="V962" s="6"/>
      <c r="W962" s="5"/>
      <c r="X962" s="6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5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5"/>
      <c r="BK962" s="6"/>
      <c r="BL962" s="6"/>
      <c r="BM962" s="6"/>
      <c r="BN962" s="6"/>
      <c r="BO962" s="6"/>
      <c r="BP962" s="6"/>
      <c r="BQ962" s="6"/>
    </row>
    <row r="963" ht="19.5" customHeight="1">
      <c r="A963" s="64"/>
      <c r="B963" s="64"/>
      <c r="C963" s="6"/>
      <c r="D963" s="6"/>
      <c r="E963" s="6"/>
      <c r="F963" s="6"/>
      <c r="G963" s="6"/>
      <c r="H963" s="6"/>
      <c r="I963" s="5"/>
      <c r="J963" s="6"/>
      <c r="K963" s="6"/>
      <c r="L963" s="6"/>
      <c r="M963" s="6"/>
      <c r="N963" s="6"/>
      <c r="O963" s="6"/>
      <c r="P963" s="38"/>
      <c r="Q963" s="6"/>
      <c r="R963" s="6"/>
      <c r="S963" s="6"/>
      <c r="T963" s="6"/>
      <c r="U963" s="6"/>
      <c r="V963" s="6"/>
      <c r="W963" s="5"/>
      <c r="X963" s="6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5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5"/>
      <c r="BK963" s="6"/>
      <c r="BL963" s="6"/>
      <c r="BM963" s="6"/>
      <c r="BN963" s="6"/>
      <c r="BO963" s="6"/>
      <c r="BP963" s="6"/>
      <c r="BQ963" s="6"/>
    </row>
    <row r="964" ht="19.5" customHeight="1">
      <c r="A964" s="64"/>
      <c r="B964" s="64"/>
      <c r="C964" s="6"/>
      <c r="D964" s="6"/>
      <c r="E964" s="6"/>
      <c r="F964" s="6"/>
      <c r="G964" s="6"/>
      <c r="H964" s="6"/>
      <c r="I964" s="5"/>
      <c r="J964" s="6"/>
      <c r="K964" s="6"/>
      <c r="L964" s="6"/>
      <c r="M964" s="6"/>
      <c r="N964" s="6"/>
      <c r="O964" s="6"/>
      <c r="P964" s="38"/>
      <c r="Q964" s="6"/>
      <c r="R964" s="6"/>
      <c r="S964" s="6"/>
      <c r="T964" s="6"/>
      <c r="U964" s="6"/>
      <c r="V964" s="6"/>
      <c r="W964" s="5"/>
      <c r="X964" s="6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5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5"/>
      <c r="BK964" s="6"/>
      <c r="BL964" s="6"/>
      <c r="BM964" s="6"/>
      <c r="BN964" s="6"/>
      <c r="BO964" s="6"/>
      <c r="BP964" s="6"/>
      <c r="BQ964" s="6"/>
    </row>
    <row r="965" ht="19.5" customHeight="1">
      <c r="A965" s="64"/>
      <c r="B965" s="64"/>
      <c r="C965" s="6"/>
      <c r="D965" s="6"/>
      <c r="E965" s="6"/>
      <c r="F965" s="6"/>
      <c r="G965" s="6"/>
      <c r="H965" s="6"/>
      <c r="I965" s="5"/>
      <c r="J965" s="6"/>
      <c r="K965" s="6"/>
      <c r="L965" s="6"/>
      <c r="M965" s="6"/>
      <c r="N965" s="6"/>
      <c r="O965" s="6"/>
      <c r="P965" s="38"/>
      <c r="Q965" s="6"/>
      <c r="R965" s="6"/>
      <c r="S965" s="6"/>
      <c r="T965" s="6"/>
      <c r="U965" s="6"/>
      <c r="V965" s="6"/>
      <c r="W965" s="5"/>
      <c r="X965" s="6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5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5"/>
      <c r="BK965" s="6"/>
      <c r="BL965" s="6"/>
      <c r="BM965" s="6"/>
      <c r="BN965" s="6"/>
      <c r="BO965" s="6"/>
      <c r="BP965" s="6"/>
      <c r="BQ965" s="6"/>
    </row>
    <row r="966" ht="19.5" customHeight="1">
      <c r="A966" s="64"/>
      <c r="B966" s="64"/>
      <c r="C966" s="6"/>
      <c r="D966" s="6"/>
      <c r="E966" s="6"/>
      <c r="F966" s="6"/>
      <c r="G966" s="6"/>
      <c r="H966" s="6"/>
      <c r="I966" s="5"/>
      <c r="J966" s="6"/>
      <c r="K966" s="6"/>
      <c r="L966" s="6"/>
      <c r="M966" s="6"/>
      <c r="N966" s="6"/>
      <c r="O966" s="6"/>
      <c r="P966" s="38"/>
      <c r="Q966" s="6"/>
      <c r="R966" s="6"/>
      <c r="S966" s="6"/>
      <c r="T966" s="6"/>
      <c r="U966" s="6"/>
      <c r="V966" s="6"/>
      <c r="W966" s="5"/>
      <c r="X966" s="6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5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5"/>
      <c r="BK966" s="6"/>
      <c r="BL966" s="6"/>
      <c r="BM966" s="6"/>
      <c r="BN966" s="6"/>
      <c r="BO966" s="6"/>
      <c r="BP966" s="6"/>
      <c r="BQ966" s="6"/>
    </row>
    <row r="967" ht="19.5" customHeight="1">
      <c r="A967" s="64"/>
      <c r="B967" s="64"/>
      <c r="C967" s="6"/>
      <c r="D967" s="6"/>
      <c r="E967" s="6"/>
      <c r="F967" s="6"/>
      <c r="G967" s="6"/>
      <c r="H967" s="6"/>
      <c r="I967" s="5"/>
      <c r="J967" s="6"/>
      <c r="K967" s="6"/>
      <c r="L967" s="6"/>
      <c r="M967" s="6"/>
      <c r="N967" s="6"/>
      <c r="O967" s="6"/>
      <c r="P967" s="38"/>
      <c r="Q967" s="6"/>
      <c r="R967" s="6"/>
      <c r="S967" s="6"/>
      <c r="T967" s="6"/>
      <c r="U967" s="6"/>
      <c r="V967" s="6"/>
      <c r="W967" s="5"/>
      <c r="X967" s="6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5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5"/>
      <c r="BK967" s="6"/>
      <c r="BL967" s="6"/>
      <c r="BM967" s="6"/>
      <c r="BN967" s="6"/>
      <c r="BO967" s="6"/>
      <c r="BP967" s="6"/>
      <c r="BQ967" s="6"/>
    </row>
    <row r="968" ht="19.5" customHeight="1">
      <c r="A968" s="64"/>
      <c r="B968" s="64"/>
      <c r="C968" s="6"/>
      <c r="D968" s="6"/>
      <c r="E968" s="6"/>
      <c r="F968" s="6"/>
      <c r="G968" s="6"/>
      <c r="H968" s="6"/>
      <c r="I968" s="5"/>
      <c r="J968" s="6"/>
      <c r="K968" s="6"/>
      <c r="L968" s="6"/>
      <c r="M968" s="6"/>
      <c r="N968" s="6"/>
      <c r="O968" s="6"/>
      <c r="P968" s="38"/>
      <c r="Q968" s="6"/>
      <c r="R968" s="6"/>
      <c r="S968" s="6"/>
      <c r="T968" s="6"/>
      <c r="U968" s="6"/>
      <c r="V968" s="6"/>
      <c r="W968" s="5"/>
      <c r="X968" s="6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5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5"/>
      <c r="BK968" s="6"/>
      <c r="BL968" s="6"/>
      <c r="BM968" s="6"/>
      <c r="BN968" s="6"/>
      <c r="BO968" s="6"/>
      <c r="BP968" s="6"/>
      <c r="BQ968" s="6"/>
    </row>
    <row r="969" ht="19.5" customHeight="1">
      <c r="A969" s="64"/>
      <c r="B969" s="64"/>
      <c r="C969" s="6"/>
      <c r="D969" s="6"/>
      <c r="E969" s="6"/>
      <c r="F969" s="6"/>
      <c r="G969" s="6"/>
      <c r="H969" s="6"/>
      <c r="I969" s="5"/>
      <c r="J969" s="6"/>
      <c r="K969" s="6"/>
      <c r="L969" s="6"/>
      <c r="M969" s="6"/>
      <c r="N969" s="6"/>
      <c r="O969" s="6"/>
      <c r="P969" s="38"/>
      <c r="Q969" s="6"/>
      <c r="R969" s="6"/>
      <c r="S969" s="6"/>
      <c r="T969" s="6"/>
      <c r="U969" s="6"/>
      <c r="V969" s="6"/>
      <c r="W969" s="5"/>
      <c r="X969" s="6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5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5"/>
      <c r="BK969" s="6"/>
      <c r="BL969" s="6"/>
      <c r="BM969" s="6"/>
      <c r="BN969" s="6"/>
      <c r="BO969" s="6"/>
      <c r="BP969" s="6"/>
      <c r="BQ969" s="6"/>
    </row>
    <row r="970" ht="19.5" customHeight="1">
      <c r="A970" s="64"/>
      <c r="B970" s="64"/>
      <c r="C970" s="6"/>
      <c r="D970" s="6"/>
      <c r="E970" s="6"/>
      <c r="F970" s="6"/>
      <c r="G970" s="6"/>
      <c r="H970" s="6"/>
      <c r="I970" s="5"/>
      <c r="J970" s="6"/>
      <c r="K970" s="6"/>
      <c r="L970" s="6"/>
      <c r="M970" s="6"/>
      <c r="N970" s="6"/>
      <c r="O970" s="6"/>
      <c r="P970" s="38"/>
      <c r="Q970" s="6"/>
      <c r="R970" s="6"/>
      <c r="S970" s="6"/>
      <c r="T970" s="6"/>
      <c r="U970" s="6"/>
      <c r="V970" s="6"/>
      <c r="W970" s="5"/>
      <c r="X970" s="6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5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5"/>
      <c r="BK970" s="6"/>
      <c r="BL970" s="6"/>
      <c r="BM970" s="6"/>
      <c r="BN970" s="6"/>
      <c r="BO970" s="6"/>
      <c r="BP970" s="6"/>
      <c r="BQ970" s="6"/>
    </row>
    <row r="971" ht="19.5" customHeight="1">
      <c r="A971" s="64"/>
      <c r="B971" s="64"/>
      <c r="C971" s="6"/>
      <c r="D971" s="6"/>
      <c r="E971" s="6"/>
      <c r="F971" s="6"/>
      <c r="G971" s="6"/>
      <c r="H971" s="6"/>
      <c r="I971" s="5"/>
      <c r="J971" s="6"/>
      <c r="K971" s="6"/>
      <c r="L971" s="6"/>
      <c r="M971" s="6"/>
      <c r="N971" s="6"/>
      <c r="O971" s="6"/>
      <c r="P971" s="38"/>
      <c r="Q971" s="6"/>
      <c r="R971" s="6"/>
      <c r="S971" s="6"/>
      <c r="T971" s="6"/>
      <c r="U971" s="6"/>
      <c r="V971" s="6"/>
      <c r="W971" s="5"/>
      <c r="X971" s="6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5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5"/>
      <c r="BK971" s="6"/>
      <c r="BL971" s="6"/>
      <c r="BM971" s="6"/>
      <c r="BN971" s="6"/>
      <c r="BO971" s="6"/>
      <c r="BP971" s="6"/>
      <c r="BQ971" s="6"/>
    </row>
    <row r="972" ht="19.5" customHeight="1">
      <c r="A972" s="64"/>
      <c r="B972" s="64"/>
      <c r="C972" s="6"/>
      <c r="D972" s="6"/>
      <c r="E972" s="6"/>
      <c r="F972" s="6"/>
      <c r="G972" s="6"/>
      <c r="H972" s="6"/>
      <c r="I972" s="5"/>
      <c r="J972" s="6"/>
      <c r="K972" s="6"/>
      <c r="L972" s="6"/>
      <c r="M972" s="6"/>
      <c r="N972" s="6"/>
      <c r="O972" s="6"/>
      <c r="P972" s="38"/>
      <c r="Q972" s="6"/>
      <c r="R972" s="6"/>
      <c r="S972" s="6"/>
      <c r="T972" s="6"/>
      <c r="U972" s="6"/>
      <c r="V972" s="6"/>
      <c r="W972" s="5"/>
      <c r="X972" s="6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5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5"/>
      <c r="BK972" s="6"/>
      <c r="BL972" s="6"/>
      <c r="BM972" s="6"/>
      <c r="BN972" s="6"/>
      <c r="BO972" s="6"/>
      <c r="BP972" s="6"/>
      <c r="BQ972" s="6"/>
    </row>
    <row r="973" ht="19.5" customHeight="1">
      <c r="A973" s="64"/>
      <c r="B973" s="64"/>
      <c r="C973" s="6"/>
      <c r="D973" s="6"/>
      <c r="E973" s="6"/>
      <c r="F973" s="6"/>
      <c r="G973" s="6"/>
      <c r="H973" s="6"/>
      <c r="I973" s="5"/>
      <c r="J973" s="6"/>
      <c r="K973" s="6"/>
      <c r="L973" s="6"/>
      <c r="M973" s="6"/>
      <c r="N973" s="6"/>
      <c r="O973" s="6"/>
      <c r="P973" s="38"/>
      <c r="Q973" s="6"/>
      <c r="R973" s="6"/>
      <c r="S973" s="6"/>
      <c r="T973" s="6"/>
      <c r="U973" s="6"/>
      <c r="V973" s="6"/>
      <c r="W973" s="5"/>
      <c r="X973" s="6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5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5"/>
      <c r="BK973" s="6"/>
      <c r="BL973" s="6"/>
      <c r="BM973" s="6"/>
      <c r="BN973" s="6"/>
      <c r="BO973" s="6"/>
      <c r="BP973" s="6"/>
      <c r="BQ973" s="6"/>
    </row>
    <row r="974" ht="19.5" customHeight="1">
      <c r="A974" s="64"/>
      <c r="B974" s="64"/>
      <c r="C974" s="6"/>
      <c r="D974" s="6"/>
      <c r="E974" s="6"/>
      <c r="F974" s="6"/>
      <c r="G974" s="6"/>
      <c r="H974" s="6"/>
      <c r="I974" s="5"/>
      <c r="J974" s="6"/>
      <c r="K974" s="6"/>
      <c r="L974" s="6"/>
      <c r="M974" s="6"/>
      <c r="N974" s="6"/>
      <c r="O974" s="6"/>
      <c r="P974" s="38"/>
      <c r="Q974" s="6"/>
      <c r="R974" s="6"/>
      <c r="S974" s="6"/>
      <c r="T974" s="6"/>
      <c r="U974" s="6"/>
      <c r="V974" s="6"/>
      <c r="W974" s="5"/>
      <c r="X974" s="6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5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5"/>
      <c r="BK974" s="6"/>
      <c r="BL974" s="6"/>
      <c r="BM974" s="6"/>
      <c r="BN974" s="6"/>
      <c r="BO974" s="6"/>
      <c r="BP974" s="6"/>
      <c r="BQ974" s="6"/>
    </row>
    <row r="975" ht="19.5" customHeight="1">
      <c r="A975" s="64"/>
      <c r="B975" s="64"/>
      <c r="C975" s="6"/>
      <c r="D975" s="6"/>
      <c r="E975" s="6"/>
      <c r="F975" s="6"/>
      <c r="G975" s="6"/>
      <c r="H975" s="6"/>
      <c r="I975" s="5"/>
      <c r="J975" s="6"/>
      <c r="K975" s="6"/>
      <c r="L975" s="6"/>
      <c r="M975" s="6"/>
      <c r="N975" s="6"/>
      <c r="O975" s="6"/>
      <c r="P975" s="38"/>
      <c r="Q975" s="6"/>
      <c r="R975" s="6"/>
      <c r="S975" s="6"/>
      <c r="T975" s="6"/>
      <c r="U975" s="6"/>
      <c r="V975" s="6"/>
      <c r="W975" s="5"/>
      <c r="X975" s="6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5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5"/>
      <c r="BK975" s="6"/>
      <c r="BL975" s="6"/>
      <c r="BM975" s="6"/>
      <c r="BN975" s="6"/>
      <c r="BO975" s="6"/>
      <c r="BP975" s="6"/>
      <c r="BQ975" s="6"/>
    </row>
    <row r="976" ht="19.5" customHeight="1">
      <c r="A976" s="64"/>
      <c r="B976" s="64"/>
      <c r="C976" s="6"/>
      <c r="D976" s="6"/>
      <c r="E976" s="6"/>
      <c r="F976" s="6"/>
      <c r="G976" s="6"/>
      <c r="H976" s="6"/>
      <c r="I976" s="5"/>
      <c r="J976" s="6"/>
      <c r="K976" s="6"/>
      <c r="L976" s="6"/>
      <c r="M976" s="6"/>
      <c r="N976" s="6"/>
      <c r="O976" s="6"/>
      <c r="P976" s="38"/>
      <c r="Q976" s="6"/>
      <c r="R976" s="6"/>
      <c r="S976" s="6"/>
      <c r="T976" s="6"/>
      <c r="U976" s="6"/>
      <c r="V976" s="6"/>
      <c r="W976" s="5"/>
      <c r="X976" s="6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5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5"/>
      <c r="BK976" s="6"/>
      <c r="BL976" s="6"/>
      <c r="BM976" s="6"/>
      <c r="BN976" s="6"/>
      <c r="BO976" s="6"/>
      <c r="BP976" s="6"/>
      <c r="BQ976" s="6"/>
    </row>
    <row r="977" ht="19.5" customHeight="1">
      <c r="A977" s="64"/>
      <c r="B977" s="64"/>
      <c r="C977" s="6"/>
      <c r="D977" s="6"/>
      <c r="E977" s="6"/>
      <c r="F977" s="6"/>
      <c r="G977" s="6"/>
      <c r="H977" s="6"/>
      <c r="I977" s="5"/>
      <c r="J977" s="6"/>
      <c r="K977" s="6"/>
      <c r="L977" s="6"/>
      <c r="M977" s="6"/>
      <c r="N977" s="6"/>
      <c r="O977" s="6"/>
      <c r="P977" s="38"/>
      <c r="Q977" s="6"/>
      <c r="R977" s="6"/>
      <c r="S977" s="6"/>
      <c r="T977" s="6"/>
      <c r="U977" s="6"/>
      <c r="V977" s="6"/>
      <c r="W977" s="5"/>
      <c r="X977" s="6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5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5"/>
      <c r="BK977" s="6"/>
      <c r="BL977" s="6"/>
      <c r="BM977" s="6"/>
      <c r="BN977" s="6"/>
      <c r="BO977" s="6"/>
      <c r="BP977" s="6"/>
      <c r="BQ977" s="6"/>
    </row>
    <row r="978" ht="19.5" customHeight="1">
      <c r="A978" s="64"/>
      <c r="B978" s="64"/>
      <c r="C978" s="6"/>
      <c r="D978" s="6"/>
      <c r="E978" s="6"/>
      <c r="F978" s="6"/>
      <c r="G978" s="6"/>
      <c r="H978" s="6"/>
      <c r="I978" s="5"/>
      <c r="J978" s="6"/>
      <c r="K978" s="6"/>
      <c r="L978" s="6"/>
      <c r="M978" s="6"/>
      <c r="N978" s="6"/>
      <c r="O978" s="6"/>
      <c r="P978" s="38"/>
      <c r="Q978" s="6"/>
      <c r="R978" s="6"/>
      <c r="S978" s="6"/>
      <c r="T978" s="6"/>
      <c r="U978" s="6"/>
      <c r="V978" s="6"/>
      <c r="W978" s="5"/>
      <c r="X978" s="6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5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5"/>
      <c r="BK978" s="6"/>
      <c r="BL978" s="6"/>
      <c r="BM978" s="6"/>
      <c r="BN978" s="6"/>
      <c r="BO978" s="6"/>
      <c r="BP978" s="6"/>
      <c r="BQ978" s="6"/>
    </row>
    <row r="979" ht="19.5" customHeight="1">
      <c r="A979" s="64"/>
      <c r="B979" s="64"/>
      <c r="C979" s="6"/>
      <c r="D979" s="6"/>
      <c r="E979" s="6"/>
      <c r="F979" s="6"/>
      <c r="G979" s="6"/>
      <c r="H979" s="6"/>
      <c r="I979" s="5"/>
      <c r="J979" s="6"/>
      <c r="K979" s="6"/>
      <c r="L979" s="6"/>
      <c r="M979" s="6"/>
      <c r="N979" s="6"/>
      <c r="O979" s="6"/>
      <c r="P979" s="38"/>
      <c r="Q979" s="6"/>
      <c r="R979" s="6"/>
      <c r="S979" s="6"/>
      <c r="T979" s="6"/>
      <c r="U979" s="6"/>
      <c r="V979" s="6"/>
      <c r="W979" s="5"/>
      <c r="X979" s="6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5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5"/>
      <c r="BK979" s="6"/>
      <c r="BL979" s="6"/>
      <c r="BM979" s="6"/>
      <c r="BN979" s="6"/>
      <c r="BO979" s="6"/>
      <c r="BP979" s="6"/>
      <c r="BQ979" s="6"/>
    </row>
    <row r="980" ht="19.5" customHeight="1">
      <c r="A980" s="64"/>
      <c r="B980" s="64"/>
      <c r="C980" s="6"/>
      <c r="D980" s="6"/>
      <c r="E980" s="6"/>
      <c r="F980" s="6"/>
      <c r="G980" s="6"/>
      <c r="H980" s="6"/>
      <c r="I980" s="5"/>
      <c r="J980" s="6"/>
      <c r="K980" s="6"/>
      <c r="L980" s="6"/>
      <c r="M980" s="6"/>
      <c r="N980" s="6"/>
      <c r="O980" s="6"/>
      <c r="P980" s="38"/>
      <c r="Q980" s="6"/>
      <c r="R980" s="6"/>
      <c r="S980" s="6"/>
      <c r="T980" s="6"/>
      <c r="U980" s="6"/>
      <c r="V980" s="6"/>
      <c r="W980" s="5"/>
      <c r="X980" s="6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5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5"/>
      <c r="BK980" s="6"/>
      <c r="BL980" s="6"/>
      <c r="BM980" s="6"/>
      <c r="BN980" s="6"/>
      <c r="BO980" s="6"/>
      <c r="BP980" s="6"/>
      <c r="BQ980" s="6"/>
    </row>
    <row r="981" ht="19.5" customHeight="1">
      <c r="A981" s="64"/>
      <c r="B981" s="64"/>
      <c r="C981" s="6"/>
      <c r="D981" s="6"/>
      <c r="E981" s="6"/>
      <c r="F981" s="6"/>
      <c r="G981" s="6"/>
      <c r="H981" s="6"/>
      <c r="I981" s="5"/>
      <c r="J981" s="6"/>
      <c r="K981" s="6"/>
      <c r="L981" s="6"/>
      <c r="M981" s="6"/>
      <c r="N981" s="6"/>
      <c r="O981" s="6"/>
      <c r="P981" s="38"/>
      <c r="Q981" s="6"/>
      <c r="R981" s="6"/>
      <c r="S981" s="6"/>
      <c r="T981" s="6"/>
      <c r="U981" s="6"/>
      <c r="V981" s="6"/>
      <c r="W981" s="5"/>
      <c r="X981" s="6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5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5"/>
      <c r="BK981" s="6"/>
      <c r="BL981" s="6"/>
      <c r="BM981" s="6"/>
      <c r="BN981" s="6"/>
      <c r="BO981" s="6"/>
      <c r="BP981" s="6"/>
      <c r="BQ981" s="6"/>
    </row>
    <row r="982" ht="19.5" customHeight="1">
      <c r="A982" s="64"/>
      <c r="B982" s="64"/>
      <c r="C982" s="6"/>
      <c r="D982" s="6"/>
      <c r="E982" s="6"/>
      <c r="F982" s="6"/>
      <c r="G982" s="6"/>
      <c r="H982" s="6"/>
      <c r="I982" s="5"/>
      <c r="J982" s="6"/>
      <c r="K982" s="6"/>
      <c r="L982" s="6"/>
      <c r="M982" s="6"/>
      <c r="N982" s="6"/>
      <c r="O982" s="6"/>
      <c r="P982" s="38"/>
      <c r="Q982" s="6"/>
      <c r="R982" s="6"/>
      <c r="S982" s="6"/>
      <c r="T982" s="6"/>
      <c r="U982" s="6"/>
      <c r="V982" s="6"/>
      <c r="W982" s="5"/>
      <c r="X982" s="6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5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5"/>
      <c r="BK982" s="6"/>
      <c r="BL982" s="6"/>
      <c r="BM982" s="6"/>
      <c r="BN982" s="6"/>
      <c r="BO982" s="6"/>
      <c r="BP982" s="6"/>
      <c r="BQ982" s="6"/>
    </row>
    <row r="983" ht="19.5" customHeight="1">
      <c r="A983" s="64"/>
      <c r="B983" s="64"/>
      <c r="C983" s="6"/>
      <c r="D983" s="6"/>
      <c r="E983" s="6"/>
      <c r="F983" s="6"/>
      <c r="G983" s="6"/>
      <c r="H983" s="6"/>
      <c r="I983" s="5"/>
      <c r="J983" s="6"/>
      <c r="K983" s="6"/>
      <c r="L983" s="6"/>
      <c r="M983" s="6"/>
      <c r="N983" s="6"/>
      <c r="O983" s="6"/>
      <c r="P983" s="38"/>
      <c r="Q983" s="6"/>
      <c r="R983" s="6"/>
      <c r="S983" s="6"/>
      <c r="T983" s="6"/>
      <c r="U983" s="6"/>
      <c r="V983" s="6"/>
      <c r="W983" s="5"/>
      <c r="X983" s="6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5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5"/>
      <c r="BK983" s="6"/>
      <c r="BL983" s="6"/>
      <c r="BM983" s="6"/>
      <c r="BN983" s="6"/>
      <c r="BO983" s="6"/>
      <c r="BP983" s="6"/>
      <c r="BQ983" s="6"/>
    </row>
    <row r="984" ht="19.5" customHeight="1">
      <c r="A984" s="64"/>
      <c r="B984" s="64"/>
      <c r="C984" s="6"/>
      <c r="D984" s="6"/>
      <c r="E984" s="6"/>
      <c r="F984" s="6"/>
      <c r="G984" s="6"/>
      <c r="H984" s="6"/>
      <c r="I984" s="5"/>
      <c r="J984" s="6"/>
      <c r="K984" s="6"/>
      <c r="L984" s="6"/>
      <c r="M984" s="6"/>
      <c r="N984" s="6"/>
      <c r="O984" s="6"/>
      <c r="P984" s="38"/>
      <c r="Q984" s="6"/>
      <c r="R984" s="6"/>
      <c r="S984" s="6"/>
      <c r="T984" s="6"/>
      <c r="U984" s="6"/>
      <c r="V984" s="6"/>
      <c r="W984" s="5"/>
      <c r="X984" s="6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5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5"/>
      <c r="BK984" s="6"/>
      <c r="BL984" s="6"/>
      <c r="BM984" s="6"/>
      <c r="BN984" s="6"/>
      <c r="BO984" s="6"/>
      <c r="BP984" s="6"/>
      <c r="BQ984" s="6"/>
    </row>
    <row r="985" ht="19.5" customHeight="1">
      <c r="A985" s="64"/>
      <c r="B985" s="64"/>
      <c r="C985" s="6"/>
      <c r="D985" s="6"/>
      <c r="E985" s="6"/>
      <c r="F985" s="6"/>
      <c r="G985" s="6"/>
      <c r="H985" s="6"/>
      <c r="I985" s="5"/>
      <c r="J985" s="6"/>
      <c r="K985" s="6"/>
      <c r="L985" s="6"/>
      <c r="M985" s="6"/>
      <c r="N985" s="6"/>
      <c r="O985" s="6"/>
      <c r="P985" s="38"/>
      <c r="Q985" s="6"/>
      <c r="R985" s="6"/>
      <c r="S985" s="6"/>
      <c r="T985" s="6"/>
      <c r="U985" s="6"/>
      <c r="V985" s="6"/>
      <c r="W985" s="5"/>
      <c r="X985" s="6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5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5"/>
      <c r="BK985" s="6"/>
      <c r="BL985" s="6"/>
      <c r="BM985" s="6"/>
      <c r="BN985" s="6"/>
      <c r="BO985" s="6"/>
      <c r="BP985" s="6"/>
      <c r="BQ985" s="6"/>
    </row>
    <row r="986" ht="19.5" customHeight="1">
      <c r="A986" s="64"/>
      <c r="B986" s="64"/>
      <c r="C986" s="6"/>
      <c r="D986" s="6"/>
      <c r="E986" s="6"/>
      <c r="F986" s="6"/>
      <c r="G986" s="6"/>
      <c r="H986" s="6"/>
      <c r="I986" s="5"/>
      <c r="J986" s="6"/>
      <c r="K986" s="6"/>
      <c r="L986" s="6"/>
      <c r="M986" s="6"/>
      <c r="N986" s="6"/>
      <c r="O986" s="6"/>
      <c r="P986" s="38"/>
      <c r="Q986" s="6"/>
      <c r="R986" s="6"/>
      <c r="S986" s="6"/>
      <c r="T986" s="6"/>
      <c r="U986" s="6"/>
      <c r="V986" s="6"/>
      <c r="W986" s="5"/>
      <c r="X986" s="6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5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5"/>
      <c r="BK986" s="6"/>
      <c r="BL986" s="6"/>
      <c r="BM986" s="6"/>
      <c r="BN986" s="6"/>
      <c r="BO986" s="6"/>
      <c r="BP986" s="6"/>
      <c r="BQ986" s="6"/>
    </row>
    <row r="987" ht="19.5" customHeight="1">
      <c r="A987" s="64"/>
      <c r="B987" s="64"/>
      <c r="C987" s="6"/>
      <c r="D987" s="6"/>
      <c r="E987" s="6"/>
      <c r="F987" s="6"/>
      <c r="G987" s="6"/>
      <c r="H987" s="6"/>
      <c r="I987" s="5"/>
      <c r="J987" s="6"/>
      <c r="K987" s="6"/>
      <c r="L987" s="6"/>
      <c r="M987" s="6"/>
      <c r="N987" s="6"/>
      <c r="O987" s="6"/>
      <c r="P987" s="38"/>
      <c r="Q987" s="6"/>
      <c r="R987" s="6"/>
      <c r="S987" s="6"/>
      <c r="T987" s="6"/>
      <c r="U987" s="6"/>
      <c r="V987" s="6"/>
      <c r="W987" s="5"/>
      <c r="X987" s="6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5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5"/>
      <c r="BK987" s="6"/>
      <c r="BL987" s="6"/>
      <c r="BM987" s="6"/>
      <c r="BN987" s="6"/>
      <c r="BO987" s="6"/>
      <c r="BP987" s="6"/>
      <c r="BQ987" s="6"/>
    </row>
    <row r="988" ht="19.5" customHeight="1">
      <c r="A988" s="64"/>
      <c r="B988" s="64"/>
      <c r="C988" s="6"/>
      <c r="D988" s="6"/>
      <c r="E988" s="6"/>
      <c r="F988" s="6"/>
      <c r="G988" s="6"/>
      <c r="H988" s="6"/>
      <c r="I988" s="5"/>
      <c r="J988" s="6"/>
      <c r="K988" s="6"/>
      <c r="L988" s="6"/>
      <c r="M988" s="6"/>
      <c r="N988" s="6"/>
      <c r="O988" s="6"/>
      <c r="P988" s="38"/>
      <c r="Q988" s="6"/>
      <c r="R988" s="6"/>
      <c r="S988" s="6"/>
      <c r="T988" s="6"/>
      <c r="U988" s="6"/>
      <c r="V988" s="6"/>
      <c r="W988" s="5"/>
      <c r="X988" s="6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5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5"/>
      <c r="BK988" s="6"/>
      <c r="BL988" s="6"/>
      <c r="BM988" s="6"/>
      <c r="BN988" s="6"/>
      <c r="BO988" s="6"/>
      <c r="BP988" s="6"/>
      <c r="BQ988" s="6"/>
    </row>
    <row r="989" ht="19.5" customHeight="1">
      <c r="A989" s="64"/>
      <c r="B989" s="64"/>
      <c r="C989" s="6"/>
      <c r="D989" s="6"/>
      <c r="E989" s="6"/>
      <c r="F989" s="6"/>
      <c r="G989" s="6"/>
      <c r="H989" s="6"/>
      <c r="I989" s="5"/>
      <c r="J989" s="6"/>
      <c r="K989" s="6"/>
      <c r="L989" s="6"/>
      <c r="M989" s="6"/>
      <c r="N989" s="6"/>
      <c r="O989" s="6"/>
      <c r="P989" s="38"/>
      <c r="Q989" s="6"/>
      <c r="R989" s="6"/>
      <c r="S989" s="6"/>
      <c r="T989" s="6"/>
      <c r="U989" s="6"/>
      <c r="V989" s="6"/>
      <c r="W989" s="5"/>
      <c r="X989" s="6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5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5"/>
      <c r="BK989" s="6"/>
      <c r="BL989" s="6"/>
      <c r="BM989" s="6"/>
      <c r="BN989" s="6"/>
      <c r="BO989" s="6"/>
      <c r="BP989" s="6"/>
      <c r="BQ989" s="6"/>
    </row>
    <row r="990" ht="19.5" customHeight="1">
      <c r="A990" s="64"/>
      <c r="B990" s="64"/>
      <c r="C990" s="6"/>
      <c r="D990" s="6"/>
      <c r="E990" s="6"/>
      <c r="F990" s="6"/>
      <c r="G990" s="6"/>
      <c r="H990" s="6"/>
      <c r="I990" s="5"/>
      <c r="J990" s="6"/>
      <c r="K990" s="6"/>
      <c r="L990" s="6"/>
      <c r="M990" s="6"/>
      <c r="N990" s="6"/>
      <c r="O990" s="6"/>
      <c r="P990" s="38"/>
      <c r="Q990" s="6"/>
      <c r="R990" s="6"/>
      <c r="S990" s="6"/>
      <c r="T990" s="6"/>
      <c r="U990" s="6"/>
      <c r="V990" s="6"/>
      <c r="W990" s="5"/>
      <c r="X990" s="6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5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5"/>
      <c r="BK990" s="6"/>
      <c r="BL990" s="6"/>
      <c r="BM990" s="6"/>
      <c r="BN990" s="6"/>
      <c r="BO990" s="6"/>
      <c r="BP990" s="6"/>
      <c r="BQ990" s="6"/>
    </row>
    <row r="991" ht="19.5" customHeight="1">
      <c r="A991" s="64"/>
      <c r="B991" s="64"/>
      <c r="C991" s="6"/>
      <c r="D991" s="6"/>
      <c r="E991" s="6"/>
      <c r="F991" s="6"/>
      <c r="G991" s="6"/>
      <c r="H991" s="6"/>
      <c r="I991" s="5"/>
      <c r="J991" s="6"/>
      <c r="K991" s="6"/>
      <c r="L991" s="6"/>
      <c r="M991" s="6"/>
      <c r="N991" s="6"/>
      <c r="O991" s="6"/>
      <c r="P991" s="38"/>
      <c r="Q991" s="6"/>
      <c r="R991" s="6"/>
      <c r="S991" s="6"/>
      <c r="T991" s="6"/>
      <c r="U991" s="6"/>
      <c r="V991" s="6"/>
      <c r="W991" s="5"/>
      <c r="X991" s="6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5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5"/>
      <c r="BK991" s="6"/>
      <c r="BL991" s="6"/>
      <c r="BM991" s="6"/>
      <c r="BN991" s="6"/>
      <c r="BO991" s="6"/>
      <c r="BP991" s="6"/>
      <c r="BQ991" s="6"/>
    </row>
    <row r="992" ht="19.5" customHeight="1">
      <c r="A992" s="64"/>
      <c r="B992" s="64"/>
      <c r="C992" s="6"/>
      <c r="D992" s="6"/>
      <c r="E992" s="6"/>
      <c r="F992" s="6"/>
      <c r="G992" s="6"/>
      <c r="H992" s="6"/>
      <c r="I992" s="5"/>
      <c r="J992" s="6"/>
      <c r="K992" s="6"/>
      <c r="L992" s="6"/>
      <c r="M992" s="6"/>
      <c r="N992" s="6"/>
      <c r="O992" s="6"/>
      <c r="P992" s="38"/>
      <c r="Q992" s="6"/>
      <c r="R992" s="6"/>
      <c r="S992" s="6"/>
      <c r="T992" s="6"/>
      <c r="U992" s="6"/>
      <c r="V992" s="6"/>
      <c r="W992" s="5"/>
      <c r="X992" s="6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5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5"/>
      <c r="BK992" s="6"/>
      <c r="BL992" s="6"/>
      <c r="BM992" s="6"/>
      <c r="BN992" s="6"/>
      <c r="BO992" s="6"/>
      <c r="BP992" s="6"/>
      <c r="BQ992" s="6"/>
    </row>
    <row r="993" ht="19.5" customHeight="1">
      <c r="A993" s="64"/>
      <c r="B993" s="64"/>
      <c r="C993" s="6"/>
      <c r="D993" s="6"/>
      <c r="E993" s="6"/>
      <c r="F993" s="6"/>
      <c r="G993" s="6"/>
      <c r="H993" s="6"/>
      <c r="I993" s="5"/>
      <c r="J993" s="6"/>
      <c r="K993" s="6"/>
      <c r="L993" s="6"/>
      <c r="M993" s="6"/>
      <c r="N993" s="6"/>
      <c r="O993" s="6"/>
      <c r="P993" s="38"/>
      <c r="Q993" s="6"/>
      <c r="R993" s="6"/>
      <c r="S993" s="6"/>
      <c r="T993" s="6"/>
      <c r="U993" s="6"/>
      <c r="V993" s="6"/>
      <c r="W993" s="5"/>
      <c r="X993" s="6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5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5"/>
      <c r="BK993" s="6"/>
      <c r="BL993" s="6"/>
      <c r="BM993" s="6"/>
      <c r="BN993" s="6"/>
      <c r="BO993" s="6"/>
      <c r="BP993" s="6"/>
      <c r="BQ993" s="6"/>
    </row>
    <row r="994" ht="19.5" customHeight="1">
      <c r="A994" s="64"/>
      <c r="B994" s="64"/>
      <c r="C994" s="6"/>
      <c r="D994" s="6"/>
      <c r="E994" s="6"/>
      <c r="F994" s="6"/>
      <c r="G994" s="6"/>
      <c r="H994" s="6"/>
      <c r="I994" s="5"/>
      <c r="J994" s="6"/>
      <c r="K994" s="6"/>
      <c r="L994" s="6"/>
      <c r="M994" s="6"/>
      <c r="N994" s="6"/>
      <c r="O994" s="6"/>
      <c r="P994" s="38"/>
      <c r="Q994" s="6"/>
      <c r="R994" s="6"/>
      <c r="S994" s="6"/>
      <c r="T994" s="6"/>
      <c r="U994" s="6"/>
      <c r="V994" s="6"/>
      <c r="W994" s="5"/>
      <c r="X994" s="6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5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5"/>
      <c r="BK994" s="6"/>
      <c r="BL994" s="6"/>
      <c r="BM994" s="6"/>
      <c r="BN994" s="6"/>
      <c r="BO994" s="6"/>
      <c r="BP994" s="6"/>
      <c r="BQ994" s="6"/>
    </row>
    <row r="995" ht="19.5" customHeight="1">
      <c r="A995" s="64"/>
      <c r="B995" s="64"/>
      <c r="C995" s="6"/>
      <c r="D995" s="6"/>
      <c r="E995" s="6"/>
      <c r="F995" s="6"/>
      <c r="G995" s="6"/>
      <c r="H995" s="6"/>
      <c r="I995" s="5"/>
      <c r="J995" s="6"/>
      <c r="K995" s="6"/>
      <c r="L995" s="6"/>
      <c r="M995" s="6"/>
      <c r="N995" s="6"/>
      <c r="O995" s="6"/>
      <c r="P995" s="38"/>
      <c r="Q995" s="6"/>
      <c r="R995" s="6"/>
      <c r="S995" s="6"/>
      <c r="T995" s="6"/>
      <c r="U995" s="6"/>
      <c r="V995" s="6"/>
      <c r="W995" s="5"/>
      <c r="X995" s="6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5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5"/>
      <c r="BK995" s="6"/>
      <c r="BL995" s="6"/>
      <c r="BM995" s="6"/>
      <c r="BN995" s="6"/>
      <c r="BO995" s="6"/>
      <c r="BP995" s="6"/>
      <c r="BQ995" s="6"/>
    </row>
    <row r="996" ht="19.5" customHeight="1">
      <c r="A996" s="64"/>
      <c r="B996" s="64"/>
      <c r="C996" s="6"/>
      <c r="D996" s="6"/>
      <c r="E996" s="6"/>
      <c r="F996" s="6"/>
      <c r="G996" s="6"/>
      <c r="H996" s="6"/>
      <c r="I996" s="5"/>
      <c r="J996" s="6"/>
      <c r="K996" s="6"/>
      <c r="L996" s="6"/>
      <c r="M996" s="6"/>
      <c r="N996" s="6"/>
      <c r="O996" s="6"/>
      <c r="P996" s="38"/>
      <c r="Q996" s="6"/>
      <c r="R996" s="6"/>
      <c r="S996" s="6"/>
      <c r="T996" s="6"/>
      <c r="U996" s="6"/>
      <c r="V996" s="6"/>
      <c r="W996" s="5"/>
      <c r="X996" s="6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5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5"/>
      <c r="BK996" s="6"/>
      <c r="BL996" s="6"/>
      <c r="BM996" s="6"/>
      <c r="BN996" s="6"/>
      <c r="BO996" s="6"/>
      <c r="BP996" s="6"/>
      <c r="BQ996" s="6"/>
    </row>
    <row r="997" ht="19.5" customHeight="1">
      <c r="A997" s="64"/>
      <c r="B997" s="64"/>
      <c r="C997" s="6"/>
      <c r="D997" s="6"/>
      <c r="E997" s="6"/>
      <c r="F997" s="6"/>
      <c r="G997" s="6"/>
      <c r="H997" s="6"/>
      <c r="I997" s="5"/>
      <c r="J997" s="6"/>
      <c r="K997" s="6"/>
      <c r="L997" s="6"/>
      <c r="M997" s="6"/>
      <c r="N997" s="6"/>
      <c r="O997" s="6"/>
      <c r="P997" s="38"/>
      <c r="Q997" s="6"/>
      <c r="R997" s="6"/>
      <c r="S997" s="6"/>
      <c r="T997" s="6"/>
      <c r="U997" s="6"/>
      <c r="V997" s="6"/>
      <c r="W997" s="5"/>
      <c r="X997" s="6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5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5"/>
      <c r="BK997" s="6"/>
      <c r="BL997" s="6"/>
      <c r="BM997" s="6"/>
      <c r="BN997" s="6"/>
      <c r="BO997" s="6"/>
      <c r="BP997" s="6"/>
      <c r="BQ997" s="6"/>
    </row>
    <row r="998" ht="19.5" customHeight="1">
      <c r="A998" s="64"/>
      <c r="B998" s="64"/>
      <c r="C998" s="6"/>
      <c r="D998" s="6"/>
      <c r="E998" s="6"/>
      <c r="F998" s="6"/>
      <c r="G998" s="6"/>
      <c r="H998" s="6"/>
      <c r="I998" s="5"/>
      <c r="J998" s="6"/>
      <c r="K998" s="6"/>
      <c r="L998" s="6"/>
      <c r="M998" s="6"/>
      <c r="N998" s="6"/>
      <c r="O998" s="6"/>
      <c r="P998" s="38"/>
      <c r="Q998" s="6"/>
      <c r="R998" s="6"/>
      <c r="S998" s="6"/>
      <c r="T998" s="6"/>
      <c r="U998" s="6"/>
      <c r="V998" s="6"/>
      <c r="W998" s="5"/>
      <c r="X998" s="6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5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5"/>
      <c r="BK998" s="6"/>
      <c r="BL998" s="6"/>
      <c r="BM998" s="6"/>
      <c r="BN998" s="6"/>
      <c r="BO998" s="6"/>
      <c r="BP998" s="6"/>
      <c r="BQ998" s="6"/>
    </row>
    <row r="999" ht="19.5" customHeight="1">
      <c r="A999" s="64"/>
      <c r="B999" s="64"/>
      <c r="C999" s="6"/>
      <c r="D999" s="6"/>
      <c r="E999" s="6"/>
      <c r="F999" s="6"/>
      <c r="G999" s="6"/>
      <c r="H999" s="6"/>
      <c r="I999" s="5"/>
      <c r="J999" s="6"/>
      <c r="K999" s="6"/>
      <c r="L999" s="6"/>
      <c r="M999" s="6"/>
      <c r="N999" s="6"/>
      <c r="O999" s="6"/>
      <c r="P999" s="38"/>
      <c r="Q999" s="6"/>
      <c r="R999" s="6"/>
      <c r="S999" s="6"/>
      <c r="T999" s="6"/>
      <c r="U999" s="6"/>
      <c r="V999" s="6"/>
      <c r="W999" s="5"/>
      <c r="X999" s="6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5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5"/>
      <c r="BK999" s="6"/>
      <c r="BL999" s="6"/>
      <c r="BM999" s="6"/>
      <c r="BN999" s="6"/>
      <c r="BO999" s="6"/>
      <c r="BP999" s="6"/>
      <c r="BQ999" s="6"/>
    </row>
    <row r="1000" ht="19.5" customHeight="1">
      <c r="A1000" s="64"/>
      <c r="B1000" s="64"/>
      <c r="C1000" s="6"/>
      <c r="D1000" s="6"/>
      <c r="E1000" s="6"/>
      <c r="F1000" s="6"/>
      <c r="G1000" s="6"/>
      <c r="H1000" s="6"/>
      <c r="I1000" s="5"/>
      <c r="J1000" s="6"/>
      <c r="K1000" s="6"/>
      <c r="L1000" s="6"/>
      <c r="M1000" s="6"/>
      <c r="N1000" s="6"/>
      <c r="O1000" s="6"/>
      <c r="P1000" s="38"/>
      <c r="Q1000" s="6"/>
      <c r="R1000" s="6"/>
      <c r="S1000" s="6"/>
      <c r="T1000" s="6"/>
      <c r="U1000" s="6"/>
      <c r="V1000" s="6"/>
      <c r="W1000" s="5"/>
      <c r="X1000" s="6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5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5"/>
      <c r="BK1000" s="6"/>
      <c r="BL1000" s="6"/>
      <c r="BM1000" s="6"/>
      <c r="BN1000" s="6"/>
      <c r="BO1000" s="6"/>
      <c r="BP1000" s="6"/>
      <c r="BQ1000" s="6"/>
    </row>
  </sheetData>
  <mergeCells count="9">
    <mergeCell ref="BK10:BL10"/>
    <mergeCell ref="BP10:BQ10"/>
    <mergeCell ref="J1:N1"/>
    <mergeCell ref="X1:AB1"/>
    <mergeCell ref="C5:C6"/>
    <mergeCell ref="J6:N6"/>
    <mergeCell ref="X6:AB6"/>
    <mergeCell ref="X10:AD10"/>
    <mergeCell ref="AM10:AW10"/>
  </mergeCells>
  <hyperlinks>
    <hyperlink r:id="rId1" ref="C12"/>
    <hyperlink r:id="rId2" ref="C13"/>
    <hyperlink r:id="rId3" ref="C14"/>
    <hyperlink r:id="rId4" ref="C15"/>
    <hyperlink r:id="rId5" ref="C16"/>
    <hyperlink r:id="rId6" ref="C17"/>
    <hyperlink r:id="rId7" ref="C18"/>
    <hyperlink r:id="rId8" ref="C19"/>
    <hyperlink r:id="rId9" ref="C20"/>
    <hyperlink r:id="rId10" ref="C21"/>
    <hyperlink r:id="rId11" ref="C22"/>
    <hyperlink r:id="rId12" ref="C23"/>
    <hyperlink r:id="rId13" ref="C24"/>
  </hyperlinks>
  <printOptions/>
  <pageMargins bottom="0.75" footer="0.0" header="0.0" left="0.7" right="0.7" top="0.75"/>
  <pageSetup paperSize="9" orientation="portrait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0.0" topLeftCell="D11" activePane="bottomRight" state="frozen"/>
      <selection activeCell="D1" sqref="D1" pane="topRight"/>
      <selection activeCell="A11" sqref="A11" pane="bottomLeft"/>
      <selection activeCell="D11" sqref="D11" pane="bottomRight"/>
    </sheetView>
  </sheetViews>
  <sheetFormatPr customHeight="1" defaultColWidth="14.43" defaultRowHeight="15.0"/>
  <cols>
    <col customWidth="1" min="1" max="1" width="20.43"/>
    <col customWidth="1" min="2" max="2" width="10.71"/>
    <col customWidth="1" min="3" max="3" width="51.29"/>
    <col customWidth="1" min="4" max="4" width="10.71"/>
    <col customWidth="1" min="5" max="5" width="13.29"/>
    <col customWidth="1" min="6" max="6" width="14.86"/>
    <col customWidth="1" min="7" max="68" width="10.71"/>
  </cols>
  <sheetData>
    <row r="1" ht="19.5" customHeight="1">
      <c r="A1" s="203"/>
      <c r="B1" s="203"/>
      <c r="C1" s="6"/>
      <c r="D1" s="6"/>
      <c r="E1" s="65" t="s">
        <v>48</v>
      </c>
      <c r="F1" s="204" t="s">
        <v>49</v>
      </c>
      <c r="G1" s="6"/>
      <c r="H1" s="5"/>
      <c r="I1" s="5"/>
      <c r="J1" s="67" t="s">
        <v>50</v>
      </c>
      <c r="K1" s="68"/>
      <c r="L1" s="68"/>
      <c r="M1" s="68"/>
      <c r="N1" s="69"/>
      <c r="O1" s="6"/>
      <c r="P1" s="6"/>
      <c r="Q1" s="6"/>
      <c r="R1" s="6"/>
      <c r="S1" s="6"/>
      <c r="T1" s="6"/>
      <c r="U1" s="6"/>
      <c r="V1" s="5"/>
      <c r="W1" s="5"/>
      <c r="X1" s="70" t="s">
        <v>51</v>
      </c>
      <c r="Y1" s="71"/>
      <c r="Z1" s="156"/>
      <c r="AA1" s="73">
        <f>BP25</f>
        <v>0</v>
      </c>
      <c r="AB1" s="6"/>
      <c r="AC1" s="6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5"/>
      <c r="BI1" s="6"/>
      <c r="BJ1" s="5"/>
      <c r="BK1" s="5"/>
      <c r="BL1" s="5"/>
      <c r="BM1" s="5"/>
      <c r="BN1" s="6"/>
      <c r="BO1" s="6"/>
      <c r="BP1" s="6"/>
    </row>
    <row r="2" ht="21.0" customHeight="1">
      <c r="A2" s="203"/>
      <c r="B2" s="203"/>
      <c r="C2" s="74" t="s">
        <v>52</v>
      </c>
      <c r="D2" s="74"/>
      <c r="E2" s="75">
        <f>H25</f>
        <v>0</v>
      </c>
      <c r="F2" s="76">
        <v>0.0</v>
      </c>
      <c r="G2" s="6"/>
      <c r="H2" s="5"/>
      <c r="I2" s="5"/>
      <c r="J2" s="77" t="s">
        <v>22</v>
      </c>
      <c r="K2" s="44" t="s">
        <v>23</v>
      </c>
      <c r="L2" s="44" t="s">
        <v>24</v>
      </c>
      <c r="M2" s="44" t="s">
        <v>25</v>
      </c>
      <c r="N2" s="44" t="s">
        <v>26</v>
      </c>
      <c r="O2" s="44" t="s">
        <v>27</v>
      </c>
      <c r="P2" s="44" t="s">
        <v>28</v>
      </c>
      <c r="Q2" s="89" t="s">
        <v>30</v>
      </c>
      <c r="R2" s="6"/>
      <c r="S2" s="6"/>
      <c r="T2" s="6"/>
      <c r="U2" s="6"/>
      <c r="V2" s="5"/>
      <c r="W2" s="6"/>
      <c r="X2" s="6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5"/>
      <c r="BI2" s="6"/>
      <c r="BJ2" s="5"/>
      <c r="BK2" s="5"/>
      <c r="BL2" s="5"/>
      <c r="BM2" s="5"/>
      <c r="BN2" s="6"/>
      <c r="BO2" s="6"/>
      <c r="BP2" s="6"/>
    </row>
    <row r="3" ht="19.5" customHeight="1">
      <c r="A3" s="203"/>
      <c r="B3" s="203"/>
      <c r="C3" s="79"/>
      <c r="D3" s="79"/>
      <c r="E3" s="79"/>
      <c r="F3" s="79"/>
      <c r="G3" s="80"/>
      <c r="H3" s="6"/>
      <c r="I3" s="5"/>
      <c r="J3" s="60">
        <f t="shared" ref="J3:P3" si="1">X25</f>
        <v>0</v>
      </c>
      <c r="K3" s="60">
        <f t="shared" si="1"/>
        <v>0</v>
      </c>
      <c r="L3" s="60">
        <f t="shared" si="1"/>
        <v>0</v>
      </c>
      <c r="M3" s="60">
        <f t="shared" si="1"/>
        <v>0</v>
      </c>
      <c r="N3" s="60">
        <f t="shared" si="1"/>
        <v>0</v>
      </c>
      <c r="O3" s="60">
        <f t="shared" si="1"/>
        <v>0</v>
      </c>
      <c r="P3" s="60">
        <f t="shared" si="1"/>
        <v>0</v>
      </c>
      <c r="Q3" s="81">
        <f>SUM(J3:P3)</f>
        <v>0</v>
      </c>
      <c r="R3" s="6"/>
      <c r="S3" s="6"/>
      <c r="T3" s="6"/>
      <c r="U3" s="6"/>
      <c r="V3" s="6"/>
      <c r="W3" s="5"/>
      <c r="X3" s="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5"/>
      <c r="BJ3" s="5"/>
      <c r="BK3" s="5"/>
      <c r="BL3" s="5"/>
      <c r="BM3" s="5"/>
      <c r="BN3" s="6"/>
      <c r="BO3" s="6"/>
      <c r="BP3" s="6"/>
    </row>
    <row r="4" ht="19.5" customHeight="1">
      <c r="A4" s="203"/>
      <c r="B4" s="203"/>
      <c r="C4" s="79"/>
      <c r="D4" s="79"/>
      <c r="E4" s="79"/>
      <c r="F4" s="79"/>
      <c r="G4" s="80"/>
      <c r="H4" s="6"/>
      <c r="I4" s="5"/>
      <c r="J4" s="82"/>
      <c r="K4" s="82"/>
      <c r="L4" s="82"/>
      <c r="M4" s="82"/>
      <c r="N4" s="82"/>
      <c r="O4" s="82"/>
      <c r="P4" s="82"/>
      <c r="Q4" s="6"/>
      <c r="R4" s="6"/>
      <c r="S4" s="6"/>
      <c r="T4" s="6"/>
      <c r="U4" s="6"/>
      <c r="V4" s="6"/>
      <c r="W4" s="5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5"/>
      <c r="BJ4" s="5"/>
      <c r="BK4" s="5"/>
      <c r="BL4" s="5"/>
      <c r="BM4" s="5"/>
      <c r="BN4" s="6"/>
      <c r="BO4" s="6"/>
      <c r="BP4" s="6"/>
    </row>
    <row r="5" ht="19.5" customHeight="1">
      <c r="A5" s="203"/>
      <c r="B5" s="203"/>
      <c r="C5" s="250" t="s">
        <v>693</v>
      </c>
      <c r="D5" s="79"/>
      <c r="E5" s="79"/>
      <c r="F5" s="205"/>
      <c r="G5" s="80"/>
      <c r="H5" s="80"/>
      <c r="I5" s="5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5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5"/>
      <c r="BJ5" s="5"/>
      <c r="BK5" s="5"/>
      <c r="BL5" s="5"/>
      <c r="BM5" s="5"/>
      <c r="BN5" s="6"/>
      <c r="BO5" s="6"/>
      <c r="BP5" s="6"/>
    </row>
    <row r="6" ht="19.5" customHeight="1">
      <c r="A6" s="203"/>
      <c r="B6" s="203"/>
      <c r="C6" s="86"/>
      <c r="D6" s="79"/>
      <c r="E6" s="79"/>
      <c r="F6" s="79"/>
      <c r="G6" s="80"/>
      <c r="H6" s="6"/>
      <c r="I6" s="5"/>
      <c r="J6" s="67" t="s">
        <v>299</v>
      </c>
      <c r="K6" s="68"/>
      <c r="L6" s="68"/>
      <c r="M6" s="68"/>
      <c r="N6" s="87"/>
      <c r="O6" s="6"/>
      <c r="P6" s="6"/>
      <c r="Q6" s="6"/>
      <c r="R6" s="6"/>
      <c r="S6" s="6"/>
      <c r="T6" s="5"/>
      <c r="U6" s="5"/>
      <c r="V6" s="5"/>
      <c r="W6" s="5"/>
      <c r="X6" s="67" t="s">
        <v>300</v>
      </c>
      <c r="Y6" s="68"/>
      <c r="Z6" s="87"/>
      <c r="AA6" s="5"/>
      <c r="AB6" s="5"/>
      <c r="AC6" s="43"/>
      <c r="AD6" s="5"/>
      <c r="AE6" s="5"/>
      <c r="AF6" s="5"/>
      <c r="AG6" s="5"/>
      <c r="AH6" s="5"/>
      <c r="AI6" s="5"/>
      <c r="AJ6" s="5"/>
      <c r="AK6" s="5"/>
      <c r="AL6" s="5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5"/>
      <c r="BJ6" s="5"/>
      <c r="BK6" s="5"/>
      <c r="BL6" s="5"/>
      <c r="BM6" s="5"/>
      <c r="BN6" s="6"/>
      <c r="BO6" s="6"/>
      <c r="BP6" s="6"/>
    </row>
    <row r="7" ht="19.5" customHeight="1">
      <c r="A7" s="203"/>
      <c r="B7" s="203"/>
      <c r="C7" s="251" t="s">
        <v>694</v>
      </c>
      <c r="D7" s="79"/>
      <c r="E7" s="79"/>
      <c r="F7" s="79"/>
      <c r="G7" s="80"/>
      <c r="H7" s="6"/>
      <c r="I7" s="6"/>
      <c r="J7" s="88" t="s">
        <v>33</v>
      </c>
      <c r="K7" s="89" t="s">
        <v>34</v>
      </c>
      <c r="L7" s="89" t="s">
        <v>35</v>
      </c>
      <c r="M7" s="89" t="s">
        <v>36</v>
      </c>
      <c r="N7" s="89" t="s">
        <v>37</v>
      </c>
      <c r="O7" s="89" t="s">
        <v>38</v>
      </c>
      <c r="P7" s="89" t="s">
        <v>39</v>
      </c>
      <c r="Q7" s="89" t="s">
        <v>40</v>
      </c>
      <c r="R7" s="89" t="s">
        <v>41</v>
      </c>
      <c r="S7" s="89" t="s">
        <v>42</v>
      </c>
      <c r="T7" s="89" t="s">
        <v>56</v>
      </c>
      <c r="U7" s="89" t="s">
        <v>30</v>
      </c>
      <c r="V7" s="6"/>
      <c r="W7" s="5"/>
      <c r="X7" s="206" t="s">
        <v>35</v>
      </c>
      <c r="Y7" s="207" t="s">
        <v>36</v>
      </c>
      <c r="Z7" s="208" t="s">
        <v>30</v>
      </c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5"/>
      <c r="BK7" s="5"/>
      <c r="BL7" s="5"/>
      <c r="BM7" s="5"/>
      <c r="BN7" s="6"/>
      <c r="BO7" s="6"/>
      <c r="BP7" s="6"/>
    </row>
    <row r="8" ht="19.5" customHeight="1">
      <c r="A8" s="203"/>
      <c r="B8" s="203"/>
      <c r="C8" s="79"/>
      <c r="D8" s="79"/>
      <c r="E8" s="79"/>
      <c r="F8" s="79"/>
      <c r="G8" s="80"/>
      <c r="H8" s="80"/>
      <c r="I8" s="6"/>
      <c r="J8" s="60">
        <f t="shared" ref="J8:T8" si="2">AM25</f>
        <v>0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</v>
      </c>
      <c r="O8" s="60">
        <f t="shared" si="2"/>
        <v>0</v>
      </c>
      <c r="P8" s="60">
        <f t="shared" si="2"/>
        <v>0</v>
      </c>
      <c r="Q8" s="60">
        <f t="shared" si="2"/>
        <v>0</v>
      </c>
      <c r="R8" s="60">
        <f t="shared" si="2"/>
        <v>0</v>
      </c>
      <c r="S8" s="60">
        <f t="shared" si="2"/>
        <v>0</v>
      </c>
      <c r="T8" s="60">
        <f t="shared" si="2"/>
        <v>0</v>
      </c>
      <c r="U8" s="209">
        <f>SUM(J8:T8)</f>
        <v>0</v>
      </c>
      <c r="V8" s="6"/>
      <c r="W8" s="5"/>
      <c r="X8" s="210">
        <f t="shared" ref="X8:Y8" si="3">BJ25</f>
        <v>0</v>
      </c>
      <c r="Y8" s="210">
        <f t="shared" si="3"/>
        <v>0</v>
      </c>
      <c r="Z8" s="81">
        <f>SUM(X8:Y8)</f>
        <v>0</v>
      </c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5"/>
      <c r="BK8" s="5"/>
      <c r="BL8" s="5"/>
      <c r="BM8" s="5"/>
      <c r="BN8" s="6"/>
      <c r="BO8" s="6"/>
      <c r="BP8" s="6"/>
    </row>
    <row r="9" ht="17.25" customHeight="1">
      <c r="A9" s="203"/>
      <c r="B9" s="203"/>
      <c r="C9" s="252" t="s">
        <v>695</v>
      </c>
      <c r="D9" s="79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38"/>
      <c r="Q9" s="6"/>
      <c r="R9" s="6"/>
      <c r="S9" s="6"/>
      <c r="T9" s="6"/>
      <c r="U9" s="6"/>
      <c r="V9" s="6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5"/>
      <c r="BJ9" s="5"/>
      <c r="BK9" s="5"/>
      <c r="BL9" s="5"/>
      <c r="BM9" s="5"/>
      <c r="BN9" s="6"/>
      <c r="BO9" s="6"/>
      <c r="BP9" s="6"/>
    </row>
    <row r="10" ht="117.75" customHeight="1">
      <c r="A10" s="211" t="s">
        <v>57</v>
      </c>
      <c r="B10" s="211"/>
      <c r="C10" s="94"/>
      <c r="D10" s="95" t="s">
        <v>58</v>
      </c>
      <c r="E10" s="96" t="s">
        <v>59</v>
      </c>
      <c r="F10" s="96" t="s">
        <v>60</v>
      </c>
      <c r="G10" s="96" t="s">
        <v>61</v>
      </c>
      <c r="H10" s="96" t="s">
        <v>62</v>
      </c>
      <c r="I10" s="5"/>
      <c r="J10" s="97" t="s">
        <v>301</v>
      </c>
      <c r="K10" s="98" t="s">
        <v>64</v>
      </c>
      <c r="L10" s="99" t="s">
        <v>65</v>
      </c>
      <c r="M10" s="100" t="s">
        <v>66</v>
      </c>
      <c r="N10" s="101" t="s">
        <v>67</v>
      </c>
      <c r="O10" s="141"/>
      <c r="P10" s="213" t="s">
        <v>69</v>
      </c>
      <c r="Q10" s="104" t="s">
        <v>303</v>
      </c>
      <c r="R10" s="105" t="s">
        <v>71</v>
      </c>
      <c r="S10" s="106" t="s">
        <v>72</v>
      </c>
      <c r="T10" s="141"/>
      <c r="U10" s="107" t="s">
        <v>74</v>
      </c>
      <c r="V10" s="141"/>
      <c r="W10" s="5"/>
      <c r="X10" s="109" t="s">
        <v>76</v>
      </c>
      <c r="Y10" s="110"/>
      <c r="Z10" s="110"/>
      <c r="AA10" s="110"/>
      <c r="AB10" s="110"/>
      <c r="AC10" s="110"/>
      <c r="AD10" s="111"/>
      <c r="AE10" s="112"/>
      <c r="AF10" s="5"/>
      <c r="AG10" s="5"/>
      <c r="AH10" s="5"/>
      <c r="AI10" s="5"/>
      <c r="AJ10" s="5"/>
      <c r="AK10" s="5"/>
      <c r="AL10" s="5"/>
      <c r="AM10" s="109" t="s">
        <v>77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1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5"/>
      <c r="BJ10" s="113" t="s">
        <v>78</v>
      </c>
      <c r="BK10" s="111"/>
      <c r="BL10" s="5"/>
      <c r="BM10" s="5"/>
      <c r="BN10" s="6"/>
      <c r="BO10" s="113" t="s">
        <v>79</v>
      </c>
      <c r="BP10" s="111"/>
    </row>
    <row r="11" ht="19.5" customHeight="1">
      <c r="A11" s="214"/>
      <c r="B11" s="214"/>
      <c r="C11" s="115" t="s">
        <v>696</v>
      </c>
      <c r="D11" s="40"/>
      <c r="E11" s="40"/>
      <c r="F11" s="40"/>
      <c r="G11" s="116"/>
      <c r="H11" s="116"/>
      <c r="I11" s="5"/>
      <c r="J11" s="40"/>
      <c r="K11" s="40"/>
      <c r="L11" s="40"/>
      <c r="M11" s="40"/>
      <c r="N11" s="40"/>
      <c r="O11" s="40"/>
      <c r="P11" s="117"/>
      <c r="Q11" s="40"/>
      <c r="R11" s="40"/>
      <c r="S11" s="40"/>
      <c r="T11" s="40"/>
      <c r="U11" s="40"/>
      <c r="V11" s="40"/>
      <c r="W11" s="5"/>
      <c r="X11" s="118" t="s">
        <v>22</v>
      </c>
      <c r="Y11" s="118" t="s">
        <v>23</v>
      </c>
      <c r="Z11" s="118" t="s">
        <v>24</v>
      </c>
      <c r="AA11" s="118" t="s">
        <v>25</v>
      </c>
      <c r="AB11" s="118" t="s">
        <v>26</v>
      </c>
      <c r="AC11" s="118" t="s">
        <v>27</v>
      </c>
      <c r="AD11" s="118" t="s">
        <v>28</v>
      </c>
      <c r="AE11" s="119" t="s">
        <v>22</v>
      </c>
      <c r="AF11" s="119" t="s">
        <v>23</v>
      </c>
      <c r="AG11" s="119" t="s">
        <v>24</v>
      </c>
      <c r="AH11" s="119" t="s">
        <v>25</v>
      </c>
      <c r="AI11" s="119" t="s">
        <v>26</v>
      </c>
      <c r="AJ11" s="119" t="s">
        <v>27</v>
      </c>
      <c r="AK11" s="119" t="s">
        <v>28</v>
      </c>
      <c r="AL11" s="5"/>
      <c r="AM11" s="118" t="s">
        <v>33</v>
      </c>
      <c r="AN11" s="118" t="s">
        <v>34</v>
      </c>
      <c r="AO11" s="118" t="s">
        <v>35</v>
      </c>
      <c r="AP11" s="118" t="s">
        <v>36</v>
      </c>
      <c r="AQ11" s="118" t="s">
        <v>37</v>
      </c>
      <c r="AR11" s="118" t="s">
        <v>38</v>
      </c>
      <c r="AS11" s="118" t="s">
        <v>39</v>
      </c>
      <c r="AT11" s="118" t="s">
        <v>40</v>
      </c>
      <c r="AU11" s="118" t="s">
        <v>41</v>
      </c>
      <c r="AV11" s="118" t="s">
        <v>42</v>
      </c>
      <c r="AW11" s="118" t="s">
        <v>56</v>
      </c>
      <c r="AX11" s="119" t="s">
        <v>33</v>
      </c>
      <c r="AY11" s="119" t="s">
        <v>34</v>
      </c>
      <c r="AZ11" s="119" t="s">
        <v>35</v>
      </c>
      <c r="BA11" s="119" t="s">
        <v>36</v>
      </c>
      <c r="BB11" s="119" t="s">
        <v>37</v>
      </c>
      <c r="BC11" s="119" t="s">
        <v>38</v>
      </c>
      <c r="BD11" s="119" t="s">
        <v>39</v>
      </c>
      <c r="BE11" s="119" t="s">
        <v>40</v>
      </c>
      <c r="BF11" s="119" t="s">
        <v>41</v>
      </c>
      <c r="BG11" s="119" t="s">
        <v>42</v>
      </c>
      <c r="BH11" s="119" t="s">
        <v>56</v>
      </c>
      <c r="BI11" s="5"/>
      <c r="BJ11" s="215" t="s">
        <v>35</v>
      </c>
      <c r="BK11" s="216" t="s">
        <v>36</v>
      </c>
      <c r="BL11" s="119" t="s">
        <v>35</v>
      </c>
      <c r="BM11" s="119" t="s">
        <v>36</v>
      </c>
      <c r="BN11" s="6"/>
      <c r="BO11" s="122" t="s">
        <v>81</v>
      </c>
      <c r="BP11" s="122" t="s">
        <v>82</v>
      </c>
    </row>
    <row r="12">
      <c r="A12" s="217" t="s">
        <v>697</v>
      </c>
      <c r="B12" s="218"/>
      <c r="C12" s="253" t="s">
        <v>698</v>
      </c>
      <c r="D12" s="126" t="s">
        <v>22</v>
      </c>
      <c r="E12" s="126">
        <v>5.0</v>
      </c>
      <c r="F12" s="127">
        <f t="shared" ref="F12:F24" si="4">SUM(J12:V12)</f>
        <v>0</v>
      </c>
      <c r="G12" s="128">
        <v>30.0</v>
      </c>
      <c r="H12" s="128">
        <f t="shared" ref="H12:H24" si="5">F12*G12*(100-$F$2)/100</f>
        <v>0</v>
      </c>
      <c r="J12" s="182"/>
      <c r="K12" s="130"/>
      <c r="L12" s="131"/>
      <c r="M12" s="132"/>
      <c r="N12" s="133"/>
      <c r="O12" s="141"/>
      <c r="P12" s="135"/>
      <c r="Q12" s="142"/>
      <c r="R12" s="141"/>
      <c r="S12" s="141"/>
      <c r="T12" s="141"/>
      <c r="U12" s="141"/>
      <c r="V12" s="141"/>
      <c r="X12" s="142">
        <f>AE12*F12</f>
        <v>0</v>
      </c>
      <c r="Y12" s="141"/>
      <c r="Z12" s="141"/>
      <c r="AA12" s="141"/>
      <c r="AB12" s="141"/>
      <c r="AC12" s="141"/>
      <c r="AD12" s="141"/>
      <c r="AE12" s="142">
        <v>5.0</v>
      </c>
      <c r="AF12" s="142"/>
      <c r="AG12" s="142"/>
      <c r="AH12" s="142"/>
      <c r="AI12" s="142"/>
      <c r="AJ12" s="142"/>
      <c r="AK12" s="142"/>
      <c r="AL12" s="5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5"/>
      <c r="BJ12" s="142">
        <f t="shared" ref="BJ12:BJ16" si="6">BL12*F12</f>
        <v>0</v>
      </c>
      <c r="BK12" s="141"/>
      <c r="BL12" s="142">
        <v>10.0</v>
      </c>
      <c r="BM12" s="141"/>
      <c r="BN12" s="6"/>
      <c r="BO12" s="254">
        <v>0.1</v>
      </c>
      <c r="BP12" s="144">
        <f t="shared" ref="BP12:BP24" si="7">BO12*F12</f>
        <v>0</v>
      </c>
    </row>
    <row r="13">
      <c r="A13" s="217" t="s">
        <v>699</v>
      </c>
      <c r="B13" s="218"/>
      <c r="C13" s="253" t="s">
        <v>700</v>
      </c>
      <c r="D13" s="126" t="s">
        <v>23</v>
      </c>
      <c r="E13" s="126">
        <v>5.0</v>
      </c>
      <c r="F13" s="127">
        <f t="shared" si="4"/>
        <v>0</v>
      </c>
      <c r="G13" s="128">
        <v>35.0</v>
      </c>
      <c r="H13" s="128">
        <f t="shared" si="5"/>
        <v>0</v>
      </c>
      <c r="J13" s="182"/>
      <c r="K13" s="130"/>
      <c r="L13" s="131"/>
      <c r="M13" s="132"/>
      <c r="N13" s="133"/>
      <c r="O13" s="141"/>
      <c r="P13" s="135"/>
      <c r="Q13" s="142"/>
      <c r="R13" s="141"/>
      <c r="S13" s="141"/>
      <c r="T13" s="141"/>
      <c r="U13" s="141"/>
      <c r="V13" s="141"/>
      <c r="X13" s="141"/>
      <c r="Y13" s="142">
        <f t="shared" ref="Y13:Y14" si="8">AF13*$F13</f>
        <v>0</v>
      </c>
      <c r="Z13" s="141"/>
      <c r="AA13" s="141"/>
      <c r="AB13" s="141"/>
      <c r="AC13" s="141"/>
      <c r="AD13" s="141"/>
      <c r="AE13" s="142"/>
      <c r="AF13" s="142">
        <v>5.0</v>
      </c>
      <c r="AG13" s="142"/>
      <c r="AH13" s="142"/>
      <c r="AI13" s="142"/>
      <c r="AJ13" s="142"/>
      <c r="AK13" s="142"/>
      <c r="AL13" s="5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5"/>
      <c r="BJ13" s="142">
        <f t="shared" si="6"/>
        <v>0</v>
      </c>
      <c r="BK13" s="141"/>
      <c r="BL13" s="142">
        <v>10.0</v>
      </c>
      <c r="BM13" s="141"/>
      <c r="BN13" s="6"/>
      <c r="BO13" s="254">
        <v>0.24</v>
      </c>
      <c r="BP13" s="144">
        <f t="shared" si="7"/>
        <v>0</v>
      </c>
    </row>
    <row r="14">
      <c r="A14" s="217" t="s">
        <v>701</v>
      </c>
      <c r="B14" s="218"/>
      <c r="C14" s="253" t="s">
        <v>702</v>
      </c>
      <c r="D14" s="126" t="s">
        <v>23</v>
      </c>
      <c r="E14" s="126">
        <v>5.0</v>
      </c>
      <c r="F14" s="127">
        <f t="shared" si="4"/>
        <v>0</v>
      </c>
      <c r="G14" s="128">
        <v>35.0</v>
      </c>
      <c r="H14" s="128">
        <f t="shared" si="5"/>
        <v>0</v>
      </c>
      <c r="J14" s="182"/>
      <c r="K14" s="130"/>
      <c r="L14" s="131"/>
      <c r="M14" s="132"/>
      <c r="N14" s="133"/>
      <c r="O14" s="141"/>
      <c r="P14" s="135"/>
      <c r="Q14" s="142"/>
      <c r="R14" s="141"/>
      <c r="S14" s="141"/>
      <c r="T14" s="141"/>
      <c r="U14" s="141"/>
      <c r="V14" s="141"/>
      <c r="X14" s="141"/>
      <c r="Y14" s="142">
        <f t="shared" si="8"/>
        <v>0</v>
      </c>
      <c r="Z14" s="141"/>
      <c r="AA14" s="141"/>
      <c r="AB14" s="141"/>
      <c r="AC14" s="141"/>
      <c r="AD14" s="141"/>
      <c r="AE14" s="142"/>
      <c r="AF14" s="142">
        <v>5.0</v>
      </c>
      <c r="AG14" s="142"/>
      <c r="AH14" s="142"/>
      <c r="AI14" s="142"/>
      <c r="AJ14" s="142"/>
      <c r="AK14" s="142"/>
      <c r="AL14" s="5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5"/>
      <c r="BJ14" s="142">
        <f t="shared" si="6"/>
        <v>0</v>
      </c>
      <c r="BK14" s="141"/>
      <c r="BL14" s="142">
        <v>10.0</v>
      </c>
      <c r="BM14" s="141"/>
      <c r="BN14" s="6"/>
      <c r="BO14" s="254">
        <v>0.25</v>
      </c>
      <c r="BP14" s="144">
        <f t="shared" si="7"/>
        <v>0</v>
      </c>
    </row>
    <row r="15">
      <c r="A15" s="217" t="s">
        <v>703</v>
      </c>
      <c r="B15" s="218"/>
      <c r="C15" s="253" t="s">
        <v>704</v>
      </c>
      <c r="D15" s="126" t="s">
        <v>24</v>
      </c>
      <c r="E15" s="126">
        <v>5.0</v>
      </c>
      <c r="F15" s="127">
        <f t="shared" si="4"/>
        <v>0</v>
      </c>
      <c r="G15" s="128">
        <v>45.0</v>
      </c>
      <c r="H15" s="128">
        <f t="shared" si="5"/>
        <v>0</v>
      </c>
      <c r="J15" s="182"/>
      <c r="K15" s="130"/>
      <c r="L15" s="131"/>
      <c r="M15" s="132"/>
      <c r="N15" s="133"/>
      <c r="O15" s="141"/>
      <c r="P15" s="135"/>
      <c r="Q15" s="142"/>
      <c r="R15" s="141"/>
      <c r="S15" s="141"/>
      <c r="T15" s="141"/>
      <c r="U15" s="141"/>
      <c r="V15" s="141"/>
      <c r="X15" s="141"/>
      <c r="Y15" s="141"/>
      <c r="Z15" s="142">
        <f t="shared" ref="Z15:Z18" si="9">AG15*$F15</f>
        <v>0</v>
      </c>
      <c r="AA15" s="141"/>
      <c r="AB15" s="141"/>
      <c r="AC15" s="141"/>
      <c r="AD15" s="141"/>
      <c r="AE15" s="142"/>
      <c r="AF15" s="142"/>
      <c r="AG15" s="142">
        <v>5.0</v>
      </c>
      <c r="AH15" s="142"/>
      <c r="AI15" s="142"/>
      <c r="AJ15" s="142"/>
      <c r="AK15" s="142"/>
      <c r="AL15" s="5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5"/>
      <c r="BJ15" s="142">
        <f t="shared" si="6"/>
        <v>0</v>
      </c>
      <c r="BK15" s="141"/>
      <c r="BL15" s="142">
        <v>10.0</v>
      </c>
      <c r="BM15" s="141"/>
      <c r="BN15" s="6"/>
      <c r="BO15" s="254">
        <v>0.37</v>
      </c>
      <c r="BP15" s="144">
        <f t="shared" si="7"/>
        <v>0</v>
      </c>
    </row>
    <row r="16">
      <c r="A16" s="217" t="s">
        <v>705</v>
      </c>
      <c r="B16" s="218"/>
      <c r="C16" s="253" t="s">
        <v>706</v>
      </c>
      <c r="D16" s="126" t="s">
        <v>24</v>
      </c>
      <c r="E16" s="126">
        <v>5.0</v>
      </c>
      <c r="F16" s="127">
        <f t="shared" si="4"/>
        <v>0</v>
      </c>
      <c r="G16" s="128">
        <v>45.0</v>
      </c>
      <c r="H16" s="128">
        <f t="shared" si="5"/>
        <v>0</v>
      </c>
      <c r="J16" s="182"/>
      <c r="K16" s="130"/>
      <c r="L16" s="131"/>
      <c r="M16" s="132"/>
      <c r="N16" s="133"/>
      <c r="O16" s="141"/>
      <c r="P16" s="135"/>
      <c r="Q16" s="142"/>
      <c r="R16" s="141"/>
      <c r="S16" s="141"/>
      <c r="T16" s="141"/>
      <c r="U16" s="141"/>
      <c r="V16" s="141"/>
      <c r="X16" s="141"/>
      <c r="Y16" s="141"/>
      <c r="Z16" s="142">
        <f t="shared" si="9"/>
        <v>0</v>
      </c>
      <c r="AA16" s="141"/>
      <c r="AB16" s="141"/>
      <c r="AC16" s="141"/>
      <c r="AD16" s="141"/>
      <c r="AE16" s="142"/>
      <c r="AF16" s="142"/>
      <c r="AG16" s="142">
        <v>5.0</v>
      </c>
      <c r="AH16" s="142"/>
      <c r="AI16" s="142"/>
      <c r="AJ16" s="142"/>
      <c r="AK16" s="142"/>
      <c r="AL16" s="5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5"/>
      <c r="BJ16" s="142">
        <f t="shared" si="6"/>
        <v>0</v>
      </c>
      <c r="BK16" s="141"/>
      <c r="BL16" s="142">
        <v>10.0</v>
      </c>
      <c r="BM16" s="141"/>
      <c r="BN16" s="6"/>
      <c r="BO16" s="254">
        <v>0.46</v>
      </c>
      <c r="BP16" s="144">
        <f t="shared" si="7"/>
        <v>0</v>
      </c>
    </row>
    <row r="17">
      <c r="A17" s="217" t="s">
        <v>707</v>
      </c>
      <c r="B17" s="218"/>
      <c r="C17" s="253" t="s">
        <v>708</v>
      </c>
      <c r="D17" s="126" t="s">
        <v>24</v>
      </c>
      <c r="E17" s="126">
        <v>5.0</v>
      </c>
      <c r="F17" s="127">
        <f t="shared" si="4"/>
        <v>0</v>
      </c>
      <c r="G17" s="128">
        <v>45.0</v>
      </c>
      <c r="H17" s="128">
        <f t="shared" si="5"/>
        <v>0</v>
      </c>
      <c r="J17" s="182"/>
      <c r="K17" s="130"/>
      <c r="L17" s="131"/>
      <c r="M17" s="132"/>
      <c r="N17" s="133"/>
      <c r="O17" s="141"/>
      <c r="P17" s="135"/>
      <c r="Q17" s="142"/>
      <c r="R17" s="141"/>
      <c r="S17" s="141"/>
      <c r="T17" s="141"/>
      <c r="U17" s="141"/>
      <c r="V17" s="141"/>
      <c r="X17" s="141"/>
      <c r="Y17" s="141"/>
      <c r="Z17" s="142">
        <f t="shared" si="9"/>
        <v>0</v>
      </c>
      <c r="AA17" s="141"/>
      <c r="AB17" s="141"/>
      <c r="AC17" s="141"/>
      <c r="AD17" s="141"/>
      <c r="AE17" s="142"/>
      <c r="AF17" s="142"/>
      <c r="AG17" s="142">
        <v>5.0</v>
      </c>
      <c r="AH17" s="142"/>
      <c r="AI17" s="142"/>
      <c r="AJ17" s="142"/>
      <c r="AK17" s="142"/>
      <c r="AL17" s="5"/>
      <c r="AM17" s="142">
        <f t="shared" ref="AM17:AM18" si="10">AX17*$F17</f>
        <v>0</v>
      </c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2">
        <v>5.0</v>
      </c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5"/>
      <c r="BJ17" s="141"/>
      <c r="BK17" s="141"/>
      <c r="BL17" s="141"/>
      <c r="BM17" s="141"/>
      <c r="BN17" s="6"/>
      <c r="BO17" s="254">
        <v>0.47</v>
      </c>
      <c r="BP17" s="144">
        <f t="shared" si="7"/>
        <v>0</v>
      </c>
    </row>
    <row r="18">
      <c r="A18" s="217" t="s">
        <v>709</v>
      </c>
      <c r="B18" s="218"/>
      <c r="C18" s="253" t="s">
        <v>710</v>
      </c>
      <c r="D18" s="126" t="s">
        <v>24</v>
      </c>
      <c r="E18" s="126">
        <v>5.0</v>
      </c>
      <c r="F18" s="127">
        <f t="shared" si="4"/>
        <v>0</v>
      </c>
      <c r="G18" s="128">
        <v>45.0</v>
      </c>
      <c r="H18" s="128">
        <f t="shared" si="5"/>
        <v>0</v>
      </c>
      <c r="J18" s="182"/>
      <c r="K18" s="130"/>
      <c r="L18" s="131"/>
      <c r="M18" s="132"/>
      <c r="N18" s="133"/>
      <c r="O18" s="141"/>
      <c r="P18" s="135"/>
      <c r="Q18" s="142"/>
      <c r="R18" s="141"/>
      <c r="S18" s="141"/>
      <c r="T18" s="141"/>
      <c r="U18" s="141"/>
      <c r="V18" s="141"/>
      <c r="X18" s="141"/>
      <c r="Y18" s="141"/>
      <c r="Z18" s="142">
        <f t="shared" si="9"/>
        <v>0</v>
      </c>
      <c r="AA18" s="141"/>
      <c r="AB18" s="141"/>
      <c r="AC18" s="141"/>
      <c r="AD18" s="141"/>
      <c r="AE18" s="142"/>
      <c r="AF18" s="142"/>
      <c r="AG18" s="142">
        <v>5.0</v>
      </c>
      <c r="AH18" s="142"/>
      <c r="AI18" s="142"/>
      <c r="AJ18" s="142"/>
      <c r="AK18" s="142"/>
      <c r="AL18" s="5"/>
      <c r="AM18" s="142">
        <f t="shared" si="10"/>
        <v>0</v>
      </c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2">
        <v>5.0</v>
      </c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5"/>
      <c r="BJ18" s="141"/>
      <c r="BK18" s="141"/>
      <c r="BL18" s="141"/>
      <c r="BM18" s="141"/>
      <c r="BN18" s="6"/>
      <c r="BO18" s="254">
        <v>0.4</v>
      </c>
      <c r="BP18" s="144">
        <f t="shared" si="7"/>
        <v>0</v>
      </c>
    </row>
    <row r="19">
      <c r="A19" s="217" t="s">
        <v>711</v>
      </c>
      <c r="B19" s="218"/>
      <c r="C19" s="253" t="s">
        <v>712</v>
      </c>
      <c r="D19" s="126" t="s">
        <v>25</v>
      </c>
      <c r="E19" s="126">
        <v>5.0</v>
      </c>
      <c r="F19" s="127">
        <f t="shared" si="4"/>
        <v>0</v>
      </c>
      <c r="G19" s="128">
        <v>65.0</v>
      </c>
      <c r="H19" s="128">
        <f t="shared" si="5"/>
        <v>0</v>
      </c>
      <c r="I19" s="5"/>
      <c r="J19" s="182"/>
      <c r="K19" s="130"/>
      <c r="L19" s="131"/>
      <c r="M19" s="132"/>
      <c r="N19" s="133"/>
      <c r="O19" s="141"/>
      <c r="P19" s="135"/>
      <c r="Q19" s="142"/>
      <c r="R19" s="141"/>
      <c r="S19" s="141"/>
      <c r="T19" s="141"/>
      <c r="U19" s="141"/>
      <c r="V19" s="141"/>
      <c r="W19" s="5"/>
      <c r="X19" s="141"/>
      <c r="Y19" s="141"/>
      <c r="Z19" s="141"/>
      <c r="AA19" s="142">
        <f t="shared" ref="AA19:AA23" si="11">AH19*$F19</f>
        <v>0</v>
      </c>
      <c r="AB19" s="141"/>
      <c r="AC19" s="141"/>
      <c r="AD19" s="141"/>
      <c r="AE19" s="142"/>
      <c r="AF19" s="142"/>
      <c r="AG19" s="142"/>
      <c r="AH19" s="142">
        <v>5.0</v>
      </c>
      <c r="AI19" s="142"/>
      <c r="AJ19" s="142"/>
      <c r="AK19" s="142"/>
      <c r="AL19" s="5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5"/>
      <c r="BJ19" s="142">
        <f t="shared" ref="BJ19:BJ24" si="12">BL19*F19</f>
        <v>0</v>
      </c>
      <c r="BK19" s="141"/>
      <c r="BL19" s="142">
        <v>15.0</v>
      </c>
      <c r="BM19" s="141"/>
      <c r="BN19" s="6"/>
      <c r="BO19" s="254">
        <v>0.78</v>
      </c>
      <c r="BP19" s="144">
        <f t="shared" si="7"/>
        <v>0</v>
      </c>
    </row>
    <row r="20">
      <c r="A20" s="217" t="s">
        <v>713</v>
      </c>
      <c r="B20" s="218"/>
      <c r="C20" s="253" t="s">
        <v>714</v>
      </c>
      <c r="D20" s="126" t="s">
        <v>25</v>
      </c>
      <c r="E20" s="126">
        <v>5.0</v>
      </c>
      <c r="F20" s="127">
        <f t="shared" si="4"/>
        <v>0</v>
      </c>
      <c r="G20" s="128">
        <v>60.0</v>
      </c>
      <c r="H20" s="128">
        <f t="shared" si="5"/>
        <v>0</v>
      </c>
      <c r="J20" s="182"/>
      <c r="K20" s="130"/>
      <c r="L20" s="131"/>
      <c r="M20" s="132"/>
      <c r="N20" s="133"/>
      <c r="O20" s="141"/>
      <c r="P20" s="135"/>
      <c r="Q20" s="142"/>
      <c r="R20" s="141"/>
      <c r="S20" s="141"/>
      <c r="T20" s="141"/>
      <c r="U20" s="141"/>
      <c r="V20" s="141"/>
      <c r="X20" s="141"/>
      <c r="Y20" s="141"/>
      <c r="Z20" s="141"/>
      <c r="AA20" s="142">
        <f t="shared" si="11"/>
        <v>0</v>
      </c>
      <c r="AB20" s="141"/>
      <c r="AC20" s="141"/>
      <c r="AD20" s="141"/>
      <c r="AE20" s="142"/>
      <c r="AF20" s="142"/>
      <c r="AG20" s="142"/>
      <c r="AH20" s="142">
        <v>5.0</v>
      </c>
      <c r="AI20" s="142"/>
      <c r="AJ20" s="142"/>
      <c r="AK20" s="142"/>
      <c r="AL20" s="5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5"/>
      <c r="BJ20" s="142">
        <f t="shared" si="12"/>
        <v>0</v>
      </c>
      <c r="BK20" s="141"/>
      <c r="BL20" s="142">
        <v>15.0</v>
      </c>
      <c r="BM20" s="141"/>
      <c r="BN20" s="6"/>
      <c r="BO20" s="254">
        <v>0.69</v>
      </c>
      <c r="BP20" s="144">
        <f t="shared" si="7"/>
        <v>0</v>
      </c>
    </row>
    <row r="21" ht="15.75" customHeight="1">
      <c r="A21" s="217" t="s">
        <v>715</v>
      </c>
      <c r="B21" s="218"/>
      <c r="C21" s="253" t="s">
        <v>716</v>
      </c>
      <c r="D21" s="126" t="s">
        <v>25</v>
      </c>
      <c r="E21" s="126">
        <v>5.0</v>
      </c>
      <c r="F21" s="127">
        <f t="shared" si="4"/>
        <v>0</v>
      </c>
      <c r="G21" s="128">
        <v>80.0</v>
      </c>
      <c r="H21" s="128">
        <f t="shared" si="5"/>
        <v>0</v>
      </c>
      <c r="J21" s="182"/>
      <c r="K21" s="130"/>
      <c r="L21" s="131"/>
      <c r="M21" s="132"/>
      <c r="N21" s="133"/>
      <c r="O21" s="141"/>
      <c r="P21" s="135"/>
      <c r="Q21" s="142"/>
      <c r="R21" s="141"/>
      <c r="S21" s="141"/>
      <c r="T21" s="141"/>
      <c r="U21" s="141"/>
      <c r="V21" s="141"/>
      <c r="X21" s="141"/>
      <c r="Y21" s="141"/>
      <c r="Z21" s="141"/>
      <c r="AA21" s="142">
        <f t="shared" si="11"/>
        <v>0</v>
      </c>
      <c r="AB21" s="141"/>
      <c r="AC21" s="141"/>
      <c r="AD21" s="141"/>
      <c r="AE21" s="142"/>
      <c r="AF21" s="142"/>
      <c r="AG21" s="142"/>
      <c r="AH21" s="142">
        <v>5.0</v>
      </c>
      <c r="AI21" s="142"/>
      <c r="AJ21" s="142"/>
      <c r="AK21" s="142"/>
      <c r="AL21" s="5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5"/>
      <c r="BJ21" s="142">
        <f t="shared" si="12"/>
        <v>0</v>
      </c>
      <c r="BK21" s="141"/>
      <c r="BL21" s="142">
        <v>15.0</v>
      </c>
      <c r="BM21" s="141"/>
      <c r="BN21" s="6"/>
      <c r="BO21" s="254">
        <v>1.36</v>
      </c>
      <c r="BP21" s="144">
        <f t="shared" si="7"/>
        <v>0</v>
      </c>
    </row>
    <row r="22" ht="15.75" customHeight="1">
      <c r="A22" s="217" t="s">
        <v>717</v>
      </c>
      <c r="B22" s="218"/>
      <c r="C22" s="255" t="s">
        <v>718</v>
      </c>
      <c r="D22" s="126" t="s">
        <v>25</v>
      </c>
      <c r="E22" s="126">
        <v>5.0</v>
      </c>
      <c r="F22" s="127">
        <f t="shared" si="4"/>
        <v>0</v>
      </c>
      <c r="G22" s="128">
        <v>65.0</v>
      </c>
      <c r="H22" s="128">
        <f t="shared" si="5"/>
        <v>0</v>
      </c>
      <c r="J22" s="182"/>
      <c r="K22" s="130"/>
      <c r="L22" s="131"/>
      <c r="M22" s="132"/>
      <c r="N22" s="133"/>
      <c r="O22" s="141"/>
      <c r="P22" s="135"/>
      <c r="Q22" s="142"/>
      <c r="R22" s="141"/>
      <c r="S22" s="141"/>
      <c r="T22" s="141"/>
      <c r="U22" s="141"/>
      <c r="V22" s="141"/>
      <c r="X22" s="141"/>
      <c r="Y22" s="141"/>
      <c r="Z22" s="141"/>
      <c r="AA22" s="142">
        <f t="shared" si="11"/>
        <v>0</v>
      </c>
      <c r="AB22" s="141"/>
      <c r="AC22" s="141"/>
      <c r="AD22" s="141"/>
      <c r="AE22" s="142"/>
      <c r="AF22" s="142"/>
      <c r="AG22" s="142"/>
      <c r="AH22" s="142">
        <v>5.0</v>
      </c>
      <c r="AI22" s="142"/>
      <c r="AJ22" s="142"/>
      <c r="AK22" s="142"/>
      <c r="AL22" s="5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5"/>
      <c r="BJ22" s="142">
        <f t="shared" si="12"/>
        <v>0</v>
      </c>
      <c r="BK22" s="141"/>
      <c r="BL22" s="142">
        <v>15.0</v>
      </c>
      <c r="BM22" s="141"/>
      <c r="BN22" s="6"/>
      <c r="BO22" s="254">
        <v>0.81</v>
      </c>
      <c r="BP22" s="144">
        <f t="shared" si="7"/>
        <v>0</v>
      </c>
    </row>
    <row r="23" ht="15.75" customHeight="1">
      <c r="A23" s="217" t="s">
        <v>719</v>
      </c>
      <c r="B23" s="256"/>
      <c r="C23" s="257" t="s">
        <v>720</v>
      </c>
      <c r="D23" s="166" t="s">
        <v>25</v>
      </c>
      <c r="E23" s="258">
        <v>5.0</v>
      </c>
      <c r="F23" s="259">
        <f t="shared" si="4"/>
        <v>0</v>
      </c>
      <c r="G23" s="160">
        <v>80.0</v>
      </c>
      <c r="H23" s="160">
        <f t="shared" si="5"/>
        <v>0</v>
      </c>
      <c r="J23" s="182"/>
      <c r="K23" s="130"/>
      <c r="L23" s="131"/>
      <c r="M23" s="132"/>
      <c r="N23" s="133"/>
      <c r="O23" s="141"/>
      <c r="P23" s="135"/>
      <c r="Q23" s="142"/>
      <c r="R23" s="141"/>
      <c r="S23" s="141"/>
      <c r="T23" s="141"/>
      <c r="U23" s="141"/>
      <c r="V23" s="141"/>
      <c r="X23" s="141"/>
      <c r="Y23" s="141"/>
      <c r="Z23" s="141"/>
      <c r="AA23" s="142">
        <f t="shared" si="11"/>
        <v>0</v>
      </c>
      <c r="AB23" s="141"/>
      <c r="AC23" s="141"/>
      <c r="AD23" s="141"/>
      <c r="AE23" s="142"/>
      <c r="AF23" s="142"/>
      <c r="AG23" s="142"/>
      <c r="AH23" s="142">
        <v>5.0</v>
      </c>
      <c r="AI23" s="142"/>
      <c r="AJ23" s="142"/>
      <c r="AK23" s="142"/>
      <c r="AL23" s="5"/>
      <c r="AM23" s="141"/>
      <c r="AN23" s="142">
        <f>AY23*$F23</f>
        <v>0</v>
      </c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2">
        <v>5.0</v>
      </c>
      <c r="AZ23" s="141"/>
      <c r="BA23" s="141"/>
      <c r="BB23" s="141"/>
      <c r="BC23" s="141"/>
      <c r="BD23" s="141"/>
      <c r="BE23" s="141"/>
      <c r="BF23" s="141"/>
      <c r="BG23" s="141"/>
      <c r="BH23" s="141"/>
      <c r="BI23" s="5"/>
      <c r="BJ23" s="142">
        <f t="shared" si="12"/>
        <v>0</v>
      </c>
      <c r="BK23" s="141"/>
      <c r="BL23" s="142">
        <v>15.0</v>
      </c>
      <c r="BM23" s="141"/>
      <c r="BN23" s="6"/>
      <c r="BO23" s="254">
        <v>1.08</v>
      </c>
      <c r="BP23" s="144">
        <f t="shared" si="7"/>
        <v>0</v>
      </c>
    </row>
    <row r="24" ht="15.75" customHeight="1">
      <c r="A24" s="217" t="s">
        <v>721</v>
      </c>
      <c r="B24" s="218"/>
      <c r="C24" s="260" t="s">
        <v>722</v>
      </c>
      <c r="D24" s="126" t="s">
        <v>723</v>
      </c>
      <c r="E24" s="126">
        <f>SUM(E12:E23)</f>
        <v>60</v>
      </c>
      <c r="F24" s="127">
        <f t="shared" si="4"/>
        <v>0</v>
      </c>
      <c r="G24" s="128">
        <v>630.0</v>
      </c>
      <c r="H24" s="128">
        <f t="shared" si="5"/>
        <v>0</v>
      </c>
      <c r="J24" s="182"/>
      <c r="K24" s="130"/>
      <c r="L24" s="131"/>
      <c r="M24" s="132"/>
      <c r="N24" s="133"/>
      <c r="O24" s="141"/>
      <c r="P24" s="201"/>
      <c r="Q24" s="142"/>
      <c r="R24" s="141"/>
      <c r="S24" s="141"/>
      <c r="T24" s="141"/>
      <c r="U24" s="141"/>
      <c r="V24" s="141"/>
      <c r="X24" s="142">
        <f t="shared" ref="X24:AA24" si="13">AE24*$F24</f>
        <v>0</v>
      </c>
      <c r="Y24" s="142">
        <f t="shared" si="13"/>
        <v>0</v>
      </c>
      <c r="Z24" s="142">
        <f t="shared" si="13"/>
        <v>0</v>
      </c>
      <c r="AA24" s="142">
        <f t="shared" si="13"/>
        <v>0</v>
      </c>
      <c r="AB24" s="141"/>
      <c r="AC24" s="141"/>
      <c r="AD24" s="141"/>
      <c r="AE24" s="142">
        <v>5.0</v>
      </c>
      <c r="AF24" s="142">
        <v>10.0</v>
      </c>
      <c r="AG24" s="142">
        <v>20.0</v>
      </c>
      <c r="AH24" s="142">
        <v>25.0</v>
      </c>
      <c r="AI24" s="142"/>
      <c r="AJ24" s="142"/>
      <c r="AK24" s="142"/>
      <c r="AL24" s="5"/>
      <c r="AM24" s="142">
        <f t="shared" ref="AM24:AN24" si="14">AX24*$F24</f>
        <v>0</v>
      </c>
      <c r="AN24" s="142">
        <f t="shared" si="14"/>
        <v>0</v>
      </c>
      <c r="AO24" s="141"/>
      <c r="AP24" s="141"/>
      <c r="AQ24" s="141"/>
      <c r="AR24" s="141"/>
      <c r="AS24" s="141"/>
      <c r="AT24" s="141"/>
      <c r="AU24" s="141"/>
      <c r="AV24" s="141"/>
      <c r="AW24" s="141"/>
      <c r="AX24" s="142">
        <v>10.0</v>
      </c>
      <c r="AY24" s="142">
        <v>5.0</v>
      </c>
      <c r="AZ24" s="141"/>
      <c r="BA24" s="141"/>
      <c r="BB24" s="141"/>
      <c r="BC24" s="141"/>
      <c r="BD24" s="141"/>
      <c r="BE24" s="141"/>
      <c r="BF24" s="141"/>
      <c r="BG24" s="141"/>
      <c r="BH24" s="141"/>
      <c r="BI24" s="5"/>
      <c r="BJ24" s="142">
        <f t="shared" si="12"/>
        <v>0</v>
      </c>
      <c r="BK24" s="141"/>
      <c r="BL24" s="142">
        <f>SUM(BL12:BL23)</f>
        <v>125</v>
      </c>
      <c r="BM24" s="141"/>
      <c r="BN24" s="6"/>
      <c r="BO24" s="254">
        <f>SUM(BO12:BO23)</f>
        <v>7.01</v>
      </c>
      <c r="BP24" s="144">
        <f t="shared" si="7"/>
        <v>0</v>
      </c>
    </row>
    <row r="25" ht="19.5" customHeight="1">
      <c r="A25" s="5"/>
      <c r="B25" s="5"/>
      <c r="C25" s="5"/>
      <c r="D25" s="5"/>
      <c r="E25" s="6"/>
      <c r="F25" s="6"/>
      <c r="G25" s="6"/>
      <c r="H25" s="223">
        <f>SUM(H12:H24)</f>
        <v>0</v>
      </c>
      <c r="I25" s="80"/>
      <c r="J25" s="177">
        <f t="shared" ref="J25:V25" si="15">SUM(J12:J24)</f>
        <v>0</v>
      </c>
      <c r="K25" s="177">
        <f t="shared" si="15"/>
        <v>0</v>
      </c>
      <c r="L25" s="177">
        <f t="shared" si="15"/>
        <v>0</v>
      </c>
      <c r="M25" s="177">
        <f t="shared" si="15"/>
        <v>0</v>
      </c>
      <c r="N25" s="177">
        <f t="shared" si="15"/>
        <v>0</v>
      </c>
      <c r="O25" s="177">
        <f t="shared" si="15"/>
        <v>0</v>
      </c>
      <c r="P25" s="177">
        <f t="shared" si="15"/>
        <v>0</v>
      </c>
      <c r="Q25" s="177">
        <f t="shared" si="15"/>
        <v>0</v>
      </c>
      <c r="R25" s="177">
        <f t="shared" si="15"/>
        <v>0</v>
      </c>
      <c r="S25" s="177">
        <f t="shared" si="15"/>
        <v>0</v>
      </c>
      <c r="T25" s="177">
        <f t="shared" si="15"/>
        <v>0</v>
      </c>
      <c r="U25" s="177">
        <f t="shared" si="15"/>
        <v>0</v>
      </c>
      <c r="V25" s="177">
        <f t="shared" si="15"/>
        <v>0</v>
      </c>
      <c r="W25" s="80"/>
      <c r="X25" s="177">
        <f t="shared" ref="X25:AD25" si="16">SUM(X12:X24)</f>
        <v>0</v>
      </c>
      <c r="Y25" s="177">
        <f t="shared" si="16"/>
        <v>0</v>
      </c>
      <c r="Z25" s="177">
        <f t="shared" si="16"/>
        <v>0</v>
      </c>
      <c r="AA25" s="177">
        <f t="shared" si="16"/>
        <v>0</v>
      </c>
      <c r="AB25" s="177">
        <f t="shared" si="16"/>
        <v>0</v>
      </c>
      <c r="AC25" s="177">
        <f t="shared" si="16"/>
        <v>0</v>
      </c>
      <c r="AD25" s="177">
        <f t="shared" si="16"/>
        <v>0</v>
      </c>
      <c r="AE25" s="119"/>
      <c r="AF25" s="119"/>
      <c r="AG25" s="119"/>
      <c r="AH25" s="119"/>
      <c r="AI25" s="119"/>
      <c r="AJ25" s="119"/>
      <c r="AK25" s="119"/>
      <c r="AL25" s="80"/>
      <c r="AM25" s="177">
        <f t="shared" ref="AM25:AW25" si="17">SUM(AM12:AM24)</f>
        <v>0</v>
      </c>
      <c r="AN25" s="177">
        <f t="shared" si="17"/>
        <v>0</v>
      </c>
      <c r="AO25" s="177">
        <f t="shared" si="17"/>
        <v>0</v>
      </c>
      <c r="AP25" s="177">
        <f t="shared" si="17"/>
        <v>0</v>
      </c>
      <c r="AQ25" s="177">
        <f t="shared" si="17"/>
        <v>0</v>
      </c>
      <c r="AR25" s="177">
        <f t="shared" si="17"/>
        <v>0</v>
      </c>
      <c r="AS25" s="177">
        <f t="shared" si="17"/>
        <v>0</v>
      </c>
      <c r="AT25" s="177">
        <f t="shared" si="17"/>
        <v>0</v>
      </c>
      <c r="AU25" s="177">
        <f t="shared" si="17"/>
        <v>0</v>
      </c>
      <c r="AV25" s="177">
        <f t="shared" si="17"/>
        <v>0</v>
      </c>
      <c r="AW25" s="177">
        <f t="shared" si="17"/>
        <v>0</v>
      </c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5"/>
      <c r="BJ25" s="177">
        <f t="shared" ref="BJ25:BK25" si="18">SUM(BJ12:BJ24)</f>
        <v>0</v>
      </c>
      <c r="BK25" s="177">
        <f t="shared" si="18"/>
        <v>0</v>
      </c>
      <c r="BL25" s="141"/>
      <c r="BM25" s="141"/>
      <c r="BN25" s="6"/>
      <c r="BO25" s="149"/>
      <c r="BP25" s="238">
        <f>SUM(BP12:BP24)</f>
        <v>0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J10:BK10"/>
    <mergeCell ref="BO10:BP10"/>
    <mergeCell ref="J1:N1"/>
    <mergeCell ref="X1:Z1"/>
    <mergeCell ref="C5:C6"/>
    <mergeCell ref="J6:N6"/>
    <mergeCell ref="X6:Z6"/>
    <mergeCell ref="X10:AD10"/>
    <mergeCell ref="AM10:AW10"/>
  </mergeCells>
  <hyperlinks>
    <hyperlink r:id="rId1" ref="C7"/>
    <hyperlink r:id="rId2" ref="C12"/>
    <hyperlink r:id="rId3" ref="C13"/>
    <hyperlink r:id="rId4" ref="C14"/>
    <hyperlink r:id="rId5" ref="C15"/>
    <hyperlink r:id="rId6" ref="C16"/>
    <hyperlink r:id="rId7" ref="C17"/>
    <hyperlink r:id="rId8" ref="C18"/>
    <hyperlink r:id="rId9" ref="C19"/>
    <hyperlink r:id="rId10" ref="C20"/>
    <hyperlink r:id="rId11" ref="C21"/>
    <hyperlink r:id="rId12" ref="C22"/>
    <hyperlink r:id="rId13" ref="C23"/>
    <hyperlink r:id="rId14" ref="C24"/>
  </hyperlinks>
  <printOptions/>
  <pageMargins bottom="0.75" footer="0.0" header="0.0" left="0.7" right="0.7" top="0.75"/>
  <pageSetup orientation="landscape"/>
  <drawing r:id="rId15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0.0" topLeftCell="D11" activePane="bottomRight" state="frozen"/>
      <selection activeCell="D1" sqref="D1" pane="topRight"/>
      <selection activeCell="A11" sqref="A11" pane="bottomLeft"/>
      <selection activeCell="D11" sqref="D11" pane="bottomRight"/>
    </sheetView>
  </sheetViews>
  <sheetFormatPr customHeight="1" defaultColWidth="14.43" defaultRowHeight="15.0"/>
  <cols>
    <col customWidth="1" min="1" max="1" width="14.71"/>
    <col customWidth="1" min="2" max="2" width="44.71"/>
    <col customWidth="1" min="3" max="3" width="46.0"/>
    <col customWidth="1" min="4" max="4" width="33.57"/>
    <col customWidth="1" min="5" max="5" width="18.86"/>
    <col customWidth="1" min="6" max="6" width="16.43"/>
    <col customWidth="1" min="7" max="7" width="22.57"/>
    <col customWidth="1" min="8" max="8" width="17.14"/>
    <col customWidth="1" min="9" max="9" width="4.43"/>
    <col customWidth="1" min="10" max="23" width="11.43"/>
    <col customWidth="1" min="24" max="28" width="8.71"/>
    <col customWidth="1" min="29" max="29" width="9.43"/>
    <col customWidth="1" min="30" max="30" width="6.71"/>
    <col customWidth="1" min="31" max="31" width="2.43"/>
    <col customWidth="1" min="32" max="32" width="2.57"/>
    <col customWidth="1" min="33" max="33" width="2.86"/>
    <col customWidth="1" min="34" max="34" width="2.43"/>
    <col customWidth="1" min="35" max="35" width="3.86"/>
    <col customWidth="1" min="36" max="36" width="5.29"/>
    <col customWidth="1" min="37" max="37" width="6.71"/>
    <col customWidth="1" min="38" max="38" width="4.43"/>
    <col customWidth="1" min="39" max="50" width="8.71"/>
    <col customWidth="1" min="51" max="51" width="8.86"/>
    <col customWidth="1" min="52" max="58" width="7.71"/>
    <col customWidth="1" min="59" max="64" width="8.86"/>
    <col customWidth="1" min="65" max="65" width="4.43"/>
    <col customWidth="1" min="66" max="69" width="7.71"/>
    <col customWidth="1" min="70" max="70" width="4.43"/>
    <col customWidth="1" min="71" max="71" width="8.14"/>
    <col customWidth="1" min="72" max="72" width="13.14"/>
    <col customWidth="1" min="73" max="73" width="10.71"/>
  </cols>
  <sheetData>
    <row r="1" ht="19.5" customHeight="1">
      <c r="A1" s="6"/>
      <c r="B1" s="6"/>
      <c r="C1" s="6"/>
      <c r="D1" s="6"/>
      <c r="E1" s="65" t="s">
        <v>48</v>
      </c>
      <c r="F1" s="204" t="s">
        <v>49</v>
      </c>
      <c r="G1" s="6"/>
      <c r="H1" s="5"/>
      <c r="I1" s="6"/>
      <c r="J1" s="55" t="s">
        <v>724</v>
      </c>
      <c r="K1" s="55"/>
      <c r="L1" s="55"/>
      <c r="M1" s="55"/>
      <c r="N1" s="261"/>
      <c r="O1" s="6"/>
      <c r="P1" s="6"/>
      <c r="Q1" s="6"/>
      <c r="R1" s="6"/>
      <c r="S1" s="6"/>
      <c r="T1" s="6"/>
      <c r="U1" s="6"/>
      <c r="V1" s="5"/>
      <c r="W1" s="6"/>
      <c r="X1" s="262" t="s">
        <v>51</v>
      </c>
      <c r="Y1" s="263"/>
      <c r="Z1" s="263"/>
      <c r="AA1" s="263"/>
      <c r="AB1" s="264">
        <f>BT69+BT77+BT103+BT147+BT165+BT191</f>
        <v>0</v>
      </c>
      <c r="AC1" s="5"/>
      <c r="AD1" s="6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5"/>
      <c r="BM1" s="6"/>
      <c r="BN1" s="6"/>
      <c r="BO1" s="6"/>
      <c r="BP1" s="6"/>
      <c r="BQ1" s="6"/>
      <c r="BR1" s="6"/>
      <c r="BS1" s="6"/>
      <c r="BT1" s="6"/>
      <c r="BU1" s="6"/>
    </row>
    <row r="2">
      <c r="A2" s="6"/>
      <c r="B2" s="6"/>
      <c r="C2" s="74" t="s">
        <v>52</v>
      </c>
      <c r="D2" s="74"/>
      <c r="E2" s="75">
        <f>H69+H77+H103+H147+H165+H191</f>
        <v>0</v>
      </c>
      <c r="F2" s="76"/>
      <c r="G2" s="6" t="s">
        <v>725</v>
      </c>
      <c r="H2" s="5"/>
      <c r="I2" s="6"/>
      <c r="J2" s="44" t="s">
        <v>22</v>
      </c>
      <c r="K2" s="44" t="s">
        <v>23</v>
      </c>
      <c r="L2" s="44" t="s">
        <v>24</v>
      </c>
      <c r="M2" s="44" t="s">
        <v>25</v>
      </c>
      <c r="N2" s="44" t="s">
        <v>26</v>
      </c>
      <c r="O2" s="44" t="s">
        <v>27</v>
      </c>
      <c r="P2" s="44" t="s">
        <v>28</v>
      </c>
      <c r="Q2" s="89" t="s">
        <v>30</v>
      </c>
      <c r="R2" s="6"/>
      <c r="S2" s="6"/>
      <c r="T2" s="6"/>
      <c r="U2" s="6"/>
      <c r="V2" s="5"/>
      <c r="W2" s="6"/>
      <c r="X2" s="6"/>
      <c r="Y2" s="6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5"/>
      <c r="BM2" s="6"/>
      <c r="BN2" s="6"/>
      <c r="BO2" s="6"/>
      <c r="BP2" s="6"/>
      <c r="BQ2" s="6"/>
      <c r="BR2" s="6"/>
      <c r="BS2" s="6"/>
      <c r="BT2" s="6"/>
      <c r="BU2" s="6"/>
    </row>
    <row r="3" ht="19.5" customHeight="1">
      <c r="A3" s="6"/>
      <c r="B3" s="6"/>
      <c r="C3" s="79"/>
      <c r="D3" s="79"/>
      <c r="E3" s="79"/>
      <c r="F3" s="76"/>
      <c r="G3" s="64" t="s">
        <v>726</v>
      </c>
      <c r="H3" s="6"/>
      <c r="I3" s="5"/>
      <c r="J3" s="265">
        <f t="shared" ref="J3:N3" si="1">X77+X103+X147+X191+X165+X69</f>
        <v>0</v>
      </c>
      <c r="K3" s="265">
        <f t="shared" si="1"/>
        <v>0</v>
      </c>
      <c r="L3" s="265">
        <f t="shared" si="1"/>
        <v>0</v>
      </c>
      <c r="M3" s="265">
        <f t="shared" si="1"/>
        <v>0</v>
      </c>
      <c r="N3" s="265">
        <f t="shared" si="1"/>
        <v>0</v>
      </c>
      <c r="O3" s="119"/>
      <c r="P3" s="119"/>
      <c r="Q3" s="81">
        <f>SUM(J3:P3)</f>
        <v>0</v>
      </c>
      <c r="R3" s="6"/>
      <c r="S3" s="6"/>
      <c r="T3" s="6"/>
      <c r="U3" s="6"/>
      <c r="V3" s="6"/>
      <c r="W3" s="5"/>
      <c r="X3" s="6"/>
      <c r="Y3" s="6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5"/>
      <c r="BN3" s="6"/>
      <c r="BO3" s="6"/>
      <c r="BP3" s="6"/>
      <c r="BQ3" s="6"/>
      <c r="BR3" s="6"/>
      <c r="BS3" s="6"/>
      <c r="BT3" s="6"/>
      <c r="BU3" s="6"/>
    </row>
    <row r="4" ht="19.5" customHeight="1">
      <c r="A4" s="6"/>
      <c r="B4" s="6"/>
      <c r="C4" s="79"/>
      <c r="D4" s="79"/>
      <c r="E4" s="79"/>
      <c r="F4" s="79"/>
      <c r="G4" s="80"/>
      <c r="H4" s="6"/>
      <c r="I4" s="5"/>
      <c r="J4" s="82"/>
      <c r="K4" s="82"/>
      <c r="L4" s="82"/>
      <c r="M4" s="82"/>
      <c r="N4" s="82"/>
      <c r="O4" s="82"/>
      <c r="P4" s="82"/>
      <c r="Q4" s="6"/>
      <c r="R4" s="6"/>
      <c r="S4" s="6"/>
      <c r="T4" s="6"/>
      <c r="U4" s="6"/>
      <c r="V4" s="6"/>
      <c r="W4" s="5"/>
      <c r="X4" s="6"/>
      <c r="Y4" s="6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5"/>
      <c r="BN4" s="6"/>
      <c r="BO4" s="6"/>
      <c r="BP4" s="6"/>
      <c r="BQ4" s="6"/>
      <c r="BR4" s="6"/>
      <c r="BS4" s="6"/>
      <c r="BT4" s="6"/>
      <c r="BU4" s="6"/>
    </row>
    <row r="5" ht="19.5" customHeight="1">
      <c r="A5" s="6"/>
      <c r="B5" s="6"/>
      <c r="C5" s="85" t="s">
        <v>727</v>
      </c>
      <c r="D5" s="79"/>
      <c r="E5" s="79"/>
      <c r="F5" s="205"/>
      <c r="G5" s="80"/>
      <c r="H5" s="80"/>
      <c r="I5" s="5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5"/>
      <c r="X5" s="6"/>
      <c r="Y5" s="6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5"/>
      <c r="BN5" s="6"/>
      <c r="BO5" s="6"/>
      <c r="BP5" s="6"/>
      <c r="BQ5" s="6"/>
      <c r="BR5" s="6"/>
      <c r="BS5" s="6"/>
      <c r="BT5" s="6"/>
      <c r="BU5" s="6"/>
    </row>
    <row r="6" ht="19.5" customHeight="1">
      <c r="A6" s="6"/>
      <c r="B6" s="6"/>
      <c r="C6" s="86"/>
      <c r="D6" s="79"/>
      <c r="E6" s="79"/>
      <c r="F6" s="79"/>
      <c r="G6" s="80"/>
      <c r="H6" s="6"/>
      <c r="I6" s="5"/>
      <c r="J6" s="67" t="s">
        <v>299</v>
      </c>
      <c r="K6" s="68"/>
      <c r="L6" s="68"/>
      <c r="M6" s="68"/>
      <c r="N6" s="87"/>
      <c r="O6" s="6"/>
      <c r="P6" s="6"/>
      <c r="Q6" s="6"/>
      <c r="R6" s="6"/>
      <c r="S6" s="6"/>
      <c r="T6" s="5"/>
      <c r="U6" s="5"/>
      <c r="V6" s="5"/>
      <c r="W6" s="5"/>
      <c r="X6" s="266" t="s">
        <v>300</v>
      </c>
      <c r="Y6" s="266"/>
      <c r="Z6" s="266"/>
      <c r="AA6" s="266"/>
      <c r="AB6" s="266"/>
      <c r="AC6" s="6"/>
      <c r="AD6" s="43"/>
      <c r="AE6" s="5"/>
      <c r="AF6" s="5"/>
      <c r="AG6" s="5"/>
      <c r="AH6" s="5"/>
      <c r="AI6" s="5"/>
      <c r="AJ6" s="5"/>
      <c r="AK6" s="5"/>
      <c r="AL6" s="5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5"/>
      <c r="BN6" s="6"/>
      <c r="BO6" s="6"/>
      <c r="BP6" s="6"/>
      <c r="BQ6" s="6"/>
      <c r="BR6" s="6"/>
      <c r="BS6" s="6"/>
      <c r="BT6" s="6"/>
      <c r="BU6" s="6"/>
    </row>
    <row r="7" ht="19.5" customHeight="1">
      <c r="A7" s="6"/>
      <c r="B7" s="6"/>
      <c r="C7" s="79"/>
      <c r="D7" s="79"/>
      <c r="E7" s="79"/>
      <c r="F7" s="79"/>
      <c r="G7" s="80"/>
      <c r="H7" s="6"/>
      <c r="I7" s="6"/>
      <c r="J7" s="88" t="s">
        <v>33</v>
      </c>
      <c r="K7" s="89" t="s">
        <v>34</v>
      </c>
      <c r="L7" s="89" t="s">
        <v>35</v>
      </c>
      <c r="M7" s="89" t="s">
        <v>36</v>
      </c>
      <c r="N7" s="89" t="s">
        <v>37</v>
      </c>
      <c r="O7" s="89" t="s">
        <v>38</v>
      </c>
      <c r="P7" s="89" t="s">
        <v>39</v>
      </c>
      <c r="Q7" s="89" t="s">
        <v>40</v>
      </c>
      <c r="R7" s="89" t="s">
        <v>41</v>
      </c>
      <c r="S7" s="89" t="s">
        <v>42</v>
      </c>
      <c r="T7" s="89" t="s">
        <v>56</v>
      </c>
      <c r="U7" s="89" t="s">
        <v>30</v>
      </c>
      <c r="V7" s="6"/>
      <c r="W7" s="6"/>
      <c r="X7" s="267" t="s">
        <v>35</v>
      </c>
      <c r="Y7" s="91" t="s">
        <v>36</v>
      </c>
      <c r="Z7" s="59" t="s">
        <v>30</v>
      </c>
      <c r="AA7" s="62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ht="19.5" customHeight="1">
      <c r="A8" s="6"/>
      <c r="B8" s="6"/>
      <c r="C8" s="252" t="s">
        <v>695</v>
      </c>
      <c r="D8" s="79"/>
      <c r="E8" s="79"/>
      <c r="F8" s="79"/>
      <c r="G8" s="80"/>
      <c r="H8" s="80"/>
      <c r="I8" s="6"/>
      <c r="J8" s="60">
        <v>0.0</v>
      </c>
      <c r="K8" s="60">
        <v>0.0</v>
      </c>
      <c r="L8" s="60">
        <v>0.0</v>
      </c>
      <c r="M8" s="60">
        <v>0.0</v>
      </c>
      <c r="N8" s="60">
        <v>0.0</v>
      </c>
      <c r="O8" s="60">
        <v>0.0</v>
      </c>
      <c r="P8" s="60">
        <v>0.0</v>
      </c>
      <c r="Q8" s="60">
        <v>0.0</v>
      </c>
      <c r="R8" s="60">
        <v>0.0</v>
      </c>
      <c r="S8" s="60">
        <v>0.0</v>
      </c>
      <c r="T8" s="60">
        <v>0.0</v>
      </c>
      <c r="U8" s="209">
        <f>SUM(J8:T8)</f>
        <v>0</v>
      </c>
      <c r="V8" s="6"/>
      <c r="W8" s="6"/>
      <c r="X8" s="268">
        <v>0.0</v>
      </c>
      <c r="Y8" s="269">
        <f>BO69+BO103+BO147+BO165+BO191</f>
        <v>0</v>
      </c>
      <c r="Z8" s="81">
        <f>SUM(X8:Y8)</f>
        <v>0</v>
      </c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ht="12.0" customHeight="1">
      <c r="A9" s="6"/>
      <c r="B9" s="6"/>
      <c r="C9" s="79"/>
      <c r="D9" s="79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38"/>
      <c r="Q9" s="6"/>
      <c r="R9" s="6"/>
      <c r="S9" s="6"/>
      <c r="T9" s="6"/>
      <c r="U9" s="6"/>
      <c r="V9" s="6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5"/>
      <c r="BN9" s="6"/>
      <c r="BO9" s="6"/>
      <c r="BP9" s="6"/>
      <c r="BQ9" s="6"/>
      <c r="BR9" s="6"/>
      <c r="BS9" s="6"/>
      <c r="BT9" s="6"/>
      <c r="BU9" s="6"/>
    </row>
    <row r="10" ht="117.75" customHeight="1">
      <c r="A10" s="211" t="s">
        <v>57</v>
      </c>
      <c r="B10" s="270" t="s">
        <v>728</v>
      </c>
      <c r="C10" s="271"/>
      <c r="D10" s="95" t="s">
        <v>729</v>
      </c>
      <c r="E10" s="96" t="s">
        <v>59</v>
      </c>
      <c r="F10" s="96" t="s">
        <v>60</v>
      </c>
      <c r="G10" s="96" t="s">
        <v>61</v>
      </c>
      <c r="H10" s="96" t="s">
        <v>62</v>
      </c>
      <c r="I10" s="5"/>
      <c r="J10" s="97" t="s">
        <v>730</v>
      </c>
      <c r="K10" s="98" t="s">
        <v>731</v>
      </c>
      <c r="L10" s="99" t="s">
        <v>732</v>
      </c>
      <c r="M10" s="100" t="s">
        <v>733</v>
      </c>
      <c r="N10" s="101" t="s">
        <v>734</v>
      </c>
      <c r="O10" s="272" t="s">
        <v>735</v>
      </c>
      <c r="P10" s="273" t="s">
        <v>736</v>
      </c>
      <c r="Q10" s="104" t="s">
        <v>737</v>
      </c>
      <c r="R10" s="105" t="s">
        <v>738</v>
      </c>
      <c r="S10" s="119"/>
      <c r="T10" s="119"/>
      <c r="U10" s="119"/>
      <c r="V10" s="119"/>
      <c r="W10" s="5"/>
      <c r="X10" s="109" t="s">
        <v>76</v>
      </c>
      <c r="Y10" s="110"/>
      <c r="Z10" s="110"/>
      <c r="AA10" s="110"/>
      <c r="AB10" s="110"/>
      <c r="AC10" s="110"/>
      <c r="AD10" s="111"/>
      <c r="AE10" s="112"/>
      <c r="AF10" s="5"/>
      <c r="AG10" s="5"/>
      <c r="AH10" s="5"/>
      <c r="AI10" s="5"/>
      <c r="AJ10" s="5"/>
      <c r="AK10" s="5"/>
      <c r="AL10" s="5"/>
      <c r="AM10" s="109" t="s">
        <v>77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1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5"/>
      <c r="BN10" s="113" t="s">
        <v>78</v>
      </c>
      <c r="BO10" s="111"/>
      <c r="BP10" s="6"/>
      <c r="BQ10" s="6"/>
      <c r="BR10" s="6"/>
      <c r="BS10" s="113" t="s">
        <v>79</v>
      </c>
      <c r="BT10" s="111"/>
      <c r="BU10" s="6"/>
    </row>
    <row r="11" ht="19.5" customHeight="1">
      <c r="A11" s="232"/>
      <c r="B11" s="232"/>
      <c r="C11" s="274" t="s">
        <v>739</v>
      </c>
      <c r="D11" s="6"/>
      <c r="E11" s="40"/>
      <c r="F11" s="40"/>
      <c r="G11" s="116"/>
      <c r="H11" s="116"/>
      <c r="I11" s="80"/>
      <c r="J11" s="40"/>
      <c r="K11" s="40"/>
      <c r="L11" s="40"/>
      <c r="M11" s="40"/>
      <c r="N11" s="40"/>
      <c r="O11" s="40"/>
      <c r="P11" s="224"/>
      <c r="Q11" s="224"/>
      <c r="R11" s="224"/>
      <c r="S11" s="40"/>
      <c r="T11" s="40"/>
      <c r="U11" s="40"/>
      <c r="V11" s="40"/>
      <c r="W11" s="80"/>
      <c r="X11" s="118" t="s">
        <v>22</v>
      </c>
      <c r="Y11" s="118" t="s">
        <v>23</v>
      </c>
      <c r="Z11" s="118" t="s">
        <v>24</v>
      </c>
      <c r="AA11" s="118" t="s">
        <v>25</v>
      </c>
      <c r="AB11" s="118" t="s">
        <v>26</v>
      </c>
      <c r="AC11" s="118" t="s">
        <v>27</v>
      </c>
      <c r="AD11" s="118" t="s">
        <v>28</v>
      </c>
      <c r="AE11" s="119" t="s">
        <v>22</v>
      </c>
      <c r="AF11" s="119" t="s">
        <v>23</v>
      </c>
      <c r="AG11" s="119" t="s">
        <v>24</v>
      </c>
      <c r="AH11" s="119" t="s">
        <v>25</v>
      </c>
      <c r="AI11" s="119" t="s">
        <v>26</v>
      </c>
      <c r="AJ11" s="119" t="s">
        <v>27</v>
      </c>
      <c r="AK11" s="119" t="s">
        <v>28</v>
      </c>
      <c r="AL11" s="80"/>
      <c r="AM11" s="118" t="s">
        <v>33</v>
      </c>
      <c r="AN11" s="225" t="s">
        <v>34</v>
      </c>
      <c r="AO11" s="225" t="s">
        <v>35</v>
      </c>
      <c r="AP11" s="225" t="s">
        <v>740</v>
      </c>
      <c r="AQ11" s="225" t="s">
        <v>36</v>
      </c>
      <c r="AR11" s="225" t="s">
        <v>741</v>
      </c>
      <c r="AS11" s="225" t="s">
        <v>37</v>
      </c>
      <c r="AT11" s="225" t="s">
        <v>38</v>
      </c>
      <c r="AU11" s="225" t="s">
        <v>39</v>
      </c>
      <c r="AV11" s="225" t="s">
        <v>40</v>
      </c>
      <c r="AW11" s="225" t="s">
        <v>41</v>
      </c>
      <c r="AX11" s="225" t="s">
        <v>42</v>
      </c>
      <c r="AY11" s="225" t="s">
        <v>56</v>
      </c>
      <c r="AZ11" s="119" t="s">
        <v>33</v>
      </c>
      <c r="BA11" s="119" t="s">
        <v>34</v>
      </c>
      <c r="BB11" s="119" t="s">
        <v>35</v>
      </c>
      <c r="BC11" s="119" t="s">
        <v>740</v>
      </c>
      <c r="BD11" s="119" t="s">
        <v>36</v>
      </c>
      <c r="BE11" s="119" t="s">
        <v>741</v>
      </c>
      <c r="BF11" s="119" t="s">
        <v>37</v>
      </c>
      <c r="BG11" s="119" t="s">
        <v>38</v>
      </c>
      <c r="BH11" s="119" t="s">
        <v>39</v>
      </c>
      <c r="BI11" s="119" t="s">
        <v>40</v>
      </c>
      <c r="BJ11" s="119" t="s">
        <v>41</v>
      </c>
      <c r="BK11" s="119" t="s">
        <v>42</v>
      </c>
      <c r="BL11" s="119" t="s">
        <v>56</v>
      </c>
      <c r="BM11" s="80"/>
      <c r="BN11" s="120" t="s">
        <v>35</v>
      </c>
      <c r="BO11" s="120" t="s">
        <v>36</v>
      </c>
      <c r="BP11" s="66" t="s">
        <v>35</v>
      </c>
      <c r="BQ11" s="66" t="s">
        <v>36</v>
      </c>
      <c r="BR11" s="6"/>
      <c r="BS11" s="120" t="s">
        <v>81</v>
      </c>
      <c r="BT11" s="120" t="s">
        <v>82</v>
      </c>
      <c r="BU11" s="6"/>
    </row>
    <row r="12" ht="19.5" customHeight="1">
      <c r="A12" s="217" t="s">
        <v>742</v>
      </c>
      <c r="B12" s="275" t="s">
        <v>743</v>
      </c>
      <c r="C12" s="189" t="s">
        <v>744</v>
      </c>
      <c r="D12" s="126" t="s">
        <v>745</v>
      </c>
      <c r="E12" s="126">
        <v>5.0</v>
      </c>
      <c r="F12" s="159">
        <f t="shared" ref="F12:F68" si="2">SUM(J12:V12)</f>
        <v>0</v>
      </c>
      <c r="G12" s="160">
        <v>190.0</v>
      </c>
      <c r="H12" s="128">
        <f t="shared" ref="H12:H22" si="3">F12*G12*(100-$F$3)/100</f>
        <v>0</v>
      </c>
      <c r="I12" s="5"/>
      <c r="J12" s="129"/>
      <c r="K12" s="130"/>
      <c r="L12" s="131"/>
      <c r="M12" s="132"/>
      <c r="N12" s="101"/>
      <c r="O12" s="276"/>
      <c r="P12" s="277"/>
      <c r="Q12" s="194"/>
      <c r="R12" s="183"/>
      <c r="S12" s="119"/>
      <c r="T12" s="119"/>
      <c r="U12" s="119"/>
      <c r="V12" s="119"/>
      <c r="W12" s="5"/>
      <c r="X12" s="141"/>
      <c r="Y12" s="141">
        <f t="shared" ref="Y12:Y14" si="4">AF12*$F12</f>
        <v>0</v>
      </c>
      <c r="Z12" s="278"/>
      <c r="AA12" s="278"/>
      <c r="AB12" s="278"/>
      <c r="AC12" s="278"/>
      <c r="AD12" s="278"/>
      <c r="AE12" s="141"/>
      <c r="AF12" s="141">
        <v>5.0</v>
      </c>
      <c r="AG12" s="119"/>
      <c r="AH12" s="119"/>
      <c r="AI12" s="119"/>
      <c r="AJ12" s="119"/>
      <c r="AK12" s="141"/>
      <c r="AL12" s="5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5"/>
      <c r="BN12" s="149"/>
      <c r="BO12" s="149">
        <f t="shared" ref="BO12:BO68" si="5">BQ12*F12</f>
        <v>0</v>
      </c>
      <c r="BP12" s="149"/>
      <c r="BQ12" s="149">
        <v>15.0</v>
      </c>
      <c r="BR12" s="6"/>
      <c r="BS12" s="144">
        <v>1.5</v>
      </c>
      <c r="BT12" s="144">
        <f t="shared" ref="BT12:BT68" si="6">BS12*F12</f>
        <v>0</v>
      </c>
      <c r="BU12" s="6"/>
    </row>
    <row r="13" ht="19.5" customHeight="1">
      <c r="A13" s="217" t="s">
        <v>746</v>
      </c>
      <c r="B13" s="275" t="s">
        <v>747</v>
      </c>
      <c r="C13" s="189" t="s">
        <v>748</v>
      </c>
      <c r="D13" s="126" t="s">
        <v>745</v>
      </c>
      <c r="E13" s="126">
        <v>5.0</v>
      </c>
      <c r="F13" s="159">
        <f t="shared" si="2"/>
        <v>0</v>
      </c>
      <c r="G13" s="160">
        <v>190.0</v>
      </c>
      <c r="H13" s="128">
        <f t="shared" si="3"/>
        <v>0</v>
      </c>
      <c r="I13" s="5"/>
      <c r="J13" s="129"/>
      <c r="K13" s="130"/>
      <c r="L13" s="131"/>
      <c r="M13" s="132"/>
      <c r="N13" s="101"/>
      <c r="O13" s="276"/>
      <c r="P13" s="277"/>
      <c r="Q13" s="194"/>
      <c r="R13" s="183"/>
      <c r="S13" s="119"/>
      <c r="T13" s="119"/>
      <c r="U13" s="119"/>
      <c r="V13" s="119"/>
      <c r="W13" s="5"/>
      <c r="X13" s="141"/>
      <c r="Y13" s="141">
        <f t="shared" si="4"/>
        <v>0</v>
      </c>
      <c r="Z13" s="278"/>
      <c r="AA13" s="278"/>
      <c r="AB13" s="278"/>
      <c r="AC13" s="278"/>
      <c r="AD13" s="278"/>
      <c r="AE13" s="141"/>
      <c r="AF13" s="141">
        <v>5.0</v>
      </c>
      <c r="AG13" s="119"/>
      <c r="AH13" s="119"/>
      <c r="AI13" s="119"/>
      <c r="AJ13" s="119"/>
      <c r="AK13" s="141"/>
      <c r="AL13" s="5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5"/>
      <c r="BN13" s="149"/>
      <c r="BO13" s="149">
        <f t="shared" si="5"/>
        <v>0</v>
      </c>
      <c r="BP13" s="149"/>
      <c r="BQ13" s="149">
        <v>15.0</v>
      </c>
      <c r="BR13" s="6"/>
      <c r="BS13" s="144">
        <v>1.5</v>
      </c>
      <c r="BT13" s="144">
        <f t="shared" si="6"/>
        <v>0</v>
      </c>
      <c r="BU13" s="6"/>
    </row>
    <row r="14" ht="19.5" customHeight="1">
      <c r="A14" s="217" t="s">
        <v>749</v>
      </c>
      <c r="B14" s="275" t="s">
        <v>750</v>
      </c>
      <c r="C14" s="189" t="s">
        <v>751</v>
      </c>
      <c r="D14" s="126" t="s">
        <v>752</v>
      </c>
      <c r="E14" s="126">
        <v>1.0</v>
      </c>
      <c r="F14" s="159">
        <f t="shared" si="2"/>
        <v>0</v>
      </c>
      <c r="G14" s="160">
        <v>82.5</v>
      </c>
      <c r="H14" s="128">
        <f t="shared" si="3"/>
        <v>0</v>
      </c>
      <c r="I14" s="5"/>
      <c r="J14" s="129"/>
      <c r="K14" s="130"/>
      <c r="L14" s="131"/>
      <c r="M14" s="132"/>
      <c r="N14" s="101"/>
      <c r="O14" s="276"/>
      <c r="P14" s="277"/>
      <c r="Q14" s="194"/>
      <c r="R14" s="183"/>
      <c r="S14" s="119"/>
      <c r="T14" s="119"/>
      <c r="U14" s="119"/>
      <c r="V14" s="119"/>
      <c r="W14" s="5"/>
      <c r="X14" s="141"/>
      <c r="Y14" s="141">
        <f t="shared" si="4"/>
        <v>0</v>
      </c>
      <c r="Z14" s="278"/>
      <c r="AA14" s="278"/>
      <c r="AB14" s="278"/>
      <c r="AC14" s="278"/>
      <c r="AD14" s="278"/>
      <c r="AE14" s="141"/>
      <c r="AF14" s="141">
        <v>1.0</v>
      </c>
      <c r="AG14" s="119"/>
      <c r="AH14" s="119"/>
      <c r="AI14" s="119"/>
      <c r="AJ14" s="119"/>
      <c r="AK14" s="141"/>
      <c r="AL14" s="5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5"/>
      <c r="BN14" s="149"/>
      <c r="BO14" s="149">
        <f t="shared" si="5"/>
        <v>0</v>
      </c>
      <c r="BP14" s="149"/>
      <c r="BQ14" s="149">
        <v>6.0</v>
      </c>
      <c r="BR14" s="6"/>
      <c r="BS14" s="144">
        <v>1.9</v>
      </c>
      <c r="BT14" s="144">
        <f t="shared" si="6"/>
        <v>0</v>
      </c>
      <c r="BU14" s="279"/>
    </row>
    <row r="15" ht="19.5" customHeight="1">
      <c r="A15" s="217" t="s">
        <v>753</v>
      </c>
      <c r="B15" s="275" t="s">
        <v>754</v>
      </c>
      <c r="C15" s="189" t="s">
        <v>755</v>
      </c>
      <c r="D15" s="280" t="s">
        <v>756</v>
      </c>
      <c r="E15" s="126">
        <v>1.0</v>
      </c>
      <c r="F15" s="159">
        <f t="shared" si="2"/>
        <v>0</v>
      </c>
      <c r="G15" s="160">
        <v>177.5</v>
      </c>
      <c r="H15" s="128">
        <f t="shared" si="3"/>
        <v>0</v>
      </c>
      <c r="I15" s="5"/>
      <c r="J15" s="129"/>
      <c r="K15" s="130"/>
      <c r="L15" s="131"/>
      <c r="M15" s="132"/>
      <c r="N15" s="101"/>
      <c r="O15" s="276"/>
      <c r="P15" s="277"/>
      <c r="Q15" s="194"/>
      <c r="R15" s="183"/>
      <c r="S15" s="119"/>
      <c r="T15" s="119"/>
      <c r="U15" s="119"/>
      <c r="V15" s="119"/>
      <c r="W15" s="5"/>
      <c r="X15" s="141"/>
      <c r="Y15" s="141"/>
      <c r="Z15" s="141">
        <f t="shared" ref="Z15:Z17" si="7">AG15*$F15</f>
        <v>0</v>
      </c>
      <c r="AA15" s="278"/>
      <c r="AB15" s="278"/>
      <c r="AC15" s="278"/>
      <c r="AD15" s="278"/>
      <c r="AE15" s="141"/>
      <c r="AF15" s="141"/>
      <c r="AG15" s="141">
        <v>1.0</v>
      </c>
      <c r="AH15" s="119"/>
      <c r="AI15" s="119"/>
      <c r="AJ15" s="119"/>
      <c r="AK15" s="141"/>
      <c r="AL15" s="5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5"/>
      <c r="BN15" s="149"/>
      <c r="BO15" s="149">
        <f t="shared" si="5"/>
        <v>0</v>
      </c>
      <c r="BP15" s="149"/>
      <c r="BQ15" s="149">
        <v>7.0</v>
      </c>
      <c r="BR15" s="6"/>
      <c r="BS15" s="144">
        <v>5.0</v>
      </c>
      <c r="BT15" s="144">
        <f t="shared" si="6"/>
        <v>0</v>
      </c>
      <c r="BU15" s="279"/>
    </row>
    <row r="16" ht="19.5" customHeight="1">
      <c r="A16" s="217" t="s">
        <v>757</v>
      </c>
      <c r="B16" s="275" t="s">
        <v>758</v>
      </c>
      <c r="C16" s="189" t="s">
        <v>759</v>
      </c>
      <c r="D16" s="280" t="s">
        <v>760</v>
      </c>
      <c r="E16" s="126">
        <v>2.0</v>
      </c>
      <c r="F16" s="159">
        <f t="shared" si="2"/>
        <v>0</v>
      </c>
      <c r="G16" s="160">
        <v>147.5</v>
      </c>
      <c r="H16" s="128">
        <f t="shared" si="3"/>
        <v>0</v>
      </c>
      <c r="I16" s="5"/>
      <c r="J16" s="129"/>
      <c r="K16" s="130"/>
      <c r="L16" s="131"/>
      <c r="M16" s="132"/>
      <c r="N16" s="101"/>
      <c r="O16" s="276"/>
      <c r="P16" s="277"/>
      <c r="Q16" s="194"/>
      <c r="R16" s="183"/>
      <c r="S16" s="119"/>
      <c r="T16" s="119"/>
      <c r="U16" s="119"/>
      <c r="V16" s="119"/>
      <c r="W16" s="5"/>
      <c r="X16" s="141"/>
      <c r="Y16" s="141"/>
      <c r="Z16" s="141">
        <f t="shared" si="7"/>
        <v>0</v>
      </c>
      <c r="AA16" s="278"/>
      <c r="AB16" s="278"/>
      <c r="AC16" s="278"/>
      <c r="AD16" s="278"/>
      <c r="AE16" s="141"/>
      <c r="AF16" s="141"/>
      <c r="AG16" s="141">
        <v>2.0</v>
      </c>
      <c r="AH16" s="119"/>
      <c r="AI16" s="119"/>
      <c r="AJ16" s="119"/>
      <c r="AK16" s="141"/>
      <c r="AL16" s="5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5"/>
      <c r="BN16" s="149"/>
      <c r="BO16" s="149">
        <f t="shared" si="5"/>
        <v>0</v>
      </c>
      <c r="BP16" s="149"/>
      <c r="BQ16" s="149">
        <v>6.0</v>
      </c>
      <c r="BR16" s="6"/>
      <c r="BS16" s="144">
        <v>1.5</v>
      </c>
      <c r="BT16" s="144">
        <f t="shared" si="6"/>
        <v>0</v>
      </c>
      <c r="BU16" s="279"/>
    </row>
    <row r="17" ht="19.5" customHeight="1">
      <c r="A17" s="217" t="s">
        <v>761</v>
      </c>
      <c r="B17" s="275" t="s">
        <v>762</v>
      </c>
      <c r="C17" s="189" t="s">
        <v>763</v>
      </c>
      <c r="D17" s="280" t="s">
        <v>764</v>
      </c>
      <c r="E17" s="126">
        <v>2.0</v>
      </c>
      <c r="F17" s="159">
        <f t="shared" si="2"/>
        <v>0</v>
      </c>
      <c r="G17" s="160">
        <v>170.0</v>
      </c>
      <c r="H17" s="128">
        <f t="shared" si="3"/>
        <v>0</v>
      </c>
      <c r="I17" s="5"/>
      <c r="J17" s="129"/>
      <c r="K17" s="130"/>
      <c r="L17" s="131"/>
      <c r="M17" s="132"/>
      <c r="N17" s="101"/>
      <c r="O17" s="276"/>
      <c r="P17" s="277"/>
      <c r="Q17" s="194"/>
      <c r="R17" s="183"/>
      <c r="S17" s="119"/>
      <c r="T17" s="119"/>
      <c r="U17" s="119"/>
      <c r="V17" s="119"/>
      <c r="W17" s="5"/>
      <c r="X17" s="141"/>
      <c r="Y17" s="141"/>
      <c r="Z17" s="141">
        <f t="shared" si="7"/>
        <v>0</v>
      </c>
      <c r="AA17" s="278"/>
      <c r="AB17" s="278"/>
      <c r="AC17" s="278"/>
      <c r="AD17" s="278"/>
      <c r="AE17" s="141"/>
      <c r="AF17" s="141"/>
      <c r="AG17" s="141">
        <v>2.0</v>
      </c>
      <c r="AH17" s="119"/>
      <c r="AI17" s="119"/>
      <c r="AJ17" s="119"/>
      <c r="AK17" s="141"/>
      <c r="AL17" s="5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5"/>
      <c r="BN17" s="149"/>
      <c r="BO17" s="149">
        <f t="shared" si="5"/>
        <v>0</v>
      </c>
      <c r="BP17" s="149"/>
      <c r="BQ17" s="149">
        <v>6.0</v>
      </c>
      <c r="BR17" s="6"/>
      <c r="BS17" s="144">
        <v>2.0</v>
      </c>
      <c r="BT17" s="144">
        <f t="shared" si="6"/>
        <v>0</v>
      </c>
      <c r="BU17" s="279"/>
    </row>
    <row r="18" ht="19.5" customHeight="1">
      <c r="A18" s="217" t="s">
        <v>765</v>
      </c>
      <c r="B18" s="275" t="s">
        <v>766</v>
      </c>
      <c r="C18" s="189" t="s">
        <v>767</v>
      </c>
      <c r="D18" s="280" t="s">
        <v>768</v>
      </c>
      <c r="E18" s="126">
        <v>1.0</v>
      </c>
      <c r="F18" s="159">
        <f t="shared" si="2"/>
        <v>0</v>
      </c>
      <c r="G18" s="160">
        <v>162.5</v>
      </c>
      <c r="H18" s="128">
        <f t="shared" si="3"/>
        <v>0</v>
      </c>
      <c r="I18" s="5"/>
      <c r="J18" s="129"/>
      <c r="K18" s="130"/>
      <c r="L18" s="131"/>
      <c r="M18" s="132"/>
      <c r="N18" s="101"/>
      <c r="O18" s="276"/>
      <c r="P18" s="277"/>
      <c r="Q18" s="194"/>
      <c r="R18" s="183"/>
      <c r="S18" s="119"/>
      <c r="T18" s="119"/>
      <c r="U18" s="119"/>
      <c r="V18" s="119"/>
      <c r="W18" s="5"/>
      <c r="X18" s="141"/>
      <c r="Y18" s="141"/>
      <c r="Z18" s="141"/>
      <c r="AA18" s="141">
        <f t="shared" ref="AA18:AA21" si="8">AH18*$F18</f>
        <v>0</v>
      </c>
      <c r="AB18" s="278"/>
      <c r="AC18" s="278"/>
      <c r="AD18" s="278"/>
      <c r="AE18" s="141"/>
      <c r="AF18" s="141"/>
      <c r="AG18" s="141"/>
      <c r="AH18" s="141">
        <v>1.0</v>
      </c>
      <c r="AI18" s="119"/>
      <c r="AJ18" s="119"/>
      <c r="AK18" s="141"/>
      <c r="AL18" s="5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5"/>
      <c r="BN18" s="149"/>
      <c r="BO18" s="149">
        <f t="shared" si="5"/>
        <v>0</v>
      </c>
      <c r="BP18" s="149"/>
      <c r="BQ18" s="149">
        <v>5.0</v>
      </c>
      <c r="BR18" s="6"/>
      <c r="BS18" s="144">
        <v>4.2</v>
      </c>
      <c r="BT18" s="144">
        <f t="shared" si="6"/>
        <v>0</v>
      </c>
      <c r="BU18" s="279"/>
    </row>
    <row r="19" ht="19.5" customHeight="1">
      <c r="A19" s="217" t="s">
        <v>769</v>
      </c>
      <c r="B19" s="275" t="s">
        <v>770</v>
      </c>
      <c r="C19" s="189" t="s">
        <v>771</v>
      </c>
      <c r="D19" s="280" t="s">
        <v>768</v>
      </c>
      <c r="E19" s="126">
        <v>1.0</v>
      </c>
      <c r="F19" s="159">
        <f t="shared" si="2"/>
        <v>0</v>
      </c>
      <c r="G19" s="160">
        <v>147.5</v>
      </c>
      <c r="H19" s="128">
        <f t="shared" si="3"/>
        <v>0</v>
      </c>
      <c r="I19" s="5"/>
      <c r="J19" s="129"/>
      <c r="K19" s="130"/>
      <c r="L19" s="131"/>
      <c r="M19" s="132"/>
      <c r="N19" s="101"/>
      <c r="O19" s="276"/>
      <c r="P19" s="277"/>
      <c r="Q19" s="194"/>
      <c r="R19" s="183"/>
      <c r="S19" s="119"/>
      <c r="T19" s="119"/>
      <c r="U19" s="119"/>
      <c r="V19" s="119"/>
      <c r="W19" s="5"/>
      <c r="X19" s="141"/>
      <c r="Y19" s="141"/>
      <c r="Z19" s="141"/>
      <c r="AA19" s="141">
        <f t="shared" si="8"/>
        <v>0</v>
      </c>
      <c r="AB19" s="278"/>
      <c r="AC19" s="278"/>
      <c r="AD19" s="278"/>
      <c r="AE19" s="141"/>
      <c r="AF19" s="141"/>
      <c r="AG19" s="141"/>
      <c r="AH19" s="141">
        <v>1.0</v>
      </c>
      <c r="AI19" s="119"/>
      <c r="AJ19" s="119"/>
      <c r="AK19" s="141"/>
      <c r="AL19" s="5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5"/>
      <c r="BN19" s="149"/>
      <c r="BO19" s="149">
        <f t="shared" si="5"/>
        <v>0</v>
      </c>
      <c r="BP19" s="149"/>
      <c r="BQ19" s="149">
        <v>5.0</v>
      </c>
      <c r="BR19" s="6"/>
      <c r="BS19" s="144">
        <v>3.8</v>
      </c>
      <c r="BT19" s="144">
        <f t="shared" si="6"/>
        <v>0</v>
      </c>
      <c r="BU19" s="279"/>
    </row>
    <row r="20" ht="19.5" customHeight="1">
      <c r="A20" s="217" t="s">
        <v>772</v>
      </c>
      <c r="B20" s="275" t="s">
        <v>773</v>
      </c>
      <c r="C20" s="189" t="s">
        <v>774</v>
      </c>
      <c r="D20" s="280" t="s">
        <v>768</v>
      </c>
      <c r="E20" s="126">
        <v>1.0</v>
      </c>
      <c r="F20" s="159">
        <f t="shared" si="2"/>
        <v>0</v>
      </c>
      <c r="G20" s="160">
        <v>140.0</v>
      </c>
      <c r="H20" s="128">
        <f t="shared" si="3"/>
        <v>0</v>
      </c>
      <c r="I20" s="5"/>
      <c r="J20" s="129"/>
      <c r="K20" s="130"/>
      <c r="L20" s="131"/>
      <c r="M20" s="132"/>
      <c r="N20" s="101"/>
      <c r="O20" s="276"/>
      <c r="P20" s="277"/>
      <c r="Q20" s="194"/>
      <c r="R20" s="183"/>
      <c r="S20" s="119"/>
      <c r="T20" s="119"/>
      <c r="U20" s="119"/>
      <c r="V20" s="119"/>
      <c r="W20" s="5"/>
      <c r="X20" s="141"/>
      <c r="Y20" s="141"/>
      <c r="Z20" s="141"/>
      <c r="AA20" s="141">
        <f t="shared" si="8"/>
        <v>0</v>
      </c>
      <c r="AB20" s="278"/>
      <c r="AC20" s="278"/>
      <c r="AD20" s="278"/>
      <c r="AE20" s="141"/>
      <c r="AF20" s="141"/>
      <c r="AG20" s="141"/>
      <c r="AH20" s="141">
        <v>1.0</v>
      </c>
      <c r="AI20" s="119"/>
      <c r="AJ20" s="119"/>
      <c r="AK20" s="141"/>
      <c r="AL20" s="5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5"/>
      <c r="BN20" s="149"/>
      <c r="BO20" s="149">
        <f t="shared" si="5"/>
        <v>0</v>
      </c>
      <c r="BP20" s="149"/>
      <c r="BQ20" s="149">
        <v>7.0</v>
      </c>
      <c r="BR20" s="6"/>
      <c r="BS20" s="144">
        <v>3.0</v>
      </c>
      <c r="BT20" s="144">
        <f t="shared" si="6"/>
        <v>0</v>
      </c>
      <c r="BU20" s="279"/>
    </row>
    <row r="21" ht="19.5" customHeight="1">
      <c r="A21" s="217" t="s">
        <v>775</v>
      </c>
      <c r="B21" s="275" t="s">
        <v>776</v>
      </c>
      <c r="C21" s="189" t="s">
        <v>777</v>
      </c>
      <c r="D21" s="280" t="s">
        <v>778</v>
      </c>
      <c r="E21" s="126">
        <v>1.0</v>
      </c>
      <c r="F21" s="159">
        <f t="shared" si="2"/>
        <v>0</v>
      </c>
      <c r="G21" s="160">
        <v>267.5</v>
      </c>
      <c r="H21" s="128">
        <f t="shared" si="3"/>
        <v>0</v>
      </c>
      <c r="I21" s="5"/>
      <c r="J21" s="129"/>
      <c r="K21" s="130"/>
      <c r="L21" s="131"/>
      <c r="M21" s="132"/>
      <c r="N21" s="101"/>
      <c r="O21" s="276"/>
      <c r="P21" s="277"/>
      <c r="Q21" s="194"/>
      <c r="R21" s="183"/>
      <c r="S21" s="119"/>
      <c r="T21" s="119"/>
      <c r="U21" s="119"/>
      <c r="V21" s="119"/>
      <c r="W21" s="5"/>
      <c r="X21" s="141"/>
      <c r="Y21" s="141"/>
      <c r="Z21" s="141"/>
      <c r="AA21" s="141">
        <f t="shared" si="8"/>
        <v>0</v>
      </c>
      <c r="AB21" s="278"/>
      <c r="AC21" s="278"/>
      <c r="AD21" s="278"/>
      <c r="AE21" s="141"/>
      <c r="AF21" s="141"/>
      <c r="AG21" s="141"/>
      <c r="AH21" s="141">
        <v>1.0</v>
      </c>
      <c r="AI21" s="119"/>
      <c r="AJ21" s="119"/>
      <c r="AK21" s="141"/>
      <c r="AL21" s="5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5"/>
      <c r="BN21" s="149"/>
      <c r="BO21" s="149">
        <f t="shared" si="5"/>
        <v>0</v>
      </c>
      <c r="BP21" s="149"/>
      <c r="BQ21" s="149">
        <v>10.0</v>
      </c>
      <c r="BR21" s="6"/>
      <c r="BS21" s="144">
        <v>7.7</v>
      </c>
      <c r="BT21" s="144">
        <f t="shared" si="6"/>
        <v>0</v>
      </c>
      <c r="BU21" s="281"/>
    </row>
    <row r="22" ht="19.5" customHeight="1">
      <c r="A22" s="217" t="s">
        <v>779</v>
      </c>
      <c r="B22" s="275" t="s">
        <v>780</v>
      </c>
      <c r="C22" s="189" t="s">
        <v>781</v>
      </c>
      <c r="D22" s="280" t="s">
        <v>782</v>
      </c>
      <c r="E22" s="126">
        <v>1.0</v>
      </c>
      <c r="F22" s="159">
        <f t="shared" si="2"/>
        <v>0</v>
      </c>
      <c r="G22" s="160">
        <v>300.0</v>
      </c>
      <c r="H22" s="128">
        <f t="shared" si="3"/>
        <v>0</v>
      </c>
      <c r="I22" s="5"/>
      <c r="J22" s="129"/>
      <c r="K22" s="130"/>
      <c r="L22" s="131"/>
      <c r="M22" s="132"/>
      <c r="N22" s="101"/>
      <c r="O22" s="276"/>
      <c r="P22" s="277"/>
      <c r="Q22" s="194"/>
      <c r="R22" s="183"/>
      <c r="S22" s="119"/>
      <c r="T22" s="119"/>
      <c r="U22" s="119"/>
      <c r="V22" s="119"/>
      <c r="W22" s="5"/>
      <c r="X22" s="141"/>
      <c r="Y22" s="141"/>
      <c r="Z22" s="141"/>
      <c r="AA22" s="141"/>
      <c r="AB22" s="141">
        <f>AI22*$F22</f>
        <v>0</v>
      </c>
      <c r="AC22" s="278"/>
      <c r="AD22" s="278"/>
      <c r="AE22" s="141"/>
      <c r="AF22" s="141"/>
      <c r="AG22" s="141"/>
      <c r="AH22" s="141"/>
      <c r="AI22" s="141">
        <v>1.0</v>
      </c>
      <c r="AJ22" s="119"/>
      <c r="AK22" s="141"/>
      <c r="AL22" s="5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5"/>
      <c r="BN22" s="149"/>
      <c r="BO22" s="149">
        <f t="shared" si="5"/>
        <v>0</v>
      </c>
      <c r="BP22" s="149"/>
      <c r="BQ22" s="149">
        <v>13.0</v>
      </c>
      <c r="BR22" s="6"/>
      <c r="BS22" s="144">
        <v>8.2</v>
      </c>
      <c r="BT22" s="144">
        <f t="shared" si="6"/>
        <v>0</v>
      </c>
      <c r="BU22" s="281"/>
    </row>
    <row r="23" ht="19.5" customHeight="1">
      <c r="A23" s="217" t="s">
        <v>783</v>
      </c>
      <c r="B23" s="282" t="s">
        <v>784</v>
      </c>
      <c r="C23" s="189" t="s">
        <v>785</v>
      </c>
      <c r="D23" s="126" t="s">
        <v>786</v>
      </c>
      <c r="E23" s="126">
        <v>1.0</v>
      </c>
      <c r="F23" s="159">
        <f t="shared" si="2"/>
        <v>0</v>
      </c>
      <c r="G23" s="160">
        <v>42.5</v>
      </c>
      <c r="H23" s="128">
        <f t="shared" ref="H23:H51" si="9">F23*G23*(100-$F$2)/100</f>
        <v>0</v>
      </c>
      <c r="I23" s="5"/>
      <c r="J23" s="129"/>
      <c r="K23" s="130"/>
      <c r="L23" s="131"/>
      <c r="M23" s="132"/>
      <c r="N23" s="101"/>
      <c r="O23" s="276"/>
      <c r="P23" s="277"/>
      <c r="Q23" s="194"/>
      <c r="R23" s="183"/>
      <c r="S23" s="119"/>
      <c r="T23" s="119"/>
      <c r="U23" s="119"/>
      <c r="V23" s="119"/>
      <c r="W23" s="5"/>
      <c r="X23" s="141"/>
      <c r="Y23" s="141">
        <f t="shared" ref="Y23:Y38" si="10">AF23*$F23</f>
        <v>0</v>
      </c>
      <c r="Z23" s="141"/>
      <c r="AA23" s="278"/>
      <c r="AB23" s="278"/>
      <c r="AC23" s="278"/>
      <c r="AD23" s="278"/>
      <c r="AE23" s="141"/>
      <c r="AF23" s="141">
        <v>1.0</v>
      </c>
      <c r="AG23" s="119"/>
      <c r="AH23" s="119"/>
      <c r="AI23" s="119"/>
      <c r="AJ23" s="119"/>
      <c r="AK23" s="141"/>
      <c r="AL23" s="5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5"/>
      <c r="BN23" s="149"/>
      <c r="BO23" s="149">
        <f t="shared" si="5"/>
        <v>0</v>
      </c>
      <c r="BP23" s="149"/>
      <c r="BQ23" s="149">
        <v>3.0</v>
      </c>
      <c r="BR23" s="6"/>
      <c r="BS23" s="144">
        <v>0.7</v>
      </c>
      <c r="BT23" s="144">
        <f t="shared" si="6"/>
        <v>0</v>
      </c>
      <c r="BU23" s="281"/>
    </row>
    <row r="24" ht="19.5" customHeight="1">
      <c r="A24" s="217" t="s">
        <v>787</v>
      </c>
      <c r="B24" s="232"/>
      <c r="C24" s="189" t="s">
        <v>788</v>
      </c>
      <c r="D24" s="126" t="s">
        <v>789</v>
      </c>
      <c r="E24" s="126">
        <v>1.0</v>
      </c>
      <c r="F24" s="159">
        <f t="shared" si="2"/>
        <v>0</v>
      </c>
      <c r="G24" s="160">
        <v>62.5</v>
      </c>
      <c r="H24" s="128">
        <f t="shared" si="9"/>
        <v>0</v>
      </c>
      <c r="I24" s="5"/>
      <c r="J24" s="129"/>
      <c r="K24" s="130"/>
      <c r="L24" s="131"/>
      <c r="M24" s="132"/>
      <c r="N24" s="101"/>
      <c r="O24" s="276"/>
      <c r="P24" s="277"/>
      <c r="Q24" s="194"/>
      <c r="R24" s="183"/>
      <c r="S24" s="119"/>
      <c r="T24" s="119"/>
      <c r="U24" s="119"/>
      <c r="V24" s="119"/>
      <c r="W24" s="5"/>
      <c r="X24" s="141"/>
      <c r="Y24" s="141">
        <f t="shared" si="10"/>
        <v>0</v>
      </c>
      <c r="Z24" s="141"/>
      <c r="AA24" s="278"/>
      <c r="AB24" s="278"/>
      <c r="AC24" s="278"/>
      <c r="AD24" s="278"/>
      <c r="AE24" s="141"/>
      <c r="AF24" s="141">
        <v>1.0</v>
      </c>
      <c r="AG24" s="119"/>
      <c r="AH24" s="119"/>
      <c r="AI24" s="119"/>
      <c r="AJ24" s="119"/>
      <c r="AK24" s="141"/>
      <c r="AL24" s="5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5"/>
      <c r="BN24" s="149"/>
      <c r="BO24" s="149">
        <f t="shared" si="5"/>
        <v>0</v>
      </c>
      <c r="BP24" s="149"/>
      <c r="BQ24" s="149">
        <v>2.0</v>
      </c>
      <c r="BR24" s="6"/>
      <c r="BS24" s="144">
        <v>0.8</v>
      </c>
      <c r="BT24" s="144">
        <f t="shared" si="6"/>
        <v>0</v>
      </c>
      <c r="BU24" s="6"/>
    </row>
    <row r="25" ht="19.5" customHeight="1">
      <c r="A25" s="217" t="s">
        <v>790</v>
      </c>
      <c r="B25" s="282" t="s">
        <v>791</v>
      </c>
      <c r="C25" s="189" t="s">
        <v>792</v>
      </c>
      <c r="D25" s="126" t="s">
        <v>786</v>
      </c>
      <c r="E25" s="126">
        <v>1.0</v>
      </c>
      <c r="F25" s="159">
        <f t="shared" si="2"/>
        <v>0</v>
      </c>
      <c r="G25" s="160">
        <v>45.0</v>
      </c>
      <c r="H25" s="128">
        <f t="shared" si="9"/>
        <v>0</v>
      </c>
      <c r="I25" s="5"/>
      <c r="J25" s="129"/>
      <c r="K25" s="130"/>
      <c r="L25" s="131"/>
      <c r="M25" s="132"/>
      <c r="N25" s="101"/>
      <c r="O25" s="276"/>
      <c r="P25" s="277"/>
      <c r="Q25" s="194"/>
      <c r="R25" s="183"/>
      <c r="S25" s="119"/>
      <c r="T25" s="119"/>
      <c r="U25" s="119"/>
      <c r="V25" s="119"/>
      <c r="W25" s="5"/>
      <c r="X25" s="141"/>
      <c r="Y25" s="141">
        <f t="shared" si="10"/>
        <v>0</v>
      </c>
      <c r="Z25" s="141"/>
      <c r="AA25" s="278"/>
      <c r="AB25" s="278"/>
      <c r="AC25" s="278"/>
      <c r="AD25" s="278"/>
      <c r="AE25" s="141"/>
      <c r="AF25" s="141">
        <v>1.0</v>
      </c>
      <c r="AG25" s="119"/>
      <c r="AH25" s="119"/>
      <c r="AI25" s="119"/>
      <c r="AJ25" s="119"/>
      <c r="AK25" s="141"/>
      <c r="AL25" s="5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5"/>
      <c r="BN25" s="149"/>
      <c r="BO25" s="149">
        <f t="shared" si="5"/>
        <v>0</v>
      </c>
      <c r="BP25" s="149"/>
      <c r="BQ25" s="149">
        <v>2.0</v>
      </c>
      <c r="BR25" s="6"/>
      <c r="BS25" s="144">
        <v>0.75</v>
      </c>
      <c r="BT25" s="144">
        <f t="shared" si="6"/>
        <v>0</v>
      </c>
      <c r="BU25" s="6"/>
    </row>
    <row r="26" ht="19.5" customHeight="1">
      <c r="A26" s="217" t="s">
        <v>793</v>
      </c>
      <c r="B26" s="282" t="s">
        <v>794</v>
      </c>
      <c r="C26" s="189" t="s">
        <v>795</v>
      </c>
      <c r="D26" s="126" t="s">
        <v>796</v>
      </c>
      <c r="E26" s="126">
        <v>1.0</v>
      </c>
      <c r="F26" s="159">
        <f t="shared" si="2"/>
        <v>0</v>
      </c>
      <c r="G26" s="160">
        <v>45.0</v>
      </c>
      <c r="H26" s="128">
        <f t="shared" si="9"/>
        <v>0</v>
      </c>
      <c r="I26" s="5"/>
      <c r="J26" s="129"/>
      <c r="K26" s="130"/>
      <c r="L26" s="131"/>
      <c r="M26" s="132"/>
      <c r="N26" s="101"/>
      <c r="O26" s="276"/>
      <c r="P26" s="277"/>
      <c r="Q26" s="194"/>
      <c r="R26" s="183"/>
      <c r="S26" s="119"/>
      <c r="T26" s="119"/>
      <c r="U26" s="119"/>
      <c r="V26" s="119"/>
      <c r="W26" s="5"/>
      <c r="X26" s="141"/>
      <c r="Y26" s="141">
        <f t="shared" si="10"/>
        <v>0</v>
      </c>
      <c r="Z26" s="141"/>
      <c r="AA26" s="278"/>
      <c r="AB26" s="278"/>
      <c r="AC26" s="278"/>
      <c r="AD26" s="278"/>
      <c r="AE26" s="141"/>
      <c r="AF26" s="141">
        <v>1.0</v>
      </c>
      <c r="AG26" s="119"/>
      <c r="AH26" s="119"/>
      <c r="AI26" s="119"/>
      <c r="AJ26" s="119"/>
      <c r="AK26" s="141"/>
      <c r="AL26" s="5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5"/>
      <c r="BN26" s="149"/>
      <c r="BO26" s="149">
        <f t="shared" si="5"/>
        <v>0</v>
      </c>
      <c r="BP26" s="149"/>
      <c r="BQ26" s="149">
        <v>2.0</v>
      </c>
      <c r="BR26" s="6"/>
      <c r="BS26" s="144">
        <v>0.85</v>
      </c>
      <c r="BT26" s="144">
        <f t="shared" si="6"/>
        <v>0</v>
      </c>
      <c r="BU26" s="6"/>
    </row>
    <row r="27" ht="19.5" customHeight="1">
      <c r="A27" s="217" t="s">
        <v>797</v>
      </c>
      <c r="B27" s="232"/>
      <c r="C27" s="189" t="s">
        <v>798</v>
      </c>
      <c r="D27" s="126" t="s">
        <v>799</v>
      </c>
      <c r="E27" s="126">
        <v>1.0</v>
      </c>
      <c r="F27" s="159">
        <f t="shared" si="2"/>
        <v>0</v>
      </c>
      <c r="G27" s="160">
        <v>65.0</v>
      </c>
      <c r="H27" s="128">
        <f t="shared" si="9"/>
        <v>0</v>
      </c>
      <c r="I27" s="5"/>
      <c r="J27" s="129"/>
      <c r="K27" s="130"/>
      <c r="L27" s="131"/>
      <c r="M27" s="132"/>
      <c r="N27" s="101"/>
      <c r="O27" s="276"/>
      <c r="P27" s="277"/>
      <c r="Q27" s="194"/>
      <c r="R27" s="183"/>
      <c r="S27" s="119"/>
      <c r="T27" s="119"/>
      <c r="U27" s="119"/>
      <c r="V27" s="119"/>
      <c r="W27" s="5"/>
      <c r="X27" s="141"/>
      <c r="Y27" s="141">
        <f t="shared" si="10"/>
        <v>0</v>
      </c>
      <c r="Z27" s="141"/>
      <c r="AA27" s="278"/>
      <c r="AB27" s="278"/>
      <c r="AC27" s="278"/>
      <c r="AD27" s="278"/>
      <c r="AE27" s="141"/>
      <c r="AF27" s="141">
        <v>1.0</v>
      </c>
      <c r="AG27" s="119"/>
      <c r="AH27" s="119"/>
      <c r="AI27" s="119"/>
      <c r="AJ27" s="119"/>
      <c r="AK27" s="141"/>
      <c r="AL27" s="5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5"/>
      <c r="BN27" s="149"/>
      <c r="BO27" s="149">
        <f t="shared" si="5"/>
        <v>0</v>
      </c>
      <c r="BP27" s="149"/>
      <c r="BQ27" s="149">
        <v>2.0</v>
      </c>
      <c r="BR27" s="6"/>
      <c r="BS27" s="144">
        <v>1.0</v>
      </c>
      <c r="BT27" s="144">
        <f t="shared" si="6"/>
        <v>0</v>
      </c>
      <c r="BU27" s="6"/>
    </row>
    <row r="28" ht="19.5" customHeight="1">
      <c r="A28" s="217" t="s">
        <v>800</v>
      </c>
      <c r="B28" s="282" t="s">
        <v>801</v>
      </c>
      <c r="C28" s="189" t="s">
        <v>802</v>
      </c>
      <c r="D28" s="126" t="s">
        <v>803</v>
      </c>
      <c r="E28" s="126">
        <v>1.0</v>
      </c>
      <c r="F28" s="159">
        <f t="shared" si="2"/>
        <v>0</v>
      </c>
      <c r="G28" s="160">
        <v>50.0</v>
      </c>
      <c r="H28" s="128">
        <f t="shared" si="9"/>
        <v>0</v>
      </c>
      <c r="I28" s="5"/>
      <c r="J28" s="129"/>
      <c r="K28" s="130"/>
      <c r="L28" s="131"/>
      <c r="M28" s="132"/>
      <c r="N28" s="101"/>
      <c r="O28" s="276"/>
      <c r="P28" s="277"/>
      <c r="Q28" s="194"/>
      <c r="R28" s="183"/>
      <c r="S28" s="119"/>
      <c r="T28" s="119"/>
      <c r="U28" s="119"/>
      <c r="V28" s="119"/>
      <c r="W28" s="5"/>
      <c r="X28" s="141"/>
      <c r="Y28" s="141">
        <f t="shared" si="10"/>
        <v>0</v>
      </c>
      <c r="Z28" s="141"/>
      <c r="AA28" s="278"/>
      <c r="AB28" s="278"/>
      <c r="AC28" s="278"/>
      <c r="AD28" s="278"/>
      <c r="AE28" s="141"/>
      <c r="AF28" s="141">
        <v>1.0</v>
      </c>
      <c r="AG28" s="119"/>
      <c r="AH28" s="119"/>
      <c r="AI28" s="119"/>
      <c r="AJ28" s="119"/>
      <c r="AK28" s="141"/>
      <c r="AL28" s="5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5"/>
      <c r="BN28" s="149"/>
      <c r="BO28" s="149">
        <f t="shared" si="5"/>
        <v>0</v>
      </c>
      <c r="BP28" s="149"/>
      <c r="BQ28" s="149">
        <v>3.0</v>
      </c>
      <c r="BR28" s="6"/>
      <c r="BS28" s="144">
        <v>1.0</v>
      </c>
      <c r="BT28" s="144">
        <f t="shared" si="6"/>
        <v>0</v>
      </c>
      <c r="BU28" s="6"/>
    </row>
    <row r="29" ht="19.5" customHeight="1">
      <c r="A29" s="217" t="s">
        <v>804</v>
      </c>
      <c r="B29" s="232"/>
      <c r="C29" s="189" t="s">
        <v>805</v>
      </c>
      <c r="D29" s="126" t="s">
        <v>803</v>
      </c>
      <c r="E29" s="126">
        <v>1.0</v>
      </c>
      <c r="F29" s="159">
        <f t="shared" si="2"/>
        <v>0</v>
      </c>
      <c r="G29" s="160">
        <v>70.0</v>
      </c>
      <c r="H29" s="128">
        <f t="shared" si="9"/>
        <v>0</v>
      </c>
      <c r="I29" s="5"/>
      <c r="J29" s="129"/>
      <c r="K29" s="130"/>
      <c r="L29" s="131"/>
      <c r="M29" s="132"/>
      <c r="N29" s="101"/>
      <c r="O29" s="276"/>
      <c r="P29" s="277"/>
      <c r="Q29" s="194"/>
      <c r="R29" s="183"/>
      <c r="S29" s="119"/>
      <c r="T29" s="119"/>
      <c r="U29" s="119"/>
      <c r="V29" s="119"/>
      <c r="W29" s="5"/>
      <c r="X29" s="141"/>
      <c r="Y29" s="141">
        <f t="shared" si="10"/>
        <v>0</v>
      </c>
      <c r="Z29" s="141"/>
      <c r="AA29" s="278"/>
      <c r="AB29" s="278"/>
      <c r="AC29" s="278"/>
      <c r="AD29" s="278"/>
      <c r="AE29" s="141"/>
      <c r="AF29" s="141">
        <v>1.0</v>
      </c>
      <c r="AG29" s="119"/>
      <c r="AH29" s="119"/>
      <c r="AI29" s="119"/>
      <c r="AJ29" s="119"/>
      <c r="AK29" s="141"/>
      <c r="AL29" s="5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5"/>
      <c r="BN29" s="149"/>
      <c r="BO29" s="149">
        <f t="shared" si="5"/>
        <v>0</v>
      </c>
      <c r="BP29" s="149"/>
      <c r="BQ29" s="149">
        <v>3.0</v>
      </c>
      <c r="BR29" s="6"/>
      <c r="BS29" s="144">
        <v>1.1</v>
      </c>
      <c r="BT29" s="144">
        <f t="shared" si="6"/>
        <v>0</v>
      </c>
      <c r="BU29" s="6"/>
    </row>
    <row r="30" ht="19.5" customHeight="1">
      <c r="A30" s="217" t="s">
        <v>806</v>
      </c>
      <c r="B30" s="282" t="s">
        <v>807</v>
      </c>
      <c r="C30" s="189" t="s">
        <v>808</v>
      </c>
      <c r="D30" s="126" t="s">
        <v>809</v>
      </c>
      <c r="E30" s="126">
        <v>1.0</v>
      </c>
      <c r="F30" s="159">
        <f t="shared" si="2"/>
        <v>0</v>
      </c>
      <c r="G30" s="160">
        <v>57.5</v>
      </c>
      <c r="H30" s="128">
        <f t="shared" si="9"/>
        <v>0</v>
      </c>
      <c r="I30" s="5"/>
      <c r="J30" s="129"/>
      <c r="K30" s="130"/>
      <c r="L30" s="131"/>
      <c r="M30" s="132"/>
      <c r="N30" s="101"/>
      <c r="O30" s="276"/>
      <c r="P30" s="277"/>
      <c r="Q30" s="194"/>
      <c r="R30" s="183"/>
      <c r="S30" s="119"/>
      <c r="T30" s="119"/>
      <c r="U30" s="119"/>
      <c r="V30" s="119"/>
      <c r="W30" s="5"/>
      <c r="X30" s="141"/>
      <c r="Y30" s="141">
        <f t="shared" si="10"/>
        <v>0</v>
      </c>
      <c r="Z30" s="141"/>
      <c r="AA30" s="278"/>
      <c r="AB30" s="278"/>
      <c r="AC30" s="278"/>
      <c r="AD30" s="278"/>
      <c r="AE30" s="141"/>
      <c r="AF30" s="141">
        <v>1.0</v>
      </c>
      <c r="AG30" s="119"/>
      <c r="AH30" s="119"/>
      <c r="AI30" s="119"/>
      <c r="AJ30" s="119"/>
      <c r="AK30" s="141"/>
      <c r="AL30" s="5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5"/>
      <c r="BN30" s="149"/>
      <c r="BO30" s="149">
        <f t="shared" si="5"/>
        <v>0</v>
      </c>
      <c r="BP30" s="149"/>
      <c r="BQ30" s="149">
        <v>3.0</v>
      </c>
      <c r="BR30" s="6"/>
      <c r="BS30" s="144">
        <v>1.75</v>
      </c>
      <c r="BT30" s="144">
        <f t="shared" si="6"/>
        <v>0</v>
      </c>
      <c r="BU30" s="6"/>
    </row>
    <row r="31" ht="19.5" customHeight="1">
      <c r="A31" s="217" t="s">
        <v>810</v>
      </c>
      <c r="B31" s="232"/>
      <c r="C31" s="189" t="s">
        <v>811</v>
      </c>
      <c r="D31" s="126" t="s">
        <v>809</v>
      </c>
      <c r="E31" s="126">
        <v>1.0</v>
      </c>
      <c r="F31" s="159">
        <f t="shared" si="2"/>
        <v>0</v>
      </c>
      <c r="G31" s="160">
        <v>80.0</v>
      </c>
      <c r="H31" s="128">
        <f t="shared" si="9"/>
        <v>0</v>
      </c>
      <c r="I31" s="5"/>
      <c r="J31" s="129"/>
      <c r="K31" s="130"/>
      <c r="L31" s="131"/>
      <c r="M31" s="132"/>
      <c r="N31" s="101"/>
      <c r="O31" s="276"/>
      <c r="P31" s="277"/>
      <c r="Q31" s="194"/>
      <c r="R31" s="183"/>
      <c r="S31" s="119"/>
      <c r="T31" s="119"/>
      <c r="U31" s="119"/>
      <c r="V31" s="119"/>
      <c r="W31" s="5"/>
      <c r="X31" s="141"/>
      <c r="Y31" s="141">
        <f t="shared" si="10"/>
        <v>0</v>
      </c>
      <c r="Z31" s="141"/>
      <c r="AA31" s="278"/>
      <c r="AB31" s="278"/>
      <c r="AC31" s="278"/>
      <c r="AD31" s="278"/>
      <c r="AE31" s="141"/>
      <c r="AF31" s="141">
        <v>1.0</v>
      </c>
      <c r="AG31" s="119"/>
      <c r="AH31" s="119"/>
      <c r="AI31" s="119"/>
      <c r="AJ31" s="119"/>
      <c r="AK31" s="141"/>
      <c r="AL31" s="5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5"/>
      <c r="BN31" s="149"/>
      <c r="BO31" s="149">
        <f t="shared" si="5"/>
        <v>0</v>
      </c>
      <c r="BP31" s="149"/>
      <c r="BQ31" s="149">
        <v>3.0</v>
      </c>
      <c r="BR31" s="6"/>
      <c r="BS31" s="144">
        <v>1.9</v>
      </c>
      <c r="BT31" s="144">
        <f t="shared" si="6"/>
        <v>0</v>
      </c>
      <c r="BU31" s="6"/>
    </row>
    <row r="32" ht="19.5" customHeight="1">
      <c r="A32" s="217" t="s">
        <v>812</v>
      </c>
      <c r="B32" s="282" t="s">
        <v>813</v>
      </c>
      <c r="C32" s="189" t="s">
        <v>814</v>
      </c>
      <c r="D32" s="126" t="s">
        <v>809</v>
      </c>
      <c r="E32" s="126">
        <v>1.0</v>
      </c>
      <c r="F32" s="159">
        <f t="shared" si="2"/>
        <v>0</v>
      </c>
      <c r="G32" s="160">
        <v>52.5</v>
      </c>
      <c r="H32" s="128">
        <f t="shared" si="9"/>
        <v>0</v>
      </c>
      <c r="I32" s="5"/>
      <c r="J32" s="129"/>
      <c r="K32" s="130"/>
      <c r="L32" s="131"/>
      <c r="M32" s="132"/>
      <c r="N32" s="101"/>
      <c r="O32" s="276"/>
      <c r="P32" s="277"/>
      <c r="Q32" s="194"/>
      <c r="R32" s="183"/>
      <c r="S32" s="119"/>
      <c r="T32" s="119"/>
      <c r="U32" s="119"/>
      <c r="V32" s="119"/>
      <c r="W32" s="5"/>
      <c r="X32" s="141"/>
      <c r="Y32" s="141">
        <f t="shared" si="10"/>
        <v>0</v>
      </c>
      <c r="Z32" s="141"/>
      <c r="AA32" s="278"/>
      <c r="AB32" s="278"/>
      <c r="AC32" s="278"/>
      <c r="AD32" s="278"/>
      <c r="AE32" s="141"/>
      <c r="AF32" s="141">
        <v>1.0</v>
      </c>
      <c r="AG32" s="119"/>
      <c r="AH32" s="119"/>
      <c r="AI32" s="119"/>
      <c r="AJ32" s="119"/>
      <c r="AK32" s="141"/>
      <c r="AL32" s="5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5"/>
      <c r="BN32" s="149"/>
      <c r="BO32" s="149">
        <f t="shared" si="5"/>
        <v>0</v>
      </c>
      <c r="BP32" s="149"/>
      <c r="BQ32" s="149">
        <v>3.0</v>
      </c>
      <c r="BR32" s="6"/>
      <c r="BS32" s="144">
        <v>1.05</v>
      </c>
      <c r="BT32" s="144">
        <f t="shared" si="6"/>
        <v>0</v>
      </c>
      <c r="BU32" s="6"/>
    </row>
    <row r="33" ht="19.5" customHeight="1">
      <c r="A33" s="217" t="s">
        <v>815</v>
      </c>
      <c r="B33" s="232"/>
      <c r="C33" s="189" t="s">
        <v>816</v>
      </c>
      <c r="D33" s="126" t="s">
        <v>809</v>
      </c>
      <c r="E33" s="126">
        <v>1.0</v>
      </c>
      <c r="F33" s="159">
        <f t="shared" si="2"/>
        <v>0</v>
      </c>
      <c r="G33" s="160">
        <v>75.0</v>
      </c>
      <c r="H33" s="128">
        <f t="shared" si="9"/>
        <v>0</v>
      </c>
      <c r="I33" s="5"/>
      <c r="J33" s="129"/>
      <c r="K33" s="130"/>
      <c r="L33" s="131"/>
      <c r="M33" s="132"/>
      <c r="N33" s="101"/>
      <c r="O33" s="276"/>
      <c r="P33" s="277"/>
      <c r="Q33" s="194"/>
      <c r="R33" s="183"/>
      <c r="S33" s="119"/>
      <c r="T33" s="119"/>
      <c r="U33" s="119"/>
      <c r="V33" s="119"/>
      <c r="W33" s="5"/>
      <c r="X33" s="141"/>
      <c r="Y33" s="141">
        <f t="shared" si="10"/>
        <v>0</v>
      </c>
      <c r="Z33" s="141"/>
      <c r="AA33" s="278"/>
      <c r="AB33" s="278"/>
      <c r="AC33" s="278"/>
      <c r="AD33" s="278"/>
      <c r="AE33" s="141"/>
      <c r="AF33" s="141">
        <v>1.0</v>
      </c>
      <c r="AG33" s="119"/>
      <c r="AH33" s="119"/>
      <c r="AI33" s="119"/>
      <c r="AJ33" s="119"/>
      <c r="AK33" s="141"/>
      <c r="AL33" s="5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5"/>
      <c r="BN33" s="149"/>
      <c r="BO33" s="149">
        <f t="shared" si="5"/>
        <v>0</v>
      </c>
      <c r="BP33" s="149"/>
      <c r="BQ33" s="149">
        <v>3.0</v>
      </c>
      <c r="BR33" s="6"/>
      <c r="BS33" s="144">
        <v>1.2</v>
      </c>
      <c r="BT33" s="144">
        <f t="shared" si="6"/>
        <v>0</v>
      </c>
      <c r="BU33" s="6"/>
    </row>
    <row r="34" ht="19.5" customHeight="1">
      <c r="A34" s="217" t="s">
        <v>817</v>
      </c>
      <c r="B34" s="282" t="s">
        <v>818</v>
      </c>
      <c r="C34" s="189" t="s">
        <v>819</v>
      </c>
      <c r="D34" s="126" t="s">
        <v>820</v>
      </c>
      <c r="E34" s="126">
        <v>1.0</v>
      </c>
      <c r="F34" s="159">
        <f t="shared" si="2"/>
        <v>0</v>
      </c>
      <c r="G34" s="160">
        <v>57.5</v>
      </c>
      <c r="H34" s="128">
        <f t="shared" si="9"/>
        <v>0</v>
      </c>
      <c r="I34" s="5"/>
      <c r="J34" s="129"/>
      <c r="K34" s="130"/>
      <c r="L34" s="131"/>
      <c r="M34" s="132"/>
      <c r="N34" s="101"/>
      <c r="O34" s="276"/>
      <c r="P34" s="277"/>
      <c r="Q34" s="194"/>
      <c r="R34" s="183"/>
      <c r="S34" s="119"/>
      <c r="T34" s="119"/>
      <c r="U34" s="119"/>
      <c r="V34" s="119"/>
      <c r="W34" s="5"/>
      <c r="X34" s="141"/>
      <c r="Y34" s="141">
        <f t="shared" si="10"/>
        <v>0</v>
      </c>
      <c r="Z34" s="141"/>
      <c r="AA34" s="278"/>
      <c r="AB34" s="278"/>
      <c r="AC34" s="278"/>
      <c r="AD34" s="278"/>
      <c r="AE34" s="141"/>
      <c r="AF34" s="141">
        <v>1.0</v>
      </c>
      <c r="AG34" s="119"/>
      <c r="AH34" s="119"/>
      <c r="AI34" s="119"/>
      <c r="AJ34" s="119"/>
      <c r="AK34" s="141"/>
      <c r="AL34" s="5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5"/>
      <c r="BN34" s="149"/>
      <c r="BO34" s="149">
        <f t="shared" si="5"/>
        <v>0</v>
      </c>
      <c r="BP34" s="149"/>
      <c r="BQ34" s="149">
        <v>3.0</v>
      </c>
      <c r="BR34" s="6"/>
      <c r="BS34" s="144">
        <v>1.1</v>
      </c>
      <c r="BT34" s="144">
        <f t="shared" si="6"/>
        <v>0</v>
      </c>
      <c r="BU34" s="6"/>
    </row>
    <row r="35" ht="19.5" customHeight="1">
      <c r="A35" s="217" t="s">
        <v>821</v>
      </c>
      <c r="B35" s="275" t="s">
        <v>822</v>
      </c>
      <c r="C35" s="189" t="s">
        <v>823</v>
      </c>
      <c r="D35" s="126" t="s">
        <v>824</v>
      </c>
      <c r="E35" s="126">
        <v>1.0</v>
      </c>
      <c r="F35" s="159">
        <f t="shared" si="2"/>
        <v>0</v>
      </c>
      <c r="G35" s="128">
        <v>45.0</v>
      </c>
      <c r="H35" s="128">
        <f t="shared" si="9"/>
        <v>0</v>
      </c>
      <c r="I35" s="5"/>
      <c r="J35" s="129"/>
      <c r="K35" s="130"/>
      <c r="L35" s="131"/>
      <c r="M35" s="132"/>
      <c r="N35" s="101"/>
      <c r="O35" s="276"/>
      <c r="P35" s="277"/>
      <c r="Q35" s="194"/>
      <c r="R35" s="183"/>
      <c r="S35" s="119"/>
      <c r="T35" s="119"/>
      <c r="U35" s="119"/>
      <c r="V35" s="119"/>
      <c r="W35" s="5"/>
      <c r="X35" s="141"/>
      <c r="Y35" s="141">
        <f t="shared" si="10"/>
        <v>0</v>
      </c>
      <c r="Z35" s="141"/>
      <c r="AA35" s="278"/>
      <c r="AB35" s="278"/>
      <c r="AC35" s="278"/>
      <c r="AD35" s="278"/>
      <c r="AE35" s="141"/>
      <c r="AF35" s="141">
        <v>1.0</v>
      </c>
      <c r="AG35" s="119"/>
      <c r="AH35" s="119"/>
      <c r="AI35" s="119"/>
      <c r="AJ35" s="119"/>
      <c r="AK35" s="141"/>
      <c r="AL35" s="5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5"/>
      <c r="BN35" s="149"/>
      <c r="BO35" s="149">
        <f t="shared" si="5"/>
        <v>0</v>
      </c>
      <c r="BP35" s="149"/>
      <c r="BQ35" s="149">
        <v>3.0</v>
      </c>
      <c r="BR35" s="6"/>
      <c r="BS35" s="144">
        <v>0.85</v>
      </c>
      <c r="BT35" s="144">
        <f t="shared" si="6"/>
        <v>0</v>
      </c>
      <c r="BU35" s="6"/>
    </row>
    <row r="36" ht="19.5" customHeight="1">
      <c r="A36" s="217" t="s">
        <v>825</v>
      </c>
      <c r="B36" s="275" t="s">
        <v>826</v>
      </c>
      <c r="C36" s="189" t="s">
        <v>827</v>
      </c>
      <c r="D36" s="126" t="s">
        <v>824</v>
      </c>
      <c r="E36" s="126">
        <v>1.0</v>
      </c>
      <c r="F36" s="159">
        <f t="shared" si="2"/>
        <v>0</v>
      </c>
      <c r="G36" s="128">
        <v>45.0</v>
      </c>
      <c r="H36" s="128">
        <f t="shared" si="9"/>
        <v>0</v>
      </c>
      <c r="I36" s="5"/>
      <c r="J36" s="129"/>
      <c r="K36" s="130"/>
      <c r="L36" s="131"/>
      <c r="M36" s="132"/>
      <c r="N36" s="101"/>
      <c r="O36" s="276"/>
      <c r="P36" s="277"/>
      <c r="Q36" s="194"/>
      <c r="R36" s="183"/>
      <c r="S36" s="119"/>
      <c r="T36" s="119"/>
      <c r="U36" s="119"/>
      <c r="V36" s="119"/>
      <c r="W36" s="5"/>
      <c r="X36" s="141"/>
      <c r="Y36" s="141">
        <f t="shared" si="10"/>
        <v>0</v>
      </c>
      <c r="Z36" s="141"/>
      <c r="AA36" s="278"/>
      <c r="AB36" s="278"/>
      <c r="AC36" s="278"/>
      <c r="AD36" s="278"/>
      <c r="AE36" s="141"/>
      <c r="AF36" s="141">
        <v>1.0</v>
      </c>
      <c r="AG36" s="119"/>
      <c r="AH36" s="119"/>
      <c r="AI36" s="119"/>
      <c r="AJ36" s="119"/>
      <c r="AK36" s="141"/>
      <c r="AL36" s="5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5"/>
      <c r="BN36" s="149"/>
      <c r="BO36" s="149">
        <f t="shared" si="5"/>
        <v>0</v>
      </c>
      <c r="BP36" s="149"/>
      <c r="BQ36" s="149">
        <v>3.0</v>
      </c>
      <c r="BR36" s="6"/>
      <c r="BS36" s="144">
        <v>0.95</v>
      </c>
      <c r="BT36" s="144">
        <f t="shared" si="6"/>
        <v>0</v>
      </c>
      <c r="BU36" s="6"/>
    </row>
    <row r="37" ht="19.5" customHeight="1">
      <c r="A37" s="217" t="s">
        <v>828</v>
      </c>
      <c r="B37" s="275" t="s">
        <v>829</v>
      </c>
      <c r="C37" s="189" t="s">
        <v>830</v>
      </c>
      <c r="D37" s="126" t="s">
        <v>831</v>
      </c>
      <c r="E37" s="126">
        <v>1.0</v>
      </c>
      <c r="F37" s="159">
        <f t="shared" si="2"/>
        <v>0</v>
      </c>
      <c r="G37" s="128">
        <v>60.0</v>
      </c>
      <c r="H37" s="128">
        <f t="shared" si="9"/>
        <v>0</v>
      </c>
      <c r="I37" s="5"/>
      <c r="J37" s="129"/>
      <c r="K37" s="130"/>
      <c r="L37" s="131"/>
      <c r="M37" s="132"/>
      <c r="N37" s="101"/>
      <c r="O37" s="276"/>
      <c r="P37" s="277"/>
      <c r="Q37" s="194"/>
      <c r="R37" s="183"/>
      <c r="S37" s="119"/>
      <c r="T37" s="119"/>
      <c r="U37" s="119"/>
      <c r="V37" s="119"/>
      <c r="W37" s="5"/>
      <c r="X37" s="141"/>
      <c r="Y37" s="141">
        <f t="shared" si="10"/>
        <v>0</v>
      </c>
      <c r="Z37" s="141"/>
      <c r="AA37" s="278"/>
      <c r="AB37" s="278"/>
      <c r="AC37" s="278"/>
      <c r="AD37" s="278"/>
      <c r="AE37" s="141"/>
      <c r="AF37" s="141">
        <v>1.0</v>
      </c>
      <c r="AG37" s="119"/>
      <c r="AH37" s="119"/>
      <c r="AI37" s="119"/>
      <c r="AJ37" s="119"/>
      <c r="AK37" s="141"/>
      <c r="AL37" s="5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5"/>
      <c r="BN37" s="149"/>
      <c r="BO37" s="149">
        <f t="shared" si="5"/>
        <v>0</v>
      </c>
      <c r="BP37" s="149"/>
      <c r="BQ37" s="149">
        <v>4.0</v>
      </c>
      <c r="BR37" s="6"/>
      <c r="BS37" s="144">
        <v>1.7</v>
      </c>
      <c r="BT37" s="144">
        <f t="shared" si="6"/>
        <v>0</v>
      </c>
      <c r="BU37" s="6"/>
    </row>
    <row r="38" ht="19.5" customHeight="1">
      <c r="A38" s="217" t="s">
        <v>832</v>
      </c>
      <c r="B38" s="275" t="s">
        <v>833</v>
      </c>
      <c r="C38" s="189" t="s">
        <v>834</v>
      </c>
      <c r="D38" s="126" t="s">
        <v>835</v>
      </c>
      <c r="E38" s="126">
        <v>1.0</v>
      </c>
      <c r="F38" s="159">
        <f t="shared" si="2"/>
        <v>0</v>
      </c>
      <c r="G38" s="128">
        <v>70.0</v>
      </c>
      <c r="H38" s="128">
        <f t="shared" si="9"/>
        <v>0</v>
      </c>
      <c r="I38" s="5"/>
      <c r="J38" s="129"/>
      <c r="K38" s="130"/>
      <c r="L38" s="131"/>
      <c r="M38" s="132"/>
      <c r="N38" s="101"/>
      <c r="O38" s="276"/>
      <c r="P38" s="277"/>
      <c r="Q38" s="194"/>
      <c r="R38" s="183"/>
      <c r="S38" s="119"/>
      <c r="T38" s="119"/>
      <c r="U38" s="119"/>
      <c r="V38" s="119"/>
      <c r="W38" s="5"/>
      <c r="X38" s="141"/>
      <c r="Y38" s="141">
        <f t="shared" si="10"/>
        <v>0</v>
      </c>
      <c r="Z38" s="141"/>
      <c r="AA38" s="278"/>
      <c r="AB38" s="278"/>
      <c r="AC38" s="278"/>
      <c r="AD38" s="278"/>
      <c r="AE38" s="141"/>
      <c r="AF38" s="141">
        <v>1.0</v>
      </c>
      <c r="AG38" s="119"/>
      <c r="AH38" s="119"/>
      <c r="AI38" s="119"/>
      <c r="AJ38" s="119"/>
      <c r="AK38" s="141"/>
      <c r="AL38" s="5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5"/>
      <c r="BN38" s="149"/>
      <c r="BO38" s="149">
        <f t="shared" si="5"/>
        <v>0</v>
      </c>
      <c r="BP38" s="149"/>
      <c r="BQ38" s="149">
        <v>5.0</v>
      </c>
      <c r="BR38" s="6"/>
      <c r="BS38" s="144">
        <v>2.15</v>
      </c>
      <c r="BT38" s="144">
        <f t="shared" si="6"/>
        <v>0</v>
      </c>
      <c r="BU38" s="6"/>
    </row>
    <row r="39" ht="19.5" customHeight="1">
      <c r="A39" s="217" t="s">
        <v>836</v>
      </c>
      <c r="B39" s="282" t="s">
        <v>837</v>
      </c>
      <c r="C39" s="189" t="s">
        <v>838</v>
      </c>
      <c r="D39" s="126" t="s">
        <v>839</v>
      </c>
      <c r="E39" s="126">
        <v>1.0</v>
      </c>
      <c r="F39" s="159">
        <f t="shared" si="2"/>
        <v>0</v>
      </c>
      <c r="G39" s="160">
        <v>85.0</v>
      </c>
      <c r="H39" s="128">
        <f t="shared" si="9"/>
        <v>0</v>
      </c>
      <c r="I39" s="5"/>
      <c r="J39" s="129"/>
      <c r="K39" s="130"/>
      <c r="L39" s="131"/>
      <c r="M39" s="132"/>
      <c r="N39" s="101"/>
      <c r="O39" s="276"/>
      <c r="P39" s="277"/>
      <c r="Q39" s="194"/>
      <c r="R39" s="183"/>
      <c r="S39" s="119"/>
      <c r="T39" s="119"/>
      <c r="U39" s="119"/>
      <c r="V39" s="119"/>
      <c r="W39" s="5"/>
      <c r="X39" s="141"/>
      <c r="Y39" s="141"/>
      <c r="Z39" s="141">
        <f t="shared" ref="Z39:Z55" si="11">AG39*$F39</f>
        <v>0</v>
      </c>
      <c r="AA39" s="278"/>
      <c r="AB39" s="278"/>
      <c r="AC39" s="278"/>
      <c r="AD39" s="278"/>
      <c r="AE39" s="141"/>
      <c r="AF39" s="141"/>
      <c r="AG39" s="141">
        <v>1.0</v>
      </c>
      <c r="AH39" s="119"/>
      <c r="AI39" s="119"/>
      <c r="AJ39" s="119"/>
      <c r="AK39" s="141"/>
      <c r="AL39" s="5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5"/>
      <c r="BN39" s="149"/>
      <c r="BO39" s="149">
        <f t="shared" si="5"/>
        <v>0</v>
      </c>
      <c r="BP39" s="149"/>
      <c r="BQ39" s="149">
        <v>3.0</v>
      </c>
      <c r="BR39" s="6"/>
      <c r="BS39" s="144">
        <v>2.3</v>
      </c>
      <c r="BT39" s="144">
        <f t="shared" si="6"/>
        <v>0</v>
      </c>
      <c r="BU39" s="6"/>
    </row>
    <row r="40" ht="19.5" customHeight="1">
      <c r="A40" s="217" t="s">
        <v>840</v>
      </c>
      <c r="B40" s="232"/>
      <c r="C40" s="189" t="s">
        <v>841</v>
      </c>
      <c r="D40" s="126" t="s">
        <v>839</v>
      </c>
      <c r="E40" s="126">
        <v>1.0</v>
      </c>
      <c r="F40" s="159">
        <f t="shared" si="2"/>
        <v>0</v>
      </c>
      <c r="G40" s="160">
        <v>87.5</v>
      </c>
      <c r="H40" s="128">
        <f t="shared" si="9"/>
        <v>0</v>
      </c>
      <c r="I40" s="5"/>
      <c r="J40" s="129"/>
      <c r="K40" s="130"/>
      <c r="L40" s="131"/>
      <c r="M40" s="132"/>
      <c r="N40" s="101"/>
      <c r="O40" s="276"/>
      <c r="P40" s="277"/>
      <c r="Q40" s="194"/>
      <c r="R40" s="183"/>
      <c r="S40" s="119"/>
      <c r="T40" s="119"/>
      <c r="U40" s="119"/>
      <c r="V40" s="119"/>
      <c r="W40" s="5"/>
      <c r="X40" s="141"/>
      <c r="Y40" s="141"/>
      <c r="Z40" s="141">
        <f t="shared" si="11"/>
        <v>0</v>
      </c>
      <c r="AA40" s="278"/>
      <c r="AB40" s="278"/>
      <c r="AC40" s="278"/>
      <c r="AD40" s="278"/>
      <c r="AE40" s="141"/>
      <c r="AF40" s="141"/>
      <c r="AG40" s="141">
        <v>1.0</v>
      </c>
      <c r="AH40" s="119"/>
      <c r="AI40" s="119"/>
      <c r="AJ40" s="119"/>
      <c r="AK40" s="141"/>
      <c r="AL40" s="5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5"/>
      <c r="BN40" s="149"/>
      <c r="BO40" s="149">
        <f t="shared" si="5"/>
        <v>0</v>
      </c>
      <c r="BP40" s="149"/>
      <c r="BQ40" s="149">
        <v>3.0</v>
      </c>
      <c r="BR40" s="6"/>
      <c r="BS40" s="144">
        <v>2.4</v>
      </c>
      <c r="BT40" s="144">
        <f t="shared" si="6"/>
        <v>0</v>
      </c>
      <c r="BU40" s="6"/>
    </row>
    <row r="41" ht="19.5" customHeight="1">
      <c r="A41" s="217" t="s">
        <v>842</v>
      </c>
      <c r="B41" s="282" t="s">
        <v>843</v>
      </c>
      <c r="C41" s="189" t="s">
        <v>844</v>
      </c>
      <c r="D41" s="126" t="s">
        <v>845</v>
      </c>
      <c r="E41" s="126">
        <v>1.0</v>
      </c>
      <c r="F41" s="159">
        <f t="shared" si="2"/>
        <v>0</v>
      </c>
      <c r="G41" s="160">
        <v>112.5</v>
      </c>
      <c r="H41" s="128">
        <f t="shared" si="9"/>
        <v>0</v>
      </c>
      <c r="I41" s="5"/>
      <c r="J41" s="129"/>
      <c r="K41" s="130"/>
      <c r="L41" s="131"/>
      <c r="M41" s="132"/>
      <c r="N41" s="101"/>
      <c r="O41" s="276"/>
      <c r="P41" s="277"/>
      <c r="Q41" s="194"/>
      <c r="R41" s="183"/>
      <c r="S41" s="119"/>
      <c r="T41" s="119"/>
      <c r="U41" s="119"/>
      <c r="V41" s="119"/>
      <c r="W41" s="5"/>
      <c r="X41" s="141"/>
      <c r="Y41" s="141"/>
      <c r="Z41" s="141">
        <f t="shared" si="11"/>
        <v>0</v>
      </c>
      <c r="AA41" s="278"/>
      <c r="AB41" s="278"/>
      <c r="AC41" s="278"/>
      <c r="AD41" s="278"/>
      <c r="AE41" s="141"/>
      <c r="AF41" s="141"/>
      <c r="AG41" s="141">
        <v>1.0</v>
      </c>
      <c r="AH41" s="119"/>
      <c r="AI41" s="119"/>
      <c r="AJ41" s="119"/>
      <c r="AK41" s="141"/>
      <c r="AL41" s="5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5"/>
      <c r="BN41" s="149"/>
      <c r="BO41" s="149">
        <f t="shared" si="5"/>
        <v>0</v>
      </c>
      <c r="BP41" s="149"/>
      <c r="BQ41" s="149">
        <v>4.0</v>
      </c>
      <c r="BR41" s="6"/>
      <c r="BS41" s="144">
        <v>4.15</v>
      </c>
      <c r="BT41" s="144">
        <f t="shared" si="6"/>
        <v>0</v>
      </c>
      <c r="BU41" s="6"/>
    </row>
    <row r="42" ht="19.5" customHeight="1">
      <c r="A42" s="217" t="s">
        <v>846</v>
      </c>
      <c r="B42" s="232"/>
      <c r="C42" s="189" t="s">
        <v>847</v>
      </c>
      <c r="D42" s="126" t="s">
        <v>845</v>
      </c>
      <c r="E42" s="126">
        <v>1.0</v>
      </c>
      <c r="F42" s="159">
        <f t="shared" si="2"/>
        <v>0</v>
      </c>
      <c r="G42" s="160">
        <v>130.0</v>
      </c>
      <c r="H42" s="128">
        <f t="shared" si="9"/>
        <v>0</v>
      </c>
      <c r="I42" s="5"/>
      <c r="J42" s="129"/>
      <c r="K42" s="130"/>
      <c r="L42" s="131"/>
      <c r="M42" s="132"/>
      <c r="N42" s="101"/>
      <c r="O42" s="276"/>
      <c r="P42" s="277"/>
      <c r="Q42" s="194"/>
      <c r="R42" s="183"/>
      <c r="S42" s="119"/>
      <c r="T42" s="119"/>
      <c r="U42" s="119"/>
      <c r="V42" s="119"/>
      <c r="W42" s="5"/>
      <c r="X42" s="141"/>
      <c r="Y42" s="141"/>
      <c r="Z42" s="141">
        <f t="shared" si="11"/>
        <v>0</v>
      </c>
      <c r="AA42" s="278"/>
      <c r="AB42" s="278"/>
      <c r="AC42" s="278"/>
      <c r="AD42" s="278"/>
      <c r="AE42" s="141"/>
      <c r="AF42" s="141"/>
      <c r="AG42" s="141">
        <v>1.0</v>
      </c>
      <c r="AH42" s="119"/>
      <c r="AI42" s="119"/>
      <c r="AJ42" s="119"/>
      <c r="AK42" s="141"/>
      <c r="AL42" s="5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5"/>
      <c r="BN42" s="149"/>
      <c r="BO42" s="149">
        <f t="shared" si="5"/>
        <v>0</v>
      </c>
      <c r="BP42" s="149"/>
      <c r="BQ42" s="149">
        <v>4.0</v>
      </c>
      <c r="BR42" s="6"/>
      <c r="BS42" s="144">
        <v>4.3</v>
      </c>
      <c r="BT42" s="144">
        <f t="shared" si="6"/>
        <v>0</v>
      </c>
      <c r="BU42" s="6"/>
    </row>
    <row r="43" ht="19.5" customHeight="1">
      <c r="A43" s="217" t="s">
        <v>848</v>
      </c>
      <c r="B43" s="282" t="s">
        <v>849</v>
      </c>
      <c r="C43" s="189" t="s">
        <v>850</v>
      </c>
      <c r="D43" s="126" t="s">
        <v>839</v>
      </c>
      <c r="E43" s="126">
        <v>1.0</v>
      </c>
      <c r="F43" s="159">
        <f t="shared" si="2"/>
        <v>0</v>
      </c>
      <c r="G43" s="160">
        <v>150.0</v>
      </c>
      <c r="H43" s="128">
        <f t="shared" si="9"/>
        <v>0</v>
      </c>
      <c r="I43" s="5"/>
      <c r="J43" s="129"/>
      <c r="K43" s="130"/>
      <c r="L43" s="131"/>
      <c r="M43" s="132"/>
      <c r="N43" s="101"/>
      <c r="O43" s="276"/>
      <c r="P43" s="277"/>
      <c r="Q43" s="194"/>
      <c r="R43" s="183"/>
      <c r="S43" s="119"/>
      <c r="T43" s="119"/>
      <c r="U43" s="119"/>
      <c r="V43" s="119"/>
      <c r="W43" s="5"/>
      <c r="X43" s="141"/>
      <c r="Y43" s="141"/>
      <c r="Z43" s="141">
        <f t="shared" si="11"/>
        <v>0</v>
      </c>
      <c r="AA43" s="278"/>
      <c r="AB43" s="278"/>
      <c r="AC43" s="278"/>
      <c r="AD43" s="278"/>
      <c r="AE43" s="141"/>
      <c r="AF43" s="141"/>
      <c r="AG43" s="141">
        <v>1.0</v>
      </c>
      <c r="AH43" s="119"/>
      <c r="AI43" s="119"/>
      <c r="AJ43" s="119"/>
      <c r="AK43" s="141"/>
      <c r="AL43" s="5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5"/>
      <c r="BN43" s="149"/>
      <c r="BO43" s="149">
        <f t="shared" si="5"/>
        <v>0</v>
      </c>
      <c r="BP43" s="149"/>
      <c r="BQ43" s="149">
        <v>4.0</v>
      </c>
      <c r="BR43" s="6"/>
      <c r="BS43" s="144">
        <v>3.45</v>
      </c>
      <c r="BT43" s="144">
        <f t="shared" si="6"/>
        <v>0</v>
      </c>
      <c r="BU43" s="6"/>
    </row>
    <row r="44" ht="19.5" customHeight="1">
      <c r="A44" s="217" t="s">
        <v>851</v>
      </c>
      <c r="B44" s="232"/>
      <c r="C44" s="189" t="s">
        <v>852</v>
      </c>
      <c r="D44" s="126" t="s">
        <v>839</v>
      </c>
      <c r="E44" s="126">
        <v>1.0</v>
      </c>
      <c r="F44" s="159">
        <f t="shared" si="2"/>
        <v>0</v>
      </c>
      <c r="G44" s="160">
        <v>112.5</v>
      </c>
      <c r="H44" s="128">
        <f t="shared" si="9"/>
        <v>0</v>
      </c>
      <c r="I44" s="5"/>
      <c r="J44" s="129"/>
      <c r="K44" s="130"/>
      <c r="L44" s="131"/>
      <c r="M44" s="132"/>
      <c r="N44" s="101"/>
      <c r="O44" s="276"/>
      <c r="P44" s="277"/>
      <c r="Q44" s="194"/>
      <c r="R44" s="183"/>
      <c r="S44" s="119"/>
      <c r="T44" s="119"/>
      <c r="U44" s="119"/>
      <c r="V44" s="119"/>
      <c r="W44" s="5"/>
      <c r="X44" s="141"/>
      <c r="Y44" s="141"/>
      <c r="Z44" s="141">
        <f t="shared" si="11"/>
        <v>0</v>
      </c>
      <c r="AA44" s="278"/>
      <c r="AB44" s="278"/>
      <c r="AC44" s="278"/>
      <c r="AD44" s="278"/>
      <c r="AE44" s="141"/>
      <c r="AF44" s="141"/>
      <c r="AG44" s="141">
        <v>1.0</v>
      </c>
      <c r="AH44" s="119"/>
      <c r="AI44" s="119"/>
      <c r="AJ44" s="119"/>
      <c r="AK44" s="141"/>
      <c r="AL44" s="5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5"/>
      <c r="BN44" s="149"/>
      <c r="BO44" s="149">
        <f t="shared" si="5"/>
        <v>0</v>
      </c>
      <c r="BP44" s="149"/>
      <c r="BQ44" s="149">
        <v>4.0</v>
      </c>
      <c r="BR44" s="6"/>
      <c r="BS44" s="144">
        <v>3.6</v>
      </c>
      <c r="BT44" s="144">
        <f t="shared" si="6"/>
        <v>0</v>
      </c>
      <c r="BU44" s="6"/>
    </row>
    <row r="45" ht="19.5" customHeight="1">
      <c r="A45" s="217" t="s">
        <v>853</v>
      </c>
      <c r="B45" s="282" t="s">
        <v>854</v>
      </c>
      <c r="C45" s="189" t="s">
        <v>855</v>
      </c>
      <c r="D45" s="126" t="s">
        <v>856</v>
      </c>
      <c r="E45" s="126">
        <v>1.0</v>
      </c>
      <c r="F45" s="159">
        <f t="shared" si="2"/>
        <v>0</v>
      </c>
      <c r="G45" s="160">
        <v>132.5</v>
      </c>
      <c r="H45" s="128">
        <f t="shared" si="9"/>
        <v>0</v>
      </c>
      <c r="I45" s="5"/>
      <c r="J45" s="129"/>
      <c r="K45" s="130"/>
      <c r="L45" s="131"/>
      <c r="M45" s="132"/>
      <c r="N45" s="101"/>
      <c r="O45" s="276"/>
      <c r="P45" s="277"/>
      <c r="Q45" s="194"/>
      <c r="R45" s="183"/>
      <c r="S45" s="119"/>
      <c r="T45" s="119"/>
      <c r="U45" s="119"/>
      <c r="V45" s="119"/>
      <c r="W45" s="5"/>
      <c r="X45" s="141"/>
      <c r="Y45" s="141"/>
      <c r="Z45" s="141">
        <f t="shared" si="11"/>
        <v>0</v>
      </c>
      <c r="AA45" s="278"/>
      <c r="AB45" s="278"/>
      <c r="AC45" s="278"/>
      <c r="AD45" s="278"/>
      <c r="AE45" s="141"/>
      <c r="AF45" s="141"/>
      <c r="AG45" s="141">
        <v>1.0</v>
      </c>
      <c r="AH45" s="119"/>
      <c r="AI45" s="119"/>
      <c r="AJ45" s="119"/>
      <c r="AK45" s="141"/>
      <c r="AL45" s="5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5"/>
      <c r="BN45" s="149"/>
      <c r="BO45" s="149">
        <f t="shared" si="5"/>
        <v>0</v>
      </c>
      <c r="BP45" s="149"/>
      <c r="BQ45" s="149">
        <v>3.0</v>
      </c>
      <c r="BR45" s="6"/>
      <c r="BS45" s="144">
        <v>3.6</v>
      </c>
      <c r="BT45" s="144">
        <f t="shared" si="6"/>
        <v>0</v>
      </c>
      <c r="BU45" s="6"/>
    </row>
    <row r="46" ht="19.5" customHeight="1">
      <c r="A46" s="217" t="s">
        <v>857</v>
      </c>
      <c r="B46" s="282" t="s">
        <v>858</v>
      </c>
      <c r="C46" s="189" t="s">
        <v>859</v>
      </c>
      <c r="D46" s="126" t="s">
        <v>860</v>
      </c>
      <c r="E46" s="126">
        <v>1.0</v>
      </c>
      <c r="F46" s="159">
        <f t="shared" si="2"/>
        <v>0</v>
      </c>
      <c r="G46" s="160">
        <v>120.0</v>
      </c>
      <c r="H46" s="128">
        <f t="shared" si="9"/>
        <v>0</v>
      </c>
      <c r="I46" s="5"/>
      <c r="J46" s="129"/>
      <c r="K46" s="130"/>
      <c r="L46" s="131"/>
      <c r="M46" s="132"/>
      <c r="N46" s="101"/>
      <c r="O46" s="276"/>
      <c r="P46" s="277"/>
      <c r="Q46" s="194"/>
      <c r="R46" s="183"/>
      <c r="S46" s="119"/>
      <c r="T46" s="119"/>
      <c r="U46" s="119"/>
      <c r="V46" s="119"/>
      <c r="W46" s="5"/>
      <c r="X46" s="141"/>
      <c r="Y46" s="141"/>
      <c r="Z46" s="141">
        <f t="shared" si="11"/>
        <v>0</v>
      </c>
      <c r="AA46" s="278"/>
      <c r="AB46" s="278"/>
      <c r="AC46" s="278"/>
      <c r="AD46" s="278"/>
      <c r="AE46" s="141"/>
      <c r="AF46" s="141"/>
      <c r="AG46" s="141">
        <v>1.0</v>
      </c>
      <c r="AH46" s="119"/>
      <c r="AI46" s="119"/>
      <c r="AJ46" s="119"/>
      <c r="AK46" s="141"/>
      <c r="AL46" s="5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5"/>
      <c r="BN46" s="149"/>
      <c r="BO46" s="149">
        <f t="shared" si="5"/>
        <v>0</v>
      </c>
      <c r="BP46" s="149"/>
      <c r="BQ46" s="149">
        <v>3.0</v>
      </c>
      <c r="BR46" s="6"/>
      <c r="BS46" s="144">
        <v>4.35</v>
      </c>
      <c r="BT46" s="144">
        <f t="shared" si="6"/>
        <v>0</v>
      </c>
      <c r="BU46" s="6"/>
    </row>
    <row r="47" ht="19.5" customHeight="1">
      <c r="A47" s="217" t="s">
        <v>861</v>
      </c>
      <c r="B47" s="282" t="s">
        <v>862</v>
      </c>
      <c r="C47" s="189" t="s">
        <v>863</v>
      </c>
      <c r="D47" s="126" t="s">
        <v>864</v>
      </c>
      <c r="E47" s="126">
        <v>1.0</v>
      </c>
      <c r="F47" s="159">
        <f t="shared" si="2"/>
        <v>0</v>
      </c>
      <c r="G47" s="128">
        <v>135.0</v>
      </c>
      <c r="H47" s="128">
        <f t="shared" si="9"/>
        <v>0</v>
      </c>
      <c r="I47" s="5"/>
      <c r="J47" s="129"/>
      <c r="K47" s="130"/>
      <c r="L47" s="131"/>
      <c r="M47" s="132"/>
      <c r="N47" s="101"/>
      <c r="O47" s="276"/>
      <c r="P47" s="277"/>
      <c r="Q47" s="194"/>
      <c r="R47" s="183"/>
      <c r="S47" s="119"/>
      <c r="T47" s="119"/>
      <c r="U47" s="119"/>
      <c r="V47" s="119"/>
      <c r="W47" s="5"/>
      <c r="X47" s="141"/>
      <c r="Y47" s="141"/>
      <c r="Z47" s="141">
        <f t="shared" si="11"/>
        <v>0</v>
      </c>
      <c r="AA47" s="278"/>
      <c r="AB47" s="278"/>
      <c r="AC47" s="278"/>
      <c r="AD47" s="278"/>
      <c r="AE47" s="141"/>
      <c r="AF47" s="141"/>
      <c r="AG47" s="141">
        <v>1.0</v>
      </c>
      <c r="AH47" s="119"/>
      <c r="AI47" s="119"/>
      <c r="AJ47" s="119"/>
      <c r="AK47" s="141"/>
      <c r="AL47" s="5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5"/>
      <c r="BN47" s="149"/>
      <c r="BO47" s="149">
        <f t="shared" si="5"/>
        <v>0</v>
      </c>
      <c r="BP47" s="149"/>
      <c r="BQ47" s="149">
        <v>5.0</v>
      </c>
      <c r="BR47" s="6"/>
      <c r="BS47" s="144">
        <v>2.7</v>
      </c>
      <c r="BT47" s="144">
        <f t="shared" si="6"/>
        <v>0</v>
      </c>
      <c r="BU47" s="6"/>
    </row>
    <row r="48" ht="19.5" customHeight="1">
      <c r="A48" s="217" t="s">
        <v>865</v>
      </c>
      <c r="B48" s="282" t="s">
        <v>866</v>
      </c>
      <c r="C48" s="189" t="s">
        <v>867</v>
      </c>
      <c r="D48" s="126" t="s">
        <v>868</v>
      </c>
      <c r="E48" s="126">
        <v>1.0</v>
      </c>
      <c r="F48" s="159">
        <f t="shared" si="2"/>
        <v>0</v>
      </c>
      <c r="G48" s="128">
        <v>82.5</v>
      </c>
      <c r="H48" s="128">
        <f t="shared" si="9"/>
        <v>0</v>
      </c>
      <c r="I48" s="5"/>
      <c r="J48" s="129"/>
      <c r="K48" s="130"/>
      <c r="L48" s="131"/>
      <c r="M48" s="132"/>
      <c r="N48" s="101"/>
      <c r="O48" s="276"/>
      <c r="P48" s="277"/>
      <c r="Q48" s="194"/>
      <c r="R48" s="183"/>
      <c r="S48" s="119"/>
      <c r="T48" s="119"/>
      <c r="U48" s="119"/>
      <c r="V48" s="119"/>
      <c r="W48" s="5"/>
      <c r="X48" s="141"/>
      <c r="Y48" s="141"/>
      <c r="Z48" s="141">
        <f t="shared" si="11"/>
        <v>0</v>
      </c>
      <c r="AA48" s="278"/>
      <c r="AB48" s="278"/>
      <c r="AC48" s="278"/>
      <c r="AD48" s="278"/>
      <c r="AE48" s="141"/>
      <c r="AF48" s="141"/>
      <c r="AG48" s="141">
        <v>1.0</v>
      </c>
      <c r="AH48" s="119"/>
      <c r="AI48" s="119"/>
      <c r="AJ48" s="119"/>
      <c r="AK48" s="141"/>
      <c r="AL48" s="5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5"/>
      <c r="BN48" s="149"/>
      <c r="BO48" s="149">
        <f t="shared" si="5"/>
        <v>0</v>
      </c>
      <c r="BP48" s="149"/>
      <c r="BQ48" s="149">
        <v>5.0</v>
      </c>
      <c r="BR48" s="6"/>
      <c r="BS48" s="144">
        <v>2.9</v>
      </c>
      <c r="BT48" s="144">
        <f t="shared" si="6"/>
        <v>0</v>
      </c>
      <c r="BU48" s="6"/>
    </row>
    <row r="49" ht="19.5" customHeight="1">
      <c r="A49" s="217" t="s">
        <v>869</v>
      </c>
      <c r="B49" s="282" t="s">
        <v>870</v>
      </c>
      <c r="C49" s="189" t="s">
        <v>871</v>
      </c>
      <c r="D49" s="126" t="s">
        <v>872</v>
      </c>
      <c r="E49" s="126">
        <v>1.0</v>
      </c>
      <c r="F49" s="159">
        <f t="shared" si="2"/>
        <v>0</v>
      </c>
      <c r="G49" s="128">
        <v>90.0</v>
      </c>
      <c r="H49" s="128">
        <f t="shared" si="9"/>
        <v>0</v>
      </c>
      <c r="I49" s="5"/>
      <c r="J49" s="129"/>
      <c r="K49" s="130"/>
      <c r="L49" s="131"/>
      <c r="M49" s="132"/>
      <c r="N49" s="101"/>
      <c r="O49" s="276"/>
      <c r="P49" s="277"/>
      <c r="Q49" s="194"/>
      <c r="R49" s="183"/>
      <c r="S49" s="119"/>
      <c r="T49" s="119"/>
      <c r="U49" s="119"/>
      <c r="V49" s="119"/>
      <c r="W49" s="5"/>
      <c r="X49" s="141"/>
      <c r="Y49" s="141"/>
      <c r="Z49" s="141">
        <f t="shared" si="11"/>
        <v>0</v>
      </c>
      <c r="AA49" s="278"/>
      <c r="AB49" s="278"/>
      <c r="AC49" s="278"/>
      <c r="AD49" s="278"/>
      <c r="AE49" s="141"/>
      <c r="AF49" s="141"/>
      <c r="AG49" s="141">
        <v>1.0</v>
      </c>
      <c r="AH49" s="119"/>
      <c r="AI49" s="119"/>
      <c r="AJ49" s="119"/>
      <c r="AK49" s="141"/>
      <c r="AL49" s="5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5"/>
      <c r="BN49" s="149"/>
      <c r="BO49" s="149">
        <f t="shared" si="5"/>
        <v>0</v>
      </c>
      <c r="BP49" s="149"/>
      <c r="BQ49" s="149">
        <v>8.0</v>
      </c>
      <c r="BR49" s="6"/>
      <c r="BS49" s="144">
        <v>4.5</v>
      </c>
      <c r="BT49" s="144">
        <f t="shared" si="6"/>
        <v>0</v>
      </c>
      <c r="BU49" s="6"/>
    </row>
    <row r="50" ht="19.5" customHeight="1">
      <c r="A50" s="217" t="s">
        <v>873</v>
      </c>
      <c r="B50" s="282" t="s">
        <v>874</v>
      </c>
      <c r="C50" s="189" t="s">
        <v>875</v>
      </c>
      <c r="D50" s="126" t="s">
        <v>876</v>
      </c>
      <c r="E50" s="126">
        <v>1.0</v>
      </c>
      <c r="F50" s="159">
        <f t="shared" si="2"/>
        <v>0</v>
      </c>
      <c r="G50" s="128">
        <v>137.5</v>
      </c>
      <c r="H50" s="128">
        <f t="shared" si="9"/>
        <v>0</v>
      </c>
      <c r="I50" s="5"/>
      <c r="J50" s="129"/>
      <c r="K50" s="130"/>
      <c r="L50" s="131"/>
      <c r="M50" s="132"/>
      <c r="N50" s="101"/>
      <c r="O50" s="276"/>
      <c r="P50" s="277"/>
      <c r="Q50" s="194"/>
      <c r="R50" s="183"/>
      <c r="S50" s="119"/>
      <c r="T50" s="119"/>
      <c r="U50" s="119"/>
      <c r="V50" s="119"/>
      <c r="W50" s="5"/>
      <c r="X50" s="141"/>
      <c r="Y50" s="141"/>
      <c r="Z50" s="141">
        <f t="shared" si="11"/>
        <v>0</v>
      </c>
      <c r="AA50" s="278"/>
      <c r="AB50" s="278"/>
      <c r="AC50" s="278"/>
      <c r="AD50" s="278"/>
      <c r="AE50" s="141"/>
      <c r="AF50" s="141"/>
      <c r="AG50" s="141">
        <v>1.0</v>
      </c>
      <c r="AH50" s="119"/>
      <c r="AI50" s="119"/>
      <c r="AJ50" s="119"/>
      <c r="AK50" s="141"/>
      <c r="AL50" s="5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5"/>
      <c r="BN50" s="149"/>
      <c r="BO50" s="149">
        <f t="shared" si="5"/>
        <v>0</v>
      </c>
      <c r="BP50" s="149"/>
      <c r="BQ50" s="149">
        <v>6.0</v>
      </c>
      <c r="BR50" s="6"/>
      <c r="BS50" s="144">
        <v>3.95</v>
      </c>
      <c r="BT50" s="144">
        <f t="shared" si="6"/>
        <v>0</v>
      </c>
      <c r="BU50" s="6"/>
    </row>
    <row r="51" ht="18.0" customHeight="1">
      <c r="A51" s="217" t="s">
        <v>877</v>
      </c>
      <c r="B51" s="275" t="s">
        <v>878</v>
      </c>
      <c r="C51" s="189" t="s">
        <v>879</v>
      </c>
      <c r="D51" s="126" t="s">
        <v>880</v>
      </c>
      <c r="E51" s="126">
        <v>1.0</v>
      </c>
      <c r="F51" s="159">
        <f t="shared" si="2"/>
        <v>0</v>
      </c>
      <c r="G51" s="128">
        <v>120.0</v>
      </c>
      <c r="H51" s="128">
        <f t="shared" si="9"/>
        <v>0</v>
      </c>
      <c r="I51" s="5"/>
      <c r="J51" s="129"/>
      <c r="K51" s="130"/>
      <c r="L51" s="131"/>
      <c r="M51" s="132"/>
      <c r="N51" s="101"/>
      <c r="O51" s="276"/>
      <c r="P51" s="277"/>
      <c r="Q51" s="194"/>
      <c r="R51" s="183"/>
      <c r="S51" s="119"/>
      <c r="T51" s="119"/>
      <c r="U51" s="119"/>
      <c r="V51" s="119"/>
      <c r="W51" s="5"/>
      <c r="X51" s="141"/>
      <c r="Y51" s="141"/>
      <c r="Z51" s="141">
        <f t="shared" si="11"/>
        <v>0</v>
      </c>
      <c r="AA51" s="278"/>
      <c r="AB51" s="278"/>
      <c r="AC51" s="278"/>
      <c r="AD51" s="278"/>
      <c r="AE51" s="141"/>
      <c r="AF51" s="141"/>
      <c r="AG51" s="141">
        <v>1.0</v>
      </c>
      <c r="AH51" s="119"/>
      <c r="AI51" s="119"/>
      <c r="AJ51" s="119"/>
      <c r="AK51" s="141"/>
      <c r="AL51" s="5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5"/>
      <c r="BN51" s="149"/>
      <c r="BO51" s="149">
        <f t="shared" si="5"/>
        <v>0</v>
      </c>
      <c r="BP51" s="149"/>
      <c r="BQ51" s="149">
        <v>5.0</v>
      </c>
      <c r="BR51" s="6"/>
      <c r="BS51" s="144">
        <v>3.4</v>
      </c>
      <c r="BT51" s="144">
        <f t="shared" si="6"/>
        <v>0</v>
      </c>
      <c r="BU51" s="6"/>
    </row>
    <row r="52" ht="19.5" hidden="1" customHeight="1">
      <c r="A52" s="217"/>
      <c r="B52" s="232"/>
      <c r="C52" s="283" t="s">
        <v>881</v>
      </c>
      <c r="D52" s="126" t="s">
        <v>882</v>
      </c>
      <c r="E52" s="126">
        <v>1.0</v>
      </c>
      <c r="F52" s="159">
        <f t="shared" si="2"/>
        <v>0</v>
      </c>
      <c r="G52" s="284">
        <v>115.0</v>
      </c>
      <c r="H52" s="128"/>
      <c r="I52" s="5"/>
      <c r="J52" s="129"/>
      <c r="K52" s="130"/>
      <c r="L52" s="131"/>
      <c r="M52" s="132"/>
      <c r="N52" s="101"/>
      <c r="O52" s="276"/>
      <c r="P52" s="277"/>
      <c r="Q52" s="194"/>
      <c r="R52" s="183"/>
      <c r="S52" s="119"/>
      <c r="T52" s="119"/>
      <c r="U52" s="119"/>
      <c r="V52" s="119"/>
      <c r="W52" s="5"/>
      <c r="X52" s="141"/>
      <c r="Y52" s="141"/>
      <c r="Z52" s="141">
        <f t="shared" si="11"/>
        <v>0</v>
      </c>
      <c r="AA52" s="278"/>
      <c r="AB52" s="278"/>
      <c r="AC52" s="278"/>
      <c r="AD52" s="278"/>
      <c r="AE52" s="141"/>
      <c r="AF52" s="141"/>
      <c r="AG52" s="141">
        <v>1.0</v>
      </c>
      <c r="AH52" s="119"/>
      <c r="AI52" s="119"/>
      <c r="AJ52" s="119"/>
      <c r="AK52" s="141"/>
      <c r="AL52" s="5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5"/>
      <c r="BN52" s="149"/>
      <c r="BO52" s="149">
        <f t="shared" si="5"/>
        <v>0</v>
      </c>
      <c r="BP52" s="149"/>
      <c r="BQ52" s="149">
        <v>6.0</v>
      </c>
      <c r="BR52" s="6"/>
      <c r="BS52" s="144">
        <v>5.5</v>
      </c>
      <c r="BT52" s="144">
        <f t="shared" si="6"/>
        <v>0</v>
      </c>
      <c r="BU52" s="6"/>
    </row>
    <row r="53" ht="19.5" hidden="1" customHeight="1">
      <c r="A53" s="232"/>
      <c r="B53" s="232"/>
      <c r="C53" s="283" t="s">
        <v>883</v>
      </c>
      <c r="D53" s="126" t="s">
        <v>884</v>
      </c>
      <c r="E53" s="126">
        <v>1.0</v>
      </c>
      <c r="F53" s="159">
        <f t="shared" si="2"/>
        <v>0</v>
      </c>
      <c r="G53" s="284" t="s">
        <v>885</v>
      </c>
      <c r="H53" s="128"/>
      <c r="I53" s="5"/>
      <c r="J53" s="129"/>
      <c r="K53" s="130"/>
      <c r="L53" s="131"/>
      <c r="M53" s="132"/>
      <c r="N53" s="101"/>
      <c r="O53" s="276"/>
      <c r="P53" s="277"/>
      <c r="Q53" s="194"/>
      <c r="R53" s="183"/>
      <c r="S53" s="119"/>
      <c r="T53" s="119"/>
      <c r="U53" s="119"/>
      <c r="V53" s="119"/>
      <c r="W53" s="5"/>
      <c r="X53" s="141"/>
      <c r="Y53" s="141"/>
      <c r="Z53" s="141">
        <f t="shared" si="11"/>
        <v>0</v>
      </c>
      <c r="AA53" s="278"/>
      <c r="AB53" s="278"/>
      <c r="AC53" s="278"/>
      <c r="AD53" s="278"/>
      <c r="AE53" s="141"/>
      <c r="AF53" s="141"/>
      <c r="AG53" s="141">
        <v>1.0</v>
      </c>
      <c r="AH53" s="119"/>
      <c r="AI53" s="119"/>
      <c r="AJ53" s="119"/>
      <c r="AK53" s="141"/>
      <c r="AL53" s="5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5"/>
      <c r="BN53" s="149"/>
      <c r="BO53" s="149">
        <f t="shared" si="5"/>
        <v>0</v>
      </c>
      <c r="BP53" s="149"/>
      <c r="BQ53" s="149">
        <v>8.0</v>
      </c>
      <c r="BR53" s="6"/>
      <c r="BS53" s="144">
        <v>3.9</v>
      </c>
      <c r="BT53" s="144">
        <f t="shared" si="6"/>
        <v>0</v>
      </c>
      <c r="BU53" s="6"/>
    </row>
    <row r="54" ht="19.5" hidden="1" customHeight="1">
      <c r="A54" s="232"/>
      <c r="B54" s="232"/>
      <c r="C54" s="283" t="s">
        <v>886</v>
      </c>
      <c r="D54" s="126" t="s">
        <v>887</v>
      </c>
      <c r="E54" s="126">
        <v>1.0</v>
      </c>
      <c r="F54" s="159">
        <f t="shared" si="2"/>
        <v>0</v>
      </c>
      <c r="G54" s="284" t="s">
        <v>885</v>
      </c>
      <c r="H54" s="128"/>
      <c r="I54" s="5"/>
      <c r="J54" s="129"/>
      <c r="K54" s="130"/>
      <c r="L54" s="131"/>
      <c r="M54" s="132"/>
      <c r="N54" s="101"/>
      <c r="O54" s="276"/>
      <c r="P54" s="277"/>
      <c r="Q54" s="194"/>
      <c r="R54" s="183"/>
      <c r="S54" s="119"/>
      <c r="T54" s="119"/>
      <c r="U54" s="119"/>
      <c r="V54" s="119"/>
      <c r="W54" s="5"/>
      <c r="X54" s="141"/>
      <c r="Y54" s="141"/>
      <c r="Z54" s="141">
        <f t="shared" si="11"/>
        <v>0</v>
      </c>
      <c r="AA54" s="278"/>
      <c r="AB54" s="278"/>
      <c r="AC54" s="278"/>
      <c r="AD54" s="278"/>
      <c r="AE54" s="141"/>
      <c r="AF54" s="141"/>
      <c r="AG54" s="141">
        <v>1.0</v>
      </c>
      <c r="AH54" s="119"/>
      <c r="AI54" s="119"/>
      <c r="AJ54" s="119"/>
      <c r="AK54" s="141"/>
      <c r="AL54" s="5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5"/>
      <c r="BN54" s="149"/>
      <c r="BO54" s="149">
        <f t="shared" si="5"/>
        <v>0</v>
      </c>
      <c r="BP54" s="149"/>
      <c r="BQ54" s="149">
        <v>8.0</v>
      </c>
      <c r="BR54" s="6"/>
      <c r="BS54" s="144">
        <v>4.8</v>
      </c>
      <c r="BT54" s="144">
        <f t="shared" si="6"/>
        <v>0</v>
      </c>
      <c r="BU54" s="6"/>
    </row>
    <row r="55" ht="19.5" hidden="1" customHeight="1">
      <c r="A55" s="232"/>
      <c r="B55" s="232"/>
      <c r="C55" s="283" t="s">
        <v>888</v>
      </c>
      <c r="D55" s="126" t="s">
        <v>889</v>
      </c>
      <c r="E55" s="126">
        <v>1.0</v>
      </c>
      <c r="F55" s="159">
        <f t="shared" si="2"/>
        <v>0</v>
      </c>
      <c r="G55" s="284" t="s">
        <v>885</v>
      </c>
      <c r="H55" s="128"/>
      <c r="I55" s="5"/>
      <c r="J55" s="129"/>
      <c r="K55" s="130"/>
      <c r="L55" s="131"/>
      <c r="M55" s="132"/>
      <c r="N55" s="101"/>
      <c r="O55" s="276"/>
      <c r="P55" s="277"/>
      <c r="Q55" s="194"/>
      <c r="R55" s="183"/>
      <c r="S55" s="119"/>
      <c r="T55" s="119"/>
      <c r="U55" s="119"/>
      <c r="V55" s="119"/>
      <c r="W55" s="5"/>
      <c r="X55" s="141"/>
      <c r="Y55" s="141"/>
      <c r="Z55" s="141">
        <f t="shared" si="11"/>
        <v>0</v>
      </c>
      <c r="AA55" s="278"/>
      <c r="AB55" s="278"/>
      <c r="AC55" s="278"/>
      <c r="AD55" s="278"/>
      <c r="AE55" s="141"/>
      <c r="AF55" s="141"/>
      <c r="AG55" s="141">
        <v>1.0</v>
      </c>
      <c r="AH55" s="119"/>
      <c r="AI55" s="119"/>
      <c r="AJ55" s="119"/>
      <c r="AK55" s="141"/>
      <c r="AL55" s="5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5"/>
      <c r="BN55" s="149"/>
      <c r="BO55" s="149">
        <f t="shared" si="5"/>
        <v>0</v>
      </c>
      <c r="BP55" s="149"/>
      <c r="BQ55" s="149">
        <v>6.0</v>
      </c>
      <c r="BR55" s="6"/>
      <c r="BS55" s="144">
        <v>3.2</v>
      </c>
      <c r="BT55" s="144">
        <f t="shared" si="6"/>
        <v>0</v>
      </c>
      <c r="BU55" s="6"/>
    </row>
    <row r="56" ht="19.5" customHeight="1">
      <c r="A56" s="217" t="s">
        <v>890</v>
      </c>
      <c r="B56" s="282" t="s">
        <v>891</v>
      </c>
      <c r="C56" s="189" t="s">
        <v>892</v>
      </c>
      <c r="D56" s="126" t="s">
        <v>893</v>
      </c>
      <c r="E56" s="126">
        <v>1.0</v>
      </c>
      <c r="F56" s="159">
        <f t="shared" si="2"/>
        <v>0</v>
      </c>
      <c r="G56" s="160">
        <v>100.0</v>
      </c>
      <c r="H56" s="128">
        <f t="shared" ref="H56:H61" si="12">F56*G56*(100-$F$2)/100</f>
        <v>0</v>
      </c>
      <c r="I56" s="5"/>
      <c r="J56" s="129"/>
      <c r="K56" s="130"/>
      <c r="L56" s="131"/>
      <c r="M56" s="132"/>
      <c r="N56" s="101"/>
      <c r="O56" s="276"/>
      <c r="P56" s="277"/>
      <c r="Q56" s="194"/>
      <c r="R56" s="183"/>
      <c r="S56" s="119"/>
      <c r="T56" s="119"/>
      <c r="U56" s="119"/>
      <c r="V56" s="119"/>
      <c r="W56" s="5"/>
      <c r="X56" s="141"/>
      <c r="Y56" s="141"/>
      <c r="Z56" s="141"/>
      <c r="AA56" s="141">
        <f t="shared" ref="AA56:AA66" si="13">AH56*$F56</f>
        <v>0</v>
      </c>
      <c r="AB56" s="278"/>
      <c r="AC56" s="278"/>
      <c r="AD56" s="278"/>
      <c r="AE56" s="141"/>
      <c r="AF56" s="141"/>
      <c r="AG56" s="141"/>
      <c r="AH56" s="141">
        <v>1.0</v>
      </c>
      <c r="AI56" s="119"/>
      <c r="AJ56" s="119"/>
      <c r="AK56" s="141"/>
      <c r="AL56" s="5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5"/>
      <c r="BN56" s="149"/>
      <c r="BO56" s="149">
        <f t="shared" si="5"/>
        <v>0</v>
      </c>
      <c r="BP56" s="149"/>
      <c r="BQ56" s="149">
        <v>4.0</v>
      </c>
      <c r="BR56" s="6"/>
      <c r="BS56" s="144">
        <v>3.4</v>
      </c>
      <c r="BT56" s="144">
        <f t="shared" si="6"/>
        <v>0</v>
      </c>
      <c r="BU56" s="6"/>
    </row>
    <row r="57" ht="19.5" customHeight="1">
      <c r="A57" s="217" t="s">
        <v>894</v>
      </c>
      <c r="B57" s="282" t="s">
        <v>895</v>
      </c>
      <c r="C57" s="189" t="s">
        <v>896</v>
      </c>
      <c r="D57" s="126" t="s">
        <v>897</v>
      </c>
      <c r="E57" s="126">
        <v>1.0</v>
      </c>
      <c r="F57" s="159">
        <f t="shared" si="2"/>
        <v>0</v>
      </c>
      <c r="G57" s="160">
        <v>137.5</v>
      </c>
      <c r="H57" s="128">
        <f t="shared" si="12"/>
        <v>0</v>
      </c>
      <c r="I57" s="5"/>
      <c r="J57" s="129"/>
      <c r="K57" s="130"/>
      <c r="L57" s="131"/>
      <c r="M57" s="132"/>
      <c r="N57" s="101"/>
      <c r="O57" s="276"/>
      <c r="P57" s="277"/>
      <c r="Q57" s="194"/>
      <c r="R57" s="183"/>
      <c r="S57" s="119"/>
      <c r="T57" s="119"/>
      <c r="U57" s="119"/>
      <c r="V57" s="119"/>
      <c r="W57" s="5"/>
      <c r="X57" s="141"/>
      <c r="Y57" s="141"/>
      <c r="Z57" s="141"/>
      <c r="AA57" s="141">
        <f t="shared" si="13"/>
        <v>0</v>
      </c>
      <c r="AB57" s="278"/>
      <c r="AC57" s="278"/>
      <c r="AD57" s="278"/>
      <c r="AE57" s="141"/>
      <c r="AF57" s="141"/>
      <c r="AG57" s="141"/>
      <c r="AH57" s="141">
        <v>1.0</v>
      </c>
      <c r="AI57" s="119"/>
      <c r="AJ57" s="119"/>
      <c r="AK57" s="141"/>
      <c r="AL57" s="5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5"/>
      <c r="BN57" s="149"/>
      <c r="BO57" s="149">
        <f t="shared" si="5"/>
        <v>0</v>
      </c>
      <c r="BP57" s="149"/>
      <c r="BQ57" s="149">
        <v>4.0</v>
      </c>
      <c r="BR57" s="6"/>
      <c r="BS57" s="144">
        <v>4.95</v>
      </c>
      <c r="BT57" s="144">
        <f t="shared" si="6"/>
        <v>0</v>
      </c>
      <c r="BU57" s="6"/>
    </row>
    <row r="58" ht="19.5" customHeight="1">
      <c r="A58" s="217" t="s">
        <v>898</v>
      </c>
      <c r="B58" s="282" t="s">
        <v>899</v>
      </c>
      <c r="C58" s="189" t="s">
        <v>900</v>
      </c>
      <c r="D58" s="126" t="s">
        <v>901</v>
      </c>
      <c r="E58" s="126">
        <v>1.0</v>
      </c>
      <c r="F58" s="159">
        <f t="shared" si="2"/>
        <v>0</v>
      </c>
      <c r="G58" s="160">
        <v>107.5</v>
      </c>
      <c r="H58" s="128">
        <f t="shared" si="12"/>
        <v>0</v>
      </c>
      <c r="I58" s="5"/>
      <c r="J58" s="129"/>
      <c r="K58" s="130"/>
      <c r="L58" s="131"/>
      <c r="M58" s="132"/>
      <c r="N58" s="101"/>
      <c r="O58" s="276"/>
      <c r="P58" s="277"/>
      <c r="Q58" s="194"/>
      <c r="R58" s="183"/>
      <c r="S58" s="119"/>
      <c r="T58" s="119"/>
      <c r="U58" s="119"/>
      <c r="V58" s="119"/>
      <c r="W58" s="5"/>
      <c r="X58" s="141"/>
      <c r="Y58" s="141"/>
      <c r="Z58" s="141"/>
      <c r="AA58" s="141">
        <f t="shared" si="13"/>
        <v>0</v>
      </c>
      <c r="AB58" s="278"/>
      <c r="AC58" s="278"/>
      <c r="AD58" s="278"/>
      <c r="AE58" s="141"/>
      <c r="AF58" s="141"/>
      <c r="AG58" s="141"/>
      <c r="AH58" s="141">
        <v>1.0</v>
      </c>
      <c r="AI58" s="119"/>
      <c r="AJ58" s="119"/>
      <c r="AK58" s="141"/>
      <c r="AL58" s="5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5"/>
      <c r="BN58" s="149"/>
      <c r="BO58" s="149">
        <f t="shared" si="5"/>
        <v>0</v>
      </c>
      <c r="BP58" s="149"/>
      <c r="BQ58" s="149">
        <v>4.0</v>
      </c>
      <c r="BR58" s="6"/>
      <c r="BS58" s="144">
        <v>4.0</v>
      </c>
      <c r="BT58" s="144">
        <f t="shared" si="6"/>
        <v>0</v>
      </c>
      <c r="BU58" s="6"/>
    </row>
    <row r="59" ht="19.5" customHeight="1">
      <c r="A59" s="217" t="s">
        <v>902</v>
      </c>
      <c r="B59" s="282" t="s">
        <v>903</v>
      </c>
      <c r="C59" s="189" t="s">
        <v>904</v>
      </c>
      <c r="D59" s="126" t="s">
        <v>905</v>
      </c>
      <c r="E59" s="126">
        <v>1.0</v>
      </c>
      <c r="F59" s="159">
        <f t="shared" si="2"/>
        <v>0</v>
      </c>
      <c r="G59" s="160">
        <v>145.0</v>
      </c>
      <c r="H59" s="128">
        <f t="shared" si="12"/>
        <v>0</v>
      </c>
      <c r="I59" s="5"/>
      <c r="J59" s="129"/>
      <c r="K59" s="130"/>
      <c r="L59" s="131"/>
      <c r="M59" s="132"/>
      <c r="N59" s="101"/>
      <c r="O59" s="276"/>
      <c r="P59" s="285"/>
      <c r="Q59" s="194"/>
      <c r="R59" s="183"/>
      <c r="S59" s="119"/>
      <c r="T59" s="119"/>
      <c r="U59" s="119"/>
      <c r="V59" s="119"/>
      <c r="W59" s="5"/>
      <c r="X59" s="141"/>
      <c r="Y59" s="141"/>
      <c r="Z59" s="141"/>
      <c r="AA59" s="141">
        <f t="shared" si="13"/>
        <v>0</v>
      </c>
      <c r="AB59" s="278"/>
      <c r="AC59" s="278"/>
      <c r="AD59" s="278"/>
      <c r="AE59" s="141"/>
      <c r="AF59" s="141"/>
      <c r="AG59" s="141"/>
      <c r="AH59" s="141">
        <v>1.0</v>
      </c>
      <c r="AI59" s="119"/>
      <c r="AJ59" s="119"/>
      <c r="AK59" s="141"/>
      <c r="AL59" s="5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5"/>
      <c r="BN59" s="149"/>
      <c r="BO59" s="149">
        <f t="shared" si="5"/>
        <v>0</v>
      </c>
      <c r="BP59" s="149"/>
      <c r="BQ59" s="149">
        <v>4.0</v>
      </c>
      <c r="BR59" s="6"/>
      <c r="BS59" s="144">
        <v>5.15</v>
      </c>
      <c r="BT59" s="144">
        <f t="shared" si="6"/>
        <v>0</v>
      </c>
      <c r="BU59" s="6"/>
    </row>
    <row r="60" ht="19.5" customHeight="1">
      <c r="A60" s="217" t="s">
        <v>906</v>
      </c>
      <c r="B60" s="282" t="s">
        <v>907</v>
      </c>
      <c r="C60" s="189" t="s">
        <v>908</v>
      </c>
      <c r="D60" s="126" t="s">
        <v>909</v>
      </c>
      <c r="E60" s="126">
        <v>1.0</v>
      </c>
      <c r="F60" s="159">
        <f t="shared" si="2"/>
        <v>0</v>
      </c>
      <c r="G60" s="160">
        <v>215.0</v>
      </c>
      <c r="H60" s="128">
        <f t="shared" si="12"/>
        <v>0</v>
      </c>
      <c r="I60" s="5"/>
      <c r="J60" s="129"/>
      <c r="K60" s="130"/>
      <c r="L60" s="131"/>
      <c r="M60" s="132"/>
      <c r="N60" s="101"/>
      <c r="O60" s="276"/>
      <c r="P60" s="285"/>
      <c r="Q60" s="194"/>
      <c r="R60" s="183"/>
      <c r="S60" s="119"/>
      <c r="T60" s="119"/>
      <c r="U60" s="119"/>
      <c r="V60" s="119"/>
      <c r="W60" s="5"/>
      <c r="X60" s="141"/>
      <c r="Y60" s="141"/>
      <c r="Z60" s="141"/>
      <c r="AA60" s="141">
        <f t="shared" si="13"/>
        <v>0</v>
      </c>
      <c r="AB60" s="278"/>
      <c r="AC60" s="278"/>
      <c r="AD60" s="278"/>
      <c r="AE60" s="141"/>
      <c r="AF60" s="141"/>
      <c r="AG60" s="141"/>
      <c r="AH60" s="141">
        <v>1.0</v>
      </c>
      <c r="AI60" s="119"/>
      <c r="AJ60" s="119"/>
      <c r="AK60" s="141"/>
      <c r="AL60" s="5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5"/>
      <c r="BN60" s="149"/>
      <c r="BO60" s="149">
        <f t="shared" si="5"/>
        <v>0</v>
      </c>
      <c r="BP60" s="149"/>
      <c r="BQ60" s="149">
        <v>4.0</v>
      </c>
      <c r="BR60" s="6"/>
      <c r="BS60" s="144">
        <v>6.0</v>
      </c>
      <c r="BT60" s="144">
        <f t="shared" si="6"/>
        <v>0</v>
      </c>
      <c r="BU60" s="6"/>
    </row>
    <row r="61" ht="18.0" customHeight="1">
      <c r="A61" s="217" t="s">
        <v>910</v>
      </c>
      <c r="B61" s="282" t="s">
        <v>911</v>
      </c>
      <c r="C61" s="189" t="s">
        <v>912</v>
      </c>
      <c r="D61" s="126" t="s">
        <v>913</v>
      </c>
      <c r="E61" s="126">
        <v>1.0</v>
      </c>
      <c r="F61" s="159">
        <f t="shared" si="2"/>
        <v>0</v>
      </c>
      <c r="G61" s="128">
        <v>240.0</v>
      </c>
      <c r="H61" s="128">
        <f t="shared" si="12"/>
        <v>0</v>
      </c>
      <c r="I61" s="5"/>
      <c r="J61" s="129"/>
      <c r="K61" s="130"/>
      <c r="L61" s="131"/>
      <c r="M61" s="132"/>
      <c r="N61" s="101"/>
      <c r="O61" s="276"/>
      <c r="P61" s="285"/>
      <c r="Q61" s="194"/>
      <c r="R61" s="183"/>
      <c r="S61" s="119"/>
      <c r="T61" s="119"/>
      <c r="U61" s="119"/>
      <c r="V61" s="119"/>
      <c r="W61" s="5"/>
      <c r="X61" s="141"/>
      <c r="Y61" s="141"/>
      <c r="Z61" s="141"/>
      <c r="AA61" s="141">
        <f t="shared" si="13"/>
        <v>0</v>
      </c>
      <c r="AB61" s="278"/>
      <c r="AC61" s="278"/>
      <c r="AD61" s="278"/>
      <c r="AE61" s="141"/>
      <c r="AF61" s="141"/>
      <c r="AG61" s="141"/>
      <c r="AH61" s="141">
        <v>1.0</v>
      </c>
      <c r="AI61" s="119"/>
      <c r="AJ61" s="119"/>
      <c r="AK61" s="141"/>
      <c r="AL61" s="5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5"/>
      <c r="BN61" s="149"/>
      <c r="BO61" s="149">
        <f t="shared" si="5"/>
        <v>0</v>
      </c>
      <c r="BP61" s="149"/>
      <c r="BQ61" s="149">
        <v>6.0</v>
      </c>
      <c r="BR61" s="6"/>
      <c r="BS61" s="144">
        <v>9.25</v>
      </c>
      <c r="BT61" s="144">
        <f t="shared" si="6"/>
        <v>0</v>
      </c>
      <c r="BU61" s="6"/>
    </row>
    <row r="62" ht="15.75" hidden="1" customHeight="1">
      <c r="A62" s="217" t="s">
        <v>914</v>
      </c>
      <c r="B62" s="232"/>
      <c r="C62" s="283" t="s">
        <v>915</v>
      </c>
      <c r="D62" s="126" t="s">
        <v>916</v>
      </c>
      <c r="E62" s="126">
        <v>1.0</v>
      </c>
      <c r="F62" s="159">
        <f t="shared" si="2"/>
        <v>0</v>
      </c>
      <c r="G62" s="284" t="s">
        <v>885</v>
      </c>
      <c r="H62" s="128"/>
      <c r="I62" s="5"/>
      <c r="J62" s="129"/>
      <c r="K62" s="130"/>
      <c r="L62" s="131"/>
      <c r="M62" s="132"/>
      <c r="N62" s="101"/>
      <c r="O62" s="276"/>
      <c r="P62" s="285"/>
      <c r="Q62" s="194"/>
      <c r="R62" s="183"/>
      <c r="S62" s="119"/>
      <c r="T62" s="119"/>
      <c r="U62" s="119"/>
      <c r="V62" s="119"/>
      <c r="W62" s="5"/>
      <c r="X62" s="141"/>
      <c r="Y62" s="141"/>
      <c r="Z62" s="141"/>
      <c r="AA62" s="141">
        <f t="shared" si="13"/>
        <v>0</v>
      </c>
      <c r="AB62" s="278"/>
      <c r="AC62" s="278"/>
      <c r="AD62" s="278"/>
      <c r="AE62" s="141"/>
      <c r="AF62" s="141"/>
      <c r="AG62" s="141"/>
      <c r="AH62" s="141">
        <v>1.0</v>
      </c>
      <c r="AI62" s="119"/>
      <c r="AJ62" s="119"/>
      <c r="AK62" s="141"/>
      <c r="AL62" s="5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5"/>
      <c r="BN62" s="149"/>
      <c r="BO62" s="149">
        <f t="shared" si="5"/>
        <v>0</v>
      </c>
      <c r="BP62" s="149"/>
      <c r="BQ62" s="149">
        <v>12.0</v>
      </c>
      <c r="BR62" s="6"/>
      <c r="BS62" s="144">
        <v>9.1</v>
      </c>
      <c r="BT62" s="144">
        <f t="shared" si="6"/>
        <v>0</v>
      </c>
      <c r="BU62" s="6"/>
    </row>
    <row r="63" ht="15.75" hidden="1" customHeight="1">
      <c r="A63" s="217" t="s">
        <v>917</v>
      </c>
      <c r="B63" s="232"/>
      <c r="C63" s="283" t="s">
        <v>918</v>
      </c>
      <c r="D63" s="126" t="s">
        <v>919</v>
      </c>
      <c r="E63" s="126">
        <v>1.0</v>
      </c>
      <c r="F63" s="159">
        <f t="shared" si="2"/>
        <v>0</v>
      </c>
      <c r="G63" s="284" t="s">
        <v>885</v>
      </c>
      <c r="H63" s="128"/>
      <c r="I63" s="5"/>
      <c r="J63" s="129"/>
      <c r="K63" s="130"/>
      <c r="L63" s="131"/>
      <c r="M63" s="132"/>
      <c r="N63" s="101"/>
      <c r="O63" s="276"/>
      <c r="P63" s="285"/>
      <c r="Q63" s="194"/>
      <c r="R63" s="183"/>
      <c r="S63" s="119"/>
      <c r="T63" s="119"/>
      <c r="U63" s="119"/>
      <c r="V63" s="119"/>
      <c r="W63" s="5"/>
      <c r="X63" s="141"/>
      <c r="Y63" s="141"/>
      <c r="Z63" s="141"/>
      <c r="AA63" s="141">
        <f t="shared" si="13"/>
        <v>0</v>
      </c>
      <c r="AB63" s="278"/>
      <c r="AC63" s="278"/>
      <c r="AD63" s="278"/>
      <c r="AE63" s="141"/>
      <c r="AF63" s="141"/>
      <c r="AG63" s="141"/>
      <c r="AH63" s="141">
        <v>1.0</v>
      </c>
      <c r="AI63" s="119"/>
      <c r="AJ63" s="119"/>
      <c r="AK63" s="141"/>
      <c r="AL63" s="5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5"/>
      <c r="BN63" s="149"/>
      <c r="BO63" s="149">
        <f t="shared" si="5"/>
        <v>0</v>
      </c>
      <c r="BP63" s="149"/>
      <c r="BQ63" s="149">
        <v>12.0</v>
      </c>
      <c r="BR63" s="6"/>
      <c r="BS63" s="144">
        <v>14.0</v>
      </c>
      <c r="BT63" s="144">
        <f t="shared" si="6"/>
        <v>0</v>
      </c>
      <c r="BU63" s="6"/>
    </row>
    <row r="64" ht="15.75" hidden="1" customHeight="1">
      <c r="A64" s="217" t="s">
        <v>920</v>
      </c>
      <c r="B64" s="232"/>
      <c r="C64" s="283" t="s">
        <v>921</v>
      </c>
      <c r="D64" s="126" t="s">
        <v>922</v>
      </c>
      <c r="E64" s="126">
        <v>1.0</v>
      </c>
      <c r="F64" s="159">
        <f t="shared" si="2"/>
        <v>0</v>
      </c>
      <c r="G64" s="284" t="s">
        <v>885</v>
      </c>
      <c r="H64" s="128"/>
      <c r="I64" s="5"/>
      <c r="J64" s="129"/>
      <c r="K64" s="130"/>
      <c r="L64" s="131"/>
      <c r="M64" s="132"/>
      <c r="N64" s="101"/>
      <c r="O64" s="276"/>
      <c r="P64" s="285"/>
      <c r="Q64" s="194"/>
      <c r="R64" s="183"/>
      <c r="S64" s="119"/>
      <c r="T64" s="119"/>
      <c r="U64" s="119"/>
      <c r="V64" s="119"/>
      <c r="W64" s="5"/>
      <c r="X64" s="141"/>
      <c r="Y64" s="141"/>
      <c r="Z64" s="141"/>
      <c r="AA64" s="141">
        <f t="shared" si="13"/>
        <v>0</v>
      </c>
      <c r="AB64" s="278"/>
      <c r="AC64" s="278"/>
      <c r="AD64" s="278"/>
      <c r="AE64" s="141"/>
      <c r="AF64" s="141"/>
      <c r="AG64" s="141"/>
      <c r="AH64" s="141">
        <v>1.0</v>
      </c>
      <c r="AI64" s="119"/>
      <c r="AJ64" s="119"/>
      <c r="AK64" s="141"/>
      <c r="AL64" s="5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5"/>
      <c r="BN64" s="149"/>
      <c r="BO64" s="149">
        <f t="shared" si="5"/>
        <v>0</v>
      </c>
      <c r="BP64" s="149"/>
      <c r="BQ64" s="149">
        <v>12.0</v>
      </c>
      <c r="BR64" s="6"/>
      <c r="BS64" s="144">
        <v>11.5</v>
      </c>
      <c r="BT64" s="144">
        <f t="shared" si="6"/>
        <v>0</v>
      </c>
      <c r="BU64" s="6"/>
    </row>
    <row r="65" ht="18.0" customHeight="1">
      <c r="A65" s="217" t="s">
        <v>923</v>
      </c>
      <c r="B65" s="275" t="s">
        <v>924</v>
      </c>
      <c r="C65" s="189" t="s">
        <v>925</v>
      </c>
      <c r="D65" s="126" t="s">
        <v>926</v>
      </c>
      <c r="E65" s="126">
        <v>1.0</v>
      </c>
      <c r="F65" s="159">
        <f t="shared" si="2"/>
        <v>0</v>
      </c>
      <c r="G65" s="128">
        <v>200.0</v>
      </c>
      <c r="H65" s="128">
        <f t="shared" ref="H65:H68" si="14">F65*G65*(100-$F$2)/100</f>
        <v>0</v>
      </c>
      <c r="I65" s="5"/>
      <c r="J65" s="129"/>
      <c r="K65" s="130"/>
      <c r="L65" s="131"/>
      <c r="M65" s="132"/>
      <c r="N65" s="101"/>
      <c r="O65" s="276"/>
      <c r="P65" s="285"/>
      <c r="Q65" s="194"/>
      <c r="R65" s="183"/>
      <c r="S65" s="119"/>
      <c r="T65" s="119"/>
      <c r="U65" s="119"/>
      <c r="V65" s="119"/>
      <c r="W65" s="5"/>
      <c r="X65" s="141"/>
      <c r="Y65" s="141"/>
      <c r="Z65" s="141"/>
      <c r="AA65" s="141">
        <f t="shared" si="13"/>
        <v>0</v>
      </c>
      <c r="AB65" s="278"/>
      <c r="AC65" s="278"/>
      <c r="AD65" s="278"/>
      <c r="AE65" s="141"/>
      <c r="AF65" s="141"/>
      <c r="AG65" s="141"/>
      <c r="AH65" s="141">
        <v>1.0</v>
      </c>
      <c r="AI65" s="119"/>
      <c r="AJ65" s="119"/>
      <c r="AK65" s="141"/>
      <c r="AL65" s="5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5"/>
      <c r="BN65" s="149"/>
      <c r="BO65" s="149">
        <f t="shared" si="5"/>
        <v>0</v>
      </c>
      <c r="BP65" s="149"/>
      <c r="BQ65" s="149">
        <v>9.0</v>
      </c>
      <c r="BR65" s="6"/>
      <c r="BS65" s="144">
        <v>6.6</v>
      </c>
      <c r="BT65" s="144">
        <f t="shared" si="6"/>
        <v>0</v>
      </c>
      <c r="BU65" s="6"/>
    </row>
    <row r="66" ht="18.0" customHeight="1">
      <c r="A66" s="217" t="s">
        <v>927</v>
      </c>
      <c r="B66" s="275" t="s">
        <v>928</v>
      </c>
      <c r="C66" s="189" t="s">
        <v>929</v>
      </c>
      <c r="D66" s="126" t="s">
        <v>893</v>
      </c>
      <c r="E66" s="126">
        <v>1.0</v>
      </c>
      <c r="F66" s="159">
        <f t="shared" si="2"/>
        <v>0</v>
      </c>
      <c r="G66" s="128">
        <v>87.5</v>
      </c>
      <c r="H66" s="128">
        <f t="shared" si="14"/>
        <v>0</v>
      </c>
      <c r="I66" s="5"/>
      <c r="J66" s="129"/>
      <c r="K66" s="130"/>
      <c r="L66" s="131"/>
      <c r="M66" s="132"/>
      <c r="N66" s="101"/>
      <c r="O66" s="276"/>
      <c r="P66" s="285"/>
      <c r="Q66" s="194"/>
      <c r="R66" s="183"/>
      <c r="S66" s="119"/>
      <c r="T66" s="119"/>
      <c r="U66" s="119"/>
      <c r="V66" s="119"/>
      <c r="W66" s="5"/>
      <c r="X66" s="141"/>
      <c r="Y66" s="141"/>
      <c r="Z66" s="141"/>
      <c r="AA66" s="141">
        <f t="shared" si="13"/>
        <v>0</v>
      </c>
      <c r="AB66" s="278"/>
      <c r="AC66" s="278"/>
      <c r="AD66" s="278"/>
      <c r="AE66" s="141"/>
      <c r="AF66" s="141"/>
      <c r="AG66" s="141"/>
      <c r="AH66" s="141">
        <v>1.0</v>
      </c>
      <c r="AI66" s="119"/>
      <c r="AJ66" s="119"/>
      <c r="AK66" s="141"/>
      <c r="AL66" s="5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5"/>
      <c r="BN66" s="149"/>
      <c r="BO66" s="149">
        <f t="shared" si="5"/>
        <v>0</v>
      </c>
      <c r="BP66" s="149"/>
      <c r="BQ66" s="149">
        <v>6.0</v>
      </c>
      <c r="BR66" s="6"/>
      <c r="BS66" s="144">
        <v>2.5</v>
      </c>
      <c r="BT66" s="144">
        <f t="shared" si="6"/>
        <v>0</v>
      </c>
      <c r="BU66" s="6"/>
    </row>
    <row r="67" ht="19.5" customHeight="1">
      <c r="A67" s="217" t="s">
        <v>930</v>
      </c>
      <c r="B67" s="275" t="s">
        <v>931</v>
      </c>
      <c r="C67" s="189" t="s">
        <v>932</v>
      </c>
      <c r="D67" s="126" t="s">
        <v>933</v>
      </c>
      <c r="E67" s="126">
        <v>1.0</v>
      </c>
      <c r="F67" s="159">
        <f t="shared" si="2"/>
        <v>0</v>
      </c>
      <c r="G67" s="128">
        <v>410.0</v>
      </c>
      <c r="H67" s="128">
        <f t="shared" si="14"/>
        <v>0</v>
      </c>
      <c r="I67" s="5"/>
      <c r="J67" s="129"/>
      <c r="K67" s="130"/>
      <c r="L67" s="131"/>
      <c r="M67" s="132"/>
      <c r="N67" s="101"/>
      <c r="O67" s="276"/>
      <c r="P67" s="285"/>
      <c r="Q67" s="194"/>
      <c r="R67" s="183"/>
      <c r="S67" s="119"/>
      <c r="T67" s="119"/>
      <c r="U67" s="119"/>
      <c r="V67" s="119"/>
      <c r="W67" s="5"/>
      <c r="X67" s="141"/>
      <c r="Y67" s="141"/>
      <c r="Z67" s="141"/>
      <c r="AA67" s="141"/>
      <c r="AB67" s="141">
        <f t="shared" ref="AB67:AB68" si="15">AI67*$F67</f>
        <v>0</v>
      </c>
      <c r="AC67" s="278"/>
      <c r="AD67" s="278"/>
      <c r="AE67" s="141"/>
      <c r="AF67" s="141"/>
      <c r="AG67" s="141"/>
      <c r="AH67" s="141"/>
      <c r="AI67" s="141">
        <v>1.0</v>
      </c>
      <c r="AJ67" s="119"/>
      <c r="AK67" s="141"/>
      <c r="AL67" s="5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5"/>
      <c r="BN67" s="149"/>
      <c r="BO67" s="149">
        <f t="shared" si="5"/>
        <v>0</v>
      </c>
      <c r="BP67" s="149"/>
      <c r="BQ67" s="149">
        <v>12.0</v>
      </c>
      <c r="BR67" s="6"/>
      <c r="BS67" s="144">
        <v>13.7</v>
      </c>
      <c r="BT67" s="144">
        <f t="shared" si="6"/>
        <v>0</v>
      </c>
      <c r="BU67" s="6"/>
    </row>
    <row r="68" ht="19.5" customHeight="1">
      <c r="A68" s="217" t="s">
        <v>934</v>
      </c>
      <c r="B68" s="282" t="s">
        <v>935</v>
      </c>
      <c r="C68" s="189" t="s">
        <v>936</v>
      </c>
      <c r="D68" s="126" t="s">
        <v>937</v>
      </c>
      <c r="E68" s="126">
        <v>1.0</v>
      </c>
      <c r="F68" s="159">
        <f t="shared" si="2"/>
        <v>0</v>
      </c>
      <c r="G68" s="128">
        <v>425.0</v>
      </c>
      <c r="H68" s="128">
        <f t="shared" si="14"/>
        <v>0</v>
      </c>
      <c r="I68" s="5"/>
      <c r="J68" s="129"/>
      <c r="K68" s="130"/>
      <c r="L68" s="131"/>
      <c r="M68" s="132"/>
      <c r="N68" s="101"/>
      <c r="O68" s="276"/>
      <c r="P68" s="285"/>
      <c r="Q68" s="194"/>
      <c r="R68" s="183"/>
      <c r="S68" s="119"/>
      <c r="T68" s="119"/>
      <c r="U68" s="119"/>
      <c r="V68" s="119"/>
      <c r="W68" s="5"/>
      <c r="X68" s="141"/>
      <c r="Y68" s="141"/>
      <c r="Z68" s="141"/>
      <c r="AA68" s="141"/>
      <c r="AB68" s="141">
        <f t="shared" si="15"/>
        <v>0</v>
      </c>
      <c r="AC68" s="278"/>
      <c r="AD68" s="278"/>
      <c r="AE68" s="141"/>
      <c r="AF68" s="141"/>
      <c r="AG68" s="141"/>
      <c r="AH68" s="141"/>
      <c r="AI68" s="141">
        <v>1.0</v>
      </c>
      <c r="AJ68" s="119"/>
      <c r="AK68" s="141"/>
      <c r="AL68" s="5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5"/>
      <c r="BN68" s="149"/>
      <c r="BO68" s="149">
        <f t="shared" si="5"/>
        <v>0</v>
      </c>
      <c r="BP68" s="149"/>
      <c r="BQ68" s="149">
        <v>14.0</v>
      </c>
      <c r="BR68" s="6"/>
      <c r="BS68" s="144">
        <v>15.1</v>
      </c>
      <c r="BT68" s="144">
        <f t="shared" si="6"/>
        <v>0</v>
      </c>
      <c r="BU68" s="6"/>
    </row>
    <row r="69" ht="19.5" customHeight="1">
      <c r="A69" s="6"/>
      <c r="B69" s="6"/>
      <c r="C69" s="38"/>
      <c r="D69" s="6"/>
      <c r="E69" s="6"/>
      <c r="F69" s="6"/>
      <c r="G69" s="6"/>
      <c r="H69" s="223">
        <f>SUM(H12:H68)</f>
        <v>0</v>
      </c>
      <c r="I69" s="80"/>
      <c r="J69" s="177">
        <f t="shared" ref="J69:R69" si="16">SUM(J12:J68)</f>
        <v>0</v>
      </c>
      <c r="K69" s="177">
        <f t="shared" si="16"/>
        <v>0</v>
      </c>
      <c r="L69" s="177">
        <f t="shared" si="16"/>
        <v>0</v>
      </c>
      <c r="M69" s="177">
        <f t="shared" si="16"/>
        <v>0</v>
      </c>
      <c r="N69" s="177">
        <f t="shared" si="16"/>
        <v>0</v>
      </c>
      <c r="O69" s="177">
        <f t="shared" si="16"/>
        <v>0</v>
      </c>
      <c r="P69" s="177">
        <f t="shared" si="16"/>
        <v>0</v>
      </c>
      <c r="Q69" s="177">
        <f t="shared" si="16"/>
        <v>0</v>
      </c>
      <c r="R69" s="177">
        <f t="shared" si="16"/>
        <v>0</v>
      </c>
      <c r="S69" s="119"/>
      <c r="T69" s="119"/>
      <c r="U69" s="119"/>
      <c r="V69" s="119"/>
      <c r="W69" s="80"/>
      <c r="X69" s="66"/>
      <c r="Y69" s="268">
        <f t="shared" ref="Y69:AB69" si="17">SUM(Y12:Y68)</f>
        <v>0</v>
      </c>
      <c r="Z69" s="268">
        <f t="shared" si="17"/>
        <v>0</v>
      </c>
      <c r="AA69" s="268">
        <f t="shared" si="17"/>
        <v>0</v>
      </c>
      <c r="AB69" s="268">
        <f t="shared" si="17"/>
        <v>0</v>
      </c>
      <c r="AC69" s="66"/>
      <c r="AD69" s="66"/>
      <c r="AE69" s="119"/>
      <c r="AF69" s="119"/>
      <c r="AG69" s="119"/>
      <c r="AH69" s="119"/>
      <c r="AI69" s="119"/>
      <c r="AJ69" s="119"/>
      <c r="AK69" s="119"/>
      <c r="AL69" s="80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80"/>
      <c r="BN69" s="149"/>
      <c r="BO69" s="177">
        <f>SUM(BO12:BO68)</f>
        <v>0</v>
      </c>
      <c r="BP69" s="149"/>
      <c r="BQ69" s="149"/>
      <c r="BR69" s="6"/>
      <c r="BS69" s="149"/>
      <c r="BT69" s="286">
        <f>SUM(BT12:BT68)</f>
        <v>0</v>
      </c>
      <c r="BU69" s="6"/>
    </row>
    <row r="70" ht="19.5" customHeight="1">
      <c r="C70" s="274" t="s">
        <v>938</v>
      </c>
      <c r="BU70" s="6"/>
    </row>
    <row r="71" ht="19.5" customHeight="1">
      <c r="A71" s="217" t="s">
        <v>939</v>
      </c>
      <c r="B71" s="275" t="s">
        <v>940</v>
      </c>
      <c r="C71" s="189" t="s">
        <v>941</v>
      </c>
      <c r="D71" s="126" t="s">
        <v>942</v>
      </c>
      <c r="E71" s="166">
        <v>2.0</v>
      </c>
      <c r="F71" s="159">
        <f t="shared" ref="F71:F76" si="18">SUM(J71:V71)</f>
        <v>0</v>
      </c>
      <c r="G71" s="160">
        <v>102.5</v>
      </c>
      <c r="H71" s="128">
        <f t="shared" ref="H71:H76" si="19">F71*G71*(100-$F$2)/100</f>
        <v>0</v>
      </c>
      <c r="I71" s="5"/>
      <c r="J71" s="129"/>
      <c r="K71" s="130"/>
      <c r="L71" s="131"/>
      <c r="M71" s="132"/>
      <c r="N71" s="101"/>
      <c r="O71" s="276"/>
      <c r="P71" s="198"/>
      <c r="Q71" s="194"/>
      <c r="R71" s="183"/>
      <c r="S71" s="119"/>
      <c r="T71" s="119"/>
      <c r="U71" s="119"/>
      <c r="V71" s="119"/>
      <c r="W71" s="5"/>
      <c r="X71" s="141"/>
      <c r="Y71" s="141">
        <f>AF71*$F71</f>
        <v>0</v>
      </c>
      <c r="Z71" s="141"/>
      <c r="AA71" s="141"/>
      <c r="AB71" s="141"/>
      <c r="AC71" s="278"/>
      <c r="AD71" s="278"/>
      <c r="AE71" s="141"/>
      <c r="AF71" s="141">
        <v>2.0</v>
      </c>
      <c r="AG71" s="141"/>
      <c r="AH71" s="119"/>
      <c r="AI71" s="119"/>
      <c r="AJ71" s="119"/>
      <c r="AK71" s="141"/>
      <c r="AL71" s="5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5"/>
      <c r="BN71" s="149"/>
      <c r="BO71" s="149">
        <f t="shared" ref="BO71:BO76" si="20">BQ71*F71</f>
        <v>0</v>
      </c>
      <c r="BP71" s="149"/>
      <c r="BQ71" s="149">
        <v>5.0</v>
      </c>
      <c r="BR71" s="6"/>
      <c r="BS71" s="144">
        <v>1.65</v>
      </c>
      <c r="BT71" s="144">
        <f t="shared" ref="BT71:BT76" si="21">BS71*F71</f>
        <v>0</v>
      </c>
      <c r="BU71" s="6"/>
    </row>
    <row r="72" ht="19.5" customHeight="1">
      <c r="A72" s="217" t="s">
        <v>943</v>
      </c>
      <c r="B72" s="275" t="s">
        <v>944</v>
      </c>
      <c r="C72" s="189" t="s">
        <v>945</v>
      </c>
      <c r="D72" s="166" t="s">
        <v>946</v>
      </c>
      <c r="E72" s="166">
        <v>2.0</v>
      </c>
      <c r="F72" s="159">
        <f t="shared" si="18"/>
        <v>0</v>
      </c>
      <c r="G72" s="160">
        <v>135.0</v>
      </c>
      <c r="H72" s="128">
        <f t="shared" si="19"/>
        <v>0</v>
      </c>
      <c r="I72" s="5"/>
      <c r="J72" s="129"/>
      <c r="K72" s="130"/>
      <c r="L72" s="131"/>
      <c r="M72" s="132"/>
      <c r="N72" s="101"/>
      <c r="O72" s="276"/>
      <c r="P72" s="277"/>
      <c r="Q72" s="194"/>
      <c r="R72" s="183"/>
      <c r="S72" s="119"/>
      <c r="T72" s="119"/>
      <c r="U72" s="119"/>
      <c r="V72" s="119"/>
      <c r="W72" s="5"/>
      <c r="X72" s="141"/>
      <c r="Y72" s="141"/>
      <c r="Z72" s="141">
        <f t="shared" ref="Z72:Z73" si="22">AG72*$F72</f>
        <v>0</v>
      </c>
      <c r="AA72" s="141"/>
      <c r="AB72" s="141"/>
      <c r="AC72" s="278"/>
      <c r="AD72" s="278"/>
      <c r="AE72" s="141"/>
      <c r="AF72" s="141"/>
      <c r="AG72" s="141">
        <v>2.0</v>
      </c>
      <c r="AH72" s="119"/>
      <c r="AI72" s="119"/>
      <c r="AJ72" s="119"/>
      <c r="AK72" s="141"/>
      <c r="AL72" s="5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5"/>
      <c r="BN72" s="149"/>
      <c r="BO72" s="149">
        <f t="shared" si="20"/>
        <v>0</v>
      </c>
      <c r="BP72" s="149"/>
      <c r="BQ72" s="149">
        <v>6.0</v>
      </c>
      <c r="BR72" s="6"/>
      <c r="BS72" s="144">
        <v>3.4</v>
      </c>
      <c r="BT72" s="144">
        <f t="shared" si="21"/>
        <v>0</v>
      </c>
      <c r="BU72" s="6"/>
    </row>
    <row r="73" ht="19.5" customHeight="1">
      <c r="A73" s="217" t="s">
        <v>947</v>
      </c>
      <c r="B73" s="275" t="s">
        <v>948</v>
      </c>
      <c r="C73" s="189" t="s">
        <v>949</v>
      </c>
      <c r="D73" s="166" t="s">
        <v>950</v>
      </c>
      <c r="E73" s="166">
        <v>2.0</v>
      </c>
      <c r="F73" s="159">
        <f t="shared" si="18"/>
        <v>0</v>
      </c>
      <c r="G73" s="160">
        <v>162.5</v>
      </c>
      <c r="H73" s="128">
        <f t="shared" si="19"/>
        <v>0</v>
      </c>
      <c r="I73" s="5"/>
      <c r="J73" s="129"/>
      <c r="K73" s="130"/>
      <c r="L73" s="131"/>
      <c r="M73" s="132"/>
      <c r="N73" s="101"/>
      <c r="O73" s="276"/>
      <c r="P73" s="277"/>
      <c r="Q73" s="194"/>
      <c r="R73" s="183"/>
      <c r="S73" s="119"/>
      <c r="T73" s="119"/>
      <c r="U73" s="119"/>
      <c r="V73" s="119"/>
      <c r="W73" s="5"/>
      <c r="X73" s="141"/>
      <c r="Y73" s="141"/>
      <c r="Z73" s="141">
        <f t="shared" si="22"/>
        <v>0</v>
      </c>
      <c r="AA73" s="141"/>
      <c r="AB73" s="141"/>
      <c r="AC73" s="278"/>
      <c r="AD73" s="278"/>
      <c r="AE73" s="141"/>
      <c r="AF73" s="141"/>
      <c r="AG73" s="141">
        <v>2.0</v>
      </c>
      <c r="AH73" s="119"/>
      <c r="AI73" s="119"/>
      <c r="AJ73" s="119"/>
      <c r="AK73" s="141"/>
      <c r="AL73" s="5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5"/>
      <c r="BN73" s="149"/>
      <c r="BO73" s="149">
        <f t="shared" si="20"/>
        <v>0</v>
      </c>
      <c r="BP73" s="149"/>
      <c r="BQ73" s="149">
        <v>10.0</v>
      </c>
      <c r="BR73" s="6"/>
      <c r="BS73" s="144">
        <v>4.0</v>
      </c>
      <c r="BT73" s="144">
        <f t="shared" si="21"/>
        <v>0</v>
      </c>
      <c r="BU73" s="6"/>
    </row>
    <row r="74" ht="19.5" customHeight="1">
      <c r="A74" s="217" t="s">
        <v>951</v>
      </c>
      <c r="B74" s="275" t="s">
        <v>952</v>
      </c>
      <c r="C74" s="189" t="s">
        <v>953</v>
      </c>
      <c r="D74" s="166" t="s">
        <v>954</v>
      </c>
      <c r="E74" s="126">
        <v>2.0</v>
      </c>
      <c r="F74" s="159">
        <f t="shared" si="18"/>
        <v>0</v>
      </c>
      <c r="G74" s="160">
        <v>265.0</v>
      </c>
      <c r="H74" s="128">
        <f t="shared" si="19"/>
        <v>0</v>
      </c>
      <c r="I74" s="5"/>
      <c r="J74" s="129"/>
      <c r="K74" s="130"/>
      <c r="L74" s="131"/>
      <c r="M74" s="132"/>
      <c r="N74" s="101"/>
      <c r="O74" s="276"/>
      <c r="P74" s="277"/>
      <c r="Q74" s="194"/>
      <c r="R74" s="183"/>
      <c r="S74" s="119"/>
      <c r="T74" s="119"/>
      <c r="U74" s="119"/>
      <c r="V74" s="119"/>
      <c r="W74" s="5"/>
      <c r="X74" s="141"/>
      <c r="Y74" s="141"/>
      <c r="Z74" s="141"/>
      <c r="AA74" s="141">
        <f t="shared" ref="AA74:AA76" si="23">AH74*$F74</f>
        <v>0</v>
      </c>
      <c r="AB74" s="141"/>
      <c r="AC74" s="278"/>
      <c r="AD74" s="278"/>
      <c r="AE74" s="141"/>
      <c r="AF74" s="141"/>
      <c r="AG74" s="141"/>
      <c r="AH74" s="141">
        <v>2.0</v>
      </c>
      <c r="AI74" s="119"/>
      <c r="AJ74" s="119"/>
      <c r="AK74" s="141"/>
      <c r="AL74" s="5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5"/>
      <c r="BN74" s="149"/>
      <c r="BO74" s="149">
        <f t="shared" si="20"/>
        <v>0</v>
      </c>
      <c r="BP74" s="149"/>
      <c r="BQ74" s="149">
        <v>8.0</v>
      </c>
      <c r="BR74" s="6"/>
      <c r="BS74" s="144">
        <v>9.6</v>
      </c>
      <c r="BT74" s="144">
        <f t="shared" si="21"/>
        <v>0</v>
      </c>
      <c r="BU74" s="6"/>
    </row>
    <row r="75" ht="19.5" customHeight="1">
      <c r="A75" s="217" t="s">
        <v>955</v>
      </c>
      <c r="B75" s="282" t="s">
        <v>956</v>
      </c>
      <c r="C75" s="168" t="s">
        <v>957</v>
      </c>
      <c r="D75" s="126" t="s">
        <v>958</v>
      </c>
      <c r="E75" s="126">
        <v>2.0</v>
      </c>
      <c r="F75" s="159">
        <f t="shared" si="18"/>
        <v>0</v>
      </c>
      <c r="G75" s="128">
        <v>260.0</v>
      </c>
      <c r="H75" s="128">
        <f t="shared" si="19"/>
        <v>0</v>
      </c>
      <c r="I75" s="5"/>
      <c r="J75" s="129"/>
      <c r="K75" s="130"/>
      <c r="L75" s="131"/>
      <c r="M75" s="132"/>
      <c r="N75" s="101"/>
      <c r="O75" s="276"/>
      <c r="P75" s="277"/>
      <c r="Q75" s="194"/>
      <c r="R75" s="183"/>
      <c r="S75" s="119"/>
      <c r="T75" s="119"/>
      <c r="U75" s="119"/>
      <c r="V75" s="119"/>
      <c r="W75" s="5"/>
      <c r="X75" s="141"/>
      <c r="Y75" s="141"/>
      <c r="Z75" s="141"/>
      <c r="AA75" s="141">
        <f t="shared" si="23"/>
        <v>0</v>
      </c>
      <c r="AB75" s="141"/>
      <c r="AC75" s="278"/>
      <c r="AD75" s="278"/>
      <c r="AE75" s="141"/>
      <c r="AF75" s="141"/>
      <c r="AG75" s="141"/>
      <c r="AH75" s="141">
        <v>2.0</v>
      </c>
      <c r="AI75" s="119"/>
      <c r="AJ75" s="119"/>
      <c r="AK75" s="141"/>
      <c r="AL75" s="5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5"/>
      <c r="BN75" s="149"/>
      <c r="BO75" s="149">
        <f t="shared" si="20"/>
        <v>0</v>
      </c>
      <c r="BP75" s="149"/>
      <c r="BQ75" s="149">
        <v>10.0</v>
      </c>
      <c r="BR75" s="6"/>
      <c r="BS75" s="144">
        <v>7.85</v>
      </c>
      <c r="BT75" s="144">
        <f t="shared" si="21"/>
        <v>0</v>
      </c>
      <c r="BU75" s="6"/>
    </row>
    <row r="76" ht="19.5" customHeight="1">
      <c r="A76" s="217" t="s">
        <v>959</v>
      </c>
      <c r="B76" s="275" t="s">
        <v>960</v>
      </c>
      <c r="C76" s="168" t="s">
        <v>961</v>
      </c>
      <c r="D76" s="126" t="s">
        <v>962</v>
      </c>
      <c r="E76" s="126">
        <v>2.0</v>
      </c>
      <c r="F76" s="127">
        <f t="shared" si="18"/>
        <v>0</v>
      </c>
      <c r="G76" s="128">
        <v>285.0</v>
      </c>
      <c r="H76" s="128">
        <f t="shared" si="19"/>
        <v>0</v>
      </c>
      <c r="I76" s="5"/>
      <c r="J76" s="129"/>
      <c r="K76" s="130"/>
      <c r="L76" s="131"/>
      <c r="M76" s="132"/>
      <c r="N76" s="101"/>
      <c r="O76" s="276"/>
      <c r="P76" s="277"/>
      <c r="Q76" s="194"/>
      <c r="R76" s="183"/>
      <c r="S76" s="119"/>
      <c r="T76" s="119"/>
      <c r="U76" s="119"/>
      <c r="V76" s="119"/>
      <c r="W76" s="5"/>
      <c r="X76" s="141"/>
      <c r="Y76" s="141"/>
      <c r="Z76" s="141"/>
      <c r="AA76" s="141">
        <f t="shared" si="23"/>
        <v>0</v>
      </c>
      <c r="AB76" s="141"/>
      <c r="AC76" s="278"/>
      <c r="AD76" s="278"/>
      <c r="AE76" s="141"/>
      <c r="AF76" s="141"/>
      <c r="AG76" s="141"/>
      <c r="AH76" s="141">
        <v>2.0</v>
      </c>
      <c r="AI76" s="119"/>
      <c r="AJ76" s="119"/>
      <c r="AK76" s="141"/>
      <c r="AL76" s="5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5"/>
      <c r="BN76" s="149"/>
      <c r="BO76" s="149">
        <f t="shared" si="20"/>
        <v>0</v>
      </c>
      <c r="BP76" s="149"/>
      <c r="BQ76" s="149">
        <v>12.0</v>
      </c>
      <c r="BR76" s="6"/>
      <c r="BS76" s="144">
        <v>8.2</v>
      </c>
      <c r="BT76" s="144">
        <f t="shared" si="21"/>
        <v>0</v>
      </c>
      <c r="BU76" s="6"/>
    </row>
    <row r="77" ht="19.5" customHeight="1">
      <c r="A77" s="6"/>
      <c r="B77" s="6"/>
      <c r="C77" s="6"/>
      <c r="D77" s="6"/>
      <c r="E77" s="6"/>
      <c r="F77" s="6"/>
      <c r="G77" s="6"/>
      <c r="H77" s="223">
        <f>SUM(H71:H76)</f>
        <v>0</v>
      </c>
      <c r="I77" s="80"/>
      <c r="J77" s="268">
        <f t="shared" ref="J77:R77" si="24">SUM(J71:J76)</f>
        <v>0</v>
      </c>
      <c r="K77" s="268">
        <f t="shared" si="24"/>
        <v>0</v>
      </c>
      <c r="L77" s="268">
        <f t="shared" si="24"/>
        <v>0</v>
      </c>
      <c r="M77" s="268">
        <f t="shared" si="24"/>
        <v>0</v>
      </c>
      <c r="N77" s="268">
        <f t="shared" si="24"/>
        <v>0</v>
      </c>
      <c r="O77" s="268">
        <f t="shared" si="24"/>
        <v>0</v>
      </c>
      <c r="P77" s="268">
        <f t="shared" si="24"/>
        <v>0</v>
      </c>
      <c r="Q77" s="268">
        <f t="shared" si="24"/>
        <v>0</v>
      </c>
      <c r="R77" s="268">
        <f t="shared" si="24"/>
        <v>0</v>
      </c>
      <c r="S77" s="119"/>
      <c r="T77" s="119"/>
      <c r="U77" s="119"/>
      <c r="V77" s="119"/>
      <c r="W77" s="80"/>
      <c r="X77" s="66"/>
      <c r="Y77" s="268">
        <f t="shared" ref="Y77:AB77" si="25">SUM(Y71:Y76)</f>
        <v>0</v>
      </c>
      <c r="Z77" s="268">
        <f t="shared" si="25"/>
        <v>0</v>
      </c>
      <c r="AA77" s="268">
        <f t="shared" si="25"/>
        <v>0</v>
      </c>
      <c r="AB77" s="268">
        <f t="shared" si="25"/>
        <v>0</v>
      </c>
      <c r="AC77" s="66"/>
      <c r="AD77" s="66"/>
      <c r="AE77" s="119"/>
      <c r="AF77" s="119"/>
      <c r="AG77" s="119"/>
      <c r="AH77" s="119"/>
      <c r="AI77" s="119"/>
      <c r="AJ77" s="119"/>
      <c r="AK77" s="119"/>
      <c r="AL77" s="80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80"/>
      <c r="BN77" s="149"/>
      <c r="BO77" s="177">
        <f>SUM(BO71:BO76)</f>
        <v>0</v>
      </c>
      <c r="BP77" s="149"/>
      <c r="BQ77" s="149"/>
      <c r="BR77" s="6"/>
      <c r="BS77" s="149"/>
      <c r="BT77" s="286">
        <f>SUM(BT71:BT76)</f>
        <v>0</v>
      </c>
      <c r="BU77" s="6"/>
    </row>
    <row r="78" ht="19.5" customHeight="1">
      <c r="C78" s="287" t="s">
        <v>963</v>
      </c>
      <c r="BU78" s="6"/>
    </row>
    <row r="79" ht="19.5" customHeight="1">
      <c r="A79" s="217" t="s">
        <v>964</v>
      </c>
      <c r="B79" s="288" t="s">
        <v>965</v>
      </c>
      <c r="C79" s="289" t="s">
        <v>966</v>
      </c>
      <c r="D79" s="126" t="s">
        <v>967</v>
      </c>
      <c r="E79" s="290">
        <v>5.0</v>
      </c>
      <c r="F79" s="127">
        <f t="shared" ref="F79:F102" si="26">SUM(J79:V79)</f>
        <v>0</v>
      </c>
      <c r="G79" s="291">
        <v>190.0</v>
      </c>
      <c r="H79" s="128">
        <f t="shared" ref="H79:H90" si="27">F79*G79*(100-$F$2)/100</f>
        <v>0</v>
      </c>
      <c r="I79" s="5"/>
      <c r="J79" s="129"/>
      <c r="K79" s="130"/>
      <c r="L79" s="131"/>
      <c r="M79" s="132"/>
      <c r="N79" s="101"/>
      <c r="O79" s="276"/>
      <c r="P79" s="198"/>
      <c r="Q79" s="194"/>
      <c r="R79" s="183"/>
      <c r="S79" s="119"/>
      <c r="T79" s="119"/>
      <c r="U79" s="119"/>
      <c r="V79" s="119"/>
      <c r="W79" s="5"/>
      <c r="X79" s="141">
        <f t="shared" ref="X79:X80" si="28">AE79*$F79</f>
        <v>0</v>
      </c>
      <c r="Y79" s="141"/>
      <c r="Z79" s="141"/>
      <c r="AA79" s="141"/>
      <c r="AB79" s="141"/>
      <c r="AC79" s="278"/>
      <c r="AD79" s="278"/>
      <c r="AE79" s="141">
        <v>5.0</v>
      </c>
      <c r="AF79" s="141"/>
      <c r="AG79" s="141"/>
      <c r="AH79" s="141"/>
      <c r="AI79" s="141"/>
      <c r="AJ79" s="141"/>
      <c r="AK79" s="141"/>
      <c r="AL79" s="5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5"/>
      <c r="BN79" s="149"/>
      <c r="BO79" s="149">
        <f t="shared" ref="BO79:BO102" si="29">BQ79*F79</f>
        <v>0</v>
      </c>
      <c r="BP79" s="149"/>
      <c r="BQ79" s="149">
        <v>15.0</v>
      </c>
      <c r="BR79" s="6"/>
      <c r="BS79" s="144">
        <v>0.35</v>
      </c>
      <c r="BT79" s="144">
        <f t="shared" ref="BT79:BT102" si="30">BS79*F79</f>
        <v>0</v>
      </c>
      <c r="BU79" s="6"/>
    </row>
    <row r="80" ht="15.75" customHeight="1">
      <c r="A80" s="217" t="s">
        <v>968</v>
      </c>
      <c r="B80" s="288" t="s">
        <v>969</v>
      </c>
      <c r="C80" s="289" t="s">
        <v>970</v>
      </c>
      <c r="D80" s="141" t="s">
        <v>971</v>
      </c>
      <c r="E80" s="290">
        <v>5.0</v>
      </c>
      <c r="F80" s="127">
        <f t="shared" si="26"/>
        <v>0</v>
      </c>
      <c r="G80" s="291">
        <v>190.0</v>
      </c>
      <c r="H80" s="128">
        <f t="shared" si="27"/>
        <v>0</v>
      </c>
      <c r="J80" s="129"/>
      <c r="K80" s="130"/>
      <c r="L80" s="131"/>
      <c r="M80" s="132"/>
      <c r="N80" s="101"/>
      <c r="O80" s="276"/>
      <c r="P80" s="198"/>
      <c r="Q80" s="194"/>
      <c r="R80" s="183"/>
      <c r="S80" s="119"/>
      <c r="T80" s="119"/>
      <c r="U80" s="119"/>
      <c r="V80" s="119"/>
      <c r="X80" s="141">
        <f t="shared" si="28"/>
        <v>0</v>
      </c>
      <c r="Y80" s="141"/>
      <c r="Z80" s="141"/>
      <c r="AA80" s="141"/>
      <c r="AB80" s="141"/>
      <c r="AC80" s="278"/>
      <c r="AD80" s="278"/>
      <c r="AE80" s="141">
        <v>5.0</v>
      </c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5"/>
      <c r="BN80" s="149"/>
      <c r="BO80" s="149">
        <f t="shared" si="29"/>
        <v>0</v>
      </c>
      <c r="BP80" s="149"/>
      <c r="BQ80" s="149">
        <v>15.0</v>
      </c>
      <c r="BS80" s="144">
        <v>0.3</v>
      </c>
      <c r="BT80" s="144">
        <f t="shared" si="30"/>
        <v>0</v>
      </c>
    </row>
    <row r="81" ht="15.75" customHeight="1">
      <c r="A81" s="217" t="s">
        <v>972</v>
      </c>
      <c r="B81" s="288" t="s">
        <v>973</v>
      </c>
      <c r="C81" s="289" t="s">
        <v>974</v>
      </c>
      <c r="D81" s="141" t="s">
        <v>975</v>
      </c>
      <c r="E81" s="290">
        <v>5.0</v>
      </c>
      <c r="F81" s="127">
        <f t="shared" si="26"/>
        <v>0</v>
      </c>
      <c r="G81" s="291">
        <v>200.0</v>
      </c>
      <c r="H81" s="128">
        <f t="shared" si="27"/>
        <v>0</v>
      </c>
      <c r="J81" s="129"/>
      <c r="K81" s="130"/>
      <c r="L81" s="131"/>
      <c r="M81" s="132"/>
      <c r="N81" s="101"/>
      <c r="O81" s="276"/>
      <c r="P81" s="198"/>
      <c r="Q81" s="194"/>
      <c r="R81" s="183"/>
      <c r="S81" s="119"/>
      <c r="T81" s="119"/>
      <c r="U81" s="119"/>
      <c r="V81" s="119"/>
      <c r="X81" s="141"/>
      <c r="Y81" s="141">
        <f t="shared" ref="Y81:Y82" si="31">AF81*$F81</f>
        <v>0</v>
      </c>
      <c r="Z81" s="141"/>
      <c r="AA81" s="141"/>
      <c r="AB81" s="141"/>
      <c r="AC81" s="278"/>
      <c r="AD81" s="278"/>
      <c r="AF81" s="141">
        <v>5.0</v>
      </c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5"/>
      <c r="BN81" s="149"/>
      <c r="BO81" s="149">
        <f t="shared" si="29"/>
        <v>0</v>
      </c>
      <c r="BP81" s="149"/>
      <c r="BQ81" s="149">
        <v>15.0</v>
      </c>
      <c r="BS81" s="144">
        <v>0.6</v>
      </c>
      <c r="BT81" s="144">
        <f t="shared" si="30"/>
        <v>0</v>
      </c>
    </row>
    <row r="82" ht="15.75" customHeight="1">
      <c r="A82" s="217" t="s">
        <v>976</v>
      </c>
      <c r="B82" s="288" t="s">
        <v>977</v>
      </c>
      <c r="C82" s="289" t="s">
        <v>978</v>
      </c>
      <c r="D82" s="141" t="s">
        <v>975</v>
      </c>
      <c r="E82" s="290">
        <v>5.0</v>
      </c>
      <c r="F82" s="127">
        <f t="shared" si="26"/>
        <v>0</v>
      </c>
      <c r="G82" s="291">
        <v>200.0</v>
      </c>
      <c r="H82" s="128">
        <f t="shared" si="27"/>
        <v>0</v>
      </c>
      <c r="J82" s="129"/>
      <c r="K82" s="130"/>
      <c r="L82" s="131"/>
      <c r="M82" s="132"/>
      <c r="N82" s="101"/>
      <c r="O82" s="276"/>
      <c r="P82" s="198"/>
      <c r="Q82" s="194"/>
      <c r="R82" s="183"/>
      <c r="S82" s="119"/>
      <c r="T82" s="119"/>
      <c r="U82" s="119"/>
      <c r="V82" s="119"/>
      <c r="X82" s="141"/>
      <c r="Y82" s="141">
        <f t="shared" si="31"/>
        <v>0</v>
      </c>
      <c r="Z82" s="141"/>
      <c r="AA82" s="141"/>
      <c r="AB82" s="141"/>
      <c r="AC82" s="278"/>
      <c r="AD82" s="278"/>
      <c r="AF82" s="141">
        <v>5.0</v>
      </c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5"/>
      <c r="BN82" s="149"/>
      <c r="BO82" s="149">
        <f t="shared" si="29"/>
        <v>0</v>
      </c>
      <c r="BP82" s="149"/>
      <c r="BQ82" s="149">
        <v>15.0</v>
      </c>
      <c r="BS82" s="144">
        <v>0.6</v>
      </c>
      <c r="BT82" s="144">
        <f t="shared" si="30"/>
        <v>0</v>
      </c>
    </row>
    <row r="83" ht="15.75" customHeight="1">
      <c r="A83" s="217" t="s">
        <v>979</v>
      </c>
      <c r="B83" s="288" t="s">
        <v>980</v>
      </c>
      <c r="C83" s="289" t="s">
        <v>981</v>
      </c>
      <c r="D83" s="141" t="s">
        <v>982</v>
      </c>
      <c r="E83" s="292">
        <v>4.0</v>
      </c>
      <c r="F83" s="127">
        <f t="shared" si="26"/>
        <v>0</v>
      </c>
      <c r="G83" s="291">
        <v>270.0</v>
      </c>
      <c r="H83" s="128">
        <f t="shared" si="27"/>
        <v>0</v>
      </c>
      <c r="J83" s="129"/>
      <c r="K83" s="130"/>
      <c r="L83" s="131"/>
      <c r="M83" s="132"/>
      <c r="N83" s="101"/>
      <c r="O83" s="276"/>
      <c r="P83" s="198"/>
      <c r="Q83" s="194"/>
      <c r="R83" s="183"/>
      <c r="S83" s="119"/>
      <c r="T83" s="119"/>
      <c r="U83" s="119"/>
      <c r="V83" s="119"/>
      <c r="X83" s="141"/>
      <c r="Y83" s="141"/>
      <c r="Z83" s="141">
        <f t="shared" ref="Z83:Z86" si="32">AG83*$F83</f>
        <v>0</v>
      </c>
      <c r="AA83" s="141"/>
      <c r="AB83" s="141"/>
      <c r="AC83" s="278"/>
      <c r="AD83" s="278"/>
      <c r="AG83" s="293">
        <v>4.0</v>
      </c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5"/>
      <c r="BN83" s="149"/>
      <c r="BO83" s="149">
        <f t="shared" si="29"/>
        <v>0</v>
      </c>
      <c r="BP83" s="149"/>
      <c r="BQ83" s="149">
        <v>12.0</v>
      </c>
      <c r="BS83" s="144">
        <v>1.45</v>
      </c>
      <c r="BT83" s="144">
        <f t="shared" si="30"/>
        <v>0</v>
      </c>
    </row>
    <row r="84" ht="15.75" customHeight="1">
      <c r="A84" s="217" t="s">
        <v>983</v>
      </c>
      <c r="B84" s="288" t="s">
        <v>984</v>
      </c>
      <c r="C84" s="289" t="s">
        <v>985</v>
      </c>
      <c r="D84" s="141" t="s">
        <v>986</v>
      </c>
      <c r="E84" s="292">
        <v>4.0</v>
      </c>
      <c r="F84" s="127">
        <f t="shared" si="26"/>
        <v>0</v>
      </c>
      <c r="G84" s="291">
        <v>245.0</v>
      </c>
      <c r="H84" s="128">
        <f t="shared" si="27"/>
        <v>0</v>
      </c>
      <c r="J84" s="129"/>
      <c r="K84" s="130"/>
      <c r="L84" s="131"/>
      <c r="M84" s="132"/>
      <c r="N84" s="101"/>
      <c r="O84" s="276"/>
      <c r="P84" s="198"/>
      <c r="Q84" s="194"/>
      <c r="R84" s="183"/>
      <c r="S84" s="119"/>
      <c r="T84" s="119"/>
      <c r="U84" s="119"/>
      <c r="V84" s="119"/>
      <c r="X84" s="141"/>
      <c r="Y84" s="141"/>
      <c r="Z84" s="141">
        <f t="shared" si="32"/>
        <v>0</v>
      </c>
      <c r="AA84" s="141"/>
      <c r="AB84" s="141"/>
      <c r="AC84" s="278"/>
      <c r="AD84" s="278"/>
      <c r="AG84" s="293">
        <v>4.0</v>
      </c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5"/>
      <c r="BN84" s="149"/>
      <c r="BO84" s="149">
        <f t="shared" si="29"/>
        <v>0</v>
      </c>
      <c r="BP84" s="149"/>
      <c r="BQ84" s="149">
        <v>12.0</v>
      </c>
      <c r="BS84" s="144">
        <v>1.21</v>
      </c>
      <c r="BT84" s="144">
        <f t="shared" si="30"/>
        <v>0</v>
      </c>
    </row>
    <row r="85" ht="15.75" customHeight="1">
      <c r="A85" s="217" t="s">
        <v>987</v>
      </c>
      <c r="B85" s="288" t="s">
        <v>988</v>
      </c>
      <c r="C85" s="289" t="s">
        <v>989</v>
      </c>
      <c r="D85" s="149" t="s">
        <v>990</v>
      </c>
      <c r="E85" s="294">
        <v>7.0</v>
      </c>
      <c r="F85" s="127">
        <f t="shared" si="26"/>
        <v>0</v>
      </c>
      <c r="G85" s="291">
        <v>315.0</v>
      </c>
      <c r="H85" s="128">
        <f t="shared" si="27"/>
        <v>0</v>
      </c>
      <c r="J85" s="129"/>
      <c r="K85" s="130"/>
      <c r="L85" s="131"/>
      <c r="M85" s="132"/>
      <c r="N85" s="101"/>
      <c r="O85" s="276"/>
      <c r="P85" s="198"/>
      <c r="Q85" s="194"/>
      <c r="R85" s="183"/>
      <c r="S85" s="119"/>
      <c r="T85" s="119"/>
      <c r="U85" s="119"/>
      <c r="V85" s="119"/>
      <c r="X85" s="141">
        <f t="shared" ref="X85:X86" si="33">AE85*$F85</f>
        <v>0</v>
      </c>
      <c r="Y85" s="141"/>
      <c r="Z85" s="141">
        <f t="shared" si="32"/>
        <v>0</v>
      </c>
      <c r="AA85" s="141"/>
      <c r="AB85" s="141"/>
      <c r="AC85" s="278"/>
      <c r="AD85" s="278"/>
      <c r="AE85" s="141">
        <v>5.0</v>
      </c>
      <c r="AG85" s="293">
        <v>2.0</v>
      </c>
      <c r="AM85" s="119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5"/>
      <c r="BN85" s="149"/>
      <c r="BO85" s="149">
        <f t="shared" si="29"/>
        <v>0</v>
      </c>
      <c r="BP85" s="149"/>
      <c r="BQ85" s="149">
        <v>23.0</v>
      </c>
      <c r="BS85" s="144">
        <v>3.0</v>
      </c>
      <c r="BT85" s="144">
        <f t="shared" si="30"/>
        <v>0</v>
      </c>
    </row>
    <row r="86" ht="15.75" customHeight="1">
      <c r="A86" s="217" t="s">
        <v>991</v>
      </c>
      <c r="B86" s="288" t="s">
        <v>992</v>
      </c>
      <c r="C86" s="289" t="s">
        <v>993</v>
      </c>
      <c r="D86" s="149" t="s">
        <v>990</v>
      </c>
      <c r="E86" s="294">
        <v>7.0</v>
      </c>
      <c r="F86" s="127">
        <f t="shared" si="26"/>
        <v>0</v>
      </c>
      <c r="G86" s="291">
        <v>315.0</v>
      </c>
      <c r="H86" s="128">
        <f t="shared" si="27"/>
        <v>0</v>
      </c>
      <c r="J86" s="129"/>
      <c r="K86" s="130"/>
      <c r="L86" s="131"/>
      <c r="M86" s="132"/>
      <c r="N86" s="101"/>
      <c r="O86" s="276"/>
      <c r="P86" s="198"/>
      <c r="Q86" s="194"/>
      <c r="R86" s="183"/>
      <c r="S86" s="119"/>
      <c r="T86" s="119"/>
      <c r="U86" s="119"/>
      <c r="V86" s="119"/>
      <c r="X86" s="141">
        <f t="shared" si="33"/>
        <v>0</v>
      </c>
      <c r="Y86" s="141"/>
      <c r="Z86" s="141">
        <f t="shared" si="32"/>
        <v>0</v>
      </c>
      <c r="AA86" s="141"/>
      <c r="AB86" s="141"/>
      <c r="AC86" s="278"/>
      <c r="AD86" s="278"/>
      <c r="AE86" s="141">
        <v>5.0</v>
      </c>
      <c r="AG86" s="293">
        <v>2.0</v>
      </c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5"/>
      <c r="BN86" s="149"/>
      <c r="BO86" s="149">
        <f t="shared" si="29"/>
        <v>0</v>
      </c>
      <c r="BP86" s="149"/>
      <c r="BQ86" s="149">
        <v>23.0</v>
      </c>
      <c r="BS86" s="144">
        <v>3.0</v>
      </c>
      <c r="BT86" s="144">
        <f t="shared" si="30"/>
        <v>0</v>
      </c>
    </row>
    <row r="87" ht="15.75" customHeight="1">
      <c r="A87" s="217" t="s">
        <v>994</v>
      </c>
      <c r="B87" s="288" t="s">
        <v>995</v>
      </c>
      <c r="C87" s="289" t="s">
        <v>996</v>
      </c>
      <c r="D87" s="149" t="s">
        <v>997</v>
      </c>
      <c r="E87" s="294">
        <v>7.0</v>
      </c>
      <c r="F87" s="127">
        <f t="shared" si="26"/>
        <v>0</v>
      </c>
      <c r="G87" s="291">
        <v>455.0</v>
      </c>
      <c r="H87" s="128">
        <f t="shared" si="27"/>
        <v>0</v>
      </c>
      <c r="J87" s="129"/>
      <c r="K87" s="130"/>
      <c r="L87" s="131"/>
      <c r="M87" s="132"/>
      <c r="N87" s="101"/>
      <c r="O87" s="276"/>
      <c r="P87" s="198"/>
      <c r="Q87" s="194"/>
      <c r="R87" s="183"/>
      <c r="S87" s="119"/>
      <c r="T87" s="119"/>
      <c r="U87" s="119"/>
      <c r="V87" s="119"/>
      <c r="X87" s="141"/>
      <c r="Y87" s="141">
        <f t="shared" ref="Y87:Z87" si="34">AF87*$F87</f>
        <v>0</v>
      </c>
      <c r="Z87" s="141">
        <f t="shared" si="34"/>
        <v>0</v>
      </c>
      <c r="AA87" s="141"/>
      <c r="AB87" s="141"/>
      <c r="AC87" s="278"/>
      <c r="AD87" s="278"/>
      <c r="AF87" s="141">
        <v>5.0</v>
      </c>
      <c r="AG87" s="293">
        <v>2.0</v>
      </c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5"/>
      <c r="BN87" s="149"/>
      <c r="BO87" s="149">
        <f t="shared" si="29"/>
        <v>0</v>
      </c>
      <c r="BP87" s="149"/>
      <c r="BQ87" s="149">
        <v>23.0</v>
      </c>
      <c r="BS87" s="144">
        <v>6.5</v>
      </c>
      <c r="BT87" s="144">
        <f t="shared" si="30"/>
        <v>0</v>
      </c>
    </row>
    <row r="88" ht="15.75" customHeight="1">
      <c r="A88" s="217" t="s">
        <v>998</v>
      </c>
      <c r="B88" s="288" t="s">
        <v>995</v>
      </c>
      <c r="C88" s="289" t="s">
        <v>999</v>
      </c>
      <c r="D88" s="149" t="s">
        <v>997</v>
      </c>
      <c r="E88" s="294">
        <v>7.0</v>
      </c>
      <c r="F88" s="127">
        <f t="shared" si="26"/>
        <v>0</v>
      </c>
      <c r="G88" s="291">
        <v>455.0</v>
      </c>
      <c r="H88" s="128">
        <f t="shared" si="27"/>
        <v>0</v>
      </c>
      <c r="J88" s="129"/>
      <c r="K88" s="130"/>
      <c r="L88" s="131"/>
      <c r="M88" s="132"/>
      <c r="N88" s="101"/>
      <c r="O88" s="276"/>
      <c r="P88" s="198"/>
      <c r="Q88" s="194"/>
      <c r="R88" s="183"/>
      <c r="S88" s="119"/>
      <c r="T88" s="119"/>
      <c r="U88" s="119"/>
      <c r="V88" s="119"/>
      <c r="X88" s="141"/>
      <c r="Y88" s="141">
        <f t="shared" ref="Y88:Z88" si="35">AF88*$F88</f>
        <v>0</v>
      </c>
      <c r="Z88" s="141">
        <f t="shared" si="35"/>
        <v>0</v>
      </c>
      <c r="AA88" s="141"/>
      <c r="AB88" s="141"/>
      <c r="AC88" s="278"/>
      <c r="AD88" s="278"/>
      <c r="AF88" s="141">
        <v>5.0</v>
      </c>
      <c r="AG88" s="293">
        <v>2.0</v>
      </c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5"/>
      <c r="BN88" s="149"/>
      <c r="BO88" s="149">
        <f t="shared" si="29"/>
        <v>0</v>
      </c>
      <c r="BP88" s="149"/>
      <c r="BQ88" s="149">
        <v>23.0</v>
      </c>
      <c r="BS88" s="144">
        <v>6.5</v>
      </c>
      <c r="BT88" s="144">
        <f t="shared" si="30"/>
        <v>0</v>
      </c>
    </row>
    <row r="89" ht="15.75" customHeight="1">
      <c r="A89" s="217" t="s">
        <v>1000</v>
      </c>
      <c r="B89" s="288" t="s">
        <v>1001</v>
      </c>
      <c r="C89" s="289" t="s">
        <v>1002</v>
      </c>
      <c r="D89" s="149" t="s">
        <v>1003</v>
      </c>
      <c r="E89" s="294">
        <v>6.0</v>
      </c>
      <c r="F89" s="127">
        <f t="shared" si="26"/>
        <v>0</v>
      </c>
      <c r="G89" s="291">
        <v>705.0</v>
      </c>
      <c r="H89" s="128">
        <f t="shared" si="27"/>
        <v>0</v>
      </c>
      <c r="J89" s="129"/>
      <c r="K89" s="130"/>
      <c r="L89" s="131"/>
      <c r="M89" s="132"/>
      <c r="N89" s="101"/>
      <c r="O89" s="276"/>
      <c r="P89" s="198"/>
      <c r="Q89" s="194"/>
      <c r="R89" s="183"/>
      <c r="S89" s="119"/>
      <c r="T89" s="119"/>
      <c r="U89" s="119"/>
      <c r="V89" s="119"/>
      <c r="X89" s="141"/>
      <c r="Y89" s="141"/>
      <c r="Z89" s="141">
        <f t="shared" ref="Z89:AA89" si="36">AG89*$F89</f>
        <v>0</v>
      </c>
      <c r="AA89" s="141">
        <f t="shared" si="36"/>
        <v>0</v>
      </c>
      <c r="AB89" s="141"/>
      <c r="AC89" s="278"/>
      <c r="AD89" s="278"/>
      <c r="AG89" s="293">
        <v>4.0</v>
      </c>
      <c r="AH89" s="293">
        <v>2.0</v>
      </c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5"/>
      <c r="BN89" s="149"/>
      <c r="BO89" s="149">
        <f t="shared" si="29"/>
        <v>0</v>
      </c>
      <c r="BP89" s="149"/>
      <c r="BQ89" s="149">
        <v>24.0</v>
      </c>
      <c r="BS89" s="144">
        <v>11.9</v>
      </c>
      <c r="BT89" s="144">
        <f t="shared" si="30"/>
        <v>0</v>
      </c>
    </row>
    <row r="90" ht="15.75" customHeight="1">
      <c r="A90" s="217" t="s">
        <v>1004</v>
      </c>
      <c r="B90" s="288" t="s">
        <v>1005</v>
      </c>
      <c r="C90" s="289" t="s">
        <v>1006</v>
      </c>
      <c r="D90" s="149" t="s">
        <v>1003</v>
      </c>
      <c r="E90" s="294">
        <v>6.0</v>
      </c>
      <c r="F90" s="127">
        <f t="shared" si="26"/>
        <v>0</v>
      </c>
      <c r="G90" s="291">
        <v>705.0</v>
      </c>
      <c r="H90" s="128">
        <f t="shared" si="27"/>
        <v>0</v>
      </c>
      <c r="J90" s="129"/>
      <c r="K90" s="130"/>
      <c r="L90" s="131"/>
      <c r="M90" s="132"/>
      <c r="N90" s="101"/>
      <c r="O90" s="276"/>
      <c r="P90" s="198"/>
      <c r="Q90" s="194"/>
      <c r="R90" s="183"/>
      <c r="S90" s="119"/>
      <c r="T90" s="119"/>
      <c r="U90" s="119"/>
      <c r="V90" s="119"/>
      <c r="X90" s="141"/>
      <c r="Y90" s="141"/>
      <c r="Z90" s="141">
        <f t="shared" ref="Z90:AA90" si="37">AG90*$F90</f>
        <v>0</v>
      </c>
      <c r="AA90" s="141">
        <f t="shared" si="37"/>
        <v>0</v>
      </c>
      <c r="AB90" s="141"/>
      <c r="AC90" s="278"/>
      <c r="AD90" s="278"/>
      <c r="AG90" s="293">
        <v>4.0</v>
      </c>
      <c r="AH90" s="293">
        <v>2.0</v>
      </c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5"/>
      <c r="BN90" s="149"/>
      <c r="BO90" s="149">
        <f t="shared" si="29"/>
        <v>0</v>
      </c>
      <c r="BP90" s="149"/>
      <c r="BQ90" s="149">
        <v>24.0</v>
      </c>
      <c r="BS90" s="144">
        <v>11.9</v>
      </c>
      <c r="BT90" s="144">
        <f t="shared" si="30"/>
        <v>0</v>
      </c>
    </row>
    <row r="91" ht="15.75" customHeight="1">
      <c r="A91" s="217" t="s">
        <v>1007</v>
      </c>
      <c r="B91" s="288" t="s">
        <v>1008</v>
      </c>
      <c r="C91" s="289" t="s">
        <v>1009</v>
      </c>
      <c r="D91" s="141" t="s">
        <v>967</v>
      </c>
      <c r="E91" s="290">
        <v>5.0</v>
      </c>
      <c r="F91" s="127">
        <f t="shared" si="26"/>
        <v>0</v>
      </c>
      <c r="G91" s="291">
        <v>215.0</v>
      </c>
      <c r="H91" s="128">
        <f t="shared" ref="H91:H102" si="38">F91*G91*(100-$F$3)/100</f>
        <v>0</v>
      </c>
      <c r="J91" s="129"/>
      <c r="K91" s="130"/>
      <c r="L91" s="131"/>
      <c r="M91" s="132"/>
      <c r="N91" s="101"/>
      <c r="O91" s="276"/>
      <c r="P91" s="198"/>
      <c r="Q91" s="194"/>
      <c r="R91" s="183"/>
      <c r="S91" s="119"/>
      <c r="T91" s="119"/>
      <c r="U91" s="119"/>
      <c r="V91" s="119"/>
      <c r="X91" s="141">
        <f t="shared" ref="X91:X92" si="39">AE91*$F91</f>
        <v>0</v>
      </c>
      <c r="Y91" s="141"/>
      <c r="Z91" s="141"/>
      <c r="AA91" s="141"/>
      <c r="AB91" s="141"/>
      <c r="AC91" s="278"/>
      <c r="AD91" s="278"/>
      <c r="AE91" s="141">
        <v>5.0</v>
      </c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5"/>
      <c r="BN91" s="149"/>
      <c r="BO91" s="149">
        <f t="shared" si="29"/>
        <v>0</v>
      </c>
      <c r="BP91" s="149"/>
      <c r="BQ91" s="149">
        <v>15.0</v>
      </c>
      <c r="BS91" s="144">
        <v>0.35</v>
      </c>
      <c r="BT91" s="144">
        <f t="shared" si="30"/>
        <v>0</v>
      </c>
    </row>
    <row r="92" ht="15.75" customHeight="1">
      <c r="A92" s="217" t="s">
        <v>1010</v>
      </c>
      <c r="B92" s="288" t="s">
        <v>1011</v>
      </c>
      <c r="C92" s="289" t="s">
        <v>1012</v>
      </c>
      <c r="D92" s="141" t="s">
        <v>971</v>
      </c>
      <c r="E92" s="290">
        <v>5.0</v>
      </c>
      <c r="F92" s="127">
        <f t="shared" si="26"/>
        <v>0</v>
      </c>
      <c r="G92" s="291">
        <v>215.0</v>
      </c>
      <c r="H92" s="128">
        <f t="shared" si="38"/>
        <v>0</v>
      </c>
      <c r="J92" s="129"/>
      <c r="K92" s="130"/>
      <c r="L92" s="131"/>
      <c r="M92" s="132"/>
      <c r="N92" s="101"/>
      <c r="O92" s="276"/>
      <c r="P92" s="198"/>
      <c r="Q92" s="194"/>
      <c r="R92" s="183"/>
      <c r="S92" s="119"/>
      <c r="T92" s="119"/>
      <c r="U92" s="119"/>
      <c r="V92" s="119"/>
      <c r="X92" s="141">
        <f t="shared" si="39"/>
        <v>0</v>
      </c>
      <c r="Y92" s="141"/>
      <c r="Z92" s="141"/>
      <c r="AA92" s="141"/>
      <c r="AB92" s="141"/>
      <c r="AC92" s="278"/>
      <c r="AD92" s="278"/>
      <c r="AE92" s="141">
        <v>5.0</v>
      </c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5"/>
      <c r="BN92" s="149"/>
      <c r="BO92" s="149">
        <f t="shared" si="29"/>
        <v>0</v>
      </c>
      <c r="BP92" s="149"/>
      <c r="BQ92" s="149">
        <v>15.0</v>
      </c>
      <c r="BS92" s="144">
        <v>0.3</v>
      </c>
      <c r="BT92" s="144">
        <f t="shared" si="30"/>
        <v>0</v>
      </c>
    </row>
    <row r="93" ht="15.75" customHeight="1">
      <c r="A93" s="217" t="s">
        <v>1013</v>
      </c>
      <c r="B93" s="288" t="s">
        <v>1014</v>
      </c>
      <c r="C93" s="289" t="s">
        <v>1015</v>
      </c>
      <c r="D93" s="141" t="s">
        <v>975</v>
      </c>
      <c r="E93" s="290">
        <v>5.0</v>
      </c>
      <c r="F93" s="127">
        <f t="shared" si="26"/>
        <v>0</v>
      </c>
      <c r="G93" s="291">
        <v>220.0</v>
      </c>
      <c r="H93" s="128">
        <f t="shared" si="38"/>
        <v>0</v>
      </c>
      <c r="J93" s="129"/>
      <c r="K93" s="130"/>
      <c r="L93" s="131"/>
      <c r="M93" s="132"/>
      <c r="N93" s="101"/>
      <c r="O93" s="276"/>
      <c r="P93" s="198"/>
      <c r="Q93" s="194"/>
      <c r="R93" s="183"/>
      <c r="S93" s="119"/>
      <c r="T93" s="119"/>
      <c r="U93" s="119"/>
      <c r="V93" s="119"/>
      <c r="X93" s="141"/>
      <c r="Y93" s="141">
        <f t="shared" ref="Y93:Y94" si="40">AF93*$F93</f>
        <v>0</v>
      </c>
      <c r="Z93" s="141"/>
      <c r="AA93" s="141"/>
      <c r="AB93" s="141"/>
      <c r="AC93" s="278"/>
      <c r="AD93" s="278"/>
      <c r="AF93" s="141">
        <v>5.0</v>
      </c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5"/>
      <c r="BN93" s="149"/>
      <c r="BO93" s="149">
        <f t="shared" si="29"/>
        <v>0</v>
      </c>
      <c r="BP93" s="149"/>
      <c r="BQ93" s="149">
        <v>15.0</v>
      </c>
      <c r="BS93" s="144">
        <v>0.6</v>
      </c>
      <c r="BT93" s="144">
        <f t="shared" si="30"/>
        <v>0</v>
      </c>
    </row>
    <row r="94" ht="15.75" customHeight="1">
      <c r="A94" s="217" t="s">
        <v>1016</v>
      </c>
      <c r="B94" s="288" t="s">
        <v>1017</v>
      </c>
      <c r="C94" s="289" t="s">
        <v>1018</v>
      </c>
      <c r="D94" s="141" t="s">
        <v>975</v>
      </c>
      <c r="E94" s="290">
        <v>5.0</v>
      </c>
      <c r="F94" s="127">
        <f t="shared" si="26"/>
        <v>0</v>
      </c>
      <c r="G94" s="291">
        <v>220.0</v>
      </c>
      <c r="H94" s="128">
        <f t="shared" si="38"/>
        <v>0</v>
      </c>
      <c r="J94" s="129"/>
      <c r="K94" s="130"/>
      <c r="L94" s="131"/>
      <c r="M94" s="132"/>
      <c r="N94" s="101"/>
      <c r="O94" s="276"/>
      <c r="P94" s="198"/>
      <c r="Q94" s="194"/>
      <c r="R94" s="183"/>
      <c r="S94" s="119"/>
      <c r="T94" s="119"/>
      <c r="U94" s="119"/>
      <c r="V94" s="119"/>
      <c r="X94" s="141"/>
      <c r="Y94" s="141">
        <f t="shared" si="40"/>
        <v>0</v>
      </c>
      <c r="Z94" s="141"/>
      <c r="AA94" s="141"/>
      <c r="AB94" s="141"/>
      <c r="AC94" s="278"/>
      <c r="AD94" s="278"/>
      <c r="AF94" s="141">
        <v>5.0</v>
      </c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5"/>
      <c r="BN94" s="149"/>
      <c r="BO94" s="149">
        <f t="shared" si="29"/>
        <v>0</v>
      </c>
      <c r="BP94" s="149"/>
      <c r="BQ94" s="149">
        <v>15.0</v>
      </c>
      <c r="BS94" s="144">
        <v>0.6</v>
      </c>
      <c r="BT94" s="144">
        <f t="shared" si="30"/>
        <v>0</v>
      </c>
    </row>
    <row r="95" ht="15.75" customHeight="1">
      <c r="A95" s="217" t="s">
        <v>1019</v>
      </c>
      <c r="B95" s="288" t="s">
        <v>1020</v>
      </c>
      <c r="C95" s="289" t="s">
        <v>1021</v>
      </c>
      <c r="D95" s="141" t="s">
        <v>982</v>
      </c>
      <c r="E95" s="292">
        <v>4.0</v>
      </c>
      <c r="F95" s="127">
        <f t="shared" si="26"/>
        <v>0</v>
      </c>
      <c r="G95" s="291">
        <v>295.0</v>
      </c>
      <c r="H95" s="128">
        <f t="shared" si="38"/>
        <v>0</v>
      </c>
      <c r="J95" s="129"/>
      <c r="K95" s="130"/>
      <c r="L95" s="131"/>
      <c r="M95" s="132"/>
      <c r="N95" s="101"/>
      <c r="O95" s="276"/>
      <c r="P95" s="198"/>
      <c r="Q95" s="194"/>
      <c r="R95" s="183"/>
      <c r="S95" s="119"/>
      <c r="T95" s="119"/>
      <c r="U95" s="119"/>
      <c r="V95" s="119"/>
      <c r="X95" s="141"/>
      <c r="Y95" s="141"/>
      <c r="Z95" s="141">
        <f t="shared" ref="Z95:Z98" si="41">AG95*$F95</f>
        <v>0</v>
      </c>
      <c r="AA95" s="141"/>
      <c r="AB95" s="141"/>
      <c r="AC95" s="278"/>
      <c r="AD95" s="278"/>
      <c r="AG95" s="293">
        <v>4.0</v>
      </c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5"/>
      <c r="BN95" s="149"/>
      <c r="BO95" s="149">
        <f t="shared" si="29"/>
        <v>0</v>
      </c>
      <c r="BP95" s="149"/>
      <c r="BQ95" s="149">
        <v>12.0</v>
      </c>
      <c r="BS95" s="144">
        <v>1.45</v>
      </c>
      <c r="BT95" s="144">
        <f t="shared" si="30"/>
        <v>0</v>
      </c>
    </row>
    <row r="96" ht="15.75" customHeight="1">
      <c r="A96" s="217" t="s">
        <v>1022</v>
      </c>
      <c r="B96" s="288" t="s">
        <v>1023</v>
      </c>
      <c r="C96" s="289" t="s">
        <v>1024</v>
      </c>
      <c r="D96" s="141" t="s">
        <v>986</v>
      </c>
      <c r="E96" s="292">
        <v>4.0</v>
      </c>
      <c r="F96" s="127">
        <f t="shared" si="26"/>
        <v>0</v>
      </c>
      <c r="G96" s="291">
        <v>265.0</v>
      </c>
      <c r="H96" s="128">
        <f t="shared" si="38"/>
        <v>0</v>
      </c>
      <c r="J96" s="129"/>
      <c r="K96" s="130"/>
      <c r="L96" s="131"/>
      <c r="M96" s="132"/>
      <c r="N96" s="101"/>
      <c r="O96" s="276"/>
      <c r="P96" s="198"/>
      <c r="Q96" s="194"/>
      <c r="R96" s="183"/>
      <c r="S96" s="119"/>
      <c r="T96" s="119"/>
      <c r="U96" s="119"/>
      <c r="V96" s="119"/>
      <c r="X96" s="141"/>
      <c r="Y96" s="141"/>
      <c r="Z96" s="141">
        <f t="shared" si="41"/>
        <v>0</v>
      </c>
      <c r="AA96" s="141"/>
      <c r="AB96" s="141"/>
      <c r="AC96" s="278"/>
      <c r="AD96" s="278"/>
      <c r="AG96" s="293">
        <v>4.0</v>
      </c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5"/>
      <c r="BN96" s="149"/>
      <c r="BO96" s="149">
        <f t="shared" si="29"/>
        <v>0</v>
      </c>
      <c r="BP96" s="149"/>
      <c r="BQ96" s="149">
        <v>12.0</v>
      </c>
      <c r="BS96" s="144">
        <v>1.21</v>
      </c>
      <c r="BT96" s="144">
        <f t="shared" si="30"/>
        <v>0</v>
      </c>
    </row>
    <row r="97" ht="15.75" customHeight="1">
      <c r="A97" s="217" t="s">
        <v>1025</v>
      </c>
      <c r="B97" s="288" t="s">
        <v>1026</v>
      </c>
      <c r="C97" s="289" t="s">
        <v>1027</v>
      </c>
      <c r="D97" s="149" t="s">
        <v>990</v>
      </c>
      <c r="E97" s="294">
        <v>7.0</v>
      </c>
      <c r="F97" s="127">
        <f t="shared" si="26"/>
        <v>0</v>
      </c>
      <c r="G97" s="291">
        <v>360.0</v>
      </c>
      <c r="H97" s="128">
        <f t="shared" si="38"/>
        <v>0</v>
      </c>
      <c r="J97" s="129"/>
      <c r="K97" s="130"/>
      <c r="L97" s="131"/>
      <c r="M97" s="132"/>
      <c r="N97" s="101"/>
      <c r="O97" s="276"/>
      <c r="P97" s="198"/>
      <c r="Q97" s="194"/>
      <c r="R97" s="183"/>
      <c r="S97" s="119"/>
      <c r="T97" s="119"/>
      <c r="U97" s="119"/>
      <c r="V97" s="119"/>
      <c r="X97" s="141">
        <f t="shared" ref="X97:X98" si="42">AE97*$F97</f>
        <v>0</v>
      </c>
      <c r="Y97" s="141"/>
      <c r="Z97" s="141">
        <f t="shared" si="41"/>
        <v>0</v>
      </c>
      <c r="AA97" s="141"/>
      <c r="AB97" s="141"/>
      <c r="AC97" s="278"/>
      <c r="AD97" s="278"/>
      <c r="AE97" s="141">
        <v>5.0</v>
      </c>
      <c r="AG97" s="293">
        <v>2.0</v>
      </c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5"/>
      <c r="BN97" s="149"/>
      <c r="BO97" s="149">
        <f t="shared" si="29"/>
        <v>0</v>
      </c>
      <c r="BP97" s="149"/>
      <c r="BQ97" s="149">
        <v>23.0</v>
      </c>
      <c r="BS97" s="144">
        <v>3.0</v>
      </c>
      <c r="BT97" s="144">
        <f t="shared" si="30"/>
        <v>0</v>
      </c>
    </row>
    <row r="98" ht="15.75" customHeight="1">
      <c r="A98" s="217" t="s">
        <v>1028</v>
      </c>
      <c r="B98" s="288" t="s">
        <v>1029</v>
      </c>
      <c r="C98" s="289" t="s">
        <v>1030</v>
      </c>
      <c r="D98" s="149" t="s">
        <v>990</v>
      </c>
      <c r="E98" s="294">
        <v>7.0</v>
      </c>
      <c r="F98" s="127">
        <f t="shared" si="26"/>
        <v>0</v>
      </c>
      <c r="G98" s="291">
        <v>360.0</v>
      </c>
      <c r="H98" s="128">
        <f t="shared" si="38"/>
        <v>0</v>
      </c>
      <c r="J98" s="129"/>
      <c r="K98" s="130"/>
      <c r="L98" s="131"/>
      <c r="M98" s="132"/>
      <c r="N98" s="101"/>
      <c r="O98" s="276"/>
      <c r="P98" s="198"/>
      <c r="Q98" s="194"/>
      <c r="R98" s="183"/>
      <c r="S98" s="119"/>
      <c r="T98" s="119"/>
      <c r="U98" s="119"/>
      <c r="V98" s="119"/>
      <c r="X98" s="141">
        <f t="shared" si="42"/>
        <v>0</v>
      </c>
      <c r="Y98" s="141"/>
      <c r="Z98" s="141">
        <f t="shared" si="41"/>
        <v>0</v>
      </c>
      <c r="AA98" s="141"/>
      <c r="AB98" s="141"/>
      <c r="AC98" s="278"/>
      <c r="AD98" s="278"/>
      <c r="AE98" s="141">
        <v>5.0</v>
      </c>
      <c r="AG98" s="293">
        <v>2.0</v>
      </c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5"/>
      <c r="BN98" s="149"/>
      <c r="BO98" s="149">
        <f t="shared" si="29"/>
        <v>0</v>
      </c>
      <c r="BP98" s="149"/>
      <c r="BQ98" s="149">
        <v>23.0</v>
      </c>
      <c r="BS98" s="144">
        <v>3.0</v>
      </c>
      <c r="BT98" s="144">
        <f t="shared" si="30"/>
        <v>0</v>
      </c>
    </row>
    <row r="99" ht="15.75" customHeight="1">
      <c r="A99" s="217" t="s">
        <v>1031</v>
      </c>
      <c r="B99" s="288" t="s">
        <v>1032</v>
      </c>
      <c r="C99" s="289" t="s">
        <v>1033</v>
      </c>
      <c r="D99" s="149" t="s">
        <v>997</v>
      </c>
      <c r="E99" s="294">
        <v>7.0</v>
      </c>
      <c r="F99" s="127">
        <f t="shared" si="26"/>
        <v>0</v>
      </c>
      <c r="G99" s="291">
        <v>505.0</v>
      </c>
      <c r="H99" s="128">
        <f t="shared" si="38"/>
        <v>0</v>
      </c>
      <c r="J99" s="129"/>
      <c r="K99" s="130"/>
      <c r="L99" s="131"/>
      <c r="M99" s="132"/>
      <c r="N99" s="101"/>
      <c r="O99" s="276"/>
      <c r="P99" s="198"/>
      <c r="Q99" s="194"/>
      <c r="R99" s="183"/>
      <c r="S99" s="119"/>
      <c r="T99" s="119"/>
      <c r="U99" s="119"/>
      <c r="V99" s="119"/>
      <c r="X99" s="141"/>
      <c r="Y99" s="141">
        <f t="shared" ref="Y99:Z99" si="43">AF99*$F99</f>
        <v>0</v>
      </c>
      <c r="Z99" s="141">
        <f t="shared" si="43"/>
        <v>0</v>
      </c>
      <c r="AA99" s="141"/>
      <c r="AB99" s="141"/>
      <c r="AC99" s="278"/>
      <c r="AD99" s="278"/>
      <c r="AF99" s="141">
        <v>5.0</v>
      </c>
      <c r="AG99" s="293">
        <v>2.0</v>
      </c>
      <c r="AM99" s="119"/>
      <c r="AN99" s="119"/>
      <c r="AO99" s="119"/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5"/>
      <c r="BN99" s="149"/>
      <c r="BO99" s="149">
        <f t="shared" si="29"/>
        <v>0</v>
      </c>
      <c r="BP99" s="149"/>
      <c r="BQ99" s="149">
        <v>23.0</v>
      </c>
      <c r="BS99" s="144">
        <v>6.5</v>
      </c>
      <c r="BT99" s="144">
        <f t="shared" si="30"/>
        <v>0</v>
      </c>
    </row>
    <row r="100" ht="15.75" customHeight="1">
      <c r="A100" s="217" t="s">
        <v>1034</v>
      </c>
      <c r="B100" s="288" t="s">
        <v>1035</v>
      </c>
      <c r="C100" s="289" t="s">
        <v>1036</v>
      </c>
      <c r="D100" s="149" t="s">
        <v>997</v>
      </c>
      <c r="E100" s="294">
        <v>7.0</v>
      </c>
      <c r="F100" s="127">
        <f t="shared" si="26"/>
        <v>0</v>
      </c>
      <c r="G100" s="291">
        <v>505.0</v>
      </c>
      <c r="H100" s="128">
        <f t="shared" si="38"/>
        <v>0</v>
      </c>
      <c r="J100" s="129"/>
      <c r="K100" s="130"/>
      <c r="L100" s="131"/>
      <c r="M100" s="132"/>
      <c r="N100" s="101"/>
      <c r="O100" s="276"/>
      <c r="P100" s="198"/>
      <c r="Q100" s="194"/>
      <c r="R100" s="183"/>
      <c r="S100" s="119"/>
      <c r="T100" s="119"/>
      <c r="U100" s="119"/>
      <c r="V100" s="119"/>
      <c r="X100" s="141"/>
      <c r="Y100" s="141">
        <f t="shared" ref="Y100:Z100" si="44">AF100*$F100</f>
        <v>0</v>
      </c>
      <c r="Z100" s="141">
        <f t="shared" si="44"/>
        <v>0</v>
      </c>
      <c r="AA100" s="141"/>
      <c r="AB100" s="141"/>
      <c r="AC100" s="278"/>
      <c r="AD100" s="278"/>
      <c r="AF100" s="141">
        <v>5.0</v>
      </c>
      <c r="AG100" s="293">
        <v>2.0</v>
      </c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5"/>
      <c r="BN100" s="149"/>
      <c r="BO100" s="149">
        <f t="shared" si="29"/>
        <v>0</v>
      </c>
      <c r="BP100" s="149"/>
      <c r="BQ100" s="149">
        <v>23.0</v>
      </c>
      <c r="BS100" s="144">
        <v>6.5</v>
      </c>
      <c r="BT100" s="144">
        <f t="shared" si="30"/>
        <v>0</v>
      </c>
    </row>
    <row r="101" ht="15.75" customHeight="1">
      <c r="A101" s="217" t="s">
        <v>1037</v>
      </c>
      <c r="B101" s="288" t="s">
        <v>1038</v>
      </c>
      <c r="C101" s="289" t="s">
        <v>1039</v>
      </c>
      <c r="D101" s="149" t="s">
        <v>1003</v>
      </c>
      <c r="E101" s="294">
        <v>6.0</v>
      </c>
      <c r="F101" s="127">
        <f t="shared" si="26"/>
        <v>0</v>
      </c>
      <c r="G101" s="291">
        <v>775.0</v>
      </c>
      <c r="H101" s="128">
        <f t="shared" si="38"/>
        <v>0</v>
      </c>
      <c r="J101" s="129"/>
      <c r="K101" s="130"/>
      <c r="L101" s="131"/>
      <c r="M101" s="132"/>
      <c r="N101" s="101"/>
      <c r="O101" s="276"/>
      <c r="P101" s="198"/>
      <c r="Q101" s="194"/>
      <c r="R101" s="183"/>
      <c r="S101" s="119"/>
      <c r="T101" s="119"/>
      <c r="U101" s="119"/>
      <c r="V101" s="119"/>
      <c r="X101" s="141"/>
      <c r="Y101" s="141"/>
      <c r="Z101" s="141">
        <f t="shared" ref="Z101:AA101" si="45">AG101*$F101</f>
        <v>0</v>
      </c>
      <c r="AA101" s="141">
        <f t="shared" si="45"/>
        <v>0</v>
      </c>
      <c r="AB101" s="141"/>
      <c r="AC101" s="278"/>
      <c r="AD101" s="278"/>
      <c r="AG101" s="293">
        <v>4.0</v>
      </c>
      <c r="AH101" s="293">
        <v>2.0</v>
      </c>
      <c r="AM101" s="119"/>
      <c r="AN101" s="119"/>
      <c r="AO101" s="119"/>
      <c r="AP101" s="119"/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5"/>
      <c r="BN101" s="149"/>
      <c r="BO101" s="149">
        <f t="shared" si="29"/>
        <v>0</v>
      </c>
      <c r="BP101" s="149"/>
      <c r="BQ101" s="149">
        <v>24.0</v>
      </c>
      <c r="BS101" s="144">
        <v>11.9</v>
      </c>
      <c r="BT101" s="144">
        <f t="shared" si="30"/>
        <v>0</v>
      </c>
    </row>
    <row r="102" ht="15.75" customHeight="1">
      <c r="A102" s="217" t="s">
        <v>1040</v>
      </c>
      <c r="B102" s="288" t="s">
        <v>1041</v>
      </c>
      <c r="C102" s="289" t="s">
        <v>1042</v>
      </c>
      <c r="D102" s="149" t="s">
        <v>1003</v>
      </c>
      <c r="E102" s="294">
        <v>6.0</v>
      </c>
      <c r="F102" s="127">
        <f t="shared" si="26"/>
        <v>0</v>
      </c>
      <c r="G102" s="291">
        <v>775.0</v>
      </c>
      <c r="H102" s="128">
        <f t="shared" si="38"/>
        <v>0</v>
      </c>
      <c r="J102" s="129"/>
      <c r="K102" s="130"/>
      <c r="L102" s="131"/>
      <c r="M102" s="132"/>
      <c r="N102" s="101"/>
      <c r="O102" s="276"/>
      <c r="P102" s="198"/>
      <c r="Q102" s="194"/>
      <c r="R102" s="183"/>
      <c r="S102" s="119"/>
      <c r="T102" s="119"/>
      <c r="U102" s="119"/>
      <c r="V102" s="119"/>
      <c r="X102" s="141"/>
      <c r="Y102" s="141"/>
      <c r="Z102" s="141">
        <f t="shared" ref="Z102:AA102" si="46">AG102*$F102</f>
        <v>0</v>
      </c>
      <c r="AA102" s="141">
        <f t="shared" si="46"/>
        <v>0</v>
      </c>
      <c r="AB102" s="141"/>
      <c r="AC102" s="278"/>
      <c r="AD102" s="278"/>
      <c r="AG102" s="293">
        <v>4.0</v>
      </c>
      <c r="AH102" s="293">
        <v>2.0</v>
      </c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5"/>
      <c r="BN102" s="149"/>
      <c r="BO102" s="149">
        <f t="shared" si="29"/>
        <v>0</v>
      </c>
      <c r="BP102" s="149"/>
      <c r="BQ102" s="149">
        <v>24.0</v>
      </c>
      <c r="BS102" s="144">
        <v>11.9</v>
      </c>
      <c r="BT102" s="144">
        <f t="shared" si="30"/>
        <v>0</v>
      </c>
    </row>
    <row r="103" ht="19.5" customHeight="1">
      <c r="A103" s="6"/>
      <c r="B103" s="6"/>
      <c r="C103" s="281"/>
      <c r="D103" s="6"/>
      <c r="E103" s="6"/>
      <c r="F103" s="6"/>
      <c r="G103" s="6"/>
      <c r="H103" s="223">
        <f>SUM(H79:H102)</f>
        <v>0</v>
      </c>
      <c r="I103" s="80"/>
      <c r="J103" s="268">
        <f>SUM(J79:J102)</f>
        <v>0</v>
      </c>
      <c r="K103" s="268">
        <f t="shared" ref="K103:R103" si="47">SUM(K88:K102)</f>
        <v>0</v>
      </c>
      <c r="L103" s="268">
        <f t="shared" si="47"/>
        <v>0</v>
      </c>
      <c r="M103" s="268">
        <f t="shared" si="47"/>
        <v>0</v>
      </c>
      <c r="N103" s="268">
        <f t="shared" si="47"/>
        <v>0</v>
      </c>
      <c r="O103" s="268">
        <f t="shared" si="47"/>
        <v>0</v>
      </c>
      <c r="P103" s="268">
        <f t="shared" si="47"/>
        <v>0</v>
      </c>
      <c r="Q103" s="268">
        <f t="shared" si="47"/>
        <v>0</v>
      </c>
      <c r="R103" s="268">
        <f t="shared" si="47"/>
        <v>0</v>
      </c>
      <c r="S103" s="119"/>
      <c r="T103" s="119"/>
      <c r="U103" s="119"/>
      <c r="V103" s="119"/>
      <c r="W103" s="80"/>
      <c r="X103" s="268">
        <f t="shared" ref="X103:AB103" si="48">SUM(X79:X102)</f>
        <v>0</v>
      </c>
      <c r="Y103" s="268">
        <f t="shared" si="48"/>
        <v>0</v>
      </c>
      <c r="Z103" s="268">
        <f t="shared" si="48"/>
        <v>0</v>
      </c>
      <c r="AA103" s="268">
        <f t="shared" si="48"/>
        <v>0</v>
      </c>
      <c r="AB103" s="268">
        <f t="shared" si="48"/>
        <v>0</v>
      </c>
      <c r="AC103" s="66"/>
      <c r="AD103" s="66"/>
      <c r="AE103" s="119"/>
      <c r="AF103" s="119"/>
      <c r="AG103" s="119"/>
      <c r="AH103" s="119"/>
      <c r="AI103" s="119"/>
      <c r="AJ103" s="119"/>
      <c r="AK103" s="119"/>
      <c r="AL103" s="80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5"/>
      <c r="BN103" s="149"/>
      <c r="BO103" s="286">
        <f>SUM(BO79:BO102)</f>
        <v>0</v>
      </c>
      <c r="BP103" s="149"/>
      <c r="BQ103" s="149"/>
      <c r="BR103" s="6"/>
      <c r="BS103" s="149"/>
      <c r="BT103" s="286">
        <f>SUM(BT79:BT102)</f>
        <v>0</v>
      </c>
      <c r="BU103" s="6"/>
    </row>
    <row r="104" ht="19.5" customHeight="1">
      <c r="C104" s="287" t="s">
        <v>1043</v>
      </c>
      <c r="BU104" s="6"/>
    </row>
    <row r="105" ht="19.5" customHeight="1">
      <c r="A105" s="217" t="s">
        <v>1044</v>
      </c>
      <c r="B105" s="288" t="s">
        <v>1045</v>
      </c>
      <c r="C105" s="289" t="s">
        <v>1046</v>
      </c>
      <c r="D105" s="126" t="s">
        <v>1047</v>
      </c>
      <c r="E105" s="126">
        <v>1.0</v>
      </c>
      <c r="F105" s="127">
        <f t="shared" ref="F105:F146" si="49">SUM(J105:V105)</f>
        <v>0</v>
      </c>
      <c r="G105" s="128">
        <v>120.0</v>
      </c>
      <c r="H105" s="128">
        <f t="shared" ref="H105:H125" si="50">F105*G105*(100-$F$2)/100</f>
        <v>0</v>
      </c>
      <c r="I105" s="5"/>
      <c r="J105" s="129"/>
      <c r="K105" s="130"/>
      <c r="L105" s="131"/>
      <c r="M105" s="132"/>
      <c r="N105" s="101"/>
      <c r="O105" s="276"/>
      <c r="P105" s="198"/>
      <c r="Q105" s="194"/>
      <c r="R105" s="183"/>
      <c r="S105" s="119"/>
      <c r="T105" s="119"/>
      <c r="U105" s="119"/>
      <c r="V105" s="119"/>
      <c r="W105" s="5"/>
      <c r="X105" s="141"/>
      <c r="Y105" s="141"/>
      <c r="Z105" s="141">
        <f t="shared" ref="Z105:Z111" si="51">AG105*$F105</f>
        <v>0</v>
      </c>
      <c r="AA105" s="141"/>
      <c r="AB105" s="141"/>
      <c r="AC105" s="278"/>
      <c r="AD105" s="278"/>
      <c r="AE105" s="141"/>
      <c r="AF105" s="141"/>
      <c r="AG105" s="293">
        <v>1.0</v>
      </c>
      <c r="AH105" s="119"/>
      <c r="AI105" s="119"/>
      <c r="AJ105" s="119"/>
      <c r="AK105" s="141"/>
      <c r="AL105" s="5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5"/>
      <c r="BN105" s="149"/>
      <c r="BO105" s="149">
        <f t="shared" ref="BO105:BO146" si="52">BQ105*F105</f>
        <v>0</v>
      </c>
      <c r="BP105" s="149"/>
      <c r="BQ105" s="149">
        <v>4.0</v>
      </c>
      <c r="BR105" s="6"/>
      <c r="BS105" s="144">
        <v>2.6</v>
      </c>
      <c r="BT105" s="144">
        <f t="shared" ref="BT105:BT146" si="53">BS105*F105</f>
        <v>0</v>
      </c>
      <c r="BU105" s="6"/>
    </row>
    <row r="106" ht="15.75" customHeight="1">
      <c r="A106" s="217" t="s">
        <v>1048</v>
      </c>
      <c r="B106" s="288" t="s">
        <v>1049</v>
      </c>
      <c r="C106" s="289" t="s">
        <v>1050</v>
      </c>
      <c r="D106" s="141" t="s">
        <v>1047</v>
      </c>
      <c r="E106" s="126">
        <v>1.0</v>
      </c>
      <c r="F106" s="127">
        <f t="shared" si="49"/>
        <v>0</v>
      </c>
      <c r="G106" s="128">
        <v>120.0</v>
      </c>
      <c r="H106" s="128">
        <f t="shared" si="50"/>
        <v>0</v>
      </c>
      <c r="J106" s="129"/>
      <c r="K106" s="130"/>
      <c r="L106" s="131"/>
      <c r="M106" s="132"/>
      <c r="N106" s="101"/>
      <c r="O106" s="276"/>
      <c r="P106" s="198"/>
      <c r="Q106" s="194"/>
      <c r="R106" s="183"/>
      <c r="S106" s="119"/>
      <c r="T106" s="119"/>
      <c r="U106" s="119"/>
      <c r="V106" s="119"/>
      <c r="X106" s="141"/>
      <c r="Y106" s="141"/>
      <c r="Z106" s="141">
        <f t="shared" si="51"/>
        <v>0</v>
      </c>
      <c r="AA106" s="141"/>
      <c r="AB106" s="141"/>
      <c r="AC106" s="278"/>
      <c r="AD106" s="278"/>
      <c r="AE106" s="141"/>
      <c r="AF106" s="141"/>
      <c r="AG106" s="293">
        <v>1.0</v>
      </c>
      <c r="AH106" s="119"/>
      <c r="AI106" s="119"/>
      <c r="AJ106" s="119"/>
      <c r="AK106" s="141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N106" s="149"/>
      <c r="BO106" s="149">
        <f t="shared" si="52"/>
        <v>0</v>
      </c>
      <c r="BP106" s="149"/>
      <c r="BQ106" s="149">
        <v>4.0</v>
      </c>
      <c r="BR106" s="6"/>
      <c r="BS106" s="144">
        <v>2.6</v>
      </c>
      <c r="BT106" s="144">
        <f t="shared" si="53"/>
        <v>0</v>
      </c>
    </row>
    <row r="107" ht="15.75" customHeight="1">
      <c r="A107" s="217" t="s">
        <v>1051</v>
      </c>
      <c r="B107" s="288" t="s">
        <v>1052</v>
      </c>
      <c r="C107" s="289" t="s">
        <v>1053</v>
      </c>
      <c r="D107" s="141" t="s">
        <v>1047</v>
      </c>
      <c r="E107" s="126">
        <v>1.0</v>
      </c>
      <c r="F107" s="127">
        <f t="shared" si="49"/>
        <v>0</v>
      </c>
      <c r="G107" s="128">
        <v>120.0</v>
      </c>
      <c r="H107" s="128">
        <f t="shared" si="50"/>
        <v>0</v>
      </c>
      <c r="J107" s="129"/>
      <c r="K107" s="130"/>
      <c r="L107" s="131"/>
      <c r="M107" s="132"/>
      <c r="N107" s="101"/>
      <c r="O107" s="276"/>
      <c r="P107" s="198"/>
      <c r="Q107" s="194"/>
      <c r="R107" s="183"/>
      <c r="S107" s="119"/>
      <c r="T107" s="119"/>
      <c r="U107" s="119"/>
      <c r="V107" s="119"/>
      <c r="X107" s="141"/>
      <c r="Y107" s="141"/>
      <c r="Z107" s="141">
        <f t="shared" si="51"/>
        <v>0</v>
      </c>
      <c r="AA107" s="141"/>
      <c r="AB107" s="141"/>
      <c r="AC107" s="278"/>
      <c r="AD107" s="278"/>
      <c r="AE107" s="141"/>
      <c r="AF107" s="141"/>
      <c r="AG107" s="293">
        <v>1.0</v>
      </c>
      <c r="AH107" s="119"/>
      <c r="AI107" s="119"/>
      <c r="AJ107" s="119"/>
      <c r="AK107" s="141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N107" s="149"/>
      <c r="BO107" s="149">
        <f t="shared" si="52"/>
        <v>0</v>
      </c>
      <c r="BP107" s="149"/>
      <c r="BQ107" s="149">
        <v>4.0</v>
      </c>
      <c r="BR107" s="6"/>
      <c r="BS107" s="144">
        <v>2.5</v>
      </c>
      <c r="BT107" s="144">
        <f t="shared" si="53"/>
        <v>0</v>
      </c>
    </row>
    <row r="108" ht="14.25" customHeight="1">
      <c r="A108" s="217" t="s">
        <v>1054</v>
      </c>
      <c r="B108" s="288" t="s">
        <v>1055</v>
      </c>
      <c r="C108" s="289" t="s">
        <v>1056</v>
      </c>
      <c r="D108" s="141" t="s">
        <v>1047</v>
      </c>
      <c r="E108" s="126">
        <v>1.0</v>
      </c>
      <c r="F108" s="127">
        <f t="shared" si="49"/>
        <v>0</v>
      </c>
      <c r="G108" s="128">
        <v>120.0</v>
      </c>
      <c r="H108" s="128">
        <f t="shared" si="50"/>
        <v>0</v>
      </c>
      <c r="J108" s="129"/>
      <c r="K108" s="130"/>
      <c r="L108" s="131"/>
      <c r="M108" s="132"/>
      <c r="N108" s="101"/>
      <c r="O108" s="276"/>
      <c r="P108" s="198"/>
      <c r="Q108" s="194"/>
      <c r="R108" s="183"/>
      <c r="S108" s="119"/>
      <c r="T108" s="119"/>
      <c r="U108" s="119"/>
      <c r="V108" s="119"/>
      <c r="X108" s="141"/>
      <c r="Y108" s="141"/>
      <c r="Z108" s="141">
        <f t="shared" si="51"/>
        <v>0</v>
      </c>
      <c r="AA108" s="141"/>
      <c r="AB108" s="141"/>
      <c r="AC108" s="278"/>
      <c r="AD108" s="278"/>
      <c r="AE108" s="141"/>
      <c r="AF108" s="141"/>
      <c r="AG108" s="293">
        <v>1.0</v>
      </c>
      <c r="AH108" s="119"/>
      <c r="AI108" s="119"/>
      <c r="AJ108" s="119"/>
      <c r="AK108" s="141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N108" s="149"/>
      <c r="BO108" s="149">
        <f t="shared" si="52"/>
        <v>0</v>
      </c>
      <c r="BP108" s="149"/>
      <c r="BQ108" s="149">
        <v>4.0</v>
      </c>
      <c r="BR108" s="6"/>
      <c r="BS108" s="144">
        <v>2.6</v>
      </c>
      <c r="BT108" s="144">
        <f t="shared" si="53"/>
        <v>0</v>
      </c>
    </row>
    <row r="109" ht="15.75" customHeight="1">
      <c r="A109" s="217" t="s">
        <v>1057</v>
      </c>
      <c r="B109" s="288" t="s">
        <v>1058</v>
      </c>
      <c r="C109" s="289" t="s">
        <v>1059</v>
      </c>
      <c r="D109" s="141" t="s">
        <v>1047</v>
      </c>
      <c r="E109" s="126">
        <v>1.0</v>
      </c>
      <c r="F109" s="127">
        <f t="shared" si="49"/>
        <v>0</v>
      </c>
      <c r="G109" s="128">
        <v>120.0</v>
      </c>
      <c r="H109" s="128">
        <f t="shared" si="50"/>
        <v>0</v>
      </c>
      <c r="J109" s="129"/>
      <c r="K109" s="130"/>
      <c r="L109" s="131"/>
      <c r="M109" s="132"/>
      <c r="N109" s="101"/>
      <c r="O109" s="276"/>
      <c r="P109" s="198"/>
      <c r="Q109" s="194"/>
      <c r="R109" s="183"/>
      <c r="S109" s="119"/>
      <c r="T109" s="119"/>
      <c r="U109" s="119"/>
      <c r="V109" s="119"/>
      <c r="X109" s="141"/>
      <c r="Y109" s="141"/>
      <c r="Z109" s="141">
        <f t="shared" si="51"/>
        <v>0</v>
      </c>
      <c r="AA109" s="141"/>
      <c r="AB109" s="141"/>
      <c r="AC109" s="278"/>
      <c r="AD109" s="278"/>
      <c r="AE109" s="141"/>
      <c r="AF109" s="141"/>
      <c r="AG109" s="293">
        <v>1.0</v>
      </c>
      <c r="AH109" s="119"/>
      <c r="AI109" s="119"/>
      <c r="AJ109" s="119"/>
      <c r="AK109" s="141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N109" s="149"/>
      <c r="BO109" s="149">
        <f t="shared" si="52"/>
        <v>0</v>
      </c>
      <c r="BP109" s="149"/>
      <c r="BQ109" s="149">
        <v>4.0</v>
      </c>
      <c r="BR109" s="6"/>
      <c r="BS109" s="144">
        <v>2.2</v>
      </c>
      <c r="BT109" s="144">
        <f t="shared" si="53"/>
        <v>0</v>
      </c>
    </row>
    <row r="110" ht="15.75" customHeight="1">
      <c r="A110" s="217" t="s">
        <v>1060</v>
      </c>
      <c r="B110" s="288" t="s">
        <v>1061</v>
      </c>
      <c r="C110" s="289" t="s">
        <v>1062</v>
      </c>
      <c r="D110" s="141" t="s">
        <v>1047</v>
      </c>
      <c r="E110" s="126">
        <v>1.0</v>
      </c>
      <c r="F110" s="127">
        <f t="shared" si="49"/>
        <v>0</v>
      </c>
      <c r="G110" s="128">
        <v>120.0</v>
      </c>
      <c r="H110" s="128">
        <f t="shared" si="50"/>
        <v>0</v>
      </c>
      <c r="J110" s="129"/>
      <c r="K110" s="130"/>
      <c r="L110" s="131"/>
      <c r="M110" s="132"/>
      <c r="N110" s="101"/>
      <c r="O110" s="276"/>
      <c r="P110" s="198"/>
      <c r="Q110" s="194"/>
      <c r="R110" s="183"/>
      <c r="S110" s="119"/>
      <c r="T110" s="119"/>
      <c r="U110" s="119"/>
      <c r="V110" s="119"/>
      <c r="X110" s="141"/>
      <c r="Y110" s="141"/>
      <c r="Z110" s="141">
        <f t="shared" si="51"/>
        <v>0</v>
      </c>
      <c r="AA110" s="141"/>
      <c r="AB110" s="141"/>
      <c r="AC110" s="278"/>
      <c r="AD110" s="278"/>
      <c r="AE110" s="141"/>
      <c r="AF110" s="141"/>
      <c r="AG110" s="293">
        <v>1.0</v>
      </c>
      <c r="AH110" s="119"/>
      <c r="AI110" s="119"/>
      <c r="AJ110" s="119"/>
      <c r="AK110" s="141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19"/>
      <c r="AY110" s="119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N110" s="149"/>
      <c r="BO110" s="149">
        <f t="shared" si="52"/>
        <v>0</v>
      </c>
      <c r="BP110" s="149"/>
      <c r="BQ110" s="149">
        <v>4.0</v>
      </c>
      <c r="BR110" s="6"/>
      <c r="BS110" s="144">
        <v>2.1</v>
      </c>
      <c r="BT110" s="144">
        <f t="shared" si="53"/>
        <v>0</v>
      </c>
    </row>
    <row r="111" ht="15.75" customHeight="1">
      <c r="A111" s="217" t="s">
        <v>1063</v>
      </c>
      <c r="B111" s="288" t="s">
        <v>1064</v>
      </c>
      <c r="C111" s="289" t="s">
        <v>1065</v>
      </c>
      <c r="D111" s="141" t="s">
        <v>1047</v>
      </c>
      <c r="E111" s="126">
        <v>1.0</v>
      </c>
      <c r="F111" s="127">
        <f t="shared" si="49"/>
        <v>0</v>
      </c>
      <c r="G111" s="128">
        <v>120.0</v>
      </c>
      <c r="H111" s="128">
        <f t="shared" si="50"/>
        <v>0</v>
      </c>
      <c r="J111" s="129"/>
      <c r="K111" s="130"/>
      <c r="L111" s="131"/>
      <c r="M111" s="132"/>
      <c r="N111" s="101"/>
      <c r="O111" s="276"/>
      <c r="P111" s="198"/>
      <c r="Q111" s="194"/>
      <c r="R111" s="183"/>
      <c r="S111" s="119"/>
      <c r="T111" s="119"/>
      <c r="U111" s="119"/>
      <c r="V111" s="119"/>
      <c r="X111" s="141"/>
      <c r="Y111" s="141"/>
      <c r="Z111" s="141">
        <f t="shared" si="51"/>
        <v>0</v>
      </c>
      <c r="AA111" s="141"/>
      <c r="AB111" s="141"/>
      <c r="AC111" s="278"/>
      <c r="AD111" s="278"/>
      <c r="AE111" s="141"/>
      <c r="AF111" s="141"/>
      <c r="AG111" s="293">
        <v>1.0</v>
      </c>
      <c r="AH111" s="119"/>
      <c r="AI111" s="119"/>
      <c r="AJ111" s="119"/>
      <c r="AK111" s="141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N111" s="149"/>
      <c r="BO111" s="149">
        <f t="shared" si="52"/>
        <v>0</v>
      </c>
      <c r="BP111" s="149"/>
      <c r="BQ111" s="149">
        <v>4.0</v>
      </c>
      <c r="BR111" s="6"/>
      <c r="BS111" s="144">
        <v>2.1</v>
      </c>
      <c r="BT111" s="144">
        <f t="shared" si="53"/>
        <v>0</v>
      </c>
    </row>
    <row r="112" ht="15.75" customHeight="1">
      <c r="A112" s="217" t="s">
        <v>1066</v>
      </c>
      <c r="B112" s="288" t="s">
        <v>1067</v>
      </c>
      <c r="C112" s="289" t="s">
        <v>1068</v>
      </c>
      <c r="D112" s="141" t="s">
        <v>1069</v>
      </c>
      <c r="E112" s="126">
        <v>1.0</v>
      </c>
      <c r="F112" s="127">
        <f t="shared" si="49"/>
        <v>0</v>
      </c>
      <c r="G112" s="128">
        <v>200.0</v>
      </c>
      <c r="H112" s="128">
        <f t="shared" si="50"/>
        <v>0</v>
      </c>
      <c r="J112" s="129"/>
      <c r="K112" s="130"/>
      <c r="L112" s="131"/>
      <c r="M112" s="132"/>
      <c r="N112" s="101"/>
      <c r="O112" s="276"/>
      <c r="P112" s="198"/>
      <c r="Q112" s="194"/>
      <c r="R112" s="183"/>
      <c r="S112" s="119"/>
      <c r="T112" s="119"/>
      <c r="U112" s="119"/>
      <c r="V112" s="119"/>
      <c r="X112" s="141"/>
      <c r="Y112" s="141"/>
      <c r="Z112" s="141"/>
      <c r="AA112" s="141">
        <f t="shared" ref="AA112:AA118" si="54">AH112*$F112</f>
        <v>0</v>
      </c>
      <c r="AB112" s="141"/>
      <c r="AC112" s="278"/>
      <c r="AD112" s="278"/>
      <c r="AE112" s="141"/>
      <c r="AF112" s="141"/>
      <c r="AG112" s="141"/>
      <c r="AH112" s="293">
        <v>1.0</v>
      </c>
      <c r="AI112" s="119"/>
      <c r="AJ112" s="119"/>
      <c r="AK112" s="141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N112" s="149"/>
      <c r="BO112" s="149">
        <f t="shared" si="52"/>
        <v>0</v>
      </c>
      <c r="BP112" s="149"/>
      <c r="BQ112" s="149">
        <v>5.0</v>
      </c>
      <c r="BR112" s="6"/>
      <c r="BS112" s="144">
        <v>4.7</v>
      </c>
      <c r="BT112" s="144">
        <f t="shared" si="53"/>
        <v>0</v>
      </c>
    </row>
    <row r="113" ht="15.75" customHeight="1">
      <c r="A113" s="217" t="s">
        <v>1070</v>
      </c>
      <c r="B113" s="288" t="s">
        <v>1071</v>
      </c>
      <c r="C113" s="289" t="s">
        <v>1072</v>
      </c>
      <c r="D113" s="141" t="s">
        <v>1069</v>
      </c>
      <c r="E113" s="126">
        <v>1.0</v>
      </c>
      <c r="F113" s="127">
        <f t="shared" si="49"/>
        <v>0</v>
      </c>
      <c r="G113" s="128">
        <v>200.0</v>
      </c>
      <c r="H113" s="128">
        <f t="shared" si="50"/>
        <v>0</v>
      </c>
      <c r="J113" s="129"/>
      <c r="K113" s="130"/>
      <c r="L113" s="131"/>
      <c r="M113" s="132"/>
      <c r="N113" s="101"/>
      <c r="O113" s="276"/>
      <c r="P113" s="198"/>
      <c r="Q113" s="194"/>
      <c r="R113" s="183"/>
      <c r="S113" s="119"/>
      <c r="T113" s="119"/>
      <c r="U113" s="119"/>
      <c r="V113" s="119"/>
      <c r="X113" s="141"/>
      <c r="Y113" s="141"/>
      <c r="Z113" s="141"/>
      <c r="AA113" s="141">
        <f t="shared" si="54"/>
        <v>0</v>
      </c>
      <c r="AB113" s="141"/>
      <c r="AC113" s="278"/>
      <c r="AD113" s="278"/>
      <c r="AE113" s="141"/>
      <c r="AF113" s="141"/>
      <c r="AG113" s="141"/>
      <c r="AH113" s="293">
        <v>1.0</v>
      </c>
      <c r="AI113" s="119"/>
      <c r="AJ113" s="119"/>
      <c r="AK113" s="141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N113" s="149"/>
      <c r="BO113" s="149">
        <f t="shared" si="52"/>
        <v>0</v>
      </c>
      <c r="BP113" s="149"/>
      <c r="BQ113" s="149">
        <v>5.0</v>
      </c>
      <c r="BR113" s="6"/>
      <c r="BS113" s="144">
        <v>4.6</v>
      </c>
      <c r="BT113" s="144">
        <f t="shared" si="53"/>
        <v>0</v>
      </c>
    </row>
    <row r="114" ht="15.75" customHeight="1">
      <c r="A114" s="217" t="s">
        <v>1073</v>
      </c>
      <c r="B114" s="288" t="s">
        <v>1074</v>
      </c>
      <c r="C114" s="289" t="s">
        <v>1075</v>
      </c>
      <c r="D114" s="141" t="s">
        <v>1069</v>
      </c>
      <c r="E114" s="126">
        <v>1.0</v>
      </c>
      <c r="F114" s="127">
        <f t="shared" si="49"/>
        <v>0</v>
      </c>
      <c r="G114" s="128">
        <v>200.0</v>
      </c>
      <c r="H114" s="128">
        <f t="shared" si="50"/>
        <v>0</v>
      </c>
      <c r="J114" s="129"/>
      <c r="K114" s="130"/>
      <c r="L114" s="131"/>
      <c r="M114" s="132"/>
      <c r="N114" s="101"/>
      <c r="O114" s="276"/>
      <c r="P114" s="198"/>
      <c r="Q114" s="194"/>
      <c r="R114" s="183"/>
      <c r="S114" s="119"/>
      <c r="T114" s="119"/>
      <c r="U114" s="119"/>
      <c r="V114" s="119"/>
      <c r="X114" s="141"/>
      <c r="Y114" s="141"/>
      <c r="Z114" s="141"/>
      <c r="AA114" s="141">
        <f t="shared" si="54"/>
        <v>0</v>
      </c>
      <c r="AB114" s="141"/>
      <c r="AC114" s="278"/>
      <c r="AD114" s="278"/>
      <c r="AE114" s="141"/>
      <c r="AF114" s="141"/>
      <c r="AG114" s="141"/>
      <c r="AH114" s="293">
        <v>1.0</v>
      </c>
      <c r="AI114" s="119"/>
      <c r="AJ114" s="119"/>
      <c r="AK114" s="141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19"/>
      <c r="AY114" s="119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N114" s="149"/>
      <c r="BO114" s="149">
        <f t="shared" si="52"/>
        <v>0</v>
      </c>
      <c r="BP114" s="149"/>
      <c r="BQ114" s="149">
        <v>5.0</v>
      </c>
      <c r="BR114" s="6"/>
      <c r="BS114" s="144">
        <v>4.4</v>
      </c>
      <c r="BT114" s="144">
        <f t="shared" si="53"/>
        <v>0</v>
      </c>
    </row>
    <row r="115" ht="15.75" customHeight="1">
      <c r="A115" s="217" t="s">
        <v>1076</v>
      </c>
      <c r="B115" s="288" t="s">
        <v>1077</v>
      </c>
      <c r="C115" s="289" t="s">
        <v>1078</v>
      </c>
      <c r="D115" s="141" t="s">
        <v>1069</v>
      </c>
      <c r="E115" s="126">
        <v>1.0</v>
      </c>
      <c r="F115" s="127">
        <f t="shared" si="49"/>
        <v>0</v>
      </c>
      <c r="G115" s="128">
        <v>200.0</v>
      </c>
      <c r="H115" s="128">
        <f t="shared" si="50"/>
        <v>0</v>
      </c>
      <c r="J115" s="129"/>
      <c r="K115" s="130"/>
      <c r="L115" s="131"/>
      <c r="M115" s="132"/>
      <c r="N115" s="101"/>
      <c r="O115" s="276"/>
      <c r="P115" s="198"/>
      <c r="Q115" s="194"/>
      <c r="R115" s="183"/>
      <c r="S115" s="119"/>
      <c r="T115" s="119"/>
      <c r="U115" s="119"/>
      <c r="V115" s="119"/>
      <c r="X115" s="141"/>
      <c r="Y115" s="141"/>
      <c r="Z115" s="141"/>
      <c r="AA115" s="141">
        <f t="shared" si="54"/>
        <v>0</v>
      </c>
      <c r="AB115" s="141"/>
      <c r="AC115" s="278"/>
      <c r="AD115" s="278"/>
      <c r="AE115" s="141"/>
      <c r="AF115" s="141"/>
      <c r="AG115" s="141"/>
      <c r="AH115" s="293">
        <v>1.0</v>
      </c>
      <c r="AI115" s="119"/>
      <c r="AJ115" s="119"/>
      <c r="AK115" s="141"/>
      <c r="AM115" s="119"/>
      <c r="AN115" s="119"/>
      <c r="AO115" s="119"/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N115" s="149"/>
      <c r="BO115" s="149">
        <f t="shared" si="52"/>
        <v>0</v>
      </c>
      <c r="BP115" s="149"/>
      <c r="BQ115" s="149">
        <v>5.0</v>
      </c>
      <c r="BR115" s="6"/>
      <c r="BS115" s="144">
        <v>4.2</v>
      </c>
      <c r="BT115" s="144">
        <f t="shared" si="53"/>
        <v>0</v>
      </c>
    </row>
    <row r="116" ht="15.75" customHeight="1">
      <c r="A116" s="217" t="s">
        <v>1079</v>
      </c>
      <c r="B116" s="288" t="s">
        <v>1080</v>
      </c>
      <c r="C116" s="289" t="s">
        <v>1081</v>
      </c>
      <c r="D116" s="141" t="s">
        <v>1069</v>
      </c>
      <c r="E116" s="126">
        <v>1.0</v>
      </c>
      <c r="F116" s="127">
        <f t="shared" si="49"/>
        <v>0</v>
      </c>
      <c r="G116" s="128">
        <v>200.0</v>
      </c>
      <c r="H116" s="128">
        <f t="shared" si="50"/>
        <v>0</v>
      </c>
      <c r="J116" s="129"/>
      <c r="K116" s="130"/>
      <c r="L116" s="131"/>
      <c r="M116" s="132"/>
      <c r="N116" s="101"/>
      <c r="O116" s="276"/>
      <c r="P116" s="198"/>
      <c r="Q116" s="194"/>
      <c r="R116" s="183"/>
      <c r="S116" s="119"/>
      <c r="T116" s="119"/>
      <c r="U116" s="119"/>
      <c r="V116" s="119"/>
      <c r="X116" s="141"/>
      <c r="Y116" s="141"/>
      <c r="Z116" s="141"/>
      <c r="AA116" s="141">
        <f t="shared" si="54"/>
        <v>0</v>
      </c>
      <c r="AB116" s="141"/>
      <c r="AC116" s="278"/>
      <c r="AD116" s="278"/>
      <c r="AE116" s="141"/>
      <c r="AF116" s="141"/>
      <c r="AG116" s="141"/>
      <c r="AH116" s="293">
        <v>1.0</v>
      </c>
      <c r="AI116" s="119"/>
      <c r="AJ116" s="119"/>
      <c r="AK116" s="141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N116" s="149"/>
      <c r="BO116" s="149">
        <f t="shared" si="52"/>
        <v>0</v>
      </c>
      <c r="BP116" s="149"/>
      <c r="BQ116" s="149">
        <v>5.0</v>
      </c>
      <c r="BR116" s="6"/>
      <c r="BS116" s="144">
        <v>4.1</v>
      </c>
      <c r="BT116" s="144">
        <f t="shared" si="53"/>
        <v>0</v>
      </c>
    </row>
    <row r="117" ht="15.75" customHeight="1">
      <c r="A117" s="217" t="s">
        <v>1082</v>
      </c>
      <c r="B117" s="288" t="s">
        <v>1083</v>
      </c>
      <c r="C117" s="289" t="s">
        <v>1084</v>
      </c>
      <c r="D117" s="141" t="s">
        <v>1069</v>
      </c>
      <c r="E117" s="126">
        <v>1.0</v>
      </c>
      <c r="F117" s="127">
        <f t="shared" si="49"/>
        <v>0</v>
      </c>
      <c r="G117" s="128">
        <v>200.0</v>
      </c>
      <c r="H117" s="128">
        <f t="shared" si="50"/>
        <v>0</v>
      </c>
      <c r="J117" s="129"/>
      <c r="K117" s="130"/>
      <c r="L117" s="131"/>
      <c r="M117" s="132"/>
      <c r="N117" s="101"/>
      <c r="O117" s="276"/>
      <c r="P117" s="198"/>
      <c r="Q117" s="194"/>
      <c r="R117" s="183"/>
      <c r="S117" s="119"/>
      <c r="T117" s="119"/>
      <c r="U117" s="119"/>
      <c r="V117" s="119"/>
      <c r="X117" s="141"/>
      <c r="Y117" s="141"/>
      <c r="Z117" s="141"/>
      <c r="AA117" s="141">
        <f t="shared" si="54"/>
        <v>0</v>
      </c>
      <c r="AB117" s="141"/>
      <c r="AC117" s="278"/>
      <c r="AD117" s="278"/>
      <c r="AE117" s="141"/>
      <c r="AF117" s="141"/>
      <c r="AG117" s="141"/>
      <c r="AH117" s="293">
        <v>1.0</v>
      </c>
      <c r="AI117" s="119"/>
      <c r="AJ117" s="119"/>
      <c r="AK117" s="141"/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N117" s="149"/>
      <c r="BO117" s="149">
        <f t="shared" si="52"/>
        <v>0</v>
      </c>
      <c r="BP117" s="149"/>
      <c r="BQ117" s="149">
        <v>5.0</v>
      </c>
      <c r="BR117" s="6"/>
      <c r="BS117" s="144">
        <v>4.0</v>
      </c>
      <c r="BT117" s="144">
        <f t="shared" si="53"/>
        <v>0</v>
      </c>
    </row>
    <row r="118" ht="15.75" customHeight="1">
      <c r="A118" s="217" t="s">
        <v>1085</v>
      </c>
      <c r="B118" s="288" t="s">
        <v>1086</v>
      </c>
      <c r="C118" s="289" t="s">
        <v>1087</v>
      </c>
      <c r="D118" s="141" t="s">
        <v>1069</v>
      </c>
      <c r="E118" s="126">
        <v>1.0</v>
      </c>
      <c r="F118" s="127">
        <f t="shared" si="49"/>
        <v>0</v>
      </c>
      <c r="G118" s="128">
        <v>200.0</v>
      </c>
      <c r="H118" s="128">
        <f t="shared" si="50"/>
        <v>0</v>
      </c>
      <c r="J118" s="129"/>
      <c r="K118" s="130"/>
      <c r="L118" s="131"/>
      <c r="M118" s="132"/>
      <c r="N118" s="101"/>
      <c r="O118" s="276"/>
      <c r="P118" s="198"/>
      <c r="Q118" s="194"/>
      <c r="R118" s="183"/>
      <c r="S118" s="119"/>
      <c r="T118" s="119"/>
      <c r="U118" s="119"/>
      <c r="V118" s="119"/>
      <c r="X118" s="141"/>
      <c r="Y118" s="141"/>
      <c r="Z118" s="141"/>
      <c r="AA118" s="141">
        <f t="shared" si="54"/>
        <v>0</v>
      </c>
      <c r="AB118" s="141"/>
      <c r="AC118" s="278"/>
      <c r="AD118" s="278"/>
      <c r="AE118" s="141"/>
      <c r="AF118" s="141"/>
      <c r="AG118" s="141"/>
      <c r="AH118" s="293">
        <v>1.0</v>
      </c>
      <c r="AI118" s="119"/>
      <c r="AJ118" s="119"/>
      <c r="AK118" s="141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41"/>
      <c r="BA118" s="141"/>
      <c r="BB118" s="141"/>
      <c r="BC118" s="141"/>
      <c r="BD118" s="141"/>
      <c r="BE118" s="141"/>
      <c r="BF118" s="141"/>
      <c r="BG118" s="141"/>
      <c r="BH118" s="141"/>
      <c r="BI118" s="141"/>
      <c r="BJ118" s="141"/>
      <c r="BK118" s="141"/>
      <c r="BL118" s="141"/>
      <c r="BN118" s="149"/>
      <c r="BO118" s="149">
        <f t="shared" si="52"/>
        <v>0</v>
      </c>
      <c r="BP118" s="149"/>
      <c r="BQ118" s="149">
        <v>5.0</v>
      </c>
      <c r="BR118" s="6"/>
      <c r="BS118" s="144">
        <v>3.9</v>
      </c>
      <c r="BT118" s="144">
        <f t="shared" si="53"/>
        <v>0</v>
      </c>
    </row>
    <row r="119" ht="15.75" customHeight="1">
      <c r="A119" s="217" t="s">
        <v>1088</v>
      </c>
      <c r="B119" s="288" t="s">
        <v>1089</v>
      </c>
      <c r="C119" s="289" t="s">
        <v>1090</v>
      </c>
      <c r="D119" s="141" t="s">
        <v>1091</v>
      </c>
      <c r="E119" s="126">
        <v>1.0</v>
      </c>
      <c r="F119" s="127">
        <f t="shared" si="49"/>
        <v>0</v>
      </c>
      <c r="G119" s="128">
        <v>390.0</v>
      </c>
      <c r="H119" s="128">
        <f t="shared" si="50"/>
        <v>0</v>
      </c>
      <c r="J119" s="129"/>
      <c r="K119" s="130"/>
      <c r="L119" s="131"/>
      <c r="M119" s="132"/>
      <c r="N119" s="101"/>
      <c r="O119" s="276"/>
      <c r="P119" s="198"/>
      <c r="Q119" s="194"/>
      <c r="R119" s="183"/>
      <c r="S119" s="119"/>
      <c r="T119" s="119"/>
      <c r="U119" s="119"/>
      <c r="V119" s="119"/>
      <c r="X119" s="141"/>
      <c r="Y119" s="141"/>
      <c r="Z119" s="141"/>
      <c r="AA119" s="141"/>
      <c r="AB119" s="141">
        <f t="shared" ref="AB119:AB125" si="55">AI119*$F119</f>
        <v>0</v>
      </c>
      <c r="AC119" s="278"/>
      <c r="AD119" s="278"/>
      <c r="AE119" s="141"/>
      <c r="AF119" s="141"/>
      <c r="AG119" s="141"/>
      <c r="AH119" s="141"/>
      <c r="AI119" s="293">
        <v>1.0</v>
      </c>
      <c r="AJ119" s="119"/>
      <c r="AK119" s="141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N119" s="149"/>
      <c r="BO119" s="149">
        <f t="shared" si="52"/>
        <v>0</v>
      </c>
      <c r="BP119" s="149"/>
      <c r="BQ119" s="149">
        <v>6.0</v>
      </c>
      <c r="BR119" s="6"/>
      <c r="BS119" s="144">
        <v>10.7</v>
      </c>
      <c r="BT119" s="144">
        <f t="shared" si="53"/>
        <v>0</v>
      </c>
    </row>
    <row r="120" ht="15.75" customHeight="1">
      <c r="A120" s="217" t="s">
        <v>1092</v>
      </c>
      <c r="B120" s="288" t="s">
        <v>1093</v>
      </c>
      <c r="C120" s="289" t="s">
        <v>1094</v>
      </c>
      <c r="D120" s="141" t="s">
        <v>1091</v>
      </c>
      <c r="E120" s="126">
        <v>1.0</v>
      </c>
      <c r="F120" s="127">
        <f t="shared" si="49"/>
        <v>0</v>
      </c>
      <c r="G120" s="128">
        <v>390.0</v>
      </c>
      <c r="H120" s="128">
        <f t="shared" si="50"/>
        <v>0</v>
      </c>
      <c r="J120" s="129"/>
      <c r="K120" s="130"/>
      <c r="L120" s="131"/>
      <c r="M120" s="132"/>
      <c r="N120" s="101"/>
      <c r="O120" s="276"/>
      <c r="P120" s="198"/>
      <c r="Q120" s="194"/>
      <c r="R120" s="183"/>
      <c r="S120" s="119"/>
      <c r="T120" s="119"/>
      <c r="U120" s="119"/>
      <c r="V120" s="119"/>
      <c r="X120" s="141"/>
      <c r="Y120" s="141"/>
      <c r="Z120" s="141"/>
      <c r="AA120" s="141"/>
      <c r="AB120" s="141">
        <f t="shared" si="55"/>
        <v>0</v>
      </c>
      <c r="AC120" s="278"/>
      <c r="AD120" s="278"/>
      <c r="AE120" s="141"/>
      <c r="AF120" s="141"/>
      <c r="AG120" s="141"/>
      <c r="AH120" s="141"/>
      <c r="AI120" s="293">
        <v>1.0</v>
      </c>
      <c r="AJ120" s="119"/>
      <c r="AK120" s="141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N120" s="149"/>
      <c r="BO120" s="149">
        <f t="shared" si="52"/>
        <v>0</v>
      </c>
      <c r="BP120" s="149"/>
      <c r="BQ120" s="149">
        <v>6.0</v>
      </c>
      <c r="BR120" s="6"/>
      <c r="BS120" s="144">
        <v>10.5</v>
      </c>
      <c r="BT120" s="144">
        <f t="shared" si="53"/>
        <v>0</v>
      </c>
    </row>
    <row r="121" ht="15.75" customHeight="1">
      <c r="A121" s="217" t="s">
        <v>1095</v>
      </c>
      <c r="B121" s="288" t="s">
        <v>1096</v>
      </c>
      <c r="C121" s="289" t="s">
        <v>1097</v>
      </c>
      <c r="D121" s="141" t="s">
        <v>1091</v>
      </c>
      <c r="E121" s="126">
        <v>1.0</v>
      </c>
      <c r="F121" s="127">
        <f t="shared" si="49"/>
        <v>0</v>
      </c>
      <c r="G121" s="128">
        <v>390.0</v>
      </c>
      <c r="H121" s="128">
        <f t="shared" si="50"/>
        <v>0</v>
      </c>
      <c r="J121" s="129"/>
      <c r="K121" s="130"/>
      <c r="L121" s="131"/>
      <c r="M121" s="132"/>
      <c r="N121" s="101"/>
      <c r="O121" s="276"/>
      <c r="P121" s="198"/>
      <c r="Q121" s="194"/>
      <c r="R121" s="183"/>
      <c r="S121" s="119"/>
      <c r="T121" s="119"/>
      <c r="U121" s="119"/>
      <c r="V121" s="119"/>
      <c r="X121" s="141"/>
      <c r="Y121" s="141"/>
      <c r="Z121" s="141"/>
      <c r="AA121" s="141"/>
      <c r="AB121" s="141">
        <f t="shared" si="55"/>
        <v>0</v>
      </c>
      <c r="AC121" s="278"/>
      <c r="AD121" s="278"/>
      <c r="AE121" s="141"/>
      <c r="AF121" s="141"/>
      <c r="AG121" s="141"/>
      <c r="AH121" s="141"/>
      <c r="AI121" s="293">
        <v>1.0</v>
      </c>
      <c r="AJ121" s="119"/>
      <c r="AK121" s="141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41"/>
      <c r="BA121" s="141"/>
      <c r="BB121" s="141"/>
      <c r="BC121" s="141"/>
      <c r="BD121" s="141"/>
      <c r="BE121" s="141"/>
      <c r="BF121" s="141"/>
      <c r="BG121" s="141"/>
      <c r="BH121" s="141"/>
      <c r="BI121" s="141"/>
      <c r="BJ121" s="141"/>
      <c r="BK121" s="141"/>
      <c r="BL121" s="141"/>
      <c r="BN121" s="149"/>
      <c r="BO121" s="149">
        <f t="shared" si="52"/>
        <v>0</v>
      </c>
      <c r="BP121" s="149"/>
      <c r="BQ121" s="149">
        <v>6.0</v>
      </c>
      <c r="BR121" s="6"/>
      <c r="BS121" s="144">
        <v>10.1</v>
      </c>
      <c r="BT121" s="144">
        <f t="shared" si="53"/>
        <v>0</v>
      </c>
    </row>
    <row r="122" ht="15.75" customHeight="1">
      <c r="A122" s="217" t="s">
        <v>1098</v>
      </c>
      <c r="B122" s="288" t="s">
        <v>1099</v>
      </c>
      <c r="C122" s="289" t="s">
        <v>1100</v>
      </c>
      <c r="D122" s="141" t="s">
        <v>1091</v>
      </c>
      <c r="E122" s="126">
        <v>1.0</v>
      </c>
      <c r="F122" s="127">
        <f t="shared" si="49"/>
        <v>0</v>
      </c>
      <c r="G122" s="128">
        <v>390.0</v>
      </c>
      <c r="H122" s="128">
        <f t="shared" si="50"/>
        <v>0</v>
      </c>
      <c r="J122" s="129"/>
      <c r="K122" s="130"/>
      <c r="L122" s="131"/>
      <c r="M122" s="132"/>
      <c r="N122" s="101"/>
      <c r="O122" s="276"/>
      <c r="P122" s="198"/>
      <c r="Q122" s="194"/>
      <c r="R122" s="183"/>
      <c r="S122" s="119"/>
      <c r="T122" s="119"/>
      <c r="U122" s="119"/>
      <c r="V122" s="119"/>
      <c r="X122" s="141"/>
      <c r="Y122" s="141"/>
      <c r="Z122" s="141"/>
      <c r="AA122" s="141"/>
      <c r="AB122" s="141">
        <f t="shared" si="55"/>
        <v>0</v>
      </c>
      <c r="AC122" s="278"/>
      <c r="AD122" s="278"/>
      <c r="AE122" s="141"/>
      <c r="AF122" s="141"/>
      <c r="AG122" s="141"/>
      <c r="AH122" s="141"/>
      <c r="AI122" s="293">
        <v>1.0</v>
      </c>
      <c r="AJ122" s="119"/>
      <c r="AK122" s="141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N122" s="149"/>
      <c r="BO122" s="149">
        <f t="shared" si="52"/>
        <v>0</v>
      </c>
      <c r="BP122" s="149"/>
      <c r="BQ122" s="149">
        <v>6.0</v>
      </c>
      <c r="BR122" s="6"/>
      <c r="BS122" s="144">
        <v>9.6</v>
      </c>
      <c r="BT122" s="144">
        <f t="shared" si="53"/>
        <v>0</v>
      </c>
    </row>
    <row r="123" ht="15.75" customHeight="1">
      <c r="A123" s="217" t="s">
        <v>1101</v>
      </c>
      <c r="B123" s="288" t="s">
        <v>1102</v>
      </c>
      <c r="C123" s="289" t="s">
        <v>1103</v>
      </c>
      <c r="D123" s="141" t="s">
        <v>1091</v>
      </c>
      <c r="E123" s="126">
        <v>1.0</v>
      </c>
      <c r="F123" s="127">
        <f t="shared" si="49"/>
        <v>0</v>
      </c>
      <c r="G123" s="128">
        <v>390.0</v>
      </c>
      <c r="H123" s="128">
        <f t="shared" si="50"/>
        <v>0</v>
      </c>
      <c r="J123" s="129"/>
      <c r="K123" s="130"/>
      <c r="L123" s="131"/>
      <c r="M123" s="132"/>
      <c r="N123" s="101"/>
      <c r="O123" s="276"/>
      <c r="P123" s="198"/>
      <c r="Q123" s="194"/>
      <c r="R123" s="183"/>
      <c r="S123" s="119"/>
      <c r="T123" s="119"/>
      <c r="U123" s="119"/>
      <c r="V123" s="119"/>
      <c r="X123" s="141"/>
      <c r="Y123" s="141"/>
      <c r="Z123" s="141"/>
      <c r="AA123" s="141"/>
      <c r="AB123" s="141">
        <f t="shared" si="55"/>
        <v>0</v>
      </c>
      <c r="AC123" s="278"/>
      <c r="AD123" s="278"/>
      <c r="AE123" s="141"/>
      <c r="AF123" s="141"/>
      <c r="AG123" s="141"/>
      <c r="AH123" s="141"/>
      <c r="AI123" s="293">
        <v>1.0</v>
      </c>
      <c r="AJ123" s="119"/>
      <c r="AK123" s="141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41"/>
      <c r="BA123" s="141"/>
      <c r="BB123" s="141"/>
      <c r="BC123" s="141"/>
      <c r="BD123" s="141"/>
      <c r="BE123" s="141"/>
      <c r="BF123" s="141"/>
      <c r="BG123" s="141"/>
      <c r="BH123" s="141"/>
      <c r="BI123" s="141"/>
      <c r="BJ123" s="141"/>
      <c r="BK123" s="141"/>
      <c r="BL123" s="141"/>
      <c r="BN123" s="149"/>
      <c r="BO123" s="149">
        <f t="shared" si="52"/>
        <v>0</v>
      </c>
      <c r="BP123" s="149"/>
      <c r="BQ123" s="149">
        <v>6.0</v>
      </c>
      <c r="BR123" s="6"/>
      <c r="BS123" s="144">
        <v>9.5</v>
      </c>
      <c r="BT123" s="144">
        <f t="shared" si="53"/>
        <v>0</v>
      </c>
    </row>
    <row r="124" ht="15.75" customHeight="1">
      <c r="A124" s="217" t="s">
        <v>1104</v>
      </c>
      <c r="B124" s="288" t="s">
        <v>1105</v>
      </c>
      <c r="C124" s="289" t="s">
        <v>1106</v>
      </c>
      <c r="D124" s="141" t="s">
        <v>1091</v>
      </c>
      <c r="E124" s="126">
        <v>1.0</v>
      </c>
      <c r="F124" s="127">
        <f t="shared" si="49"/>
        <v>0</v>
      </c>
      <c r="G124" s="128">
        <v>390.0</v>
      </c>
      <c r="H124" s="128">
        <f t="shared" si="50"/>
        <v>0</v>
      </c>
      <c r="J124" s="129"/>
      <c r="K124" s="130"/>
      <c r="L124" s="131"/>
      <c r="M124" s="132"/>
      <c r="N124" s="101"/>
      <c r="O124" s="276"/>
      <c r="P124" s="198"/>
      <c r="Q124" s="194"/>
      <c r="R124" s="183"/>
      <c r="S124" s="119"/>
      <c r="T124" s="119"/>
      <c r="U124" s="119"/>
      <c r="V124" s="119"/>
      <c r="X124" s="141"/>
      <c r="Y124" s="141"/>
      <c r="Z124" s="141"/>
      <c r="AA124" s="141"/>
      <c r="AB124" s="141">
        <f t="shared" si="55"/>
        <v>0</v>
      </c>
      <c r="AC124" s="278"/>
      <c r="AD124" s="278"/>
      <c r="AE124" s="141"/>
      <c r="AF124" s="141"/>
      <c r="AG124" s="141"/>
      <c r="AH124" s="141"/>
      <c r="AI124" s="293">
        <v>1.0</v>
      </c>
      <c r="AJ124" s="119"/>
      <c r="AK124" s="141"/>
      <c r="AM124" s="119"/>
      <c r="AN124" s="119"/>
      <c r="AO124" s="119"/>
      <c r="AP124" s="119"/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41"/>
      <c r="BA124" s="141"/>
      <c r="BB124" s="141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141"/>
      <c r="BN124" s="149"/>
      <c r="BO124" s="149">
        <f t="shared" si="52"/>
        <v>0</v>
      </c>
      <c r="BP124" s="149"/>
      <c r="BQ124" s="149">
        <v>6.0</v>
      </c>
      <c r="BR124" s="6"/>
      <c r="BS124" s="144">
        <v>9.2</v>
      </c>
      <c r="BT124" s="144">
        <f t="shared" si="53"/>
        <v>0</v>
      </c>
    </row>
    <row r="125" ht="15.75" customHeight="1">
      <c r="A125" s="217" t="s">
        <v>1107</v>
      </c>
      <c r="B125" s="288" t="s">
        <v>1108</v>
      </c>
      <c r="C125" s="289" t="s">
        <v>1109</v>
      </c>
      <c r="D125" s="141" t="s">
        <v>1091</v>
      </c>
      <c r="E125" s="126">
        <v>1.0</v>
      </c>
      <c r="F125" s="127">
        <f t="shared" si="49"/>
        <v>0</v>
      </c>
      <c r="G125" s="128">
        <v>390.0</v>
      </c>
      <c r="H125" s="128">
        <f t="shared" si="50"/>
        <v>0</v>
      </c>
      <c r="J125" s="129"/>
      <c r="K125" s="130"/>
      <c r="L125" s="131"/>
      <c r="M125" s="132"/>
      <c r="N125" s="101"/>
      <c r="O125" s="276"/>
      <c r="P125" s="198"/>
      <c r="Q125" s="194"/>
      <c r="R125" s="183"/>
      <c r="S125" s="119"/>
      <c r="T125" s="119"/>
      <c r="U125" s="119"/>
      <c r="V125" s="119"/>
      <c r="X125" s="141"/>
      <c r="Y125" s="141"/>
      <c r="Z125" s="141"/>
      <c r="AA125" s="141"/>
      <c r="AB125" s="141">
        <f t="shared" si="55"/>
        <v>0</v>
      </c>
      <c r="AC125" s="278"/>
      <c r="AD125" s="278"/>
      <c r="AE125" s="141"/>
      <c r="AF125" s="141"/>
      <c r="AG125" s="141"/>
      <c r="AH125" s="141"/>
      <c r="AI125" s="293">
        <v>1.0</v>
      </c>
      <c r="AJ125" s="119"/>
      <c r="AK125" s="141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41"/>
      <c r="BA125" s="141"/>
      <c r="BB125" s="141"/>
      <c r="BC125" s="141"/>
      <c r="BD125" s="141"/>
      <c r="BE125" s="141"/>
      <c r="BF125" s="141"/>
      <c r="BG125" s="141"/>
      <c r="BH125" s="141"/>
      <c r="BI125" s="141"/>
      <c r="BJ125" s="141"/>
      <c r="BK125" s="141"/>
      <c r="BL125" s="141"/>
      <c r="BN125" s="149"/>
      <c r="BO125" s="149">
        <f t="shared" si="52"/>
        <v>0</v>
      </c>
      <c r="BP125" s="149"/>
      <c r="BQ125" s="149">
        <v>6.0</v>
      </c>
      <c r="BR125" s="6"/>
      <c r="BS125" s="144">
        <v>8.9</v>
      </c>
      <c r="BT125" s="144">
        <f t="shared" si="53"/>
        <v>0</v>
      </c>
    </row>
    <row r="126" ht="15.75" customHeight="1">
      <c r="A126" s="217" t="s">
        <v>1110</v>
      </c>
      <c r="B126" s="288" t="s">
        <v>1111</v>
      </c>
      <c r="C126" s="289" t="s">
        <v>1112</v>
      </c>
      <c r="D126" s="141" t="s">
        <v>1047</v>
      </c>
      <c r="E126" s="126">
        <v>1.0</v>
      </c>
      <c r="F126" s="127">
        <f t="shared" si="49"/>
        <v>0</v>
      </c>
      <c r="G126" s="128">
        <v>130.0</v>
      </c>
      <c r="H126" s="128">
        <f t="shared" ref="H126:H146" si="56">F126*G126*(100-$F$3)/100</f>
        <v>0</v>
      </c>
      <c r="J126" s="129"/>
      <c r="K126" s="130"/>
      <c r="L126" s="131"/>
      <c r="M126" s="132"/>
      <c r="N126" s="101"/>
      <c r="O126" s="276"/>
      <c r="P126" s="198"/>
      <c r="Q126" s="194"/>
      <c r="R126" s="183"/>
      <c r="S126" s="119"/>
      <c r="T126" s="119"/>
      <c r="U126" s="119"/>
      <c r="V126" s="119"/>
      <c r="X126" s="141"/>
      <c r="Y126" s="141"/>
      <c r="Z126" s="141">
        <f t="shared" ref="Z126:Z132" si="57">AG126*$F126</f>
        <v>0</v>
      </c>
      <c r="AA126" s="141"/>
      <c r="AB126" s="141"/>
      <c r="AC126" s="278"/>
      <c r="AD126" s="278"/>
      <c r="AE126" s="141"/>
      <c r="AF126" s="141"/>
      <c r="AG126" s="293">
        <v>1.0</v>
      </c>
      <c r="AH126" s="119"/>
      <c r="AI126" s="119"/>
      <c r="AJ126" s="119"/>
      <c r="AK126" s="141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19"/>
      <c r="AW126" s="119"/>
      <c r="AX126" s="119"/>
      <c r="AY126" s="119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  <c r="BL126" s="141"/>
      <c r="BN126" s="149"/>
      <c r="BO126" s="149">
        <f t="shared" si="52"/>
        <v>0</v>
      </c>
      <c r="BP126" s="149"/>
      <c r="BQ126" s="149">
        <v>4.0</v>
      </c>
      <c r="BR126" s="6"/>
      <c r="BS126" s="144">
        <v>2.6</v>
      </c>
      <c r="BT126" s="144">
        <f t="shared" si="53"/>
        <v>0</v>
      </c>
    </row>
    <row r="127" ht="15.75" customHeight="1">
      <c r="A127" s="217" t="s">
        <v>1113</v>
      </c>
      <c r="B127" s="288" t="s">
        <v>1114</v>
      </c>
      <c r="C127" s="289" t="s">
        <v>1115</v>
      </c>
      <c r="D127" s="141" t="s">
        <v>1047</v>
      </c>
      <c r="E127" s="126">
        <v>1.0</v>
      </c>
      <c r="F127" s="127">
        <f t="shared" si="49"/>
        <v>0</v>
      </c>
      <c r="G127" s="128">
        <v>130.0</v>
      </c>
      <c r="H127" s="128">
        <f t="shared" si="56"/>
        <v>0</v>
      </c>
      <c r="J127" s="129"/>
      <c r="K127" s="130"/>
      <c r="L127" s="131"/>
      <c r="M127" s="132"/>
      <c r="N127" s="101"/>
      <c r="O127" s="276"/>
      <c r="P127" s="198"/>
      <c r="Q127" s="194"/>
      <c r="R127" s="183"/>
      <c r="S127" s="119"/>
      <c r="T127" s="119"/>
      <c r="U127" s="119"/>
      <c r="V127" s="119"/>
      <c r="X127" s="141"/>
      <c r="Y127" s="141"/>
      <c r="Z127" s="141">
        <f t="shared" si="57"/>
        <v>0</v>
      </c>
      <c r="AA127" s="141"/>
      <c r="AB127" s="141"/>
      <c r="AC127" s="278"/>
      <c r="AD127" s="278"/>
      <c r="AE127" s="141"/>
      <c r="AF127" s="141"/>
      <c r="AG127" s="293">
        <v>1.0</v>
      </c>
      <c r="AH127" s="119"/>
      <c r="AI127" s="119"/>
      <c r="AJ127" s="119"/>
      <c r="AK127" s="141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41"/>
      <c r="BA127" s="141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  <c r="BL127" s="141"/>
      <c r="BN127" s="149"/>
      <c r="BO127" s="149">
        <f t="shared" si="52"/>
        <v>0</v>
      </c>
      <c r="BP127" s="149"/>
      <c r="BQ127" s="149">
        <v>4.0</v>
      </c>
      <c r="BR127" s="6"/>
      <c r="BS127" s="144">
        <v>2.6</v>
      </c>
      <c r="BT127" s="144">
        <f t="shared" si="53"/>
        <v>0</v>
      </c>
    </row>
    <row r="128" ht="15.75" customHeight="1">
      <c r="A128" s="217" t="s">
        <v>1116</v>
      </c>
      <c r="B128" s="288" t="s">
        <v>1117</v>
      </c>
      <c r="C128" s="289" t="s">
        <v>1118</v>
      </c>
      <c r="D128" s="141" t="s">
        <v>1047</v>
      </c>
      <c r="E128" s="126">
        <v>1.0</v>
      </c>
      <c r="F128" s="127">
        <f t="shared" si="49"/>
        <v>0</v>
      </c>
      <c r="G128" s="128">
        <v>130.0</v>
      </c>
      <c r="H128" s="128">
        <f t="shared" si="56"/>
        <v>0</v>
      </c>
      <c r="J128" s="129"/>
      <c r="K128" s="130"/>
      <c r="L128" s="131"/>
      <c r="M128" s="132"/>
      <c r="N128" s="101"/>
      <c r="O128" s="276"/>
      <c r="P128" s="198"/>
      <c r="Q128" s="194"/>
      <c r="R128" s="183"/>
      <c r="S128" s="119"/>
      <c r="T128" s="119"/>
      <c r="U128" s="119"/>
      <c r="V128" s="119"/>
      <c r="X128" s="141"/>
      <c r="Y128" s="141"/>
      <c r="Z128" s="141">
        <f t="shared" si="57"/>
        <v>0</v>
      </c>
      <c r="AA128" s="141"/>
      <c r="AB128" s="141"/>
      <c r="AC128" s="278"/>
      <c r="AD128" s="278"/>
      <c r="AE128" s="141"/>
      <c r="AF128" s="141"/>
      <c r="AG128" s="293">
        <v>1.0</v>
      </c>
      <c r="AH128" s="119"/>
      <c r="AI128" s="119"/>
      <c r="AJ128" s="119"/>
      <c r="AK128" s="141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N128" s="149"/>
      <c r="BO128" s="149">
        <f t="shared" si="52"/>
        <v>0</v>
      </c>
      <c r="BP128" s="149"/>
      <c r="BQ128" s="149">
        <v>4.0</v>
      </c>
      <c r="BR128" s="6"/>
      <c r="BS128" s="144">
        <v>2.5</v>
      </c>
      <c r="BT128" s="144">
        <f t="shared" si="53"/>
        <v>0</v>
      </c>
    </row>
    <row r="129" ht="15.75" customHeight="1">
      <c r="A129" s="217" t="s">
        <v>1119</v>
      </c>
      <c r="B129" s="288" t="s">
        <v>1120</v>
      </c>
      <c r="C129" s="289" t="s">
        <v>1121</v>
      </c>
      <c r="D129" s="141" t="s">
        <v>1047</v>
      </c>
      <c r="E129" s="126">
        <v>1.0</v>
      </c>
      <c r="F129" s="127">
        <f t="shared" si="49"/>
        <v>0</v>
      </c>
      <c r="G129" s="128">
        <v>130.0</v>
      </c>
      <c r="H129" s="128">
        <f t="shared" si="56"/>
        <v>0</v>
      </c>
      <c r="J129" s="129"/>
      <c r="K129" s="130"/>
      <c r="L129" s="131"/>
      <c r="M129" s="132"/>
      <c r="N129" s="101"/>
      <c r="O129" s="276"/>
      <c r="P129" s="198"/>
      <c r="Q129" s="194"/>
      <c r="R129" s="183"/>
      <c r="S129" s="119"/>
      <c r="T129" s="119"/>
      <c r="U129" s="119"/>
      <c r="V129" s="119"/>
      <c r="X129" s="141"/>
      <c r="Y129" s="141"/>
      <c r="Z129" s="141">
        <f t="shared" si="57"/>
        <v>0</v>
      </c>
      <c r="AA129" s="141"/>
      <c r="AB129" s="141"/>
      <c r="AC129" s="278"/>
      <c r="AD129" s="278"/>
      <c r="AE129" s="141"/>
      <c r="AF129" s="141"/>
      <c r="AG129" s="293">
        <v>1.0</v>
      </c>
      <c r="AH129" s="119"/>
      <c r="AI129" s="119"/>
      <c r="AJ129" s="119"/>
      <c r="AK129" s="141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N129" s="149"/>
      <c r="BO129" s="149">
        <f t="shared" si="52"/>
        <v>0</v>
      </c>
      <c r="BP129" s="149"/>
      <c r="BQ129" s="149">
        <v>4.0</v>
      </c>
      <c r="BR129" s="6"/>
      <c r="BS129" s="144">
        <v>2.6</v>
      </c>
      <c r="BT129" s="144">
        <f t="shared" si="53"/>
        <v>0</v>
      </c>
    </row>
    <row r="130" ht="15.75" customHeight="1">
      <c r="A130" s="217" t="s">
        <v>1122</v>
      </c>
      <c r="B130" s="288" t="s">
        <v>1123</v>
      </c>
      <c r="C130" s="289" t="s">
        <v>1124</v>
      </c>
      <c r="D130" s="141" t="s">
        <v>1047</v>
      </c>
      <c r="E130" s="126">
        <v>1.0</v>
      </c>
      <c r="F130" s="127">
        <f t="shared" si="49"/>
        <v>0</v>
      </c>
      <c r="G130" s="128">
        <v>130.0</v>
      </c>
      <c r="H130" s="128">
        <f t="shared" si="56"/>
        <v>0</v>
      </c>
      <c r="J130" s="129"/>
      <c r="K130" s="130"/>
      <c r="L130" s="131"/>
      <c r="M130" s="132"/>
      <c r="N130" s="101"/>
      <c r="O130" s="276"/>
      <c r="P130" s="198"/>
      <c r="Q130" s="194"/>
      <c r="R130" s="183"/>
      <c r="S130" s="119"/>
      <c r="T130" s="119"/>
      <c r="U130" s="119"/>
      <c r="V130" s="119"/>
      <c r="X130" s="141"/>
      <c r="Y130" s="141"/>
      <c r="Z130" s="141">
        <f t="shared" si="57"/>
        <v>0</v>
      </c>
      <c r="AA130" s="141"/>
      <c r="AB130" s="141"/>
      <c r="AC130" s="278"/>
      <c r="AD130" s="278"/>
      <c r="AE130" s="141"/>
      <c r="AF130" s="141"/>
      <c r="AG130" s="293">
        <v>1.0</v>
      </c>
      <c r="AH130" s="119"/>
      <c r="AI130" s="119"/>
      <c r="AJ130" s="119"/>
      <c r="AK130" s="141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N130" s="149"/>
      <c r="BO130" s="149">
        <f t="shared" si="52"/>
        <v>0</v>
      </c>
      <c r="BP130" s="149"/>
      <c r="BQ130" s="149">
        <v>4.0</v>
      </c>
      <c r="BR130" s="6"/>
      <c r="BS130" s="144">
        <v>2.2</v>
      </c>
      <c r="BT130" s="144">
        <f t="shared" si="53"/>
        <v>0</v>
      </c>
    </row>
    <row r="131" ht="15.75" customHeight="1">
      <c r="A131" s="217" t="s">
        <v>1125</v>
      </c>
      <c r="B131" s="288" t="s">
        <v>1126</v>
      </c>
      <c r="C131" s="289" t="s">
        <v>1127</v>
      </c>
      <c r="D131" s="141" t="s">
        <v>1047</v>
      </c>
      <c r="E131" s="126">
        <v>1.0</v>
      </c>
      <c r="F131" s="127">
        <f t="shared" si="49"/>
        <v>0</v>
      </c>
      <c r="G131" s="128">
        <v>130.0</v>
      </c>
      <c r="H131" s="128">
        <f t="shared" si="56"/>
        <v>0</v>
      </c>
      <c r="J131" s="129"/>
      <c r="K131" s="130"/>
      <c r="L131" s="131"/>
      <c r="M131" s="132"/>
      <c r="N131" s="101"/>
      <c r="O131" s="276"/>
      <c r="P131" s="198"/>
      <c r="Q131" s="194"/>
      <c r="R131" s="183"/>
      <c r="S131" s="119"/>
      <c r="T131" s="119"/>
      <c r="U131" s="119"/>
      <c r="V131" s="119"/>
      <c r="X131" s="141"/>
      <c r="Y131" s="141"/>
      <c r="Z131" s="141">
        <f t="shared" si="57"/>
        <v>0</v>
      </c>
      <c r="AA131" s="141"/>
      <c r="AB131" s="141"/>
      <c r="AC131" s="278"/>
      <c r="AD131" s="278"/>
      <c r="AE131" s="141"/>
      <c r="AF131" s="141"/>
      <c r="AG131" s="293">
        <v>1.0</v>
      </c>
      <c r="AH131" s="119"/>
      <c r="AI131" s="119"/>
      <c r="AJ131" s="119"/>
      <c r="AK131" s="141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N131" s="149"/>
      <c r="BO131" s="149">
        <f t="shared" si="52"/>
        <v>0</v>
      </c>
      <c r="BP131" s="149"/>
      <c r="BQ131" s="149">
        <v>4.0</v>
      </c>
      <c r="BR131" s="6"/>
      <c r="BS131" s="144">
        <v>2.1</v>
      </c>
      <c r="BT131" s="144">
        <f t="shared" si="53"/>
        <v>0</v>
      </c>
    </row>
    <row r="132" ht="15.75" customHeight="1">
      <c r="A132" s="217" t="s">
        <v>1128</v>
      </c>
      <c r="B132" s="288" t="s">
        <v>1129</v>
      </c>
      <c r="C132" s="289" t="s">
        <v>1130</v>
      </c>
      <c r="D132" s="141" t="s">
        <v>1047</v>
      </c>
      <c r="E132" s="126">
        <v>1.0</v>
      </c>
      <c r="F132" s="127">
        <f t="shared" si="49"/>
        <v>0</v>
      </c>
      <c r="G132" s="128">
        <v>130.0</v>
      </c>
      <c r="H132" s="128">
        <f t="shared" si="56"/>
        <v>0</v>
      </c>
      <c r="J132" s="129"/>
      <c r="K132" s="130"/>
      <c r="L132" s="131"/>
      <c r="M132" s="132"/>
      <c r="N132" s="101"/>
      <c r="O132" s="276"/>
      <c r="P132" s="198"/>
      <c r="Q132" s="194"/>
      <c r="R132" s="183"/>
      <c r="S132" s="119"/>
      <c r="T132" s="119"/>
      <c r="U132" s="119"/>
      <c r="V132" s="119"/>
      <c r="X132" s="141"/>
      <c r="Y132" s="141"/>
      <c r="Z132" s="141">
        <f t="shared" si="57"/>
        <v>0</v>
      </c>
      <c r="AA132" s="141"/>
      <c r="AB132" s="141"/>
      <c r="AC132" s="278"/>
      <c r="AD132" s="278"/>
      <c r="AE132" s="141"/>
      <c r="AF132" s="141"/>
      <c r="AG132" s="293">
        <v>1.0</v>
      </c>
      <c r="AH132" s="119"/>
      <c r="AI132" s="119"/>
      <c r="AJ132" s="119"/>
      <c r="AK132" s="141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  <c r="BN132" s="149"/>
      <c r="BO132" s="149">
        <f t="shared" si="52"/>
        <v>0</v>
      </c>
      <c r="BP132" s="149"/>
      <c r="BQ132" s="149">
        <v>4.0</v>
      </c>
      <c r="BR132" s="6"/>
      <c r="BS132" s="144">
        <v>2.1</v>
      </c>
      <c r="BT132" s="144">
        <f t="shared" si="53"/>
        <v>0</v>
      </c>
    </row>
    <row r="133" ht="15.75" customHeight="1">
      <c r="A133" s="217" t="s">
        <v>1131</v>
      </c>
      <c r="B133" s="288" t="s">
        <v>1132</v>
      </c>
      <c r="C133" s="289" t="s">
        <v>1133</v>
      </c>
      <c r="D133" s="141" t="s">
        <v>1069</v>
      </c>
      <c r="E133" s="126">
        <v>1.0</v>
      </c>
      <c r="F133" s="127">
        <f t="shared" si="49"/>
        <v>0</v>
      </c>
      <c r="G133" s="128">
        <v>220.0</v>
      </c>
      <c r="H133" s="128">
        <f t="shared" si="56"/>
        <v>0</v>
      </c>
      <c r="J133" s="129"/>
      <c r="K133" s="130"/>
      <c r="L133" s="131"/>
      <c r="M133" s="132"/>
      <c r="N133" s="101"/>
      <c r="O133" s="276"/>
      <c r="P133" s="198"/>
      <c r="Q133" s="194"/>
      <c r="R133" s="183"/>
      <c r="S133" s="119"/>
      <c r="T133" s="119"/>
      <c r="U133" s="119"/>
      <c r="V133" s="119"/>
      <c r="X133" s="141"/>
      <c r="Y133" s="141"/>
      <c r="Z133" s="141"/>
      <c r="AA133" s="141">
        <f t="shared" ref="AA133:AA139" si="58">AH133*$F133</f>
        <v>0</v>
      </c>
      <c r="AB133" s="141"/>
      <c r="AC133" s="278"/>
      <c r="AD133" s="278"/>
      <c r="AE133" s="141"/>
      <c r="AF133" s="141"/>
      <c r="AG133" s="141"/>
      <c r="AH133" s="293">
        <v>1.0</v>
      </c>
      <c r="AI133" s="119"/>
      <c r="AJ133" s="119"/>
      <c r="AK133" s="141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41"/>
      <c r="BA133" s="141"/>
      <c r="BB133" s="141"/>
      <c r="BC133" s="141"/>
      <c r="BD133" s="141"/>
      <c r="BE133" s="141"/>
      <c r="BF133" s="141"/>
      <c r="BG133" s="141"/>
      <c r="BH133" s="141"/>
      <c r="BI133" s="141"/>
      <c r="BJ133" s="141"/>
      <c r="BK133" s="141"/>
      <c r="BL133" s="141"/>
      <c r="BN133" s="149"/>
      <c r="BO133" s="149">
        <f t="shared" si="52"/>
        <v>0</v>
      </c>
      <c r="BP133" s="149"/>
      <c r="BQ133" s="149">
        <v>5.0</v>
      </c>
      <c r="BR133" s="6"/>
      <c r="BS133" s="144">
        <v>4.7</v>
      </c>
      <c r="BT133" s="144">
        <f t="shared" si="53"/>
        <v>0</v>
      </c>
    </row>
    <row r="134" ht="15.75" customHeight="1">
      <c r="A134" s="217" t="s">
        <v>1134</v>
      </c>
      <c r="B134" s="288" t="s">
        <v>1135</v>
      </c>
      <c r="C134" s="289" t="s">
        <v>1136</v>
      </c>
      <c r="D134" s="141" t="s">
        <v>1069</v>
      </c>
      <c r="E134" s="126">
        <v>1.0</v>
      </c>
      <c r="F134" s="127">
        <f t="shared" si="49"/>
        <v>0</v>
      </c>
      <c r="G134" s="128">
        <v>220.0</v>
      </c>
      <c r="H134" s="128">
        <f t="shared" si="56"/>
        <v>0</v>
      </c>
      <c r="J134" s="129"/>
      <c r="K134" s="130"/>
      <c r="L134" s="131"/>
      <c r="M134" s="132"/>
      <c r="N134" s="101"/>
      <c r="O134" s="276"/>
      <c r="P134" s="198"/>
      <c r="Q134" s="194"/>
      <c r="R134" s="183"/>
      <c r="S134" s="119"/>
      <c r="T134" s="119"/>
      <c r="U134" s="119"/>
      <c r="V134" s="119"/>
      <c r="X134" s="141"/>
      <c r="Y134" s="141"/>
      <c r="Z134" s="141"/>
      <c r="AA134" s="141">
        <f t="shared" si="58"/>
        <v>0</v>
      </c>
      <c r="AB134" s="141"/>
      <c r="AC134" s="278"/>
      <c r="AD134" s="278"/>
      <c r="AE134" s="141"/>
      <c r="AF134" s="141"/>
      <c r="AG134" s="141"/>
      <c r="AH134" s="293">
        <v>1.0</v>
      </c>
      <c r="AI134" s="119"/>
      <c r="AJ134" s="119"/>
      <c r="AK134" s="141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N134" s="149"/>
      <c r="BO134" s="149">
        <f t="shared" si="52"/>
        <v>0</v>
      </c>
      <c r="BP134" s="149"/>
      <c r="BQ134" s="149">
        <v>5.0</v>
      </c>
      <c r="BR134" s="6"/>
      <c r="BS134" s="144">
        <v>4.6</v>
      </c>
      <c r="BT134" s="144">
        <f t="shared" si="53"/>
        <v>0</v>
      </c>
    </row>
    <row r="135" ht="15.75" customHeight="1">
      <c r="A135" s="217" t="s">
        <v>1137</v>
      </c>
      <c r="B135" s="288" t="s">
        <v>1138</v>
      </c>
      <c r="C135" s="289" t="s">
        <v>1139</v>
      </c>
      <c r="D135" s="141" t="s">
        <v>1069</v>
      </c>
      <c r="E135" s="126">
        <v>1.0</v>
      </c>
      <c r="F135" s="127">
        <f t="shared" si="49"/>
        <v>0</v>
      </c>
      <c r="G135" s="128">
        <v>220.0</v>
      </c>
      <c r="H135" s="128">
        <f t="shared" si="56"/>
        <v>0</v>
      </c>
      <c r="J135" s="129"/>
      <c r="K135" s="130"/>
      <c r="L135" s="131"/>
      <c r="M135" s="132"/>
      <c r="N135" s="101"/>
      <c r="O135" s="276"/>
      <c r="P135" s="198"/>
      <c r="Q135" s="194"/>
      <c r="R135" s="183"/>
      <c r="S135" s="119"/>
      <c r="T135" s="119"/>
      <c r="U135" s="119"/>
      <c r="V135" s="119"/>
      <c r="X135" s="141"/>
      <c r="Y135" s="141"/>
      <c r="Z135" s="141"/>
      <c r="AA135" s="141">
        <f t="shared" si="58"/>
        <v>0</v>
      </c>
      <c r="AB135" s="141"/>
      <c r="AC135" s="278"/>
      <c r="AD135" s="278"/>
      <c r="AE135" s="141"/>
      <c r="AF135" s="141"/>
      <c r="AG135" s="141"/>
      <c r="AH135" s="293">
        <v>1.0</v>
      </c>
      <c r="AI135" s="119"/>
      <c r="AJ135" s="119"/>
      <c r="AK135" s="141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N135" s="149"/>
      <c r="BO135" s="149">
        <f t="shared" si="52"/>
        <v>0</v>
      </c>
      <c r="BP135" s="149"/>
      <c r="BQ135" s="149">
        <v>5.0</v>
      </c>
      <c r="BR135" s="6"/>
      <c r="BS135" s="144">
        <v>4.4</v>
      </c>
      <c r="BT135" s="144">
        <f t="shared" si="53"/>
        <v>0</v>
      </c>
    </row>
    <row r="136" ht="15.75" customHeight="1">
      <c r="A136" s="217" t="s">
        <v>1140</v>
      </c>
      <c r="B136" s="288" t="s">
        <v>1141</v>
      </c>
      <c r="C136" s="289" t="s">
        <v>1142</v>
      </c>
      <c r="D136" s="141" t="s">
        <v>1069</v>
      </c>
      <c r="E136" s="126">
        <v>1.0</v>
      </c>
      <c r="F136" s="127">
        <f t="shared" si="49"/>
        <v>0</v>
      </c>
      <c r="G136" s="128">
        <v>220.0</v>
      </c>
      <c r="H136" s="128">
        <f t="shared" si="56"/>
        <v>0</v>
      </c>
      <c r="J136" s="129"/>
      <c r="K136" s="130"/>
      <c r="L136" s="131"/>
      <c r="M136" s="132"/>
      <c r="N136" s="101"/>
      <c r="O136" s="276"/>
      <c r="P136" s="198"/>
      <c r="Q136" s="194"/>
      <c r="R136" s="183"/>
      <c r="S136" s="119"/>
      <c r="T136" s="119"/>
      <c r="U136" s="119"/>
      <c r="V136" s="119"/>
      <c r="X136" s="141"/>
      <c r="Y136" s="141"/>
      <c r="Z136" s="141"/>
      <c r="AA136" s="141">
        <f t="shared" si="58"/>
        <v>0</v>
      </c>
      <c r="AB136" s="141"/>
      <c r="AC136" s="278"/>
      <c r="AD136" s="278"/>
      <c r="AE136" s="141"/>
      <c r="AF136" s="141"/>
      <c r="AG136" s="141"/>
      <c r="AH136" s="293">
        <v>1.0</v>
      </c>
      <c r="AI136" s="119"/>
      <c r="AJ136" s="119"/>
      <c r="AK136" s="141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41"/>
      <c r="BA136" s="141"/>
      <c r="BB136" s="141"/>
      <c r="BC136" s="141"/>
      <c r="BD136" s="141"/>
      <c r="BE136" s="141"/>
      <c r="BF136" s="141"/>
      <c r="BG136" s="141"/>
      <c r="BH136" s="141"/>
      <c r="BI136" s="141"/>
      <c r="BJ136" s="141"/>
      <c r="BK136" s="141"/>
      <c r="BL136" s="141"/>
      <c r="BN136" s="149"/>
      <c r="BO136" s="149">
        <f t="shared" si="52"/>
        <v>0</v>
      </c>
      <c r="BP136" s="149"/>
      <c r="BQ136" s="149">
        <v>5.0</v>
      </c>
      <c r="BR136" s="6"/>
      <c r="BS136" s="144">
        <v>4.2</v>
      </c>
      <c r="BT136" s="144">
        <f t="shared" si="53"/>
        <v>0</v>
      </c>
    </row>
    <row r="137" ht="15.75" customHeight="1">
      <c r="A137" s="217" t="s">
        <v>1143</v>
      </c>
      <c r="B137" s="288" t="s">
        <v>1144</v>
      </c>
      <c r="C137" s="289" t="s">
        <v>1145</v>
      </c>
      <c r="D137" s="141" t="s">
        <v>1069</v>
      </c>
      <c r="E137" s="126">
        <v>1.0</v>
      </c>
      <c r="F137" s="127">
        <f t="shared" si="49"/>
        <v>0</v>
      </c>
      <c r="G137" s="128">
        <v>220.0</v>
      </c>
      <c r="H137" s="128">
        <f t="shared" si="56"/>
        <v>0</v>
      </c>
      <c r="J137" s="129"/>
      <c r="K137" s="130"/>
      <c r="L137" s="131"/>
      <c r="M137" s="132"/>
      <c r="N137" s="101"/>
      <c r="O137" s="276"/>
      <c r="P137" s="198"/>
      <c r="Q137" s="194"/>
      <c r="R137" s="183"/>
      <c r="S137" s="119"/>
      <c r="T137" s="119"/>
      <c r="U137" s="119"/>
      <c r="V137" s="119"/>
      <c r="X137" s="141"/>
      <c r="Y137" s="141"/>
      <c r="Z137" s="141"/>
      <c r="AA137" s="141">
        <f t="shared" si="58"/>
        <v>0</v>
      </c>
      <c r="AB137" s="141"/>
      <c r="AC137" s="278"/>
      <c r="AD137" s="278"/>
      <c r="AE137" s="141"/>
      <c r="AF137" s="141"/>
      <c r="AG137" s="141"/>
      <c r="AH137" s="293">
        <v>1.0</v>
      </c>
      <c r="AI137" s="119"/>
      <c r="AJ137" s="119"/>
      <c r="AK137" s="141"/>
      <c r="AM137" s="119"/>
      <c r="AN137" s="119"/>
      <c r="AO137" s="119"/>
      <c r="AP137" s="119"/>
      <c r="AQ137" s="119"/>
      <c r="AR137" s="119"/>
      <c r="AS137" s="119"/>
      <c r="AT137" s="119"/>
      <c r="AU137" s="119"/>
      <c r="AV137" s="119"/>
      <c r="AW137" s="119"/>
      <c r="AX137" s="119"/>
      <c r="AY137" s="119"/>
      <c r="AZ137" s="141"/>
      <c r="BA137" s="141"/>
      <c r="BB137" s="141"/>
      <c r="BC137" s="141"/>
      <c r="BD137" s="141"/>
      <c r="BE137" s="141"/>
      <c r="BF137" s="141"/>
      <c r="BG137" s="141"/>
      <c r="BH137" s="141"/>
      <c r="BI137" s="141"/>
      <c r="BJ137" s="141"/>
      <c r="BK137" s="141"/>
      <c r="BL137" s="141"/>
      <c r="BN137" s="149"/>
      <c r="BO137" s="149">
        <f t="shared" si="52"/>
        <v>0</v>
      </c>
      <c r="BP137" s="149"/>
      <c r="BQ137" s="149">
        <v>5.0</v>
      </c>
      <c r="BR137" s="6"/>
      <c r="BS137" s="144">
        <v>4.1</v>
      </c>
      <c r="BT137" s="144">
        <f t="shared" si="53"/>
        <v>0</v>
      </c>
    </row>
    <row r="138" ht="15.75" customHeight="1">
      <c r="A138" s="217" t="s">
        <v>1146</v>
      </c>
      <c r="B138" s="288" t="s">
        <v>1147</v>
      </c>
      <c r="C138" s="289" t="s">
        <v>1148</v>
      </c>
      <c r="D138" s="141" t="s">
        <v>1069</v>
      </c>
      <c r="E138" s="126">
        <v>1.0</v>
      </c>
      <c r="F138" s="127">
        <f t="shared" si="49"/>
        <v>0</v>
      </c>
      <c r="G138" s="128">
        <v>220.0</v>
      </c>
      <c r="H138" s="128">
        <f t="shared" si="56"/>
        <v>0</v>
      </c>
      <c r="J138" s="129"/>
      <c r="K138" s="130"/>
      <c r="L138" s="131"/>
      <c r="M138" s="132"/>
      <c r="N138" s="101"/>
      <c r="O138" s="276"/>
      <c r="P138" s="198"/>
      <c r="Q138" s="194"/>
      <c r="R138" s="183"/>
      <c r="S138" s="119"/>
      <c r="T138" s="119"/>
      <c r="U138" s="119"/>
      <c r="V138" s="119"/>
      <c r="X138" s="141"/>
      <c r="Y138" s="141"/>
      <c r="Z138" s="141"/>
      <c r="AA138" s="141">
        <f t="shared" si="58"/>
        <v>0</v>
      </c>
      <c r="AB138" s="141"/>
      <c r="AC138" s="278"/>
      <c r="AD138" s="278"/>
      <c r="AE138" s="141"/>
      <c r="AF138" s="141"/>
      <c r="AG138" s="141"/>
      <c r="AH138" s="293">
        <v>1.0</v>
      </c>
      <c r="AI138" s="119"/>
      <c r="AJ138" s="119"/>
      <c r="AK138" s="141"/>
      <c r="AM138" s="119"/>
      <c r="AN138" s="119"/>
      <c r="AO138" s="119"/>
      <c r="AP138" s="119"/>
      <c r="AQ138" s="119"/>
      <c r="AR138" s="119"/>
      <c r="AS138" s="119"/>
      <c r="AT138" s="119"/>
      <c r="AU138" s="119"/>
      <c r="AV138" s="119"/>
      <c r="AW138" s="119"/>
      <c r="AX138" s="119"/>
      <c r="AY138" s="119"/>
      <c r="AZ138" s="141"/>
      <c r="BA138" s="141"/>
      <c r="BB138" s="141"/>
      <c r="BC138" s="141"/>
      <c r="BD138" s="141"/>
      <c r="BE138" s="141"/>
      <c r="BF138" s="141"/>
      <c r="BG138" s="141"/>
      <c r="BH138" s="141"/>
      <c r="BI138" s="141"/>
      <c r="BJ138" s="141"/>
      <c r="BK138" s="141"/>
      <c r="BL138" s="141"/>
      <c r="BN138" s="149"/>
      <c r="BO138" s="149">
        <f t="shared" si="52"/>
        <v>0</v>
      </c>
      <c r="BP138" s="149"/>
      <c r="BQ138" s="149">
        <v>5.0</v>
      </c>
      <c r="BR138" s="6"/>
      <c r="BS138" s="144">
        <v>4.0</v>
      </c>
      <c r="BT138" s="144">
        <f t="shared" si="53"/>
        <v>0</v>
      </c>
    </row>
    <row r="139" ht="15.75" customHeight="1">
      <c r="A139" s="217" t="s">
        <v>1149</v>
      </c>
      <c r="B139" s="288" t="s">
        <v>1150</v>
      </c>
      <c r="C139" s="289" t="s">
        <v>1151</v>
      </c>
      <c r="D139" s="141" t="s">
        <v>1069</v>
      </c>
      <c r="E139" s="126">
        <v>1.0</v>
      </c>
      <c r="F139" s="127">
        <f t="shared" si="49"/>
        <v>0</v>
      </c>
      <c r="G139" s="128">
        <v>220.0</v>
      </c>
      <c r="H139" s="128">
        <f t="shared" si="56"/>
        <v>0</v>
      </c>
      <c r="J139" s="129"/>
      <c r="K139" s="130"/>
      <c r="L139" s="131"/>
      <c r="M139" s="132"/>
      <c r="N139" s="101"/>
      <c r="O139" s="276"/>
      <c r="P139" s="198"/>
      <c r="Q139" s="194"/>
      <c r="R139" s="183"/>
      <c r="S139" s="119"/>
      <c r="T139" s="119"/>
      <c r="U139" s="119"/>
      <c r="V139" s="119"/>
      <c r="X139" s="141"/>
      <c r="Y139" s="141"/>
      <c r="Z139" s="141"/>
      <c r="AA139" s="141">
        <f t="shared" si="58"/>
        <v>0</v>
      </c>
      <c r="AB139" s="141"/>
      <c r="AC139" s="278"/>
      <c r="AD139" s="278"/>
      <c r="AE139" s="141"/>
      <c r="AF139" s="141"/>
      <c r="AG139" s="141"/>
      <c r="AH139" s="293">
        <v>1.0</v>
      </c>
      <c r="AI139" s="119"/>
      <c r="AJ139" s="119"/>
      <c r="AK139" s="141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19"/>
      <c r="AZ139" s="141"/>
      <c r="BA139" s="141"/>
      <c r="BB139" s="141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N139" s="149"/>
      <c r="BO139" s="149">
        <f t="shared" si="52"/>
        <v>0</v>
      </c>
      <c r="BP139" s="149"/>
      <c r="BQ139" s="149">
        <v>5.0</v>
      </c>
      <c r="BR139" s="6"/>
      <c r="BS139" s="144">
        <v>3.9</v>
      </c>
      <c r="BT139" s="144">
        <f t="shared" si="53"/>
        <v>0</v>
      </c>
    </row>
    <row r="140" ht="15.75" customHeight="1">
      <c r="A140" s="217" t="s">
        <v>1152</v>
      </c>
      <c r="B140" s="288" t="s">
        <v>1153</v>
      </c>
      <c r="C140" s="289" t="s">
        <v>1154</v>
      </c>
      <c r="D140" s="141" t="s">
        <v>1091</v>
      </c>
      <c r="E140" s="126">
        <v>1.0</v>
      </c>
      <c r="F140" s="127">
        <f t="shared" si="49"/>
        <v>0</v>
      </c>
      <c r="G140" s="128">
        <v>425.0</v>
      </c>
      <c r="H140" s="128">
        <f t="shared" si="56"/>
        <v>0</v>
      </c>
      <c r="J140" s="129"/>
      <c r="K140" s="130"/>
      <c r="L140" s="131"/>
      <c r="M140" s="132"/>
      <c r="N140" s="101"/>
      <c r="O140" s="276"/>
      <c r="P140" s="198"/>
      <c r="Q140" s="194"/>
      <c r="R140" s="183"/>
      <c r="S140" s="119"/>
      <c r="T140" s="119"/>
      <c r="U140" s="119"/>
      <c r="V140" s="119"/>
      <c r="X140" s="141"/>
      <c r="Y140" s="141"/>
      <c r="Z140" s="141"/>
      <c r="AA140" s="141"/>
      <c r="AB140" s="141">
        <f t="shared" ref="AB140:AB146" si="59">AI140*$F140</f>
        <v>0</v>
      </c>
      <c r="AC140" s="278"/>
      <c r="AD140" s="278"/>
      <c r="AE140" s="141"/>
      <c r="AF140" s="141"/>
      <c r="AG140" s="141"/>
      <c r="AH140" s="141"/>
      <c r="AI140" s="293">
        <v>1.0</v>
      </c>
      <c r="AJ140" s="119"/>
      <c r="AK140" s="141"/>
      <c r="AM140" s="119"/>
      <c r="AN140" s="119"/>
      <c r="AO140" s="119"/>
      <c r="AP140" s="119"/>
      <c r="AQ140" s="119"/>
      <c r="AR140" s="119"/>
      <c r="AS140" s="119"/>
      <c r="AT140" s="119"/>
      <c r="AU140" s="119"/>
      <c r="AV140" s="119"/>
      <c r="AW140" s="119"/>
      <c r="AX140" s="119"/>
      <c r="AY140" s="119"/>
      <c r="AZ140" s="141"/>
      <c r="BA140" s="141"/>
      <c r="BB140" s="141"/>
      <c r="BC140" s="141"/>
      <c r="BD140" s="141"/>
      <c r="BE140" s="141"/>
      <c r="BF140" s="141"/>
      <c r="BG140" s="141"/>
      <c r="BH140" s="141"/>
      <c r="BI140" s="141"/>
      <c r="BJ140" s="141"/>
      <c r="BK140" s="141"/>
      <c r="BL140" s="141"/>
      <c r="BN140" s="149"/>
      <c r="BO140" s="149">
        <f t="shared" si="52"/>
        <v>0</v>
      </c>
      <c r="BP140" s="149"/>
      <c r="BQ140" s="149">
        <v>6.0</v>
      </c>
      <c r="BR140" s="6"/>
      <c r="BS140" s="144">
        <v>10.5</v>
      </c>
      <c r="BT140" s="144">
        <f t="shared" si="53"/>
        <v>0</v>
      </c>
    </row>
    <row r="141" ht="15.75" customHeight="1">
      <c r="A141" s="217" t="s">
        <v>1155</v>
      </c>
      <c r="B141" s="288" t="s">
        <v>1156</v>
      </c>
      <c r="C141" s="289" t="s">
        <v>1157</v>
      </c>
      <c r="D141" s="141" t="s">
        <v>1091</v>
      </c>
      <c r="E141" s="126">
        <v>1.0</v>
      </c>
      <c r="F141" s="127">
        <f t="shared" si="49"/>
        <v>0</v>
      </c>
      <c r="G141" s="128">
        <v>425.0</v>
      </c>
      <c r="H141" s="128">
        <f t="shared" si="56"/>
        <v>0</v>
      </c>
      <c r="J141" s="129"/>
      <c r="K141" s="130"/>
      <c r="L141" s="131"/>
      <c r="M141" s="132"/>
      <c r="N141" s="101"/>
      <c r="O141" s="276"/>
      <c r="P141" s="198"/>
      <c r="Q141" s="194"/>
      <c r="R141" s="183"/>
      <c r="S141" s="119"/>
      <c r="T141" s="119"/>
      <c r="U141" s="119"/>
      <c r="V141" s="119"/>
      <c r="X141" s="141"/>
      <c r="Y141" s="141"/>
      <c r="Z141" s="141"/>
      <c r="AA141" s="141"/>
      <c r="AB141" s="141">
        <f t="shared" si="59"/>
        <v>0</v>
      </c>
      <c r="AC141" s="278"/>
      <c r="AD141" s="278"/>
      <c r="AE141" s="141"/>
      <c r="AF141" s="141"/>
      <c r="AG141" s="141"/>
      <c r="AH141" s="141"/>
      <c r="AI141" s="293">
        <v>1.0</v>
      </c>
      <c r="AJ141" s="119"/>
      <c r="AK141" s="141"/>
      <c r="AM141" s="119"/>
      <c r="AN141" s="119"/>
      <c r="AO141" s="119"/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141"/>
      <c r="BK141" s="141"/>
      <c r="BL141" s="141"/>
      <c r="BN141" s="149"/>
      <c r="BO141" s="149">
        <f t="shared" si="52"/>
        <v>0</v>
      </c>
      <c r="BP141" s="149"/>
      <c r="BQ141" s="149">
        <v>6.0</v>
      </c>
      <c r="BR141" s="6"/>
      <c r="BS141" s="144">
        <v>10.3</v>
      </c>
      <c r="BT141" s="144">
        <f t="shared" si="53"/>
        <v>0</v>
      </c>
    </row>
    <row r="142" ht="15.75" customHeight="1">
      <c r="A142" s="217" t="s">
        <v>1158</v>
      </c>
      <c r="B142" s="288" t="s">
        <v>1159</v>
      </c>
      <c r="C142" s="289" t="s">
        <v>1160</v>
      </c>
      <c r="D142" s="141" t="s">
        <v>1091</v>
      </c>
      <c r="E142" s="126">
        <v>1.0</v>
      </c>
      <c r="F142" s="127">
        <f t="shared" si="49"/>
        <v>0</v>
      </c>
      <c r="G142" s="128">
        <v>425.0</v>
      </c>
      <c r="H142" s="128">
        <f t="shared" si="56"/>
        <v>0</v>
      </c>
      <c r="J142" s="129"/>
      <c r="K142" s="130"/>
      <c r="L142" s="131"/>
      <c r="M142" s="132"/>
      <c r="N142" s="101"/>
      <c r="O142" s="276"/>
      <c r="P142" s="198"/>
      <c r="Q142" s="194"/>
      <c r="R142" s="183"/>
      <c r="S142" s="119"/>
      <c r="T142" s="119"/>
      <c r="U142" s="119"/>
      <c r="V142" s="119"/>
      <c r="X142" s="141"/>
      <c r="Y142" s="141"/>
      <c r="Z142" s="141"/>
      <c r="AA142" s="141"/>
      <c r="AB142" s="141">
        <f t="shared" si="59"/>
        <v>0</v>
      </c>
      <c r="AC142" s="278"/>
      <c r="AD142" s="278"/>
      <c r="AE142" s="141"/>
      <c r="AF142" s="141"/>
      <c r="AG142" s="141"/>
      <c r="AH142" s="141"/>
      <c r="AI142" s="293">
        <v>1.0</v>
      </c>
      <c r="AJ142" s="119"/>
      <c r="AK142" s="141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N142" s="149"/>
      <c r="BO142" s="149">
        <f t="shared" si="52"/>
        <v>0</v>
      </c>
      <c r="BP142" s="149"/>
      <c r="BQ142" s="149">
        <v>6.0</v>
      </c>
      <c r="BR142" s="6"/>
      <c r="BS142" s="144">
        <v>9.9</v>
      </c>
      <c r="BT142" s="144">
        <f t="shared" si="53"/>
        <v>0</v>
      </c>
    </row>
    <row r="143" ht="15.75" customHeight="1">
      <c r="A143" s="217" t="s">
        <v>1161</v>
      </c>
      <c r="B143" s="288" t="s">
        <v>1162</v>
      </c>
      <c r="C143" s="289" t="s">
        <v>1163</v>
      </c>
      <c r="D143" s="141" t="s">
        <v>1091</v>
      </c>
      <c r="E143" s="126">
        <v>1.0</v>
      </c>
      <c r="F143" s="127">
        <f t="shared" si="49"/>
        <v>0</v>
      </c>
      <c r="G143" s="128">
        <v>425.0</v>
      </c>
      <c r="H143" s="128">
        <f t="shared" si="56"/>
        <v>0</v>
      </c>
      <c r="J143" s="129"/>
      <c r="K143" s="130"/>
      <c r="L143" s="131"/>
      <c r="M143" s="132"/>
      <c r="N143" s="101"/>
      <c r="O143" s="276"/>
      <c r="P143" s="198"/>
      <c r="Q143" s="194"/>
      <c r="R143" s="183"/>
      <c r="S143" s="119"/>
      <c r="T143" s="119"/>
      <c r="U143" s="119"/>
      <c r="V143" s="119"/>
      <c r="X143" s="141"/>
      <c r="Y143" s="141"/>
      <c r="Z143" s="141"/>
      <c r="AA143" s="141"/>
      <c r="AB143" s="141">
        <f t="shared" si="59"/>
        <v>0</v>
      </c>
      <c r="AC143" s="278"/>
      <c r="AD143" s="278"/>
      <c r="AE143" s="141"/>
      <c r="AF143" s="141"/>
      <c r="AG143" s="141"/>
      <c r="AH143" s="141"/>
      <c r="AI143" s="293">
        <v>1.0</v>
      </c>
      <c r="AJ143" s="119"/>
      <c r="AK143" s="141"/>
      <c r="AM143" s="119"/>
      <c r="AN143" s="119"/>
      <c r="AO143" s="119"/>
      <c r="AP143" s="119"/>
      <c r="AQ143" s="119"/>
      <c r="AR143" s="119"/>
      <c r="AS143" s="119"/>
      <c r="AT143" s="119"/>
      <c r="AU143" s="119"/>
      <c r="AV143" s="119"/>
      <c r="AW143" s="119"/>
      <c r="AX143" s="119"/>
      <c r="AY143" s="119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N143" s="149"/>
      <c r="BO143" s="149">
        <f t="shared" si="52"/>
        <v>0</v>
      </c>
      <c r="BP143" s="149"/>
      <c r="BQ143" s="149">
        <v>6.0</v>
      </c>
      <c r="BR143" s="6"/>
      <c r="BS143" s="144">
        <v>9.4</v>
      </c>
      <c r="BT143" s="144">
        <f t="shared" si="53"/>
        <v>0</v>
      </c>
    </row>
    <row r="144" ht="15.75" customHeight="1">
      <c r="A144" s="217" t="s">
        <v>1164</v>
      </c>
      <c r="B144" s="288" t="s">
        <v>1165</v>
      </c>
      <c r="C144" s="289" t="s">
        <v>1166</v>
      </c>
      <c r="D144" s="141" t="s">
        <v>1091</v>
      </c>
      <c r="E144" s="126">
        <v>1.0</v>
      </c>
      <c r="F144" s="127">
        <f t="shared" si="49"/>
        <v>0</v>
      </c>
      <c r="G144" s="128">
        <v>425.0</v>
      </c>
      <c r="H144" s="128">
        <f t="shared" si="56"/>
        <v>0</v>
      </c>
      <c r="J144" s="129"/>
      <c r="K144" s="130"/>
      <c r="L144" s="131"/>
      <c r="M144" s="132"/>
      <c r="N144" s="101"/>
      <c r="O144" s="276"/>
      <c r="P144" s="198"/>
      <c r="Q144" s="194"/>
      <c r="R144" s="183"/>
      <c r="S144" s="119"/>
      <c r="T144" s="119"/>
      <c r="U144" s="119"/>
      <c r="V144" s="119"/>
      <c r="X144" s="141"/>
      <c r="Y144" s="141"/>
      <c r="Z144" s="141"/>
      <c r="AA144" s="141"/>
      <c r="AB144" s="141">
        <f t="shared" si="59"/>
        <v>0</v>
      </c>
      <c r="AC144" s="278"/>
      <c r="AD144" s="278"/>
      <c r="AE144" s="141"/>
      <c r="AF144" s="141"/>
      <c r="AG144" s="141"/>
      <c r="AH144" s="141"/>
      <c r="AI144" s="293">
        <v>1.0</v>
      </c>
      <c r="AJ144" s="119"/>
      <c r="AK144" s="141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N144" s="149"/>
      <c r="BO144" s="149">
        <f t="shared" si="52"/>
        <v>0</v>
      </c>
      <c r="BP144" s="149"/>
      <c r="BQ144" s="149">
        <v>6.0</v>
      </c>
      <c r="BR144" s="6"/>
      <c r="BS144" s="144">
        <v>9.2</v>
      </c>
      <c r="BT144" s="144">
        <f t="shared" si="53"/>
        <v>0</v>
      </c>
    </row>
    <row r="145" ht="15.75" customHeight="1">
      <c r="A145" s="217" t="s">
        <v>1167</v>
      </c>
      <c r="B145" s="288" t="s">
        <v>1168</v>
      </c>
      <c r="C145" s="289" t="s">
        <v>1169</v>
      </c>
      <c r="D145" s="141" t="s">
        <v>1091</v>
      </c>
      <c r="E145" s="126">
        <v>1.0</v>
      </c>
      <c r="F145" s="127">
        <f t="shared" si="49"/>
        <v>0</v>
      </c>
      <c r="G145" s="128">
        <v>425.0</v>
      </c>
      <c r="H145" s="128">
        <f t="shared" si="56"/>
        <v>0</v>
      </c>
      <c r="J145" s="129"/>
      <c r="K145" s="130"/>
      <c r="L145" s="131"/>
      <c r="M145" s="132"/>
      <c r="N145" s="101"/>
      <c r="O145" s="276"/>
      <c r="P145" s="198"/>
      <c r="Q145" s="194"/>
      <c r="R145" s="183"/>
      <c r="S145" s="119"/>
      <c r="T145" s="119"/>
      <c r="U145" s="119"/>
      <c r="V145" s="119"/>
      <c r="X145" s="141"/>
      <c r="Y145" s="141"/>
      <c r="Z145" s="141"/>
      <c r="AA145" s="141"/>
      <c r="AB145" s="141">
        <f t="shared" si="59"/>
        <v>0</v>
      </c>
      <c r="AC145" s="278"/>
      <c r="AD145" s="278"/>
      <c r="AE145" s="141"/>
      <c r="AF145" s="141"/>
      <c r="AG145" s="141"/>
      <c r="AH145" s="141"/>
      <c r="AI145" s="293">
        <v>1.0</v>
      </c>
      <c r="AJ145" s="119"/>
      <c r="AK145" s="141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N145" s="149"/>
      <c r="BO145" s="149">
        <f t="shared" si="52"/>
        <v>0</v>
      </c>
      <c r="BP145" s="149"/>
      <c r="BQ145" s="149">
        <v>6.0</v>
      </c>
      <c r="BR145" s="6"/>
      <c r="BS145" s="144">
        <v>8.9</v>
      </c>
      <c r="BT145" s="144">
        <f t="shared" si="53"/>
        <v>0</v>
      </c>
    </row>
    <row r="146" ht="15.75" customHeight="1">
      <c r="A146" s="217" t="s">
        <v>1170</v>
      </c>
      <c r="B146" s="288" t="s">
        <v>1171</v>
      </c>
      <c r="C146" s="289" t="s">
        <v>1172</v>
      </c>
      <c r="D146" s="141" t="s">
        <v>1091</v>
      </c>
      <c r="E146" s="126">
        <v>1.0</v>
      </c>
      <c r="F146" s="127">
        <f t="shared" si="49"/>
        <v>0</v>
      </c>
      <c r="G146" s="128">
        <v>425.0</v>
      </c>
      <c r="H146" s="128">
        <f t="shared" si="56"/>
        <v>0</v>
      </c>
      <c r="J146" s="129"/>
      <c r="K146" s="130"/>
      <c r="L146" s="131"/>
      <c r="M146" s="132"/>
      <c r="N146" s="101"/>
      <c r="O146" s="276"/>
      <c r="P146" s="198"/>
      <c r="Q146" s="194"/>
      <c r="R146" s="183"/>
      <c r="S146" s="119"/>
      <c r="T146" s="119"/>
      <c r="U146" s="119"/>
      <c r="V146" s="119"/>
      <c r="X146" s="141"/>
      <c r="Y146" s="141"/>
      <c r="Z146" s="141"/>
      <c r="AA146" s="141"/>
      <c r="AB146" s="141">
        <f t="shared" si="59"/>
        <v>0</v>
      </c>
      <c r="AC146" s="278"/>
      <c r="AD146" s="278"/>
      <c r="AE146" s="141"/>
      <c r="AF146" s="141"/>
      <c r="AG146" s="141"/>
      <c r="AH146" s="141"/>
      <c r="AI146" s="293">
        <v>1.0</v>
      </c>
      <c r="AJ146" s="119"/>
      <c r="AK146" s="141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141"/>
      <c r="BJ146" s="141"/>
      <c r="BK146" s="141"/>
      <c r="BL146" s="141"/>
      <c r="BN146" s="149"/>
      <c r="BO146" s="149">
        <f t="shared" si="52"/>
        <v>0</v>
      </c>
      <c r="BP146" s="149"/>
      <c r="BQ146" s="149">
        <v>6.0</v>
      </c>
      <c r="BR146" s="6"/>
      <c r="BS146" s="144">
        <v>8.7</v>
      </c>
      <c r="BT146" s="144">
        <f t="shared" si="53"/>
        <v>0</v>
      </c>
    </row>
    <row r="147" ht="19.5" customHeight="1">
      <c r="A147" s="6"/>
      <c r="B147" s="6"/>
      <c r="C147" s="281"/>
      <c r="D147" s="6"/>
      <c r="E147" s="6"/>
      <c r="F147" s="6"/>
      <c r="G147" s="6"/>
      <c r="H147" s="147">
        <f>SUM(H105:H146)</f>
        <v>0</v>
      </c>
      <c r="I147" s="80"/>
      <c r="J147" s="268">
        <f t="shared" ref="J147:R147" si="60">SUM(J105:J146)</f>
        <v>0</v>
      </c>
      <c r="K147" s="268">
        <f t="shared" si="60"/>
        <v>0</v>
      </c>
      <c r="L147" s="268">
        <f t="shared" si="60"/>
        <v>0</v>
      </c>
      <c r="M147" s="268">
        <f t="shared" si="60"/>
        <v>0</v>
      </c>
      <c r="N147" s="268">
        <f t="shared" si="60"/>
        <v>0</v>
      </c>
      <c r="O147" s="268">
        <f t="shared" si="60"/>
        <v>0</v>
      </c>
      <c r="P147" s="268">
        <f t="shared" si="60"/>
        <v>0</v>
      </c>
      <c r="Q147" s="268">
        <f t="shared" si="60"/>
        <v>0</v>
      </c>
      <c r="R147" s="268">
        <f t="shared" si="60"/>
        <v>0</v>
      </c>
      <c r="S147" s="119"/>
      <c r="T147" s="119"/>
      <c r="U147" s="119"/>
      <c r="V147" s="119"/>
      <c r="W147" s="80"/>
      <c r="X147" s="268">
        <f t="shared" ref="X147:AB147" si="61">SUM(X105:X146)</f>
        <v>0</v>
      </c>
      <c r="Y147" s="268">
        <f t="shared" si="61"/>
        <v>0</v>
      </c>
      <c r="Z147" s="268">
        <f t="shared" si="61"/>
        <v>0</v>
      </c>
      <c r="AA147" s="268">
        <f t="shared" si="61"/>
        <v>0</v>
      </c>
      <c r="AB147" s="268">
        <f t="shared" si="61"/>
        <v>0</v>
      </c>
      <c r="AC147" s="66"/>
      <c r="AD147" s="66"/>
      <c r="AE147" s="119"/>
      <c r="AF147" s="119"/>
      <c r="AG147" s="119"/>
      <c r="AH147" s="119"/>
      <c r="AI147" s="119"/>
      <c r="AJ147" s="119"/>
      <c r="AK147" s="119"/>
      <c r="AL147" s="80"/>
      <c r="AM147" s="119"/>
      <c r="AN147" s="119"/>
      <c r="AO147" s="119"/>
      <c r="AP147" s="119"/>
      <c r="AQ147" s="119"/>
      <c r="AR147" s="119"/>
      <c r="AS147" s="119"/>
      <c r="AT147" s="119"/>
      <c r="AU147" s="119"/>
      <c r="AV147" s="119"/>
      <c r="AW147" s="119"/>
      <c r="AX147" s="119"/>
      <c r="AY147" s="119"/>
      <c r="AZ147" s="119"/>
      <c r="BA147" s="119"/>
      <c r="BB147" s="119"/>
      <c r="BC147" s="119"/>
      <c r="BD147" s="119"/>
      <c r="BE147" s="119"/>
      <c r="BF147" s="119"/>
      <c r="BG147" s="119"/>
      <c r="BH147" s="119"/>
      <c r="BI147" s="119"/>
      <c r="BJ147" s="119"/>
      <c r="BK147" s="119"/>
      <c r="BL147" s="119"/>
      <c r="BM147" s="80"/>
      <c r="BN147" s="149"/>
      <c r="BO147" s="177">
        <f>SUM(BO105:BO146)</f>
        <v>0</v>
      </c>
      <c r="BP147" s="149"/>
      <c r="BQ147" s="149"/>
      <c r="BR147" s="6"/>
      <c r="BS147" s="149"/>
      <c r="BT147" s="286">
        <f>SUM(BT105:BT146)</f>
        <v>0</v>
      </c>
      <c r="BU147" s="6"/>
    </row>
    <row r="148" ht="19.5" customHeight="1">
      <c r="C148" s="295" t="s">
        <v>1173</v>
      </c>
      <c r="D148" s="6"/>
      <c r="E148" s="6"/>
      <c r="F148" s="6"/>
      <c r="G148" s="6"/>
      <c r="H148" s="6"/>
      <c r="BU148" s="6"/>
    </row>
    <row r="149" ht="19.5" customHeight="1">
      <c r="A149" s="217" t="s">
        <v>1174</v>
      </c>
      <c r="B149" s="288" t="s">
        <v>1175</v>
      </c>
      <c r="C149" s="289" t="s">
        <v>974</v>
      </c>
      <c r="D149" s="141" t="s">
        <v>1176</v>
      </c>
      <c r="E149" s="292">
        <v>3.0</v>
      </c>
      <c r="F149" s="127">
        <f t="shared" ref="F149:F164" si="62">SUM(J149:V149)</f>
        <v>0</v>
      </c>
      <c r="G149" s="296">
        <v>260.0</v>
      </c>
      <c r="H149" s="128">
        <f t="shared" ref="H149:H156" si="63">F149*G149*(100-$F$2)/100</f>
        <v>0</v>
      </c>
      <c r="I149" s="5"/>
      <c r="J149" s="129"/>
      <c r="K149" s="130"/>
      <c r="L149" s="131"/>
      <c r="M149" s="132"/>
      <c r="N149" s="101"/>
      <c r="O149" s="276"/>
      <c r="P149" s="198"/>
      <c r="Q149" s="194"/>
      <c r="R149" s="183"/>
      <c r="S149" s="119"/>
      <c r="T149" s="119"/>
      <c r="U149" s="119"/>
      <c r="V149" s="119"/>
      <c r="W149" s="5"/>
      <c r="X149" s="141"/>
      <c r="Y149" s="141">
        <f t="shared" ref="Y149:Y164" si="64">AF149*$F149</f>
        <v>0</v>
      </c>
      <c r="Z149" s="141"/>
      <c r="AA149" s="141"/>
      <c r="AB149" s="141"/>
      <c r="AC149" s="141"/>
      <c r="AD149" s="141"/>
      <c r="AE149" s="141"/>
      <c r="AF149" s="293">
        <v>3.0</v>
      </c>
      <c r="AG149" s="141"/>
      <c r="AH149" s="141"/>
      <c r="AI149" s="119"/>
      <c r="AJ149" s="119"/>
      <c r="AK149" s="141"/>
      <c r="AL149" s="5"/>
      <c r="AM149" s="119"/>
      <c r="AN149" s="119"/>
      <c r="AO149" s="119"/>
      <c r="AP149" s="119"/>
      <c r="AQ149" s="119"/>
      <c r="AR149" s="119"/>
      <c r="AS149" s="119"/>
      <c r="AT149" s="119"/>
      <c r="AU149" s="119"/>
      <c r="AV149" s="119"/>
      <c r="AW149" s="119"/>
      <c r="AX149" s="119"/>
      <c r="AY149" s="119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5"/>
      <c r="BN149" s="149"/>
      <c r="BO149" s="149">
        <f t="shared" ref="BO149:BO164" si="65">BQ149*F149</f>
        <v>0</v>
      </c>
      <c r="BP149" s="149"/>
      <c r="BQ149" s="149">
        <v>12.0</v>
      </c>
      <c r="BR149" s="6"/>
      <c r="BS149" s="144">
        <v>1.7</v>
      </c>
      <c r="BT149" s="144">
        <f t="shared" ref="BT149:BT164" si="66">BS149*F149</f>
        <v>0</v>
      </c>
      <c r="BU149" s="6"/>
    </row>
    <row r="150" ht="15.75" customHeight="1">
      <c r="A150" s="217" t="s">
        <v>1177</v>
      </c>
      <c r="B150" s="288" t="s">
        <v>1178</v>
      </c>
      <c r="C150" s="289" t="s">
        <v>978</v>
      </c>
      <c r="D150" s="141" t="s">
        <v>1179</v>
      </c>
      <c r="E150" s="292">
        <v>3.0</v>
      </c>
      <c r="F150" s="127">
        <f t="shared" si="62"/>
        <v>0</v>
      </c>
      <c r="G150" s="296">
        <v>220.0</v>
      </c>
      <c r="H150" s="128">
        <f t="shared" si="63"/>
        <v>0</v>
      </c>
      <c r="J150" s="129"/>
      <c r="K150" s="130"/>
      <c r="L150" s="131"/>
      <c r="M150" s="132"/>
      <c r="N150" s="101"/>
      <c r="O150" s="276"/>
      <c r="P150" s="198"/>
      <c r="Q150" s="194"/>
      <c r="R150" s="183"/>
      <c r="S150" s="119"/>
      <c r="T150" s="119"/>
      <c r="U150" s="119"/>
      <c r="V150" s="119"/>
      <c r="X150" s="141"/>
      <c r="Y150" s="141">
        <f t="shared" si="64"/>
        <v>0</v>
      </c>
      <c r="Z150" s="141"/>
      <c r="AA150" s="141"/>
      <c r="AB150" s="141"/>
      <c r="AC150" s="141"/>
      <c r="AD150" s="141"/>
      <c r="AE150" s="141"/>
      <c r="AF150" s="293">
        <v>3.0</v>
      </c>
      <c r="AG150" s="141"/>
      <c r="AH150" s="141"/>
      <c r="AI150" s="119"/>
      <c r="AJ150" s="119"/>
      <c r="AK150" s="141"/>
      <c r="AM150" s="119"/>
      <c r="AN150" s="119"/>
      <c r="AO150" s="119"/>
      <c r="AP150" s="119"/>
      <c r="AQ150" s="119"/>
      <c r="AR150" s="119"/>
      <c r="AS150" s="119"/>
      <c r="AT150" s="119"/>
      <c r="AU150" s="119"/>
      <c r="AV150" s="119"/>
      <c r="AW150" s="119"/>
      <c r="AX150" s="119"/>
      <c r="AY150" s="119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N150" s="149"/>
      <c r="BO150" s="149">
        <f t="shared" si="65"/>
        <v>0</v>
      </c>
      <c r="BP150" s="149"/>
      <c r="BQ150" s="149">
        <v>12.0</v>
      </c>
      <c r="BR150" s="6"/>
      <c r="BS150" s="144">
        <v>1.3</v>
      </c>
      <c r="BT150" s="144">
        <f t="shared" si="66"/>
        <v>0</v>
      </c>
    </row>
    <row r="151" ht="15.75" customHeight="1">
      <c r="A151" s="217" t="s">
        <v>1180</v>
      </c>
      <c r="B151" s="288" t="s">
        <v>1181</v>
      </c>
      <c r="C151" s="289" t="s">
        <v>981</v>
      </c>
      <c r="D151" s="141" t="s">
        <v>1182</v>
      </c>
      <c r="E151" s="292">
        <v>3.0</v>
      </c>
      <c r="F151" s="127">
        <f t="shared" si="62"/>
        <v>0</v>
      </c>
      <c r="G151" s="296">
        <v>320.0</v>
      </c>
      <c r="H151" s="128">
        <f t="shared" si="63"/>
        <v>0</v>
      </c>
      <c r="J151" s="129"/>
      <c r="K151" s="130"/>
      <c r="L151" s="131"/>
      <c r="M151" s="132"/>
      <c r="N151" s="101"/>
      <c r="O151" s="276"/>
      <c r="P151" s="198"/>
      <c r="Q151" s="194"/>
      <c r="R151" s="183"/>
      <c r="S151" s="119"/>
      <c r="T151" s="119"/>
      <c r="U151" s="119"/>
      <c r="V151" s="119"/>
      <c r="X151" s="141"/>
      <c r="Y151" s="141">
        <f t="shared" si="64"/>
        <v>0</v>
      </c>
      <c r="Z151" s="141"/>
      <c r="AA151" s="141"/>
      <c r="AB151" s="141"/>
      <c r="AC151" s="141"/>
      <c r="AD151" s="141"/>
      <c r="AE151" s="141"/>
      <c r="AF151" s="293">
        <v>3.0</v>
      </c>
      <c r="AG151" s="141"/>
      <c r="AH151" s="141"/>
      <c r="AI151" s="119"/>
      <c r="AJ151" s="119"/>
      <c r="AK151" s="141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N151" s="149"/>
      <c r="BO151" s="149">
        <f t="shared" si="65"/>
        <v>0</v>
      </c>
      <c r="BP151" s="149"/>
      <c r="BQ151" s="149">
        <v>12.0</v>
      </c>
      <c r="BR151" s="6"/>
      <c r="BS151" s="144">
        <v>2.6</v>
      </c>
      <c r="BT151" s="144">
        <f t="shared" si="66"/>
        <v>0</v>
      </c>
    </row>
    <row r="152" ht="14.25" customHeight="1">
      <c r="A152" s="217" t="s">
        <v>1183</v>
      </c>
      <c r="B152" s="288" t="s">
        <v>1184</v>
      </c>
      <c r="C152" s="289" t="s">
        <v>1185</v>
      </c>
      <c r="D152" s="141" t="s">
        <v>1186</v>
      </c>
      <c r="E152" s="292">
        <v>3.0</v>
      </c>
      <c r="F152" s="127">
        <f t="shared" si="62"/>
        <v>0</v>
      </c>
      <c r="G152" s="296">
        <v>320.0</v>
      </c>
      <c r="H152" s="128">
        <f t="shared" si="63"/>
        <v>0</v>
      </c>
      <c r="J152" s="129"/>
      <c r="K152" s="130"/>
      <c r="L152" s="131"/>
      <c r="M152" s="132"/>
      <c r="N152" s="101"/>
      <c r="O152" s="276"/>
      <c r="P152" s="198"/>
      <c r="Q152" s="194"/>
      <c r="R152" s="183"/>
      <c r="S152" s="119"/>
      <c r="T152" s="119"/>
      <c r="U152" s="119"/>
      <c r="V152" s="119"/>
      <c r="X152" s="141"/>
      <c r="Y152" s="141">
        <f t="shared" si="64"/>
        <v>0</v>
      </c>
      <c r="Z152" s="141"/>
      <c r="AA152" s="141"/>
      <c r="AB152" s="141"/>
      <c r="AC152" s="141"/>
      <c r="AD152" s="141"/>
      <c r="AE152" s="141"/>
      <c r="AF152" s="293">
        <v>3.0</v>
      </c>
      <c r="AG152" s="141"/>
      <c r="AH152" s="141"/>
      <c r="AI152" s="119"/>
      <c r="AJ152" s="119"/>
      <c r="AK152" s="141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41"/>
      <c r="BA152" s="141"/>
      <c r="BB152" s="141"/>
      <c r="BC152" s="141"/>
      <c r="BD152" s="141"/>
      <c r="BE152" s="141"/>
      <c r="BF152" s="141"/>
      <c r="BG152" s="141"/>
      <c r="BH152" s="141"/>
      <c r="BI152" s="141"/>
      <c r="BJ152" s="141"/>
      <c r="BK152" s="141"/>
      <c r="BL152" s="141"/>
      <c r="BN152" s="149"/>
      <c r="BO152" s="149">
        <f t="shared" si="65"/>
        <v>0</v>
      </c>
      <c r="BP152" s="149"/>
      <c r="BQ152" s="149">
        <v>12.0</v>
      </c>
      <c r="BR152" s="6"/>
      <c r="BS152" s="144">
        <v>2.2</v>
      </c>
      <c r="BT152" s="144">
        <f t="shared" si="66"/>
        <v>0</v>
      </c>
    </row>
    <row r="153" ht="15.75" customHeight="1">
      <c r="A153" s="217" t="s">
        <v>1187</v>
      </c>
      <c r="B153" s="288" t="s">
        <v>1188</v>
      </c>
      <c r="C153" s="289" t="s">
        <v>996</v>
      </c>
      <c r="D153" s="141" t="s">
        <v>1189</v>
      </c>
      <c r="E153" s="292">
        <v>5.0</v>
      </c>
      <c r="F153" s="127">
        <f t="shared" si="62"/>
        <v>0</v>
      </c>
      <c r="G153" s="296">
        <v>570.0</v>
      </c>
      <c r="H153" s="128">
        <f t="shared" si="63"/>
        <v>0</v>
      </c>
      <c r="J153" s="129"/>
      <c r="K153" s="130"/>
      <c r="L153" s="131"/>
      <c r="M153" s="132"/>
      <c r="N153" s="101"/>
      <c r="O153" s="276"/>
      <c r="P153" s="198"/>
      <c r="Q153" s="194"/>
      <c r="R153" s="183"/>
      <c r="S153" s="119"/>
      <c r="T153" s="119"/>
      <c r="U153" s="119"/>
      <c r="V153" s="119"/>
      <c r="X153" s="141"/>
      <c r="Y153" s="141">
        <f t="shared" si="64"/>
        <v>0</v>
      </c>
      <c r="Z153" s="141">
        <f t="shared" ref="Z153:Z156" si="67">AG153*$F153</f>
        <v>0</v>
      </c>
      <c r="AA153" s="141"/>
      <c r="AB153" s="141"/>
      <c r="AC153" s="141"/>
      <c r="AD153" s="141"/>
      <c r="AE153" s="141"/>
      <c r="AF153" s="293">
        <v>3.0</v>
      </c>
      <c r="AG153" s="293">
        <v>2.0</v>
      </c>
      <c r="AH153" s="141"/>
      <c r="AI153" s="119"/>
      <c r="AJ153" s="119"/>
      <c r="AK153" s="141"/>
      <c r="AM153" s="119"/>
      <c r="AN153" s="119"/>
      <c r="AO153" s="119"/>
      <c r="AP153" s="119"/>
      <c r="AQ153" s="119"/>
      <c r="AR153" s="119"/>
      <c r="AS153" s="119"/>
      <c r="AT153" s="119"/>
      <c r="AU153" s="119"/>
      <c r="AV153" s="119"/>
      <c r="AW153" s="119"/>
      <c r="AX153" s="119"/>
      <c r="AY153" s="119"/>
      <c r="AZ153" s="141"/>
      <c r="BA153" s="141"/>
      <c r="BB153" s="141"/>
      <c r="BC153" s="141"/>
      <c r="BD153" s="141"/>
      <c r="BE153" s="141"/>
      <c r="BF153" s="141"/>
      <c r="BG153" s="141"/>
      <c r="BH153" s="141"/>
      <c r="BI153" s="141"/>
      <c r="BJ153" s="141"/>
      <c r="BK153" s="141"/>
      <c r="BL153" s="141"/>
      <c r="BN153" s="149"/>
      <c r="BO153" s="149">
        <f t="shared" si="65"/>
        <v>0</v>
      </c>
      <c r="BP153" s="149"/>
      <c r="BQ153" s="149">
        <v>21.0</v>
      </c>
      <c r="BR153" s="6"/>
      <c r="BS153" s="144">
        <v>9.3</v>
      </c>
      <c r="BT153" s="144">
        <f t="shared" si="66"/>
        <v>0</v>
      </c>
    </row>
    <row r="154" ht="15.75" customHeight="1">
      <c r="A154" s="217" t="s">
        <v>1190</v>
      </c>
      <c r="B154" s="288" t="s">
        <v>1191</v>
      </c>
      <c r="C154" s="289" t="s">
        <v>999</v>
      </c>
      <c r="D154" s="141" t="s">
        <v>1189</v>
      </c>
      <c r="E154" s="292">
        <v>5.0</v>
      </c>
      <c r="F154" s="127">
        <f t="shared" si="62"/>
        <v>0</v>
      </c>
      <c r="G154" s="296">
        <v>530.0</v>
      </c>
      <c r="H154" s="128">
        <f t="shared" si="63"/>
        <v>0</v>
      </c>
      <c r="J154" s="129"/>
      <c r="K154" s="130"/>
      <c r="L154" s="131"/>
      <c r="M154" s="132"/>
      <c r="N154" s="101"/>
      <c r="O154" s="276"/>
      <c r="P154" s="198"/>
      <c r="Q154" s="194"/>
      <c r="R154" s="183"/>
      <c r="S154" s="119"/>
      <c r="T154" s="119"/>
      <c r="U154" s="119"/>
      <c r="V154" s="119"/>
      <c r="X154" s="141"/>
      <c r="Y154" s="141">
        <f t="shared" si="64"/>
        <v>0</v>
      </c>
      <c r="Z154" s="141">
        <f t="shared" si="67"/>
        <v>0</v>
      </c>
      <c r="AA154" s="141"/>
      <c r="AB154" s="141"/>
      <c r="AC154" s="141"/>
      <c r="AD154" s="141"/>
      <c r="AE154" s="141"/>
      <c r="AF154" s="293">
        <v>3.0</v>
      </c>
      <c r="AG154" s="293">
        <v>2.0</v>
      </c>
      <c r="AH154" s="141"/>
      <c r="AI154" s="119"/>
      <c r="AJ154" s="119"/>
      <c r="AK154" s="141"/>
      <c r="AM154" s="119"/>
      <c r="AN154" s="119"/>
      <c r="AO154" s="119"/>
      <c r="AP154" s="119"/>
      <c r="AQ154" s="119"/>
      <c r="AR154" s="119"/>
      <c r="AS154" s="119"/>
      <c r="AT154" s="119"/>
      <c r="AU154" s="119"/>
      <c r="AV154" s="119"/>
      <c r="AW154" s="119"/>
      <c r="AX154" s="119"/>
      <c r="AY154" s="119"/>
      <c r="AZ154" s="141"/>
      <c r="BA154" s="141"/>
      <c r="BB154" s="141"/>
      <c r="BC154" s="141"/>
      <c r="BD154" s="141"/>
      <c r="BE154" s="141"/>
      <c r="BF154" s="141"/>
      <c r="BG154" s="141"/>
      <c r="BH154" s="141"/>
      <c r="BI154" s="141"/>
      <c r="BJ154" s="141"/>
      <c r="BK154" s="141"/>
      <c r="BL154" s="141"/>
      <c r="BN154" s="149"/>
      <c r="BO154" s="149">
        <f t="shared" si="65"/>
        <v>0</v>
      </c>
      <c r="BP154" s="149"/>
      <c r="BQ154" s="149">
        <v>21.0</v>
      </c>
      <c r="BR154" s="6"/>
      <c r="BS154" s="144">
        <v>9.3</v>
      </c>
      <c r="BT154" s="144">
        <f t="shared" si="66"/>
        <v>0</v>
      </c>
    </row>
    <row r="155" ht="15.75" customHeight="1">
      <c r="A155" s="217" t="s">
        <v>1192</v>
      </c>
      <c r="B155" s="288" t="s">
        <v>1193</v>
      </c>
      <c r="C155" s="289" t="s">
        <v>1002</v>
      </c>
      <c r="D155" s="141" t="s">
        <v>1194</v>
      </c>
      <c r="E155" s="292">
        <v>5.0</v>
      </c>
      <c r="F155" s="127">
        <f t="shared" si="62"/>
        <v>0</v>
      </c>
      <c r="G155" s="296">
        <v>865.0</v>
      </c>
      <c r="H155" s="128">
        <f t="shared" si="63"/>
        <v>0</v>
      </c>
      <c r="J155" s="129"/>
      <c r="K155" s="130"/>
      <c r="L155" s="131"/>
      <c r="M155" s="132"/>
      <c r="N155" s="101"/>
      <c r="O155" s="276"/>
      <c r="P155" s="198"/>
      <c r="Q155" s="194"/>
      <c r="R155" s="183"/>
      <c r="S155" s="119"/>
      <c r="T155" s="119"/>
      <c r="U155" s="119"/>
      <c r="V155" s="119"/>
      <c r="X155" s="141"/>
      <c r="Y155" s="141">
        <f t="shared" si="64"/>
        <v>0</v>
      </c>
      <c r="Z155" s="141">
        <f t="shared" si="67"/>
        <v>0</v>
      </c>
      <c r="AA155" s="141">
        <f t="shared" ref="AA155:AA156" si="68">AH155*$F155</f>
        <v>0</v>
      </c>
      <c r="AB155" s="141"/>
      <c r="AC155" s="141"/>
      <c r="AD155" s="141"/>
      <c r="AE155" s="141"/>
      <c r="AF155" s="293">
        <v>3.0</v>
      </c>
      <c r="AG155" s="293">
        <v>1.0</v>
      </c>
      <c r="AH155" s="293">
        <v>1.0</v>
      </c>
      <c r="AI155" s="119"/>
      <c r="AJ155" s="119"/>
      <c r="AK155" s="141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N155" s="149"/>
      <c r="BO155" s="149">
        <f t="shared" si="65"/>
        <v>0</v>
      </c>
      <c r="BP155" s="149"/>
      <c r="BQ155" s="149">
        <v>22.0</v>
      </c>
      <c r="BR155" s="6"/>
      <c r="BS155" s="144">
        <v>16.1</v>
      </c>
      <c r="BT155" s="144">
        <f t="shared" si="66"/>
        <v>0</v>
      </c>
    </row>
    <row r="156" ht="15.75" customHeight="1">
      <c r="A156" s="217" t="s">
        <v>1195</v>
      </c>
      <c r="B156" s="288" t="s">
        <v>1196</v>
      </c>
      <c r="C156" s="289" t="s">
        <v>1006</v>
      </c>
      <c r="D156" s="141" t="s">
        <v>1194</v>
      </c>
      <c r="E156" s="292">
        <v>5.0</v>
      </c>
      <c r="F156" s="127">
        <f t="shared" si="62"/>
        <v>0</v>
      </c>
      <c r="G156" s="296">
        <v>865.0</v>
      </c>
      <c r="H156" s="128">
        <f t="shared" si="63"/>
        <v>0</v>
      </c>
      <c r="J156" s="129"/>
      <c r="K156" s="130"/>
      <c r="L156" s="131"/>
      <c r="M156" s="132"/>
      <c r="N156" s="101"/>
      <c r="O156" s="276"/>
      <c r="P156" s="198"/>
      <c r="Q156" s="194"/>
      <c r="R156" s="183"/>
      <c r="S156" s="119"/>
      <c r="T156" s="119"/>
      <c r="U156" s="119"/>
      <c r="V156" s="119"/>
      <c r="X156" s="141"/>
      <c r="Y156" s="141">
        <f t="shared" si="64"/>
        <v>0</v>
      </c>
      <c r="Z156" s="141">
        <f t="shared" si="67"/>
        <v>0</v>
      </c>
      <c r="AA156" s="141">
        <f t="shared" si="68"/>
        <v>0</v>
      </c>
      <c r="AB156" s="141"/>
      <c r="AC156" s="141"/>
      <c r="AD156" s="141"/>
      <c r="AE156" s="141"/>
      <c r="AF156" s="293">
        <v>3.0</v>
      </c>
      <c r="AG156" s="293">
        <v>1.0</v>
      </c>
      <c r="AH156" s="293">
        <v>1.0</v>
      </c>
      <c r="AI156" s="119"/>
      <c r="AJ156" s="119"/>
      <c r="AK156" s="141"/>
      <c r="AM156" s="119"/>
      <c r="AN156" s="119"/>
      <c r="AO156" s="119"/>
      <c r="AP156" s="119"/>
      <c r="AQ156" s="119"/>
      <c r="AR156" s="119"/>
      <c r="AS156" s="119"/>
      <c r="AT156" s="119"/>
      <c r="AU156" s="119"/>
      <c r="AV156" s="119"/>
      <c r="AW156" s="119"/>
      <c r="AX156" s="119"/>
      <c r="AY156" s="119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N156" s="149"/>
      <c r="BO156" s="149">
        <f t="shared" si="65"/>
        <v>0</v>
      </c>
      <c r="BP156" s="149"/>
      <c r="BQ156" s="149">
        <v>22.0</v>
      </c>
      <c r="BR156" s="6"/>
      <c r="BS156" s="144">
        <v>16.1</v>
      </c>
      <c r="BT156" s="144">
        <f t="shared" si="66"/>
        <v>0</v>
      </c>
    </row>
    <row r="157" ht="15.75" customHeight="1">
      <c r="A157" s="217" t="s">
        <v>1197</v>
      </c>
      <c r="B157" s="288" t="s">
        <v>1198</v>
      </c>
      <c r="C157" s="289" t="s">
        <v>1015</v>
      </c>
      <c r="D157" s="141" t="s">
        <v>1176</v>
      </c>
      <c r="E157" s="292">
        <v>3.0</v>
      </c>
      <c r="F157" s="127">
        <f t="shared" si="62"/>
        <v>0</v>
      </c>
      <c r="G157" s="296">
        <v>285.0</v>
      </c>
      <c r="H157" s="128">
        <f t="shared" ref="H157:H164" si="69">F157*G157*(100-$F$3)/100</f>
        <v>0</v>
      </c>
      <c r="J157" s="129"/>
      <c r="K157" s="130"/>
      <c r="L157" s="131"/>
      <c r="M157" s="132"/>
      <c r="N157" s="101"/>
      <c r="O157" s="276"/>
      <c r="P157" s="198"/>
      <c r="Q157" s="194"/>
      <c r="R157" s="183"/>
      <c r="S157" s="119"/>
      <c r="T157" s="119"/>
      <c r="U157" s="119"/>
      <c r="V157" s="119"/>
      <c r="X157" s="141"/>
      <c r="Y157" s="141">
        <f t="shared" si="64"/>
        <v>0</v>
      </c>
      <c r="Z157" s="141"/>
      <c r="AA157" s="141"/>
      <c r="AB157" s="141"/>
      <c r="AC157" s="141"/>
      <c r="AD157" s="141"/>
      <c r="AE157" s="141"/>
      <c r="AF157" s="293">
        <v>3.0</v>
      </c>
      <c r="AG157" s="141"/>
      <c r="AH157" s="141"/>
      <c r="AI157" s="119"/>
      <c r="AJ157" s="119"/>
      <c r="AK157" s="141"/>
      <c r="AM157" s="119"/>
      <c r="AN157" s="119"/>
      <c r="AO157" s="119"/>
      <c r="AP157" s="119"/>
      <c r="AQ157" s="119"/>
      <c r="AR157" s="119"/>
      <c r="AS157" s="119"/>
      <c r="AT157" s="119"/>
      <c r="AU157" s="119"/>
      <c r="AV157" s="119"/>
      <c r="AW157" s="119"/>
      <c r="AX157" s="119"/>
      <c r="AY157" s="119"/>
      <c r="AZ157" s="141"/>
      <c r="BA157" s="141"/>
      <c r="BB157" s="141"/>
      <c r="BC157" s="141"/>
      <c r="BD157" s="141"/>
      <c r="BE157" s="141"/>
      <c r="BF157" s="141"/>
      <c r="BG157" s="141"/>
      <c r="BH157" s="141"/>
      <c r="BI157" s="141"/>
      <c r="BJ157" s="141"/>
      <c r="BK157" s="141"/>
      <c r="BL157" s="141"/>
      <c r="BN157" s="149"/>
      <c r="BO157" s="149">
        <f t="shared" si="65"/>
        <v>0</v>
      </c>
      <c r="BP157" s="149"/>
      <c r="BQ157" s="149">
        <v>12.0</v>
      </c>
      <c r="BR157" s="6"/>
      <c r="BS157" s="144">
        <v>1.7</v>
      </c>
      <c r="BT157" s="144">
        <f t="shared" si="66"/>
        <v>0</v>
      </c>
    </row>
    <row r="158" ht="15.75" customHeight="1">
      <c r="A158" s="217" t="s">
        <v>1199</v>
      </c>
      <c r="B158" s="288" t="s">
        <v>1200</v>
      </c>
      <c r="C158" s="289" t="s">
        <v>1018</v>
      </c>
      <c r="D158" s="141" t="s">
        <v>1179</v>
      </c>
      <c r="E158" s="292">
        <v>3.0</v>
      </c>
      <c r="F158" s="127">
        <f t="shared" si="62"/>
        <v>0</v>
      </c>
      <c r="G158" s="296">
        <v>245.0</v>
      </c>
      <c r="H158" s="128">
        <f t="shared" si="69"/>
        <v>0</v>
      </c>
      <c r="J158" s="129"/>
      <c r="K158" s="130"/>
      <c r="L158" s="131"/>
      <c r="M158" s="132"/>
      <c r="N158" s="101"/>
      <c r="O158" s="276"/>
      <c r="P158" s="198"/>
      <c r="Q158" s="194"/>
      <c r="R158" s="183"/>
      <c r="S158" s="119"/>
      <c r="T158" s="119"/>
      <c r="U158" s="119"/>
      <c r="V158" s="119"/>
      <c r="X158" s="141"/>
      <c r="Y158" s="141">
        <f t="shared" si="64"/>
        <v>0</v>
      </c>
      <c r="Z158" s="141"/>
      <c r="AA158" s="141"/>
      <c r="AB158" s="141"/>
      <c r="AC158" s="141"/>
      <c r="AD158" s="141"/>
      <c r="AE158" s="141"/>
      <c r="AF158" s="293">
        <v>3.0</v>
      </c>
      <c r="AG158" s="141"/>
      <c r="AH158" s="141"/>
      <c r="AI158" s="119"/>
      <c r="AJ158" s="119"/>
      <c r="AK158" s="141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N158" s="149"/>
      <c r="BO158" s="149">
        <f t="shared" si="65"/>
        <v>0</v>
      </c>
      <c r="BP158" s="149"/>
      <c r="BQ158" s="149">
        <v>12.0</v>
      </c>
      <c r="BR158" s="6"/>
      <c r="BS158" s="144">
        <v>1.3</v>
      </c>
      <c r="BT158" s="144">
        <f t="shared" si="66"/>
        <v>0</v>
      </c>
    </row>
    <row r="159" ht="15.75" customHeight="1">
      <c r="A159" s="217" t="s">
        <v>1201</v>
      </c>
      <c r="B159" s="288" t="s">
        <v>1202</v>
      </c>
      <c r="C159" s="289" t="s">
        <v>1021</v>
      </c>
      <c r="D159" s="141" t="s">
        <v>1182</v>
      </c>
      <c r="E159" s="292">
        <v>3.0</v>
      </c>
      <c r="F159" s="127">
        <f t="shared" si="62"/>
        <v>0</v>
      </c>
      <c r="G159" s="296">
        <v>355.0</v>
      </c>
      <c r="H159" s="128">
        <f t="shared" si="69"/>
        <v>0</v>
      </c>
      <c r="J159" s="129"/>
      <c r="K159" s="130"/>
      <c r="L159" s="131"/>
      <c r="M159" s="132"/>
      <c r="N159" s="101"/>
      <c r="O159" s="276"/>
      <c r="P159" s="198"/>
      <c r="Q159" s="194"/>
      <c r="R159" s="183"/>
      <c r="S159" s="119"/>
      <c r="T159" s="119"/>
      <c r="U159" s="119"/>
      <c r="V159" s="119"/>
      <c r="X159" s="141"/>
      <c r="Y159" s="141">
        <f t="shared" si="64"/>
        <v>0</v>
      </c>
      <c r="Z159" s="141"/>
      <c r="AA159" s="141"/>
      <c r="AB159" s="141"/>
      <c r="AC159" s="141"/>
      <c r="AD159" s="141"/>
      <c r="AE159" s="141"/>
      <c r="AF159" s="293">
        <v>3.0</v>
      </c>
      <c r="AG159" s="141"/>
      <c r="AH159" s="141"/>
      <c r="AI159" s="119"/>
      <c r="AJ159" s="119"/>
      <c r="AK159" s="141"/>
      <c r="AM159" s="119"/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  <c r="BL159" s="141"/>
      <c r="BN159" s="149"/>
      <c r="BO159" s="149">
        <f t="shared" si="65"/>
        <v>0</v>
      </c>
      <c r="BP159" s="149"/>
      <c r="BQ159" s="149">
        <v>12.0</v>
      </c>
      <c r="BR159" s="6"/>
      <c r="BS159" s="144">
        <v>2.6</v>
      </c>
      <c r="BT159" s="144">
        <f t="shared" si="66"/>
        <v>0</v>
      </c>
    </row>
    <row r="160" ht="15.75" customHeight="1">
      <c r="A160" s="217" t="s">
        <v>1203</v>
      </c>
      <c r="B160" s="288" t="s">
        <v>1204</v>
      </c>
      <c r="C160" s="289" t="s">
        <v>1024</v>
      </c>
      <c r="D160" s="141" t="s">
        <v>1186</v>
      </c>
      <c r="E160" s="292">
        <v>3.0</v>
      </c>
      <c r="F160" s="127">
        <f t="shared" si="62"/>
        <v>0</v>
      </c>
      <c r="G160" s="296">
        <v>355.0</v>
      </c>
      <c r="H160" s="128">
        <f t="shared" si="69"/>
        <v>0</v>
      </c>
      <c r="J160" s="129"/>
      <c r="K160" s="130"/>
      <c r="L160" s="131"/>
      <c r="M160" s="132"/>
      <c r="N160" s="101"/>
      <c r="O160" s="276"/>
      <c r="P160" s="198"/>
      <c r="Q160" s="194"/>
      <c r="R160" s="183"/>
      <c r="S160" s="119"/>
      <c r="T160" s="119"/>
      <c r="U160" s="119"/>
      <c r="V160" s="119"/>
      <c r="X160" s="141"/>
      <c r="Y160" s="141">
        <f t="shared" si="64"/>
        <v>0</v>
      </c>
      <c r="Z160" s="141"/>
      <c r="AA160" s="141"/>
      <c r="AB160" s="141"/>
      <c r="AC160" s="141"/>
      <c r="AD160" s="141"/>
      <c r="AE160" s="141"/>
      <c r="AF160" s="293">
        <v>3.0</v>
      </c>
      <c r="AG160" s="141"/>
      <c r="AH160" s="141"/>
      <c r="AI160" s="119"/>
      <c r="AJ160" s="119"/>
      <c r="AK160" s="141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N160" s="149"/>
      <c r="BO160" s="149">
        <f t="shared" si="65"/>
        <v>0</v>
      </c>
      <c r="BP160" s="149"/>
      <c r="BQ160" s="149">
        <v>12.0</v>
      </c>
      <c r="BR160" s="6"/>
      <c r="BS160" s="144">
        <v>2.2</v>
      </c>
      <c r="BT160" s="144">
        <f t="shared" si="66"/>
        <v>0</v>
      </c>
    </row>
    <row r="161" ht="15.75" customHeight="1">
      <c r="A161" s="217" t="s">
        <v>1205</v>
      </c>
      <c r="B161" s="288" t="s">
        <v>1206</v>
      </c>
      <c r="C161" s="289" t="s">
        <v>1033</v>
      </c>
      <c r="D161" s="141" t="s">
        <v>1189</v>
      </c>
      <c r="E161" s="292">
        <v>5.0</v>
      </c>
      <c r="F161" s="127">
        <f t="shared" si="62"/>
        <v>0</v>
      </c>
      <c r="G161" s="296">
        <v>630.0</v>
      </c>
      <c r="H161" s="128">
        <f t="shared" si="69"/>
        <v>0</v>
      </c>
      <c r="J161" s="129"/>
      <c r="K161" s="130"/>
      <c r="L161" s="131"/>
      <c r="M161" s="132"/>
      <c r="N161" s="101"/>
      <c r="O161" s="276"/>
      <c r="P161" s="198"/>
      <c r="Q161" s="194"/>
      <c r="R161" s="183"/>
      <c r="S161" s="119"/>
      <c r="T161" s="119"/>
      <c r="U161" s="119"/>
      <c r="V161" s="119"/>
      <c r="X161" s="141"/>
      <c r="Y161" s="141">
        <f t="shared" si="64"/>
        <v>0</v>
      </c>
      <c r="Z161" s="141">
        <f t="shared" ref="Z161:Z164" si="70">AG161*$F161</f>
        <v>0</v>
      </c>
      <c r="AA161" s="141"/>
      <c r="AB161" s="141"/>
      <c r="AC161" s="141"/>
      <c r="AD161" s="141"/>
      <c r="AE161" s="141"/>
      <c r="AF161" s="293">
        <v>3.0</v>
      </c>
      <c r="AG161" s="293">
        <v>2.0</v>
      </c>
      <c r="AH161" s="141"/>
      <c r="AI161" s="119"/>
      <c r="AJ161" s="119"/>
      <c r="AK161" s="141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41"/>
      <c r="BA161" s="141"/>
      <c r="BB161" s="141"/>
      <c r="BC161" s="141"/>
      <c r="BD161" s="141"/>
      <c r="BE161" s="141"/>
      <c r="BF161" s="141"/>
      <c r="BG161" s="141"/>
      <c r="BH161" s="141"/>
      <c r="BI161" s="141"/>
      <c r="BJ161" s="141"/>
      <c r="BK161" s="141"/>
      <c r="BL161" s="141"/>
      <c r="BN161" s="149"/>
      <c r="BO161" s="149">
        <f t="shared" si="65"/>
        <v>0</v>
      </c>
      <c r="BP161" s="149"/>
      <c r="BQ161" s="149">
        <v>21.0</v>
      </c>
      <c r="BR161" s="6"/>
      <c r="BS161" s="144">
        <v>9.3</v>
      </c>
      <c r="BT161" s="144">
        <f t="shared" si="66"/>
        <v>0</v>
      </c>
    </row>
    <row r="162" ht="15.75" customHeight="1">
      <c r="A162" s="217" t="s">
        <v>1207</v>
      </c>
      <c r="B162" s="288" t="s">
        <v>1208</v>
      </c>
      <c r="C162" s="289" t="s">
        <v>1036</v>
      </c>
      <c r="D162" s="141" t="s">
        <v>1189</v>
      </c>
      <c r="E162" s="292">
        <v>5.0</v>
      </c>
      <c r="F162" s="127">
        <f t="shared" si="62"/>
        <v>0</v>
      </c>
      <c r="G162" s="296">
        <v>590.0</v>
      </c>
      <c r="H162" s="128">
        <f t="shared" si="69"/>
        <v>0</v>
      </c>
      <c r="J162" s="129"/>
      <c r="K162" s="130"/>
      <c r="L162" s="131"/>
      <c r="M162" s="132"/>
      <c r="N162" s="101"/>
      <c r="O162" s="276"/>
      <c r="P162" s="198"/>
      <c r="Q162" s="194"/>
      <c r="R162" s="183"/>
      <c r="S162" s="119"/>
      <c r="T162" s="119"/>
      <c r="U162" s="119"/>
      <c r="V162" s="119"/>
      <c r="X162" s="141"/>
      <c r="Y162" s="141">
        <f t="shared" si="64"/>
        <v>0</v>
      </c>
      <c r="Z162" s="141">
        <f t="shared" si="70"/>
        <v>0</v>
      </c>
      <c r="AA162" s="141"/>
      <c r="AB162" s="141"/>
      <c r="AC162" s="141"/>
      <c r="AD162" s="141"/>
      <c r="AE162" s="141"/>
      <c r="AF162" s="293">
        <v>3.0</v>
      </c>
      <c r="AG162" s="293">
        <v>2.0</v>
      </c>
      <c r="AH162" s="141"/>
      <c r="AI162" s="119"/>
      <c r="AJ162" s="119"/>
      <c r="AK162" s="141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141"/>
      <c r="BA162" s="141"/>
      <c r="BB162" s="141"/>
      <c r="BC162" s="141"/>
      <c r="BD162" s="141"/>
      <c r="BE162" s="141"/>
      <c r="BF162" s="141"/>
      <c r="BG162" s="141"/>
      <c r="BH162" s="141"/>
      <c r="BI162" s="141"/>
      <c r="BJ162" s="141"/>
      <c r="BK162" s="141"/>
      <c r="BL162" s="141"/>
      <c r="BN162" s="149"/>
      <c r="BO162" s="149">
        <f t="shared" si="65"/>
        <v>0</v>
      </c>
      <c r="BP162" s="149"/>
      <c r="BQ162" s="149">
        <v>21.0</v>
      </c>
      <c r="BR162" s="6"/>
      <c r="BS162" s="144">
        <v>9.3</v>
      </c>
      <c r="BT162" s="144">
        <f t="shared" si="66"/>
        <v>0</v>
      </c>
    </row>
    <row r="163" ht="15.75" customHeight="1">
      <c r="A163" s="217" t="s">
        <v>1209</v>
      </c>
      <c r="B163" s="288" t="s">
        <v>1210</v>
      </c>
      <c r="C163" s="289" t="s">
        <v>1039</v>
      </c>
      <c r="D163" s="141" t="s">
        <v>1194</v>
      </c>
      <c r="E163" s="292">
        <v>5.0</v>
      </c>
      <c r="F163" s="127">
        <f t="shared" si="62"/>
        <v>0</v>
      </c>
      <c r="G163" s="296">
        <v>965.0</v>
      </c>
      <c r="H163" s="128">
        <f t="shared" si="69"/>
        <v>0</v>
      </c>
      <c r="J163" s="129"/>
      <c r="K163" s="130"/>
      <c r="L163" s="131"/>
      <c r="M163" s="132"/>
      <c r="N163" s="101"/>
      <c r="O163" s="276"/>
      <c r="P163" s="198"/>
      <c r="Q163" s="194"/>
      <c r="R163" s="183"/>
      <c r="S163" s="119"/>
      <c r="T163" s="119"/>
      <c r="U163" s="119"/>
      <c r="V163" s="119"/>
      <c r="X163" s="141"/>
      <c r="Y163" s="141">
        <f t="shared" si="64"/>
        <v>0</v>
      </c>
      <c r="Z163" s="141">
        <f t="shared" si="70"/>
        <v>0</v>
      </c>
      <c r="AA163" s="141">
        <f t="shared" ref="AA163:AA164" si="71">AH163*$F163</f>
        <v>0</v>
      </c>
      <c r="AB163" s="141"/>
      <c r="AC163" s="141"/>
      <c r="AD163" s="141"/>
      <c r="AE163" s="141"/>
      <c r="AF163" s="293">
        <v>3.0</v>
      </c>
      <c r="AG163" s="293">
        <v>1.0</v>
      </c>
      <c r="AH163" s="293">
        <v>1.0</v>
      </c>
      <c r="AI163" s="119"/>
      <c r="AJ163" s="119"/>
      <c r="AK163" s="141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41"/>
      <c r="BA163" s="141"/>
      <c r="BB163" s="141"/>
      <c r="BC163" s="141"/>
      <c r="BD163" s="141"/>
      <c r="BE163" s="141"/>
      <c r="BF163" s="141"/>
      <c r="BG163" s="141"/>
      <c r="BH163" s="141"/>
      <c r="BI163" s="141"/>
      <c r="BJ163" s="141"/>
      <c r="BK163" s="141"/>
      <c r="BL163" s="141"/>
      <c r="BN163" s="149"/>
      <c r="BO163" s="149">
        <f t="shared" si="65"/>
        <v>0</v>
      </c>
      <c r="BP163" s="149"/>
      <c r="BQ163" s="149">
        <v>22.0</v>
      </c>
      <c r="BR163" s="6"/>
      <c r="BS163" s="144">
        <v>16.1</v>
      </c>
      <c r="BT163" s="144">
        <f t="shared" si="66"/>
        <v>0</v>
      </c>
    </row>
    <row r="164" ht="15.75" customHeight="1">
      <c r="A164" s="217" t="s">
        <v>1211</v>
      </c>
      <c r="B164" s="288" t="s">
        <v>1212</v>
      </c>
      <c r="C164" s="289" t="s">
        <v>1042</v>
      </c>
      <c r="D164" s="141" t="s">
        <v>1194</v>
      </c>
      <c r="E164" s="292">
        <v>5.0</v>
      </c>
      <c r="F164" s="127">
        <f t="shared" si="62"/>
        <v>0</v>
      </c>
      <c r="G164" s="296">
        <v>965.0</v>
      </c>
      <c r="H164" s="128">
        <f t="shared" si="69"/>
        <v>0</v>
      </c>
      <c r="J164" s="129"/>
      <c r="K164" s="130"/>
      <c r="L164" s="131"/>
      <c r="M164" s="132"/>
      <c r="N164" s="101"/>
      <c r="O164" s="276"/>
      <c r="P164" s="198"/>
      <c r="Q164" s="194"/>
      <c r="R164" s="183"/>
      <c r="S164" s="119"/>
      <c r="T164" s="119"/>
      <c r="U164" s="119"/>
      <c r="V164" s="119"/>
      <c r="X164" s="141"/>
      <c r="Y164" s="141">
        <f t="shared" si="64"/>
        <v>0</v>
      </c>
      <c r="Z164" s="141">
        <f t="shared" si="70"/>
        <v>0</v>
      </c>
      <c r="AA164" s="141">
        <f t="shared" si="71"/>
        <v>0</v>
      </c>
      <c r="AB164" s="141"/>
      <c r="AC164" s="141"/>
      <c r="AD164" s="141"/>
      <c r="AE164" s="141"/>
      <c r="AF164" s="293">
        <v>3.0</v>
      </c>
      <c r="AG164" s="293">
        <v>1.0</v>
      </c>
      <c r="AH164" s="293">
        <v>1.0</v>
      </c>
      <c r="AI164" s="119"/>
      <c r="AJ164" s="119"/>
      <c r="AK164" s="141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41"/>
      <c r="BA164" s="141"/>
      <c r="BB164" s="141"/>
      <c r="BC164" s="141"/>
      <c r="BD164" s="141"/>
      <c r="BE164" s="141"/>
      <c r="BF164" s="141"/>
      <c r="BG164" s="141"/>
      <c r="BH164" s="141"/>
      <c r="BI164" s="141"/>
      <c r="BJ164" s="141"/>
      <c r="BK164" s="141"/>
      <c r="BL164" s="141"/>
      <c r="BN164" s="149"/>
      <c r="BO164" s="149">
        <f t="shared" si="65"/>
        <v>0</v>
      </c>
      <c r="BP164" s="149"/>
      <c r="BQ164" s="149">
        <v>22.0</v>
      </c>
      <c r="BR164" s="6"/>
      <c r="BS164" s="144">
        <v>16.1</v>
      </c>
      <c r="BT164" s="144">
        <f t="shared" si="66"/>
        <v>0</v>
      </c>
    </row>
    <row r="165" ht="19.5" customHeight="1">
      <c r="A165" s="6"/>
      <c r="B165" s="6"/>
      <c r="C165" s="281"/>
      <c r="D165" s="6"/>
      <c r="E165" s="6"/>
      <c r="F165" s="6"/>
      <c r="G165" s="6"/>
      <c r="H165" s="223">
        <f>SUM(H149:H164)</f>
        <v>0</v>
      </c>
      <c r="I165" s="80"/>
      <c r="J165" s="268">
        <f t="shared" ref="J165:R165" si="72">SUM(J149:J164)</f>
        <v>0</v>
      </c>
      <c r="K165" s="268">
        <f t="shared" si="72"/>
        <v>0</v>
      </c>
      <c r="L165" s="268">
        <f t="shared" si="72"/>
        <v>0</v>
      </c>
      <c r="M165" s="268">
        <f t="shared" si="72"/>
        <v>0</v>
      </c>
      <c r="N165" s="268">
        <f t="shared" si="72"/>
        <v>0</v>
      </c>
      <c r="O165" s="268">
        <f t="shared" si="72"/>
        <v>0</v>
      </c>
      <c r="P165" s="268">
        <f t="shared" si="72"/>
        <v>0</v>
      </c>
      <c r="Q165" s="268">
        <f t="shared" si="72"/>
        <v>0</v>
      </c>
      <c r="R165" s="268">
        <f t="shared" si="72"/>
        <v>0</v>
      </c>
      <c r="S165" s="119"/>
      <c r="T165" s="119"/>
      <c r="U165" s="119"/>
      <c r="V165" s="119"/>
      <c r="W165" s="80"/>
      <c r="X165" s="66"/>
      <c r="Y165" s="268">
        <f t="shared" ref="Y165:AB165" si="73">SUM(Y149:Y164)</f>
        <v>0</v>
      </c>
      <c r="Z165" s="268">
        <f t="shared" si="73"/>
        <v>0</v>
      </c>
      <c r="AA165" s="268">
        <f t="shared" si="73"/>
        <v>0</v>
      </c>
      <c r="AB165" s="268">
        <f t="shared" si="73"/>
        <v>0</v>
      </c>
      <c r="AC165" s="66"/>
      <c r="AD165" s="66"/>
      <c r="AE165" s="119"/>
      <c r="AF165" s="119"/>
      <c r="AG165" s="119"/>
      <c r="AH165" s="119"/>
      <c r="AI165" s="119"/>
      <c r="AJ165" s="119"/>
      <c r="AK165" s="119"/>
      <c r="AL165" s="80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80"/>
      <c r="BN165" s="149"/>
      <c r="BO165" s="177">
        <f>SUM(BO149:BO164)</f>
        <v>0</v>
      </c>
      <c r="BP165" s="149"/>
      <c r="BQ165" s="149"/>
      <c r="BR165" s="6"/>
      <c r="BS165" s="149"/>
      <c r="BT165" s="238">
        <f>SUM(BT149:BT164)</f>
        <v>0</v>
      </c>
      <c r="BU165" s="6"/>
    </row>
    <row r="166" ht="19.5" customHeight="1">
      <c r="C166" s="287" t="s">
        <v>1213</v>
      </c>
      <c r="BU166" s="6"/>
    </row>
    <row r="167" ht="19.5" customHeight="1">
      <c r="A167" s="217" t="s">
        <v>1214</v>
      </c>
      <c r="B167" s="288" t="s">
        <v>1215</v>
      </c>
      <c r="C167" s="297" t="s">
        <v>1216</v>
      </c>
      <c r="D167" s="126" t="s">
        <v>1217</v>
      </c>
      <c r="E167" s="292">
        <v>1.0</v>
      </c>
      <c r="F167" s="127">
        <f t="shared" ref="F167:F190" si="74">SUM(J167:V167)</f>
        <v>0</v>
      </c>
      <c r="G167" s="128">
        <v>80.0</v>
      </c>
      <c r="H167" s="128">
        <f t="shared" ref="H167:H178" si="75">F167*G167*(100-$F$2)/100</f>
        <v>0</v>
      </c>
      <c r="I167" s="5"/>
      <c r="J167" s="129"/>
      <c r="K167" s="130"/>
      <c r="L167" s="131"/>
      <c r="M167" s="132"/>
      <c r="N167" s="101"/>
      <c r="O167" s="276"/>
      <c r="P167" s="198"/>
      <c r="Q167" s="194"/>
      <c r="R167" s="183"/>
      <c r="S167" s="119"/>
      <c r="T167" s="119"/>
      <c r="U167" s="119"/>
      <c r="V167" s="119"/>
      <c r="W167" s="5"/>
      <c r="X167" s="141"/>
      <c r="Y167" s="141">
        <f t="shared" ref="Y167:Y169" si="76">AF167*$F167</f>
        <v>0</v>
      </c>
      <c r="Z167" s="141"/>
      <c r="AA167" s="141"/>
      <c r="AB167" s="141"/>
      <c r="AC167" s="141"/>
      <c r="AD167" s="141"/>
      <c r="AE167" s="141"/>
      <c r="AF167" s="293">
        <v>1.0</v>
      </c>
      <c r="AG167" s="141"/>
      <c r="AH167" s="141"/>
      <c r="AI167" s="141"/>
      <c r="AJ167" s="141"/>
      <c r="AK167" s="141"/>
      <c r="AL167" s="5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1"/>
      <c r="BJ167" s="141"/>
      <c r="BK167" s="141"/>
      <c r="BL167" s="141"/>
      <c r="BM167" s="5"/>
      <c r="BN167" s="149"/>
      <c r="BO167" s="149">
        <f t="shared" ref="BO167:BO190" si="77">BQ167*F167</f>
        <v>0</v>
      </c>
      <c r="BP167" s="149"/>
      <c r="BQ167" s="149">
        <v>3.0</v>
      </c>
      <c r="BR167" s="6"/>
      <c r="BS167" s="144">
        <v>0.7</v>
      </c>
      <c r="BT167" s="144">
        <f t="shared" ref="BT167:BT190" si="78">BS167*F167</f>
        <v>0</v>
      </c>
      <c r="BU167" s="6"/>
    </row>
    <row r="168" ht="15.75" customHeight="1">
      <c r="A168" s="217" t="s">
        <v>1218</v>
      </c>
      <c r="B168" s="288" t="s">
        <v>1219</v>
      </c>
      <c r="C168" s="297" t="s">
        <v>1220</v>
      </c>
      <c r="D168" s="126" t="s">
        <v>1221</v>
      </c>
      <c r="E168" s="292">
        <v>1.0</v>
      </c>
      <c r="F168" s="127">
        <f t="shared" si="74"/>
        <v>0</v>
      </c>
      <c r="G168" s="291">
        <v>80.0</v>
      </c>
      <c r="H168" s="128">
        <f t="shared" si="75"/>
        <v>0</v>
      </c>
      <c r="J168" s="129"/>
      <c r="K168" s="130"/>
      <c r="L168" s="131"/>
      <c r="M168" s="132"/>
      <c r="N168" s="101"/>
      <c r="O168" s="276"/>
      <c r="P168" s="198"/>
      <c r="Q168" s="194"/>
      <c r="R168" s="183"/>
      <c r="S168" s="119"/>
      <c r="T168" s="119"/>
      <c r="U168" s="119"/>
      <c r="V168" s="119"/>
      <c r="X168" s="141"/>
      <c r="Y168" s="141">
        <f t="shared" si="76"/>
        <v>0</v>
      </c>
      <c r="Z168" s="141"/>
      <c r="AA168" s="141"/>
      <c r="AB168" s="141"/>
      <c r="AC168" s="141"/>
      <c r="AD168" s="141"/>
      <c r="AE168" s="141"/>
      <c r="AF168" s="293">
        <v>1.0</v>
      </c>
      <c r="AG168" s="141"/>
      <c r="AH168" s="141"/>
      <c r="AI168" s="141"/>
      <c r="AJ168" s="141"/>
      <c r="AK168" s="141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41"/>
      <c r="BA168" s="141"/>
      <c r="BB168" s="141"/>
      <c r="BC168" s="141"/>
      <c r="BD168" s="141"/>
      <c r="BE168" s="141"/>
      <c r="BF168" s="141"/>
      <c r="BG168" s="141"/>
      <c r="BH168" s="141"/>
      <c r="BI168" s="141"/>
      <c r="BJ168" s="141"/>
      <c r="BK168" s="141"/>
      <c r="BL168" s="141"/>
      <c r="BM168" s="5"/>
      <c r="BN168" s="149"/>
      <c r="BO168" s="149">
        <f t="shared" si="77"/>
        <v>0</v>
      </c>
      <c r="BP168" s="149"/>
      <c r="BQ168" s="149">
        <v>3.0</v>
      </c>
      <c r="BR168" s="6"/>
      <c r="BS168" s="144">
        <v>0.86</v>
      </c>
      <c r="BT168" s="144">
        <f t="shared" si="78"/>
        <v>0</v>
      </c>
    </row>
    <row r="169" ht="15.75" customHeight="1">
      <c r="A169" s="217" t="s">
        <v>1222</v>
      </c>
      <c r="B169" s="288" t="s">
        <v>1223</v>
      </c>
      <c r="C169" s="297" t="s">
        <v>1224</v>
      </c>
      <c r="D169" s="126" t="s">
        <v>1225</v>
      </c>
      <c r="E169" s="292">
        <v>1.0</v>
      </c>
      <c r="F169" s="127">
        <f t="shared" si="74"/>
        <v>0</v>
      </c>
      <c r="G169" s="291">
        <v>80.0</v>
      </c>
      <c r="H169" s="128">
        <f t="shared" si="75"/>
        <v>0</v>
      </c>
      <c r="J169" s="129"/>
      <c r="K169" s="130"/>
      <c r="L169" s="131"/>
      <c r="M169" s="132"/>
      <c r="N169" s="101"/>
      <c r="O169" s="276"/>
      <c r="P169" s="198"/>
      <c r="Q169" s="194"/>
      <c r="R169" s="183"/>
      <c r="S169" s="119"/>
      <c r="T169" s="119"/>
      <c r="U169" s="119"/>
      <c r="V169" s="119"/>
      <c r="X169" s="141"/>
      <c r="Y169" s="141">
        <f t="shared" si="76"/>
        <v>0</v>
      </c>
      <c r="Z169" s="141"/>
      <c r="AA169" s="141"/>
      <c r="AB169" s="141"/>
      <c r="AC169" s="141"/>
      <c r="AD169" s="141"/>
      <c r="AE169" s="141"/>
      <c r="AF169" s="293">
        <v>1.0</v>
      </c>
      <c r="AG169" s="141"/>
      <c r="AH169" s="141"/>
      <c r="AI169" s="141"/>
      <c r="AJ169" s="141"/>
      <c r="AK169" s="141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41"/>
      <c r="BA169" s="141"/>
      <c r="BB169" s="141"/>
      <c r="BC169" s="141"/>
      <c r="BD169" s="141"/>
      <c r="BE169" s="141"/>
      <c r="BF169" s="141"/>
      <c r="BG169" s="141"/>
      <c r="BH169" s="141"/>
      <c r="BI169" s="141"/>
      <c r="BJ169" s="141"/>
      <c r="BK169" s="141"/>
      <c r="BL169" s="141"/>
      <c r="BM169" s="5"/>
      <c r="BN169" s="149"/>
      <c r="BO169" s="149">
        <f t="shared" si="77"/>
        <v>0</v>
      </c>
      <c r="BP169" s="149"/>
      <c r="BQ169" s="149">
        <v>3.0</v>
      </c>
      <c r="BR169" s="6"/>
      <c r="BS169" s="144">
        <v>0.98</v>
      </c>
      <c r="BT169" s="144">
        <f t="shared" si="78"/>
        <v>0</v>
      </c>
    </row>
    <row r="170" ht="15.75" customHeight="1">
      <c r="A170" s="217" t="s">
        <v>1226</v>
      </c>
      <c r="B170" s="288" t="s">
        <v>1227</v>
      </c>
      <c r="C170" s="297" t="s">
        <v>1228</v>
      </c>
      <c r="D170" s="126" t="s">
        <v>1229</v>
      </c>
      <c r="E170" s="292">
        <v>1.0</v>
      </c>
      <c r="F170" s="127">
        <f t="shared" si="74"/>
        <v>0</v>
      </c>
      <c r="G170" s="291">
        <v>130.0</v>
      </c>
      <c r="H170" s="128">
        <f t="shared" si="75"/>
        <v>0</v>
      </c>
      <c r="J170" s="129"/>
      <c r="K170" s="130"/>
      <c r="L170" s="131"/>
      <c r="M170" s="132"/>
      <c r="N170" s="101"/>
      <c r="O170" s="276"/>
      <c r="P170" s="198"/>
      <c r="Q170" s="194"/>
      <c r="R170" s="183"/>
      <c r="S170" s="119"/>
      <c r="T170" s="119"/>
      <c r="U170" s="119"/>
      <c r="V170" s="119"/>
      <c r="X170" s="141"/>
      <c r="Y170" s="141"/>
      <c r="Z170" s="141">
        <f t="shared" ref="Z170:Z172" si="79">AG170*$F170</f>
        <v>0</v>
      </c>
      <c r="AA170" s="141"/>
      <c r="AB170" s="141"/>
      <c r="AC170" s="141"/>
      <c r="AD170" s="141"/>
      <c r="AE170" s="141"/>
      <c r="AF170" s="141"/>
      <c r="AG170" s="293">
        <v>1.0</v>
      </c>
      <c r="AH170" s="141"/>
      <c r="AI170" s="141"/>
      <c r="AJ170" s="141"/>
      <c r="AK170" s="141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41"/>
      <c r="BA170" s="141"/>
      <c r="BB170" s="141"/>
      <c r="BC170" s="141"/>
      <c r="BD170" s="141"/>
      <c r="BE170" s="141"/>
      <c r="BF170" s="141"/>
      <c r="BG170" s="141"/>
      <c r="BH170" s="141"/>
      <c r="BI170" s="141"/>
      <c r="BJ170" s="141"/>
      <c r="BK170" s="141"/>
      <c r="BL170" s="141"/>
      <c r="BM170" s="5"/>
      <c r="BN170" s="149"/>
      <c r="BO170" s="149">
        <f t="shared" si="77"/>
        <v>0</v>
      </c>
      <c r="BP170" s="149"/>
      <c r="BQ170" s="149">
        <v>5.0</v>
      </c>
      <c r="BR170" s="6"/>
      <c r="BS170" s="144">
        <v>2.1</v>
      </c>
      <c r="BT170" s="144">
        <f t="shared" si="78"/>
        <v>0</v>
      </c>
    </row>
    <row r="171" ht="15.75" customHeight="1">
      <c r="A171" s="217" t="s">
        <v>1230</v>
      </c>
      <c r="B171" s="288" t="s">
        <v>1231</v>
      </c>
      <c r="C171" s="297" t="s">
        <v>1232</v>
      </c>
      <c r="D171" s="126" t="s">
        <v>1233</v>
      </c>
      <c r="E171" s="292">
        <v>1.0</v>
      </c>
      <c r="F171" s="127">
        <f t="shared" si="74"/>
        <v>0</v>
      </c>
      <c r="G171" s="291">
        <v>130.0</v>
      </c>
      <c r="H171" s="128">
        <f t="shared" si="75"/>
        <v>0</v>
      </c>
      <c r="J171" s="129"/>
      <c r="K171" s="130"/>
      <c r="L171" s="131"/>
      <c r="M171" s="132"/>
      <c r="N171" s="101"/>
      <c r="O171" s="276"/>
      <c r="P171" s="198"/>
      <c r="Q171" s="194"/>
      <c r="R171" s="183"/>
      <c r="S171" s="119"/>
      <c r="T171" s="119"/>
      <c r="U171" s="119"/>
      <c r="V171" s="119"/>
      <c r="X171" s="141"/>
      <c r="Y171" s="141"/>
      <c r="Z171" s="141">
        <f t="shared" si="79"/>
        <v>0</v>
      </c>
      <c r="AA171" s="141"/>
      <c r="AB171" s="141"/>
      <c r="AC171" s="141"/>
      <c r="AD171" s="141"/>
      <c r="AE171" s="141"/>
      <c r="AF171" s="141"/>
      <c r="AG171" s="293">
        <v>1.0</v>
      </c>
      <c r="AH171" s="141"/>
      <c r="AI171" s="141"/>
      <c r="AJ171" s="141"/>
      <c r="AK171" s="141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41"/>
      <c r="BA171" s="141"/>
      <c r="BB171" s="141"/>
      <c r="BC171" s="141"/>
      <c r="BD171" s="141"/>
      <c r="BE171" s="141"/>
      <c r="BF171" s="141"/>
      <c r="BG171" s="141"/>
      <c r="BH171" s="141"/>
      <c r="BI171" s="141"/>
      <c r="BJ171" s="141"/>
      <c r="BK171" s="141"/>
      <c r="BL171" s="141"/>
      <c r="BM171" s="5"/>
      <c r="BN171" s="149"/>
      <c r="BO171" s="149">
        <f t="shared" si="77"/>
        <v>0</v>
      </c>
      <c r="BP171" s="149"/>
      <c r="BQ171" s="149">
        <v>5.0</v>
      </c>
      <c r="BR171" s="6"/>
      <c r="BS171" s="144">
        <v>2.2</v>
      </c>
      <c r="BT171" s="144">
        <f t="shared" si="78"/>
        <v>0</v>
      </c>
    </row>
    <row r="172" ht="15.75" customHeight="1">
      <c r="A172" s="217" t="s">
        <v>1234</v>
      </c>
      <c r="B172" s="288" t="s">
        <v>1235</v>
      </c>
      <c r="C172" s="297" t="s">
        <v>1236</v>
      </c>
      <c r="D172" s="126" t="s">
        <v>1237</v>
      </c>
      <c r="E172" s="292">
        <v>1.0</v>
      </c>
      <c r="F172" s="127">
        <f t="shared" si="74"/>
        <v>0</v>
      </c>
      <c r="G172" s="291">
        <v>130.0</v>
      </c>
      <c r="H172" s="128">
        <f t="shared" si="75"/>
        <v>0</v>
      </c>
      <c r="J172" s="129"/>
      <c r="K172" s="130"/>
      <c r="L172" s="131"/>
      <c r="M172" s="132"/>
      <c r="N172" s="101"/>
      <c r="O172" s="276"/>
      <c r="P172" s="198"/>
      <c r="Q172" s="194"/>
      <c r="R172" s="183"/>
      <c r="S172" s="119"/>
      <c r="T172" s="119"/>
      <c r="U172" s="119"/>
      <c r="V172" s="119"/>
      <c r="X172" s="141"/>
      <c r="Y172" s="141"/>
      <c r="Z172" s="141">
        <f t="shared" si="79"/>
        <v>0</v>
      </c>
      <c r="AA172" s="141"/>
      <c r="AB172" s="141"/>
      <c r="AC172" s="141"/>
      <c r="AD172" s="141"/>
      <c r="AE172" s="141"/>
      <c r="AF172" s="141"/>
      <c r="AG172" s="293">
        <v>1.0</v>
      </c>
      <c r="AH172" s="141"/>
      <c r="AI172" s="141"/>
      <c r="AJ172" s="141"/>
      <c r="AK172" s="141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AX172" s="119"/>
      <c r="AY172" s="119"/>
      <c r="AZ172" s="141"/>
      <c r="BA172" s="141"/>
      <c r="BB172" s="141"/>
      <c r="BC172" s="141"/>
      <c r="BD172" s="141"/>
      <c r="BE172" s="141"/>
      <c r="BF172" s="141"/>
      <c r="BG172" s="141"/>
      <c r="BH172" s="141"/>
      <c r="BI172" s="141"/>
      <c r="BJ172" s="141"/>
      <c r="BK172" s="141"/>
      <c r="BL172" s="141"/>
      <c r="BM172" s="5"/>
      <c r="BN172" s="149"/>
      <c r="BO172" s="149">
        <f t="shared" si="77"/>
        <v>0</v>
      </c>
      <c r="BP172" s="149"/>
      <c r="BQ172" s="149">
        <v>5.0</v>
      </c>
      <c r="BR172" s="6"/>
      <c r="BS172" s="144">
        <v>2.5</v>
      </c>
      <c r="BT172" s="144">
        <f t="shared" si="78"/>
        <v>0</v>
      </c>
    </row>
    <row r="173" ht="15.75" customHeight="1">
      <c r="A173" s="217" t="s">
        <v>1238</v>
      </c>
      <c r="B173" s="288" t="s">
        <v>1239</v>
      </c>
      <c r="C173" s="297" t="s">
        <v>1240</v>
      </c>
      <c r="D173" s="126" t="s">
        <v>1241</v>
      </c>
      <c r="E173" s="292">
        <v>1.0</v>
      </c>
      <c r="F173" s="127">
        <f t="shared" si="74"/>
        <v>0</v>
      </c>
      <c r="G173" s="291">
        <v>280.0</v>
      </c>
      <c r="H173" s="128">
        <f t="shared" si="75"/>
        <v>0</v>
      </c>
      <c r="J173" s="129"/>
      <c r="K173" s="130"/>
      <c r="L173" s="131"/>
      <c r="M173" s="132"/>
      <c r="N173" s="101"/>
      <c r="O173" s="276"/>
      <c r="P173" s="198"/>
      <c r="Q173" s="194"/>
      <c r="R173" s="183"/>
      <c r="S173" s="119"/>
      <c r="T173" s="119"/>
      <c r="U173" s="119"/>
      <c r="V173" s="119"/>
      <c r="X173" s="141"/>
      <c r="Y173" s="141"/>
      <c r="Z173" s="141"/>
      <c r="AA173" s="141">
        <f t="shared" ref="AA173:AA175" si="80">AH173*$F173</f>
        <v>0</v>
      </c>
      <c r="AB173" s="141"/>
      <c r="AC173" s="141"/>
      <c r="AD173" s="141"/>
      <c r="AE173" s="141"/>
      <c r="AF173" s="141"/>
      <c r="AG173" s="141"/>
      <c r="AH173" s="293">
        <v>1.0</v>
      </c>
      <c r="AI173" s="141"/>
      <c r="AJ173" s="141"/>
      <c r="AK173" s="141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41"/>
      <c r="BA173" s="141"/>
      <c r="BB173" s="141"/>
      <c r="BC173" s="141"/>
      <c r="BD173" s="141"/>
      <c r="BE173" s="141"/>
      <c r="BF173" s="141"/>
      <c r="BG173" s="141"/>
      <c r="BH173" s="141"/>
      <c r="BI173" s="141"/>
      <c r="BJ173" s="141"/>
      <c r="BK173" s="141"/>
      <c r="BL173" s="141"/>
      <c r="BM173" s="5"/>
      <c r="BN173" s="149"/>
      <c r="BO173" s="149">
        <f t="shared" si="77"/>
        <v>0</v>
      </c>
      <c r="BP173" s="149"/>
      <c r="BQ173" s="149">
        <v>5.0</v>
      </c>
      <c r="BR173" s="6"/>
      <c r="BS173" s="144">
        <v>6.0</v>
      </c>
      <c r="BT173" s="144">
        <f t="shared" si="78"/>
        <v>0</v>
      </c>
    </row>
    <row r="174" ht="15.75" customHeight="1">
      <c r="A174" s="217" t="s">
        <v>1242</v>
      </c>
      <c r="B174" s="288" t="s">
        <v>1243</v>
      </c>
      <c r="C174" s="297" t="s">
        <v>1244</v>
      </c>
      <c r="D174" s="126" t="s">
        <v>1245</v>
      </c>
      <c r="E174" s="292">
        <v>1.0</v>
      </c>
      <c r="F174" s="127">
        <f t="shared" si="74"/>
        <v>0</v>
      </c>
      <c r="G174" s="291">
        <v>280.0</v>
      </c>
      <c r="H174" s="128">
        <f t="shared" si="75"/>
        <v>0</v>
      </c>
      <c r="J174" s="129"/>
      <c r="K174" s="130"/>
      <c r="L174" s="131"/>
      <c r="M174" s="132"/>
      <c r="N174" s="101"/>
      <c r="O174" s="276"/>
      <c r="P174" s="198"/>
      <c r="Q174" s="194"/>
      <c r="R174" s="183"/>
      <c r="S174" s="119"/>
      <c r="T174" s="119"/>
      <c r="U174" s="119"/>
      <c r="V174" s="119"/>
      <c r="X174" s="141"/>
      <c r="Y174" s="141"/>
      <c r="Z174" s="141"/>
      <c r="AA174" s="141">
        <f t="shared" si="80"/>
        <v>0</v>
      </c>
      <c r="AB174" s="141"/>
      <c r="AC174" s="141"/>
      <c r="AD174" s="141"/>
      <c r="AE174" s="141"/>
      <c r="AF174" s="141"/>
      <c r="AG174" s="141"/>
      <c r="AH174" s="293">
        <v>1.0</v>
      </c>
      <c r="AI174" s="141"/>
      <c r="AJ174" s="141"/>
      <c r="AK174" s="141"/>
      <c r="AM174" s="119"/>
      <c r="AN174" s="119"/>
      <c r="AO174" s="119"/>
      <c r="AP174" s="119"/>
      <c r="AQ174" s="119"/>
      <c r="AR174" s="119"/>
      <c r="AS174" s="119"/>
      <c r="AT174" s="119"/>
      <c r="AU174" s="119"/>
      <c r="AV174" s="119"/>
      <c r="AW174" s="119"/>
      <c r="AX174" s="119"/>
      <c r="AY174" s="119"/>
      <c r="AZ174" s="141"/>
      <c r="BA174" s="141"/>
      <c r="BB174" s="141"/>
      <c r="BC174" s="141"/>
      <c r="BD174" s="141"/>
      <c r="BE174" s="141"/>
      <c r="BF174" s="141"/>
      <c r="BG174" s="141"/>
      <c r="BH174" s="141"/>
      <c r="BI174" s="141"/>
      <c r="BJ174" s="141"/>
      <c r="BK174" s="141"/>
      <c r="BL174" s="141"/>
      <c r="BM174" s="5"/>
      <c r="BN174" s="149"/>
      <c r="BO174" s="149">
        <f t="shared" si="77"/>
        <v>0</v>
      </c>
      <c r="BP174" s="149"/>
      <c r="BQ174" s="149">
        <v>5.0</v>
      </c>
      <c r="BR174" s="6"/>
      <c r="BS174" s="144">
        <v>6.3</v>
      </c>
      <c r="BT174" s="144">
        <f t="shared" si="78"/>
        <v>0</v>
      </c>
    </row>
    <row r="175" ht="15.75" customHeight="1">
      <c r="A175" s="217" t="s">
        <v>1246</v>
      </c>
      <c r="B175" s="288" t="s">
        <v>1247</v>
      </c>
      <c r="C175" s="297" t="s">
        <v>1248</v>
      </c>
      <c r="D175" s="126" t="s">
        <v>1249</v>
      </c>
      <c r="E175" s="292">
        <v>1.0</v>
      </c>
      <c r="F175" s="127">
        <f t="shared" si="74"/>
        <v>0</v>
      </c>
      <c r="G175" s="291">
        <v>295.0</v>
      </c>
      <c r="H175" s="128">
        <f t="shared" si="75"/>
        <v>0</v>
      </c>
      <c r="J175" s="129"/>
      <c r="K175" s="130"/>
      <c r="L175" s="131"/>
      <c r="M175" s="132"/>
      <c r="N175" s="101"/>
      <c r="O175" s="276"/>
      <c r="P175" s="198"/>
      <c r="Q175" s="194"/>
      <c r="R175" s="183"/>
      <c r="S175" s="119"/>
      <c r="T175" s="119"/>
      <c r="U175" s="119"/>
      <c r="V175" s="119"/>
      <c r="X175" s="141"/>
      <c r="Y175" s="141"/>
      <c r="Z175" s="141"/>
      <c r="AA175" s="141">
        <f t="shared" si="80"/>
        <v>0</v>
      </c>
      <c r="AB175" s="141"/>
      <c r="AC175" s="141"/>
      <c r="AD175" s="141"/>
      <c r="AE175" s="141"/>
      <c r="AF175" s="141"/>
      <c r="AG175" s="141"/>
      <c r="AH175" s="293">
        <v>1.0</v>
      </c>
      <c r="AI175" s="141"/>
      <c r="AJ175" s="141"/>
      <c r="AK175" s="141"/>
      <c r="AM175" s="119"/>
      <c r="AN175" s="119"/>
      <c r="AO175" s="119"/>
      <c r="AP175" s="119"/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41"/>
      <c r="BA175" s="141"/>
      <c r="BB175" s="141"/>
      <c r="BC175" s="141"/>
      <c r="BD175" s="141"/>
      <c r="BE175" s="141"/>
      <c r="BF175" s="141"/>
      <c r="BG175" s="141"/>
      <c r="BH175" s="141"/>
      <c r="BI175" s="141"/>
      <c r="BJ175" s="141"/>
      <c r="BK175" s="141"/>
      <c r="BL175" s="141"/>
      <c r="BM175" s="5"/>
      <c r="BN175" s="149"/>
      <c r="BO175" s="149">
        <f t="shared" si="77"/>
        <v>0</v>
      </c>
      <c r="BP175" s="149"/>
      <c r="BQ175" s="149">
        <v>5.0</v>
      </c>
      <c r="BR175" s="6"/>
      <c r="BS175" s="144">
        <v>6.6</v>
      </c>
      <c r="BT175" s="144">
        <f t="shared" si="78"/>
        <v>0</v>
      </c>
    </row>
    <row r="176" ht="15.75" customHeight="1">
      <c r="A176" s="217" t="s">
        <v>1250</v>
      </c>
      <c r="B176" s="288" t="s">
        <v>1251</v>
      </c>
      <c r="C176" s="297" t="s">
        <v>1252</v>
      </c>
      <c r="D176" s="126" t="s">
        <v>1253</v>
      </c>
      <c r="E176" s="292">
        <v>1.0</v>
      </c>
      <c r="F176" s="127">
        <f t="shared" si="74"/>
        <v>0</v>
      </c>
      <c r="G176" s="291">
        <v>390.0</v>
      </c>
      <c r="H176" s="128">
        <f t="shared" si="75"/>
        <v>0</v>
      </c>
      <c r="J176" s="129"/>
      <c r="K176" s="130"/>
      <c r="L176" s="131"/>
      <c r="M176" s="132"/>
      <c r="N176" s="101"/>
      <c r="O176" s="276"/>
      <c r="P176" s="198"/>
      <c r="Q176" s="194"/>
      <c r="R176" s="183"/>
      <c r="S176" s="119"/>
      <c r="T176" s="119"/>
      <c r="U176" s="119"/>
      <c r="V176" s="119"/>
      <c r="X176" s="141"/>
      <c r="Y176" s="141"/>
      <c r="Z176" s="141"/>
      <c r="AA176" s="141"/>
      <c r="AB176" s="141">
        <f t="shared" ref="AB176:AB178" si="81">AI176*$F176</f>
        <v>0</v>
      </c>
      <c r="AC176" s="141"/>
      <c r="AD176" s="141"/>
      <c r="AE176" s="141"/>
      <c r="AF176" s="141"/>
      <c r="AG176" s="141"/>
      <c r="AH176" s="141"/>
      <c r="AI176" s="293">
        <v>1.0</v>
      </c>
      <c r="AJ176" s="141"/>
      <c r="AK176" s="141"/>
      <c r="AM176" s="119"/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/>
      <c r="AZ176" s="141"/>
      <c r="BA176" s="141"/>
      <c r="BB176" s="141"/>
      <c r="BC176" s="141"/>
      <c r="BD176" s="141"/>
      <c r="BE176" s="141"/>
      <c r="BF176" s="141"/>
      <c r="BG176" s="141"/>
      <c r="BH176" s="141"/>
      <c r="BI176" s="141"/>
      <c r="BJ176" s="141"/>
      <c r="BK176" s="141"/>
      <c r="BL176" s="141"/>
      <c r="BM176" s="5"/>
      <c r="BN176" s="149"/>
      <c r="BO176" s="149">
        <f t="shared" si="77"/>
        <v>0</v>
      </c>
      <c r="BP176" s="149"/>
      <c r="BQ176" s="149">
        <v>8.0</v>
      </c>
      <c r="BR176" s="6"/>
      <c r="BS176" s="144">
        <v>9.4</v>
      </c>
      <c r="BT176" s="144">
        <f t="shared" si="78"/>
        <v>0</v>
      </c>
    </row>
    <row r="177" ht="15.75" customHeight="1">
      <c r="A177" s="217" t="s">
        <v>1254</v>
      </c>
      <c r="B177" s="288" t="s">
        <v>1255</v>
      </c>
      <c r="C177" s="297" t="s">
        <v>1256</v>
      </c>
      <c r="D177" s="126" t="s">
        <v>1257</v>
      </c>
      <c r="E177" s="292">
        <v>1.0</v>
      </c>
      <c r="F177" s="127">
        <f t="shared" si="74"/>
        <v>0</v>
      </c>
      <c r="G177" s="291">
        <v>410.0</v>
      </c>
      <c r="H177" s="128">
        <f t="shared" si="75"/>
        <v>0</v>
      </c>
      <c r="J177" s="129"/>
      <c r="K177" s="130"/>
      <c r="L177" s="131"/>
      <c r="M177" s="132"/>
      <c r="N177" s="101"/>
      <c r="O177" s="276"/>
      <c r="P177" s="198"/>
      <c r="Q177" s="194"/>
      <c r="R177" s="183"/>
      <c r="S177" s="119"/>
      <c r="T177" s="119"/>
      <c r="U177" s="119"/>
      <c r="V177" s="119"/>
      <c r="X177" s="141"/>
      <c r="Y177" s="141"/>
      <c r="Z177" s="141"/>
      <c r="AA177" s="141"/>
      <c r="AB177" s="141">
        <f t="shared" si="81"/>
        <v>0</v>
      </c>
      <c r="AC177" s="141"/>
      <c r="AD177" s="141"/>
      <c r="AE177" s="141"/>
      <c r="AF177" s="141"/>
      <c r="AG177" s="141"/>
      <c r="AH177" s="141"/>
      <c r="AI177" s="293">
        <v>1.0</v>
      </c>
      <c r="AJ177" s="141"/>
      <c r="AK177" s="141"/>
      <c r="AM177" s="119"/>
      <c r="AN177" s="119"/>
      <c r="AO177" s="119"/>
      <c r="AP177" s="119"/>
      <c r="AQ177" s="119"/>
      <c r="AR177" s="119"/>
      <c r="AS177" s="119"/>
      <c r="AT177" s="119"/>
      <c r="AU177" s="119"/>
      <c r="AV177" s="119"/>
      <c r="AW177" s="119"/>
      <c r="AX177" s="119"/>
      <c r="AY177" s="119"/>
      <c r="AZ177" s="141"/>
      <c r="BA177" s="141"/>
      <c r="BB177" s="141"/>
      <c r="BC177" s="141"/>
      <c r="BD177" s="141"/>
      <c r="BE177" s="141"/>
      <c r="BF177" s="141"/>
      <c r="BG177" s="141"/>
      <c r="BH177" s="141"/>
      <c r="BI177" s="141"/>
      <c r="BJ177" s="141"/>
      <c r="BK177" s="141"/>
      <c r="BL177" s="141"/>
      <c r="BM177" s="5"/>
      <c r="BN177" s="149"/>
      <c r="BO177" s="149">
        <f t="shared" si="77"/>
        <v>0</v>
      </c>
      <c r="BP177" s="149"/>
      <c r="BQ177" s="149">
        <v>8.0</v>
      </c>
      <c r="BR177" s="6"/>
      <c r="BS177" s="144">
        <v>9.8</v>
      </c>
      <c r="BT177" s="144">
        <f t="shared" si="78"/>
        <v>0</v>
      </c>
    </row>
    <row r="178" ht="15.75" customHeight="1">
      <c r="A178" s="217" t="s">
        <v>1258</v>
      </c>
      <c r="B178" s="288" t="s">
        <v>1259</v>
      </c>
      <c r="C178" s="297" t="s">
        <v>1260</v>
      </c>
      <c r="D178" s="126" t="s">
        <v>1261</v>
      </c>
      <c r="E178" s="292">
        <v>1.0</v>
      </c>
      <c r="F178" s="127">
        <f t="shared" si="74"/>
        <v>0</v>
      </c>
      <c r="G178" s="291">
        <v>420.0</v>
      </c>
      <c r="H178" s="128">
        <f t="shared" si="75"/>
        <v>0</v>
      </c>
      <c r="J178" s="129"/>
      <c r="K178" s="130"/>
      <c r="L178" s="131"/>
      <c r="M178" s="132"/>
      <c r="N178" s="101"/>
      <c r="O178" s="276"/>
      <c r="P178" s="198"/>
      <c r="Q178" s="194"/>
      <c r="R178" s="183"/>
      <c r="S178" s="119"/>
      <c r="T178" s="119"/>
      <c r="U178" s="119"/>
      <c r="V178" s="119"/>
      <c r="X178" s="141"/>
      <c r="Y178" s="141"/>
      <c r="Z178" s="141"/>
      <c r="AA178" s="141"/>
      <c r="AB178" s="141">
        <f t="shared" si="81"/>
        <v>0</v>
      </c>
      <c r="AC178" s="141"/>
      <c r="AD178" s="141"/>
      <c r="AE178" s="141"/>
      <c r="AF178" s="141"/>
      <c r="AG178" s="141"/>
      <c r="AH178" s="141"/>
      <c r="AI178" s="293">
        <v>1.0</v>
      </c>
      <c r="AJ178" s="141"/>
      <c r="AK178" s="141"/>
      <c r="AM178" s="119"/>
      <c r="AN178" s="119"/>
      <c r="AO178" s="119"/>
      <c r="AP178" s="119"/>
      <c r="AQ178" s="119"/>
      <c r="AR178" s="119"/>
      <c r="AS178" s="119"/>
      <c r="AT178" s="119"/>
      <c r="AU178" s="119"/>
      <c r="AV178" s="119"/>
      <c r="AW178" s="119"/>
      <c r="AX178" s="119"/>
      <c r="AY178" s="119"/>
      <c r="AZ178" s="141"/>
      <c r="BA178" s="141"/>
      <c r="BB178" s="141"/>
      <c r="BC178" s="141"/>
      <c r="BD178" s="141"/>
      <c r="BE178" s="141"/>
      <c r="BF178" s="141"/>
      <c r="BG178" s="141"/>
      <c r="BH178" s="141"/>
      <c r="BI178" s="141"/>
      <c r="BJ178" s="141"/>
      <c r="BK178" s="141"/>
      <c r="BL178" s="141"/>
      <c r="BM178" s="5"/>
      <c r="BN178" s="149"/>
      <c r="BO178" s="149">
        <f t="shared" si="77"/>
        <v>0</v>
      </c>
      <c r="BP178" s="149"/>
      <c r="BQ178" s="149">
        <v>8.0</v>
      </c>
      <c r="BR178" s="6"/>
      <c r="BS178" s="144">
        <v>10.5</v>
      </c>
      <c r="BT178" s="144">
        <f t="shared" si="78"/>
        <v>0</v>
      </c>
    </row>
    <row r="179" ht="15.75" customHeight="1">
      <c r="A179" s="217" t="s">
        <v>1262</v>
      </c>
      <c r="B179" s="288" t="s">
        <v>1263</v>
      </c>
      <c r="C179" s="297" t="s">
        <v>1264</v>
      </c>
      <c r="D179" s="126" t="s">
        <v>1217</v>
      </c>
      <c r="E179" s="292">
        <v>1.0</v>
      </c>
      <c r="F179" s="127">
        <f t="shared" si="74"/>
        <v>0</v>
      </c>
      <c r="G179" s="291">
        <v>90.0</v>
      </c>
      <c r="H179" s="128">
        <f t="shared" ref="H179:H190" si="82">F179*G179*(100-$F$3)/100</f>
        <v>0</v>
      </c>
      <c r="J179" s="129"/>
      <c r="K179" s="130"/>
      <c r="L179" s="131"/>
      <c r="M179" s="132"/>
      <c r="N179" s="101"/>
      <c r="O179" s="276"/>
      <c r="P179" s="198"/>
      <c r="Q179" s="194"/>
      <c r="R179" s="183"/>
      <c r="S179" s="119"/>
      <c r="T179" s="119"/>
      <c r="U179" s="119"/>
      <c r="V179" s="119"/>
      <c r="X179" s="141"/>
      <c r="Y179" s="141">
        <f t="shared" ref="Y179:Y181" si="83">AF179*$F179</f>
        <v>0</v>
      </c>
      <c r="Z179" s="141"/>
      <c r="AA179" s="141"/>
      <c r="AB179" s="141"/>
      <c r="AC179" s="141"/>
      <c r="AD179" s="141"/>
      <c r="AE179" s="141"/>
      <c r="AF179" s="293">
        <v>1.0</v>
      </c>
      <c r="AG179" s="141"/>
      <c r="AH179" s="141"/>
      <c r="AI179" s="141"/>
      <c r="AJ179" s="141"/>
      <c r="AK179" s="141"/>
      <c r="AM179" s="119"/>
      <c r="AN179" s="119"/>
      <c r="AO179" s="119"/>
      <c r="AP179" s="119"/>
      <c r="AQ179" s="119"/>
      <c r="AR179" s="119"/>
      <c r="AS179" s="119"/>
      <c r="AT179" s="119"/>
      <c r="AU179" s="119"/>
      <c r="AV179" s="119"/>
      <c r="AW179" s="119"/>
      <c r="AX179" s="119"/>
      <c r="AY179" s="119"/>
      <c r="AZ179" s="141"/>
      <c r="BA179" s="141"/>
      <c r="BB179" s="141"/>
      <c r="BC179" s="141"/>
      <c r="BD179" s="141"/>
      <c r="BE179" s="141"/>
      <c r="BF179" s="141"/>
      <c r="BG179" s="141"/>
      <c r="BH179" s="141"/>
      <c r="BI179" s="141"/>
      <c r="BJ179" s="141"/>
      <c r="BK179" s="141"/>
      <c r="BL179" s="141"/>
      <c r="BM179" s="5"/>
      <c r="BN179" s="149"/>
      <c r="BO179" s="149">
        <f t="shared" si="77"/>
        <v>0</v>
      </c>
      <c r="BP179" s="149"/>
      <c r="BQ179" s="149">
        <v>3.0</v>
      </c>
      <c r="BR179" s="6"/>
      <c r="BS179" s="144">
        <v>0.7</v>
      </c>
      <c r="BT179" s="144">
        <f t="shared" si="78"/>
        <v>0</v>
      </c>
    </row>
    <row r="180" ht="15.75" customHeight="1">
      <c r="A180" s="217" t="s">
        <v>1265</v>
      </c>
      <c r="B180" s="288" t="s">
        <v>1266</v>
      </c>
      <c r="C180" s="297" t="s">
        <v>1267</v>
      </c>
      <c r="D180" s="126" t="s">
        <v>1221</v>
      </c>
      <c r="E180" s="292">
        <v>1.0</v>
      </c>
      <c r="F180" s="127">
        <f t="shared" si="74"/>
        <v>0</v>
      </c>
      <c r="G180" s="291">
        <v>90.0</v>
      </c>
      <c r="H180" s="128">
        <f t="shared" si="82"/>
        <v>0</v>
      </c>
      <c r="J180" s="129"/>
      <c r="K180" s="130"/>
      <c r="L180" s="131"/>
      <c r="M180" s="132"/>
      <c r="N180" s="101"/>
      <c r="O180" s="276"/>
      <c r="P180" s="198"/>
      <c r="Q180" s="194"/>
      <c r="R180" s="183"/>
      <c r="S180" s="119"/>
      <c r="T180" s="119"/>
      <c r="U180" s="119"/>
      <c r="V180" s="119"/>
      <c r="X180" s="141"/>
      <c r="Y180" s="141">
        <f t="shared" si="83"/>
        <v>0</v>
      </c>
      <c r="Z180" s="141"/>
      <c r="AA180" s="141"/>
      <c r="AB180" s="141"/>
      <c r="AC180" s="141"/>
      <c r="AD180" s="141"/>
      <c r="AE180" s="141"/>
      <c r="AF180" s="293">
        <v>1.0</v>
      </c>
      <c r="AG180" s="141"/>
      <c r="AH180" s="141"/>
      <c r="AI180" s="141"/>
      <c r="AJ180" s="141"/>
      <c r="AK180" s="141"/>
      <c r="AM180" s="119"/>
      <c r="AN180" s="119"/>
      <c r="AO180" s="119"/>
      <c r="AP180" s="119"/>
      <c r="AQ180" s="119"/>
      <c r="AR180" s="119"/>
      <c r="AS180" s="119"/>
      <c r="AT180" s="119"/>
      <c r="AU180" s="119"/>
      <c r="AV180" s="119"/>
      <c r="AW180" s="119"/>
      <c r="AX180" s="119"/>
      <c r="AY180" s="119"/>
      <c r="AZ180" s="141"/>
      <c r="BA180" s="141"/>
      <c r="BB180" s="141"/>
      <c r="BC180" s="141"/>
      <c r="BD180" s="141"/>
      <c r="BE180" s="141"/>
      <c r="BF180" s="141"/>
      <c r="BG180" s="141"/>
      <c r="BH180" s="141"/>
      <c r="BI180" s="141"/>
      <c r="BJ180" s="141"/>
      <c r="BK180" s="141"/>
      <c r="BL180" s="141"/>
      <c r="BM180" s="5"/>
      <c r="BN180" s="149"/>
      <c r="BO180" s="149">
        <f t="shared" si="77"/>
        <v>0</v>
      </c>
      <c r="BP180" s="149"/>
      <c r="BQ180" s="149">
        <v>3.0</v>
      </c>
      <c r="BR180" s="6"/>
      <c r="BS180" s="144">
        <v>0.86</v>
      </c>
      <c r="BT180" s="144">
        <f t="shared" si="78"/>
        <v>0</v>
      </c>
    </row>
    <row r="181" ht="15.75" customHeight="1">
      <c r="A181" s="217" t="s">
        <v>1268</v>
      </c>
      <c r="B181" s="288" t="s">
        <v>1269</v>
      </c>
      <c r="C181" s="297" t="s">
        <v>1270</v>
      </c>
      <c r="D181" s="126" t="s">
        <v>1225</v>
      </c>
      <c r="E181" s="292">
        <v>1.0</v>
      </c>
      <c r="F181" s="127">
        <f t="shared" si="74"/>
        <v>0</v>
      </c>
      <c r="G181" s="291">
        <v>90.0</v>
      </c>
      <c r="H181" s="128">
        <f t="shared" si="82"/>
        <v>0</v>
      </c>
      <c r="J181" s="129"/>
      <c r="K181" s="130"/>
      <c r="L181" s="131"/>
      <c r="M181" s="132"/>
      <c r="N181" s="101"/>
      <c r="O181" s="276"/>
      <c r="P181" s="198"/>
      <c r="Q181" s="194"/>
      <c r="R181" s="183"/>
      <c r="S181" s="119"/>
      <c r="T181" s="119"/>
      <c r="U181" s="119"/>
      <c r="V181" s="119"/>
      <c r="X181" s="141"/>
      <c r="Y181" s="141">
        <f t="shared" si="83"/>
        <v>0</v>
      </c>
      <c r="Z181" s="141"/>
      <c r="AA181" s="141"/>
      <c r="AB181" s="141"/>
      <c r="AC181" s="141"/>
      <c r="AD181" s="141"/>
      <c r="AE181" s="141"/>
      <c r="AF181" s="293">
        <v>1.0</v>
      </c>
      <c r="AG181" s="141"/>
      <c r="AH181" s="141"/>
      <c r="AI181" s="141"/>
      <c r="AJ181" s="141"/>
      <c r="AK181" s="141"/>
      <c r="AM181" s="119"/>
      <c r="AN181" s="119"/>
      <c r="AO181" s="119"/>
      <c r="AP181" s="119"/>
      <c r="AQ181" s="119"/>
      <c r="AR181" s="119"/>
      <c r="AS181" s="119"/>
      <c r="AT181" s="119"/>
      <c r="AU181" s="119"/>
      <c r="AV181" s="119"/>
      <c r="AW181" s="119"/>
      <c r="AX181" s="119"/>
      <c r="AY181" s="119"/>
      <c r="AZ181" s="141"/>
      <c r="BA181" s="141"/>
      <c r="BB181" s="141"/>
      <c r="BC181" s="141"/>
      <c r="BD181" s="141"/>
      <c r="BE181" s="141"/>
      <c r="BF181" s="141"/>
      <c r="BG181" s="141"/>
      <c r="BH181" s="141"/>
      <c r="BI181" s="141"/>
      <c r="BJ181" s="141"/>
      <c r="BK181" s="141"/>
      <c r="BL181" s="141"/>
      <c r="BM181" s="5"/>
      <c r="BN181" s="149"/>
      <c r="BO181" s="149">
        <f t="shared" si="77"/>
        <v>0</v>
      </c>
      <c r="BP181" s="149"/>
      <c r="BQ181" s="149">
        <v>3.0</v>
      </c>
      <c r="BR181" s="6"/>
      <c r="BS181" s="144">
        <v>0.98</v>
      </c>
      <c r="BT181" s="144">
        <f t="shared" si="78"/>
        <v>0</v>
      </c>
    </row>
    <row r="182" ht="15.75" customHeight="1">
      <c r="A182" s="217" t="s">
        <v>1271</v>
      </c>
      <c r="B182" s="288" t="s">
        <v>1272</v>
      </c>
      <c r="C182" s="297" t="s">
        <v>1273</v>
      </c>
      <c r="D182" s="126" t="s">
        <v>1229</v>
      </c>
      <c r="E182" s="292">
        <v>1.0</v>
      </c>
      <c r="F182" s="127">
        <f t="shared" si="74"/>
        <v>0</v>
      </c>
      <c r="G182" s="291">
        <v>145.0</v>
      </c>
      <c r="H182" s="128">
        <f t="shared" si="82"/>
        <v>0</v>
      </c>
      <c r="J182" s="129"/>
      <c r="K182" s="130"/>
      <c r="L182" s="131"/>
      <c r="M182" s="132"/>
      <c r="N182" s="101"/>
      <c r="O182" s="276"/>
      <c r="P182" s="198"/>
      <c r="Q182" s="194"/>
      <c r="R182" s="183"/>
      <c r="S182" s="119"/>
      <c r="T182" s="119"/>
      <c r="U182" s="119"/>
      <c r="V182" s="119"/>
      <c r="X182" s="141"/>
      <c r="Y182" s="141"/>
      <c r="Z182" s="141">
        <f t="shared" ref="Z182:Z184" si="84">AG182*$F182</f>
        <v>0</v>
      </c>
      <c r="AA182" s="141"/>
      <c r="AB182" s="141"/>
      <c r="AC182" s="141"/>
      <c r="AD182" s="141"/>
      <c r="AE182" s="141"/>
      <c r="AF182" s="141"/>
      <c r="AG182" s="293">
        <v>1.0</v>
      </c>
      <c r="AH182" s="141"/>
      <c r="AI182" s="141"/>
      <c r="AJ182" s="141"/>
      <c r="AK182" s="141"/>
      <c r="AM182" s="119"/>
      <c r="AN182" s="119"/>
      <c r="AO182" s="119"/>
      <c r="AP182" s="119"/>
      <c r="AQ182" s="119"/>
      <c r="AR182" s="119"/>
      <c r="AS182" s="119"/>
      <c r="AT182" s="119"/>
      <c r="AU182" s="119"/>
      <c r="AV182" s="119"/>
      <c r="AW182" s="119"/>
      <c r="AX182" s="119"/>
      <c r="AY182" s="119"/>
      <c r="AZ182" s="141"/>
      <c r="BA182" s="141"/>
      <c r="BB182" s="141"/>
      <c r="BC182" s="141"/>
      <c r="BD182" s="141"/>
      <c r="BE182" s="141"/>
      <c r="BF182" s="141"/>
      <c r="BG182" s="141"/>
      <c r="BH182" s="141"/>
      <c r="BI182" s="141"/>
      <c r="BJ182" s="141"/>
      <c r="BK182" s="141"/>
      <c r="BL182" s="141"/>
      <c r="BM182" s="5"/>
      <c r="BN182" s="149"/>
      <c r="BO182" s="149">
        <f t="shared" si="77"/>
        <v>0</v>
      </c>
      <c r="BP182" s="149"/>
      <c r="BQ182" s="149">
        <v>5.0</v>
      </c>
      <c r="BR182" s="6"/>
      <c r="BS182" s="144">
        <v>2.1</v>
      </c>
      <c r="BT182" s="144">
        <f t="shared" si="78"/>
        <v>0</v>
      </c>
    </row>
    <row r="183" ht="15.75" customHeight="1">
      <c r="A183" s="217" t="s">
        <v>1274</v>
      </c>
      <c r="B183" s="288" t="s">
        <v>1275</v>
      </c>
      <c r="C183" s="297" t="s">
        <v>1276</v>
      </c>
      <c r="D183" s="126" t="s">
        <v>1233</v>
      </c>
      <c r="E183" s="292">
        <v>1.0</v>
      </c>
      <c r="F183" s="127">
        <f t="shared" si="74"/>
        <v>0</v>
      </c>
      <c r="G183" s="291">
        <v>145.0</v>
      </c>
      <c r="H183" s="128">
        <f t="shared" si="82"/>
        <v>0</v>
      </c>
      <c r="J183" s="129"/>
      <c r="K183" s="130"/>
      <c r="L183" s="131"/>
      <c r="M183" s="132"/>
      <c r="N183" s="101"/>
      <c r="O183" s="276"/>
      <c r="P183" s="198"/>
      <c r="Q183" s="194"/>
      <c r="R183" s="183"/>
      <c r="S183" s="119"/>
      <c r="T183" s="119"/>
      <c r="U183" s="119"/>
      <c r="V183" s="119"/>
      <c r="X183" s="141"/>
      <c r="Y183" s="141"/>
      <c r="Z183" s="141">
        <f t="shared" si="84"/>
        <v>0</v>
      </c>
      <c r="AA183" s="141"/>
      <c r="AB183" s="141"/>
      <c r="AC183" s="141"/>
      <c r="AD183" s="141"/>
      <c r="AE183" s="141"/>
      <c r="AF183" s="141"/>
      <c r="AG183" s="293">
        <v>1.0</v>
      </c>
      <c r="AH183" s="141"/>
      <c r="AI183" s="141"/>
      <c r="AJ183" s="141"/>
      <c r="AK183" s="141"/>
      <c r="AM183" s="119"/>
      <c r="AN183" s="119"/>
      <c r="AO183" s="119"/>
      <c r="AP183" s="119"/>
      <c r="AQ183" s="119"/>
      <c r="AR183" s="119"/>
      <c r="AS183" s="119"/>
      <c r="AT183" s="119"/>
      <c r="AU183" s="119"/>
      <c r="AV183" s="119"/>
      <c r="AW183" s="119"/>
      <c r="AX183" s="119"/>
      <c r="AY183" s="119"/>
      <c r="AZ183" s="141"/>
      <c r="BA183" s="141"/>
      <c r="BB183" s="141"/>
      <c r="BC183" s="141"/>
      <c r="BD183" s="141"/>
      <c r="BE183" s="141"/>
      <c r="BF183" s="141"/>
      <c r="BG183" s="141"/>
      <c r="BH183" s="141"/>
      <c r="BI183" s="141"/>
      <c r="BJ183" s="141"/>
      <c r="BK183" s="141"/>
      <c r="BL183" s="141"/>
      <c r="BM183" s="5"/>
      <c r="BN183" s="149"/>
      <c r="BO183" s="149">
        <f t="shared" si="77"/>
        <v>0</v>
      </c>
      <c r="BP183" s="149"/>
      <c r="BQ183" s="149">
        <v>5.0</v>
      </c>
      <c r="BR183" s="6"/>
      <c r="BS183" s="144">
        <v>2.2</v>
      </c>
      <c r="BT183" s="144">
        <f t="shared" si="78"/>
        <v>0</v>
      </c>
    </row>
    <row r="184" ht="15.75" customHeight="1">
      <c r="A184" s="217" t="s">
        <v>1277</v>
      </c>
      <c r="B184" s="288" t="s">
        <v>1278</v>
      </c>
      <c r="C184" s="297" t="s">
        <v>1279</v>
      </c>
      <c r="D184" s="126" t="s">
        <v>1237</v>
      </c>
      <c r="E184" s="292">
        <v>1.0</v>
      </c>
      <c r="F184" s="127">
        <f t="shared" si="74"/>
        <v>0</v>
      </c>
      <c r="G184" s="291">
        <v>145.0</v>
      </c>
      <c r="H184" s="128">
        <f t="shared" si="82"/>
        <v>0</v>
      </c>
      <c r="J184" s="129"/>
      <c r="K184" s="130"/>
      <c r="L184" s="131"/>
      <c r="M184" s="132"/>
      <c r="N184" s="101"/>
      <c r="O184" s="276"/>
      <c r="P184" s="198"/>
      <c r="Q184" s="194"/>
      <c r="R184" s="183"/>
      <c r="S184" s="119"/>
      <c r="T184" s="119"/>
      <c r="U184" s="119"/>
      <c r="V184" s="119"/>
      <c r="X184" s="141"/>
      <c r="Y184" s="141"/>
      <c r="Z184" s="141">
        <f t="shared" si="84"/>
        <v>0</v>
      </c>
      <c r="AA184" s="141"/>
      <c r="AB184" s="141"/>
      <c r="AC184" s="141"/>
      <c r="AD184" s="141"/>
      <c r="AE184" s="141"/>
      <c r="AF184" s="141"/>
      <c r="AG184" s="293">
        <v>1.0</v>
      </c>
      <c r="AH184" s="141"/>
      <c r="AI184" s="141"/>
      <c r="AJ184" s="141"/>
      <c r="AK184" s="141"/>
      <c r="AM184" s="119"/>
      <c r="AN184" s="119"/>
      <c r="AO184" s="119"/>
      <c r="AP184" s="119"/>
      <c r="AQ184" s="119"/>
      <c r="AR184" s="119"/>
      <c r="AS184" s="119"/>
      <c r="AT184" s="119"/>
      <c r="AU184" s="119"/>
      <c r="AV184" s="119"/>
      <c r="AW184" s="119"/>
      <c r="AX184" s="119"/>
      <c r="AY184" s="119"/>
      <c r="AZ184" s="141"/>
      <c r="BA184" s="141"/>
      <c r="BB184" s="141"/>
      <c r="BC184" s="141"/>
      <c r="BD184" s="141"/>
      <c r="BE184" s="141"/>
      <c r="BF184" s="141"/>
      <c r="BG184" s="141"/>
      <c r="BH184" s="141"/>
      <c r="BI184" s="141"/>
      <c r="BJ184" s="141"/>
      <c r="BK184" s="141"/>
      <c r="BL184" s="141"/>
      <c r="BM184" s="5"/>
      <c r="BN184" s="149"/>
      <c r="BO184" s="149">
        <f t="shared" si="77"/>
        <v>0</v>
      </c>
      <c r="BP184" s="149"/>
      <c r="BQ184" s="149">
        <v>5.0</v>
      </c>
      <c r="BR184" s="6"/>
      <c r="BS184" s="144">
        <v>2.5</v>
      </c>
      <c r="BT184" s="144">
        <f t="shared" si="78"/>
        <v>0</v>
      </c>
    </row>
    <row r="185" ht="15.75" customHeight="1">
      <c r="A185" s="217" t="s">
        <v>1280</v>
      </c>
      <c r="B185" s="288" t="s">
        <v>1281</v>
      </c>
      <c r="C185" s="297" t="s">
        <v>1282</v>
      </c>
      <c r="D185" s="126" t="s">
        <v>1241</v>
      </c>
      <c r="E185" s="292">
        <v>1.0</v>
      </c>
      <c r="F185" s="127">
        <f t="shared" si="74"/>
        <v>0</v>
      </c>
      <c r="G185" s="291">
        <v>310.0</v>
      </c>
      <c r="H185" s="128">
        <f t="shared" si="82"/>
        <v>0</v>
      </c>
      <c r="J185" s="129"/>
      <c r="K185" s="130"/>
      <c r="L185" s="131"/>
      <c r="M185" s="132"/>
      <c r="N185" s="101"/>
      <c r="O185" s="276"/>
      <c r="P185" s="198"/>
      <c r="Q185" s="194"/>
      <c r="R185" s="183"/>
      <c r="S185" s="119"/>
      <c r="T185" s="119"/>
      <c r="U185" s="119"/>
      <c r="V185" s="119"/>
      <c r="X185" s="141"/>
      <c r="Y185" s="141"/>
      <c r="Z185" s="141"/>
      <c r="AA185" s="141">
        <f t="shared" ref="AA185:AA187" si="85">AH185*$F185</f>
        <v>0</v>
      </c>
      <c r="AB185" s="141"/>
      <c r="AC185" s="141"/>
      <c r="AD185" s="141"/>
      <c r="AE185" s="141"/>
      <c r="AF185" s="141"/>
      <c r="AG185" s="141"/>
      <c r="AH185" s="293">
        <v>1.0</v>
      </c>
      <c r="AI185" s="141"/>
      <c r="AJ185" s="141"/>
      <c r="AK185" s="141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41"/>
      <c r="BA185" s="141"/>
      <c r="BB185" s="141"/>
      <c r="BC185" s="141"/>
      <c r="BD185" s="141"/>
      <c r="BE185" s="141"/>
      <c r="BF185" s="141"/>
      <c r="BG185" s="141"/>
      <c r="BH185" s="141"/>
      <c r="BI185" s="141"/>
      <c r="BJ185" s="141"/>
      <c r="BK185" s="141"/>
      <c r="BL185" s="141"/>
      <c r="BM185" s="5"/>
      <c r="BN185" s="149"/>
      <c r="BO185" s="149">
        <f t="shared" si="77"/>
        <v>0</v>
      </c>
      <c r="BP185" s="149"/>
      <c r="BQ185" s="149">
        <v>5.0</v>
      </c>
      <c r="BR185" s="6"/>
      <c r="BS185" s="144">
        <v>6.0</v>
      </c>
      <c r="BT185" s="144">
        <f t="shared" si="78"/>
        <v>0</v>
      </c>
    </row>
    <row r="186" ht="15.75" customHeight="1">
      <c r="A186" s="217" t="s">
        <v>1283</v>
      </c>
      <c r="B186" s="288" t="s">
        <v>1284</v>
      </c>
      <c r="C186" s="297" t="s">
        <v>1285</v>
      </c>
      <c r="D186" s="126" t="s">
        <v>1245</v>
      </c>
      <c r="E186" s="292">
        <v>1.0</v>
      </c>
      <c r="F186" s="127">
        <f t="shared" si="74"/>
        <v>0</v>
      </c>
      <c r="G186" s="291">
        <v>310.0</v>
      </c>
      <c r="H186" s="128">
        <f t="shared" si="82"/>
        <v>0</v>
      </c>
      <c r="J186" s="129"/>
      <c r="K186" s="130"/>
      <c r="L186" s="131"/>
      <c r="M186" s="132"/>
      <c r="N186" s="101"/>
      <c r="O186" s="276"/>
      <c r="P186" s="198"/>
      <c r="Q186" s="194"/>
      <c r="R186" s="183"/>
      <c r="S186" s="119"/>
      <c r="T186" s="119"/>
      <c r="U186" s="119"/>
      <c r="V186" s="119"/>
      <c r="X186" s="141"/>
      <c r="Y186" s="141"/>
      <c r="Z186" s="141"/>
      <c r="AA186" s="141">
        <f t="shared" si="85"/>
        <v>0</v>
      </c>
      <c r="AB186" s="141"/>
      <c r="AC186" s="141"/>
      <c r="AD186" s="141"/>
      <c r="AE186" s="141"/>
      <c r="AF186" s="141"/>
      <c r="AG186" s="141"/>
      <c r="AH186" s="293">
        <v>1.0</v>
      </c>
      <c r="AI186" s="141"/>
      <c r="AJ186" s="141"/>
      <c r="AK186" s="141"/>
      <c r="AM186" s="119"/>
      <c r="AN186" s="119"/>
      <c r="AO186" s="119"/>
      <c r="AP186" s="119"/>
      <c r="AQ186" s="119"/>
      <c r="AR186" s="119"/>
      <c r="AS186" s="119"/>
      <c r="AT186" s="119"/>
      <c r="AU186" s="119"/>
      <c r="AV186" s="119"/>
      <c r="AW186" s="119"/>
      <c r="AX186" s="119"/>
      <c r="AY186" s="119"/>
      <c r="AZ186" s="141"/>
      <c r="BA186" s="141"/>
      <c r="BB186" s="141"/>
      <c r="BC186" s="141"/>
      <c r="BD186" s="141"/>
      <c r="BE186" s="141"/>
      <c r="BF186" s="141"/>
      <c r="BG186" s="141"/>
      <c r="BH186" s="141"/>
      <c r="BI186" s="141"/>
      <c r="BJ186" s="141"/>
      <c r="BK186" s="141"/>
      <c r="BL186" s="141"/>
      <c r="BM186" s="5"/>
      <c r="BN186" s="149"/>
      <c r="BO186" s="149">
        <f t="shared" si="77"/>
        <v>0</v>
      </c>
      <c r="BP186" s="149"/>
      <c r="BQ186" s="149">
        <v>5.0</v>
      </c>
      <c r="BR186" s="6"/>
      <c r="BS186" s="144">
        <v>6.3</v>
      </c>
      <c r="BT186" s="144">
        <f t="shared" si="78"/>
        <v>0</v>
      </c>
    </row>
    <row r="187" ht="15.75" customHeight="1">
      <c r="A187" s="217" t="s">
        <v>1286</v>
      </c>
      <c r="B187" s="288" t="s">
        <v>1287</v>
      </c>
      <c r="C187" s="297" t="s">
        <v>1288</v>
      </c>
      <c r="D187" s="126" t="s">
        <v>1249</v>
      </c>
      <c r="E187" s="292">
        <v>1.0</v>
      </c>
      <c r="F187" s="127">
        <f t="shared" si="74"/>
        <v>0</v>
      </c>
      <c r="G187" s="291">
        <v>325.0</v>
      </c>
      <c r="H187" s="128">
        <f t="shared" si="82"/>
        <v>0</v>
      </c>
      <c r="J187" s="129"/>
      <c r="K187" s="130"/>
      <c r="L187" s="131"/>
      <c r="M187" s="132"/>
      <c r="N187" s="101"/>
      <c r="O187" s="276"/>
      <c r="P187" s="198"/>
      <c r="Q187" s="194"/>
      <c r="R187" s="183"/>
      <c r="S187" s="119"/>
      <c r="T187" s="119"/>
      <c r="U187" s="119"/>
      <c r="V187" s="119"/>
      <c r="X187" s="141"/>
      <c r="Y187" s="141"/>
      <c r="Z187" s="141"/>
      <c r="AA187" s="141">
        <f t="shared" si="85"/>
        <v>0</v>
      </c>
      <c r="AB187" s="141"/>
      <c r="AC187" s="141"/>
      <c r="AD187" s="141"/>
      <c r="AE187" s="141"/>
      <c r="AF187" s="141"/>
      <c r="AG187" s="141"/>
      <c r="AH187" s="293">
        <v>1.0</v>
      </c>
      <c r="AI187" s="141"/>
      <c r="AJ187" s="141"/>
      <c r="AK187" s="141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41"/>
      <c r="BA187" s="141"/>
      <c r="BB187" s="141"/>
      <c r="BC187" s="141"/>
      <c r="BD187" s="141"/>
      <c r="BE187" s="141"/>
      <c r="BF187" s="141"/>
      <c r="BG187" s="141"/>
      <c r="BH187" s="141"/>
      <c r="BI187" s="141"/>
      <c r="BJ187" s="141"/>
      <c r="BK187" s="141"/>
      <c r="BL187" s="141"/>
      <c r="BM187" s="5"/>
      <c r="BN187" s="149"/>
      <c r="BO187" s="149">
        <f t="shared" si="77"/>
        <v>0</v>
      </c>
      <c r="BP187" s="149"/>
      <c r="BQ187" s="149">
        <v>5.0</v>
      </c>
      <c r="BR187" s="6"/>
      <c r="BS187" s="144">
        <v>6.6</v>
      </c>
      <c r="BT187" s="144">
        <f t="shared" si="78"/>
        <v>0</v>
      </c>
    </row>
    <row r="188" ht="15.75" customHeight="1">
      <c r="A188" s="217" t="s">
        <v>1289</v>
      </c>
      <c r="B188" s="288" t="s">
        <v>1290</v>
      </c>
      <c r="C188" s="297" t="s">
        <v>1291</v>
      </c>
      <c r="D188" s="126" t="s">
        <v>1253</v>
      </c>
      <c r="E188" s="292">
        <v>1.0</v>
      </c>
      <c r="F188" s="127">
        <f t="shared" si="74"/>
        <v>0</v>
      </c>
      <c r="G188" s="291">
        <v>430.0</v>
      </c>
      <c r="H188" s="128">
        <f t="shared" si="82"/>
        <v>0</v>
      </c>
      <c r="J188" s="129"/>
      <c r="K188" s="130"/>
      <c r="L188" s="131"/>
      <c r="M188" s="132"/>
      <c r="N188" s="101"/>
      <c r="O188" s="276"/>
      <c r="P188" s="198"/>
      <c r="Q188" s="194"/>
      <c r="R188" s="183"/>
      <c r="S188" s="119"/>
      <c r="T188" s="119"/>
      <c r="U188" s="119"/>
      <c r="V188" s="119"/>
      <c r="X188" s="141"/>
      <c r="Y188" s="141"/>
      <c r="Z188" s="141"/>
      <c r="AA188" s="141"/>
      <c r="AB188" s="141">
        <f t="shared" ref="AB188:AB190" si="86">AI188*$F188</f>
        <v>0</v>
      </c>
      <c r="AC188" s="141"/>
      <c r="AD188" s="141"/>
      <c r="AE188" s="141"/>
      <c r="AF188" s="141"/>
      <c r="AG188" s="141"/>
      <c r="AH188" s="141"/>
      <c r="AI188" s="293">
        <v>1.0</v>
      </c>
      <c r="AJ188" s="141"/>
      <c r="AK188" s="141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41"/>
      <c r="BA188" s="141"/>
      <c r="BB188" s="141"/>
      <c r="BC188" s="141"/>
      <c r="BD188" s="141"/>
      <c r="BE188" s="141"/>
      <c r="BF188" s="141"/>
      <c r="BG188" s="141"/>
      <c r="BH188" s="141"/>
      <c r="BI188" s="141"/>
      <c r="BJ188" s="141"/>
      <c r="BK188" s="141"/>
      <c r="BL188" s="141"/>
      <c r="BM188" s="5"/>
      <c r="BN188" s="149"/>
      <c r="BO188" s="149">
        <f t="shared" si="77"/>
        <v>0</v>
      </c>
      <c r="BP188" s="149"/>
      <c r="BQ188" s="149">
        <v>8.0</v>
      </c>
      <c r="BR188" s="6"/>
      <c r="BS188" s="144">
        <v>9.4</v>
      </c>
      <c r="BT188" s="144">
        <f t="shared" si="78"/>
        <v>0</v>
      </c>
    </row>
    <row r="189" ht="15.75" customHeight="1">
      <c r="A189" s="217" t="s">
        <v>1292</v>
      </c>
      <c r="B189" s="288" t="s">
        <v>1293</v>
      </c>
      <c r="C189" s="297" t="s">
        <v>1294</v>
      </c>
      <c r="D189" s="126" t="s">
        <v>1257</v>
      </c>
      <c r="E189" s="292">
        <v>1.0</v>
      </c>
      <c r="F189" s="127">
        <f t="shared" si="74"/>
        <v>0</v>
      </c>
      <c r="G189" s="291">
        <v>450.0</v>
      </c>
      <c r="H189" s="128">
        <f t="shared" si="82"/>
        <v>0</v>
      </c>
      <c r="J189" s="129"/>
      <c r="K189" s="130"/>
      <c r="L189" s="131"/>
      <c r="M189" s="132"/>
      <c r="N189" s="101"/>
      <c r="O189" s="276"/>
      <c r="P189" s="198"/>
      <c r="Q189" s="194"/>
      <c r="R189" s="183"/>
      <c r="S189" s="119"/>
      <c r="T189" s="119"/>
      <c r="U189" s="119"/>
      <c r="V189" s="119"/>
      <c r="X189" s="141"/>
      <c r="Y189" s="141"/>
      <c r="Z189" s="141"/>
      <c r="AA189" s="141"/>
      <c r="AB189" s="141">
        <f t="shared" si="86"/>
        <v>0</v>
      </c>
      <c r="AC189" s="141"/>
      <c r="AD189" s="141"/>
      <c r="AE189" s="141"/>
      <c r="AF189" s="141"/>
      <c r="AG189" s="141"/>
      <c r="AH189" s="141"/>
      <c r="AI189" s="293">
        <v>1.0</v>
      </c>
      <c r="AJ189" s="141"/>
      <c r="AK189" s="141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41"/>
      <c r="BA189" s="141"/>
      <c r="BB189" s="141"/>
      <c r="BC189" s="141"/>
      <c r="BD189" s="141"/>
      <c r="BE189" s="141"/>
      <c r="BF189" s="141"/>
      <c r="BG189" s="141"/>
      <c r="BH189" s="141"/>
      <c r="BI189" s="141"/>
      <c r="BJ189" s="141"/>
      <c r="BK189" s="141"/>
      <c r="BL189" s="141"/>
      <c r="BM189" s="5"/>
      <c r="BN189" s="149"/>
      <c r="BO189" s="149">
        <f t="shared" si="77"/>
        <v>0</v>
      </c>
      <c r="BP189" s="149"/>
      <c r="BQ189" s="149">
        <v>8.0</v>
      </c>
      <c r="BR189" s="6"/>
      <c r="BS189" s="144">
        <v>9.7</v>
      </c>
      <c r="BT189" s="144">
        <f t="shared" si="78"/>
        <v>0</v>
      </c>
    </row>
    <row r="190" ht="15.75" customHeight="1">
      <c r="A190" s="217" t="s">
        <v>1295</v>
      </c>
      <c r="B190" s="288" t="s">
        <v>1296</v>
      </c>
      <c r="C190" s="297" t="s">
        <v>1297</v>
      </c>
      <c r="D190" s="126" t="s">
        <v>1261</v>
      </c>
      <c r="E190" s="292">
        <v>1.0</v>
      </c>
      <c r="F190" s="127">
        <f t="shared" si="74"/>
        <v>0</v>
      </c>
      <c r="G190" s="291">
        <v>460.0</v>
      </c>
      <c r="H190" s="128">
        <f t="shared" si="82"/>
        <v>0</v>
      </c>
      <c r="J190" s="129"/>
      <c r="K190" s="130"/>
      <c r="L190" s="131"/>
      <c r="M190" s="132"/>
      <c r="N190" s="101"/>
      <c r="O190" s="276"/>
      <c r="P190" s="198"/>
      <c r="Q190" s="194"/>
      <c r="R190" s="183"/>
      <c r="S190" s="119"/>
      <c r="T190" s="119"/>
      <c r="U190" s="119"/>
      <c r="V190" s="119"/>
      <c r="X190" s="141"/>
      <c r="Y190" s="141"/>
      <c r="Z190" s="141"/>
      <c r="AA190" s="141"/>
      <c r="AB190" s="141">
        <f t="shared" si="86"/>
        <v>0</v>
      </c>
      <c r="AC190" s="141"/>
      <c r="AD190" s="141"/>
      <c r="AE190" s="141"/>
      <c r="AF190" s="141"/>
      <c r="AG190" s="141"/>
      <c r="AH190" s="141"/>
      <c r="AI190" s="293">
        <v>1.0</v>
      </c>
      <c r="AJ190" s="141"/>
      <c r="AK190" s="141"/>
      <c r="AM190" s="119"/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5"/>
      <c r="BN190" s="149"/>
      <c r="BO190" s="149">
        <f t="shared" si="77"/>
        <v>0</v>
      </c>
      <c r="BP190" s="149"/>
      <c r="BQ190" s="149">
        <v>8.0</v>
      </c>
      <c r="BR190" s="6"/>
      <c r="BS190" s="144">
        <v>10.3</v>
      </c>
      <c r="BT190" s="144">
        <f t="shared" si="78"/>
        <v>0</v>
      </c>
    </row>
    <row r="191" ht="19.5" customHeight="1">
      <c r="A191" s="6"/>
      <c r="B191" s="6"/>
      <c r="C191" s="6"/>
      <c r="D191" s="6"/>
      <c r="E191" s="6"/>
      <c r="F191" s="6"/>
      <c r="G191" s="6"/>
      <c r="H191" s="223">
        <f>SUM(H167:H190)</f>
        <v>0</v>
      </c>
      <c r="I191" s="80"/>
      <c r="J191" s="268">
        <f t="shared" ref="J191:R191" si="87">SUM(J167:J190)</f>
        <v>0</v>
      </c>
      <c r="K191" s="268">
        <f t="shared" si="87"/>
        <v>0</v>
      </c>
      <c r="L191" s="268">
        <f t="shared" si="87"/>
        <v>0</v>
      </c>
      <c r="M191" s="268">
        <f t="shared" si="87"/>
        <v>0</v>
      </c>
      <c r="N191" s="268">
        <f t="shared" si="87"/>
        <v>0</v>
      </c>
      <c r="O191" s="268">
        <f t="shared" si="87"/>
        <v>0</v>
      </c>
      <c r="P191" s="268">
        <f t="shared" si="87"/>
        <v>0</v>
      </c>
      <c r="Q191" s="268">
        <f t="shared" si="87"/>
        <v>0</v>
      </c>
      <c r="R191" s="268">
        <f t="shared" si="87"/>
        <v>0</v>
      </c>
      <c r="S191" s="119"/>
      <c r="T191" s="119"/>
      <c r="U191" s="119"/>
      <c r="V191" s="119"/>
      <c r="W191" s="80"/>
      <c r="X191" s="66"/>
      <c r="Y191" s="268">
        <f t="shared" ref="Y191:AB191" si="88">SUM(Y167:Y190)</f>
        <v>0</v>
      </c>
      <c r="Z191" s="268">
        <f t="shared" si="88"/>
        <v>0</v>
      </c>
      <c r="AA191" s="268">
        <f t="shared" si="88"/>
        <v>0</v>
      </c>
      <c r="AB191" s="268">
        <f t="shared" si="88"/>
        <v>0</v>
      </c>
      <c r="AC191" s="66"/>
      <c r="AD191" s="66"/>
      <c r="AE191" s="119"/>
      <c r="AF191" s="119"/>
      <c r="AG191" s="119"/>
      <c r="AH191" s="119"/>
      <c r="AI191" s="119"/>
      <c r="AJ191" s="119"/>
      <c r="AK191" s="119"/>
      <c r="AL191" s="80"/>
      <c r="AM191" s="119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119"/>
      <c r="BJ191" s="119"/>
      <c r="BK191" s="119"/>
      <c r="BL191" s="119"/>
      <c r="BM191" s="80"/>
      <c r="BN191" s="149"/>
      <c r="BO191" s="177">
        <f>SUM(BO172:BO178)</f>
        <v>0</v>
      </c>
      <c r="BP191" s="149"/>
      <c r="BQ191" s="149"/>
      <c r="BR191" s="6"/>
      <c r="BS191" s="149"/>
      <c r="BT191" s="238">
        <f>SUM(BT167:BT190)</f>
        <v>0</v>
      </c>
      <c r="BU191" s="6"/>
    </row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5:C6"/>
    <mergeCell ref="J6:N6"/>
    <mergeCell ref="X10:AD10"/>
    <mergeCell ref="AM10:AY10"/>
    <mergeCell ref="BN10:BO10"/>
    <mergeCell ref="BS10:BT10"/>
  </mergeCells>
  <hyperlinks>
    <hyperlink r:id="rId1" ref="C12"/>
    <hyperlink r:id="rId2" ref="C13"/>
    <hyperlink r:id="rId3" ref="C14"/>
    <hyperlink r:id="rId4" ref="C15"/>
    <hyperlink r:id="rId5" ref="C16"/>
    <hyperlink r:id="rId6" ref="C17"/>
    <hyperlink r:id="rId7" ref="C18"/>
    <hyperlink r:id="rId8" ref="C19"/>
    <hyperlink r:id="rId9" ref="C20"/>
    <hyperlink r:id="rId10" ref="C21"/>
    <hyperlink r:id="rId11" ref="C22"/>
    <hyperlink r:id="rId12" ref="C23"/>
    <hyperlink r:id="rId13" ref="C24"/>
    <hyperlink r:id="rId14" ref="C25"/>
    <hyperlink r:id="rId15" ref="C26"/>
    <hyperlink r:id="rId16" ref="C27"/>
    <hyperlink r:id="rId17" ref="C28"/>
    <hyperlink r:id="rId18" ref="C29"/>
    <hyperlink r:id="rId19" ref="C30"/>
    <hyperlink r:id="rId20" ref="C31"/>
    <hyperlink r:id="rId21" ref="C32"/>
    <hyperlink r:id="rId22" ref="C33"/>
    <hyperlink r:id="rId23" ref="C34"/>
    <hyperlink r:id="rId24" ref="C35"/>
    <hyperlink r:id="rId25" ref="C36"/>
    <hyperlink r:id="rId26" ref="C37"/>
    <hyperlink r:id="rId27" ref="C38"/>
    <hyperlink r:id="rId28" ref="C39"/>
    <hyperlink r:id="rId29" ref="C40"/>
    <hyperlink r:id="rId30" ref="C41"/>
    <hyperlink r:id="rId31" ref="C42"/>
    <hyperlink r:id="rId32" ref="C43"/>
    <hyperlink r:id="rId33" ref="C44"/>
    <hyperlink r:id="rId34" ref="C45"/>
    <hyperlink r:id="rId35" ref="C46"/>
    <hyperlink r:id="rId36" ref="C47"/>
    <hyperlink r:id="rId37" ref="C48"/>
    <hyperlink r:id="rId38" ref="C49"/>
    <hyperlink r:id="rId39" ref="C50"/>
    <hyperlink r:id="rId40" ref="C51"/>
    <hyperlink r:id="rId41" ref="C56"/>
    <hyperlink r:id="rId42" ref="C57"/>
    <hyperlink r:id="rId43" ref="C58"/>
    <hyperlink r:id="rId44" ref="C59"/>
    <hyperlink r:id="rId45" ref="C60"/>
    <hyperlink r:id="rId46" ref="C61"/>
    <hyperlink r:id="rId47" ref="C65"/>
    <hyperlink r:id="rId48" ref="C66"/>
    <hyperlink r:id="rId49" ref="C67"/>
    <hyperlink r:id="rId50" ref="C68"/>
    <hyperlink r:id="rId51" ref="C71"/>
    <hyperlink r:id="rId52" ref="C72"/>
    <hyperlink r:id="rId53" ref="C73"/>
    <hyperlink r:id="rId54" ref="C74"/>
    <hyperlink r:id="rId55" ref="C75"/>
    <hyperlink r:id="rId56" ref="C76"/>
    <hyperlink r:id="rId57" ref="C79"/>
    <hyperlink r:id="rId58" ref="C80"/>
    <hyperlink r:id="rId59" ref="C81"/>
    <hyperlink r:id="rId60" ref="C82"/>
    <hyperlink r:id="rId61" ref="C83"/>
    <hyperlink r:id="rId62" ref="C84"/>
    <hyperlink r:id="rId63" ref="C85"/>
    <hyperlink r:id="rId64" ref="C86"/>
    <hyperlink r:id="rId65" ref="C87"/>
    <hyperlink r:id="rId66" ref="C88"/>
    <hyperlink r:id="rId67" ref="C89"/>
    <hyperlink r:id="rId68" ref="C90"/>
    <hyperlink r:id="rId69" ref="C91"/>
    <hyperlink r:id="rId70" ref="C92"/>
    <hyperlink r:id="rId71" ref="C93"/>
    <hyperlink r:id="rId72" ref="C94"/>
    <hyperlink r:id="rId73" ref="C95"/>
    <hyperlink r:id="rId74" ref="C96"/>
    <hyperlink r:id="rId75" ref="C97"/>
    <hyperlink r:id="rId76" ref="C98"/>
    <hyperlink r:id="rId77" ref="C99"/>
    <hyperlink r:id="rId78" ref="C100"/>
    <hyperlink r:id="rId79" ref="C101"/>
    <hyperlink r:id="rId80" ref="C102"/>
    <hyperlink r:id="rId81" ref="C105"/>
    <hyperlink r:id="rId82" ref="C106"/>
    <hyperlink r:id="rId83" ref="C107"/>
    <hyperlink r:id="rId84" ref="C108"/>
    <hyperlink r:id="rId85" ref="C109"/>
    <hyperlink r:id="rId86" ref="C110"/>
    <hyperlink r:id="rId87" ref="C111"/>
    <hyperlink r:id="rId88" ref="C112"/>
    <hyperlink r:id="rId89" ref="C113"/>
    <hyperlink r:id="rId90" ref="C114"/>
    <hyperlink r:id="rId91" ref="C115"/>
    <hyperlink r:id="rId92" ref="C116"/>
    <hyperlink r:id="rId93" ref="C117"/>
    <hyperlink r:id="rId94" ref="C118"/>
    <hyperlink r:id="rId95" ref="C119"/>
    <hyperlink r:id="rId96" ref="C120"/>
    <hyperlink r:id="rId97" ref="C121"/>
    <hyperlink r:id="rId98" ref="C122"/>
    <hyperlink r:id="rId99" ref="C123"/>
    <hyperlink r:id="rId100" ref="C124"/>
    <hyperlink r:id="rId101" ref="C125"/>
    <hyperlink r:id="rId102" ref="C126"/>
    <hyperlink r:id="rId103" ref="C127"/>
    <hyperlink r:id="rId104" ref="C128"/>
    <hyperlink r:id="rId105" ref="C129"/>
    <hyperlink r:id="rId106" ref="C130"/>
    <hyperlink r:id="rId107" ref="C131"/>
    <hyperlink r:id="rId108" ref="C132"/>
    <hyperlink r:id="rId109" ref="C133"/>
    <hyperlink r:id="rId110" ref="C134"/>
    <hyperlink r:id="rId111" ref="C135"/>
    <hyperlink r:id="rId112" ref="C136"/>
    <hyperlink r:id="rId113" ref="C137"/>
    <hyperlink r:id="rId114" ref="C138"/>
    <hyperlink r:id="rId115" ref="C139"/>
    <hyperlink r:id="rId116" ref="C140"/>
    <hyperlink r:id="rId117" ref="C141"/>
    <hyperlink r:id="rId118" ref="C142"/>
    <hyperlink r:id="rId119" ref="C143"/>
    <hyperlink r:id="rId120" ref="C144"/>
    <hyperlink r:id="rId121" ref="C145"/>
    <hyperlink r:id="rId122" ref="C146"/>
    <hyperlink r:id="rId123" ref="C149"/>
    <hyperlink r:id="rId124" ref="C150"/>
    <hyperlink r:id="rId125" ref="C151"/>
    <hyperlink r:id="rId126" ref="C152"/>
    <hyperlink r:id="rId127" ref="C153"/>
    <hyperlink r:id="rId128" ref="C154"/>
    <hyperlink r:id="rId129" ref="C155"/>
    <hyperlink r:id="rId130" ref="C156"/>
    <hyperlink r:id="rId131" ref="C157"/>
    <hyperlink r:id="rId132" ref="C158"/>
    <hyperlink r:id="rId133" ref="C159"/>
    <hyperlink r:id="rId134" ref="C160"/>
    <hyperlink r:id="rId135" ref="C161"/>
    <hyperlink r:id="rId136" ref="C162"/>
    <hyperlink r:id="rId137" ref="C163"/>
    <hyperlink r:id="rId138" ref="C164"/>
    <hyperlink r:id="rId139" ref="C167"/>
    <hyperlink r:id="rId140" ref="C168"/>
    <hyperlink r:id="rId141" ref="C169"/>
    <hyperlink r:id="rId142" ref="C170"/>
    <hyperlink r:id="rId143" ref="C171"/>
    <hyperlink r:id="rId144" ref="C172"/>
    <hyperlink r:id="rId145" ref="C173"/>
    <hyperlink r:id="rId146" ref="C174"/>
    <hyperlink r:id="rId147" ref="C175"/>
    <hyperlink r:id="rId148" ref="C176"/>
    <hyperlink r:id="rId149" ref="C177"/>
    <hyperlink r:id="rId150" ref="C178"/>
    <hyperlink r:id="rId151" ref="C179"/>
    <hyperlink r:id="rId152" ref="C180"/>
    <hyperlink r:id="rId153" ref="C181"/>
    <hyperlink r:id="rId154" ref="C182"/>
    <hyperlink r:id="rId155" ref="C183"/>
    <hyperlink r:id="rId156" ref="C184"/>
    <hyperlink r:id="rId157" ref="C185"/>
    <hyperlink r:id="rId158" ref="C186"/>
    <hyperlink r:id="rId159" ref="C187"/>
    <hyperlink r:id="rId160" ref="C188"/>
    <hyperlink r:id="rId161" ref="C189"/>
    <hyperlink r:id="rId162" ref="C190"/>
  </hyperlinks>
  <printOptions/>
  <pageMargins bottom="0.75" footer="0.0" header="0.0" left="0.7" right="0.7" top="0.75"/>
  <pageSetup paperSize="9" orientation="portrait"/>
  <drawing r:id="rId16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10.71"/>
    <col customWidth="1" min="3" max="3" width="47.43"/>
    <col customWidth="1" min="4" max="4" width="28.0"/>
    <col customWidth="1" min="5" max="5" width="16.0"/>
    <col customWidth="1" min="6" max="6" width="15.14"/>
    <col customWidth="1" min="7" max="7" width="22.57"/>
    <col customWidth="1" min="8" max="8" width="13.71"/>
    <col customWidth="1" min="9" max="9" width="4.43"/>
    <col customWidth="1" min="10" max="22" width="11.43"/>
    <col customWidth="1" min="23" max="28" width="8.71"/>
    <col customWidth="1" min="29" max="30" width="8.14"/>
    <col customWidth="1" min="31" max="31" width="5.0"/>
    <col customWidth="1" min="32" max="32" width="3.43"/>
    <col customWidth="1" min="33" max="33" width="3.57"/>
    <col customWidth="1" min="34" max="34" width="3.14"/>
    <col customWidth="1" min="35" max="35" width="4.86"/>
    <col customWidth="1" min="36" max="36" width="6.43"/>
    <col customWidth="1" min="37" max="38" width="8.14"/>
    <col customWidth="1" min="39" max="39" width="4.43"/>
    <col customWidth="1" min="40" max="49" width="8.71"/>
    <col customWidth="1" min="50" max="51" width="10.0"/>
    <col customWidth="1" min="52" max="52" width="9.86"/>
    <col customWidth="1" hidden="1" min="53" max="56" width="8.86"/>
    <col customWidth="1" hidden="1" min="57" max="57" width="0.29"/>
    <col customWidth="1" hidden="1" min="58" max="59" width="8.86"/>
    <col customWidth="1" hidden="1" min="60" max="62" width="10.0"/>
    <col customWidth="1" hidden="1" min="63" max="63" width="0.14"/>
    <col customWidth="1" hidden="1" min="64" max="64" width="10.0"/>
    <col customWidth="1" hidden="1" min="65" max="65" width="0.14"/>
    <col customWidth="1" min="66" max="66" width="4.43"/>
    <col customWidth="1" min="67" max="67" width="8.71"/>
    <col customWidth="1" min="68" max="70" width="8.86"/>
    <col customWidth="1" min="71" max="71" width="4.43"/>
    <col customWidth="1" min="72" max="72" width="5.71"/>
    <col customWidth="1" min="73" max="73" width="13.14"/>
    <col customWidth="1" min="74" max="74" width="10.71"/>
  </cols>
  <sheetData>
    <row r="1" ht="19.5" customHeight="1">
      <c r="A1" s="6"/>
      <c r="B1" s="6"/>
      <c r="C1" s="6"/>
      <c r="D1" s="6"/>
      <c r="E1" s="65" t="s">
        <v>48</v>
      </c>
      <c r="F1" s="204" t="s">
        <v>1298</v>
      </c>
      <c r="G1" s="6"/>
      <c r="H1" s="5"/>
      <c r="I1" s="6"/>
      <c r="J1" s="55" t="s">
        <v>50</v>
      </c>
      <c r="K1" s="55"/>
      <c r="L1" s="55"/>
      <c r="M1" s="55"/>
      <c r="N1" s="261"/>
      <c r="O1" s="6"/>
      <c r="P1" s="6"/>
      <c r="Q1" s="6"/>
      <c r="R1" s="6"/>
      <c r="S1" s="6"/>
      <c r="T1" s="6"/>
      <c r="U1" s="6"/>
      <c r="V1" s="6"/>
      <c r="W1" s="262" t="s">
        <v>51</v>
      </c>
      <c r="X1" s="263"/>
      <c r="Y1" s="263"/>
      <c r="Z1" s="263"/>
      <c r="AA1" s="263"/>
      <c r="AB1" s="264">
        <f>BU31+BU56+BU93</f>
        <v>0</v>
      </c>
      <c r="AC1" s="6"/>
      <c r="AD1" s="6"/>
      <c r="AE1" s="5"/>
      <c r="AF1" s="5"/>
      <c r="AG1" s="5"/>
      <c r="AH1" s="5"/>
      <c r="AI1" s="5"/>
      <c r="AJ1" s="5"/>
      <c r="AK1" s="5"/>
      <c r="AL1" s="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6"/>
      <c r="BO1" s="6"/>
      <c r="BP1" s="6"/>
      <c r="BQ1" s="6"/>
      <c r="BR1" s="6"/>
      <c r="BS1" s="6"/>
      <c r="BT1" s="6"/>
      <c r="BU1" s="6"/>
      <c r="BV1" s="6"/>
    </row>
    <row r="2">
      <c r="A2" s="6"/>
      <c r="B2" s="6"/>
      <c r="C2" s="74" t="s">
        <v>52</v>
      </c>
      <c r="D2" s="74"/>
      <c r="E2" s="298">
        <f>H31+H56+H93</f>
        <v>0</v>
      </c>
      <c r="F2" s="299"/>
      <c r="G2" s="6"/>
      <c r="H2" s="5"/>
      <c r="I2" s="6"/>
      <c r="J2" s="44" t="s">
        <v>22</v>
      </c>
      <c r="K2" s="44" t="s">
        <v>23</v>
      </c>
      <c r="L2" s="44" t="s">
        <v>24</v>
      </c>
      <c r="M2" s="44" t="s">
        <v>25</v>
      </c>
      <c r="N2" s="44" t="s">
        <v>26</v>
      </c>
      <c r="O2" s="44" t="s">
        <v>27</v>
      </c>
      <c r="P2" s="44" t="s">
        <v>28</v>
      </c>
      <c r="Q2" s="44" t="s">
        <v>29</v>
      </c>
      <c r="R2" s="89" t="s">
        <v>30</v>
      </c>
      <c r="S2" s="6"/>
      <c r="T2" s="6"/>
      <c r="U2" s="6"/>
      <c r="V2" s="6"/>
      <c r="W2" s="6"/>
      <c r="X2" s="6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5"/>
      <c r="BN2" s="6"/>
      <c r="BO2" s="6"/>
      <c r="BP2" s="6"/>
      <c r="BQ2" s="6"/>
      <c r="BR2" s="6"/>
      <c r="BS2" s="6"/>
      <c r="BT2" s="6"/>
      <c r="BU2" s="6"/>
      <c r="BV2" s="6"/>
    </row>
    <row r="3" ht="19.5" customHeight="1">
      <c r="A3" s="6"/>
      <c r="B3" s="6"/>
      <c r="C3" s="79"/>
      <c r="D3" s="79"/>
      <c r="E3" s="300">
        <f>H31+H56</f>
        <v>0</v>
      </c>
      <c r="F3" s="76"/>
      <c r="G3" s="80"/>
      <c r="H3" s="6"/>
      <c r="I3" s="5"/>
      <c r="J3" s="265">
        <f t="shared" ref="J3:Q3" si="1">W31+W56+W93</f>
        <v>0</v>
      </c>
      <c r="K3" s="265">
        <f t="shared" si="1"/>
        <v>0</v>
      </c>
      <c r="L3" s="265">
        <f t="shared" si="1"/>
        <v>0</v>
      </c>
      <c r="M3" s="265">
        <f t="shared" si="1"/>
        <v>0</v>
      </c>
      <c r="N3" s="265">
        <f t="shared" si="1"/>
        <v>0</v>
      </c>
      <c r="O3" s="265">
        <f t="shared" si="1"/>
        <v>0</v>
      </c>
      <c r="P3" s="265">
        <f t="shared" si="1"/>
        <v>0</v>
      </c>
      <c r="Q3" s="265">
        <f t="shared" si="1"/>
        <v>0</v>
      </c>
      <c r="R3" s="81">
        <f>SUM(J3:P3)</f>
        <v>0</v>
      </c>
      <c r="S3" s="6"/>
      <c r="T3" s="6"/>
      <c r="U3" s="6"/>
      <c r="V3" s="5"/>
      <c r="W3" s="6"/>
      <c r="X3" s="6"/>
      <c r="Y3" s="5"/>
      <c r="Z3" s="5"/>
      <c r="AA3" s="5"/>
      <c r="AB3" s="5"/>
      <c r="AC3" s="5"/>
      <c r="AD3" s="5"/>
      <c r="AE3" s="62"/>
      <c r="AF3" s="5"/>
      <c r="AG3" s="5"/>
      <c r="AH3" s="5"/>
      <c r="AI3" s="5"/>
      <c r="AJ3" s="5"/>
      <c r="AK3" s="5"/>
      <c r="AL3" s="5"/>
      <c r="AM3" s="5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5"/>
      <c r="BO3" s="6"/>
      <c r="BP3" s="6"/>
      <c r="BQ3" s="6"/>
      <c r="BR3" s="6"/>
      <c r="BS3" s="6"/>
      <c r="BT3" s="6"/>
      <c r="BU3" s="6"/>
      <c r="BV3" s="6"/>
    </row>
    <row r="4" ht="19.5" customHeight="1">
      <c r="A4" s="6"/>
      <c r="B4" s="6"/>
      <c r="C4" s="79"/>
      <c r="D4" s="79"/>
      <c r="E4" s="300">
        <f>H93</f>
        <v>0</v>
      </c>
      <c r="F4" s="76"/>
      <c r="G4" s="301" t="s">
        <v>1299</v>
      </c>
      <c r="H4" s="6"/>
      <c r="I4" s="5"/>
      <c r="J4" s="82"/>
      <c r="K4" s="82"/>
      <c r="L4" s="82"/>
      <c r="M4" s="82"/>
      <c r="N4" s="82"/>
      <c r="O4" s="82"/>
      <c r="P4" s="82"/>
      <c r="Q4" s="6"/>
      <c r="R4" s="6"/>
      <c r="S4" s="6"/>
      <c r="T4" s="6"/>
      <c r="U4" s="6"/>
      <c r="V4" s="5"/>
      <c r="W4" s="6"/>
      <c r="X4" s="6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5"/>
      <c r="BO4" s="6"/>
      <c r="BP4" s="6"/>
      <c r="BQ4" s="6"/>
      <c r="BR4" s="6"/>
      <c r="BS4" s="6"/>
      <c r="BT4" s="6"/>
      <c r="BU4" s="6"/>
      <c r="BV4" s="6"/>
    </row>
    <row r="5" ht="19.5" customHeight="1">
      <c r="A5" s="6"/>
      <c r="B5" s="6"/>
      <c r="C5" s="85" t="s">
        <v>1300</v>
      </c>
      <c r="D5" s="79"/>
      <c r="E5" s="79"/>
      <c r="F5" s="205"/>
      <c r="G5" s="80"/>
      <c r="H5" s="80"/>
      <c r="I5" s="5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U5" s="6"/>
      <c r="V5" s="5"/>
      <c r="W5" s="6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5"/>
      <c r="BO5" s="6"/>
      <c r="BP5" s="6"/>
      <c r="BQ5" s="6"/>
      <c r="BR5" s="6"/>
      <c r="BS5" s="6"/>
      <c r="BT5" s="6"/>
      <c r="BU5" s="6"/>
      <c r="BV5" s="6"/>
    </row>
    <row r="6" ht="19.5" customHeight="1">
      <c r="A6" s="6"/>
      <c r="B6" s="6"/>
      <c r="C6" s="86"/>
      <c r="D6" s="79"/>
      <c r="E6" s="79"/>
      <c r="F6" s="79"/>
      <c r="G6" s="80"/>
      <c r="H6" s="6"/>
      <c r="I6" s="5"/>
      <c r="J6" s="67" t="s">
        <v>299</v>
      </c>
      <c r="K6" s="68"/>
      <c r="L6" s="68"/>
      <c r="M6" s="68"/>
      <c r="N6" s="87"/>
      <c r="O6" s="6"/>
      <c r="P6" s="6"/>
      <c r="Q6" s="6"/>
      <c r="R6" s="6"/>
      <c r="S6" s="6"/>
      <c r="T6" s="5"/>
      <c r="U6" s="5"/>
      <c r="V6" s="5"/>
      <c r="W6" s="266" t="s">
        <v>300</v>
      </c>
      <c r="X6" s="266"/>
      <c r="Y6" s="266"/>
      <c r="Z6" s="266"/>
      <c r="AA6" s="266"/>
      <c r="AB6" s="6"/>
      <c r="AC6" s="43"/>
      <c r="AD6" s="43"/>
      <c r="AE6" s="6"/>
      <c r="AF6" s="5"/>
      <c r="AG6" s="5"/>
      <c r="AH6" s="5"/>
      <c r="AI6" s="5"/>
      <c r="AJ6" s="5"/>
      <c r="AK6" s="5"/>
      <c r="AL6" s="5"/>
      <c r="AM6" s="5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5"/>
      <c r="BO6" s="6"/>
      <c r="BP6" s="6"/>
      <c r="BQ6" s="6"/>
      <c r="BR6" s="6"/>
      <c r="BS6" s="6"/>
      <c r="BT6" s="6"/>
      <c r="BU6" s="6"/>
      <c r="BV6" s="6"/>
    </row>
    <row r="7" ht="19.5" customHeight="1">
      <c r="A7" s="6"/>
      <c r="B7" s="6"/>
      <c r="C7" s="79"/>
      <c r="D7" s="79"/>
      <c r="E7" s="79"/>
      <c r="F7" s="79"/>
      <c r="G7" s="80"/>
      <c r="H7" s="6"/>
      <c r="I7" s="6"/>
      <c r="J7" s="88" t="s">
        <v>33</v>
      </c>
      <c r="K7" s="89" t="s">
        <v>34</v>
      </c>
      <c r="L7" s="89" t="s">
        <v>35</v>
      </c>
      <c r="M7" s="89" t="s">
        <v>36</v>
      </c>
      <c r="N7" s="89" t="s">
        <v>37</v>
      </c>
      <c r="O7" s="89" t="s">
        <v>38</v>
      </c>
      <c r="P7" s="89" t="s">
        <v>39</v>
      </c>
      <c r="Q7" s="89" t="s">
        <v>40</v>
      </c>
      <c r="R7" s="89" t="s">
        <v>41</v>
      </c>
      <c r="S7" s="89" t="s">
        <v>42</v>
      </c>
      <c r="T7" s="89" t="s">
        <v>56</v>
      </c>
      <c r="U7" s="89" t="s">
        <v>30</v>
      </c>
      <c r="V7" s="6"/>
      <c r="W7" s="267" t="s">
        <v>35</v>
      </c>
      <c r="X7" s="91" t="s">
        <v>36</v>
      </c>
      <c r="Y7" s="59" t="s">
        <v>30</v>
      </c>
      <c r="Z7" s="62"/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ht="19.5" customHeight="1">
      <c r="A8" s="6"/>
      <c r="B8" s="6"/>
      <c r="C8" s="79"/>
      <c r="D8" s="79"/>
      <c r="E8" s="79"/>
      <c r="F8" s="79"/>
      <c r="G8" s="80"/>
      <c r="H8" s="80"/>
      <c r="I8" s="6"/>
      <c r="J8" s="60">
        <f t="shared" ref="J8:T8" si="2">AN31+AN56+AN93</f>
        <v>0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</v>
      </c>
      <c r="O8" s="60">
        <f t="shared" si="2"/>
        <v>0</v>
      </c>
      <c r="P8" s="60">
        <f t="shared" si="2"/>
        <v>0</v>
      </c>
      <c r="Q8" s="60">
        <f t="shared" si="2"/>
        <v>0</v>
      </c>
      <c r="R8" s="60">
        <f t="shared" si="2"/>
        <v>0</v>
      </c>
      <c r="S8" s="60">
        <f t="shared" si="2"/>
        <v>0</v>
      </c>
      <c r="T8" s="60">
        <f t="shared" si="2"/>
        <v>0</v>
      </c>
      <c r="U8" s="209">
        <f>SUM(J8:T8)</f>
        <v>0</v>
      </c>
      <c r="V8" s="6"/>
      <c r="W8" s="268">
        <f t="shared" ref="W8:X8" si="3">BO31+BO56+BO93</f>
        <v>0</v>
      </c>
      <c r="X8" s="268">
        <f t="shared" si="3"/>
        <v>0</v>
      </c>
      <c r="Y8" s="81">
        <f>SUM(W8:X8)</f>
        <v>0</v>
      </c>
      <c r="Z8" s="5"/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ht="12.0" customHeight="1">
      <c r="A9" s="6"/>
      <c r="B9" s="6"/>
      <c r="C9" s="79"/>
      <c r="D9" s="79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38"/>
      <c r="Q9" s="6"/>
      <c r="R9" s="6"/>
      <c r="S9" s="6"/>
      <c r="T9" s="6"/>
      <c r="U9" s="6"/>
      <c r="V9" s="5"/>
      <c r="W9" s="6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5"/>
      <c r="BO9" s="6"/>
      <c r="BP9" s="6"/>
      <c r="BQ9" s="6"/>
      <c r="BR9" s="6"/>
      <c r="BS9" s="6"/>
      <c r="BT9" s="6"/>
      <c r="BU9" s="6"/>
      <c r="BV9" s="6"/>
    </row>
    <row r="10" ht="117.75" customHeight="1">
      <c r="A10" s="211" t="s">
        <v>57</v>
      </c>
      <c r="B10" s="302" t="s">
        <v>1301</v>
      </c>
      <c r="C10" s="271"/>
      <c r="D10" s="95" t="s">
        <v>729</v>
      </c>
      <c r="E10" s="96" t="s">
        <v>59</v>
      </c>
      <c r="F10" s="96" t="s">
        <v>60</v>
      </c>
      <c r="G10" s="96" t="s">
        <v>61</v>
      </c>
      <c r="H10" s="96" t="s">
        <v>62</v>
      </c>
      <c r="I10" s="5"/>
      <c r="J10" s="303" t="s">
        <v>1302</v>
      </c>
      <c r="K10" s="304" t="s">
        <v>1303</v>
      </c>
      <c r="L10" s="305" t="s">
        <v>1304</v>
      </c>
      <c r="M10" s="306" t="s">
        <v>733</v>
      </c>
      <c r="N10" s="307" t="s">
        <v>67</v>
      </c>
      <c r="O10" s="308" t="s">
        <v>1305</v>
      </c>
      <c r="P10" s="309" t="s">
        <v>1306</v>
      </c>
      <c r="Q10" s="310" t="s">
        <v>1307</v>
      </c>
      <c r="R10" s="311" t="s">
        <v>1308</v>
      </c>
      <c r="S10" s="312" t="s">
        <v>1309</v>
      </c>
      <c r="T10" s="313" t="s">
        <v>1310</v>
      </c>
      <c r="U10" s="314" t="s">
        <v>1311</v>
      </c>
      <c r="V10" s="5"/>
      <c r="W10" s="315" t="s">
        <v>76</v>
      </c>
      <c r="X10" s="316"/>
      <c r="Y10" s="316"/>
      <c r="Z10" s="316"/>
      <c r="AA10" s="316"/>
      <c r="AB10" s="316"/>
      <c r="AC10" s="316"/>
      <c r="AD10" s="316"/>
      <c r="AE10" s="112"/>
      <c r="AF10" s="5"/>
      <c r="AG10" s="5"/>
      <c r="AH10" s="5"/>
      <c r="AI10" s="5"/>
      <c r="AJ10" s="5"/>
      <c r="AK10" s="5"/>
      <c r="AL10" s="5"/>
      <c r="AM10" s="5"/>
      <c r="AN10" s="109" t="s">
        <v>77</v>
      </c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1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5"/>
      <c r="BO10" s="113" t="s">
        <v>78</v>
      </c>
      <c r="BP10" s="111"/>
      <c r="BQ10" s="6"/>
      <c r="BR10" s="6"/>
      <c r="BS10" s="6"/>
      <c r="BT10" s="113" t="s">
        <v>79</v>
      </c>
      <c r="BU10" s="111"/>
      <c r="BV10" s="6"/>
    </row>
    <row r="11" ht="19.5" customHeight="1">
      <c r="A11" s="232"/>
      <c r="B11" s="232"/>
      <c r="C11" s="274" t="s">
        <v>1312</v>
      </c>
      <c r="D11" s="40"/>
      <c r="E11" s="40"/>
      <c r="F11" s="40"/>
      <c r="G11" s="116"/>
      <c r="H11" s="116"/>
      <c r="I11" s="80"/>
      <c r="J11" s="40"/>
      <c r="K11" s="40"/>
      <c r="L11" s="40"/>
      <c r="M11" s="40"/>
      <c r="N11" s="40"/>
      <c r="O11" s="40"/>
      <c r="P11" s="224"/>
      <c r="Q11" s="224"/>
      <c r="R11" s="40"/>
      <c r="S11" s="40"/>
      <c r="T11" s="40"/>
      <c r="U11" s="40"/>
      <c r="V11" s="80"/>
      <c r="W11" s="118" t="s">
        <v>22</v>
      </c>
      <c r="X11" s="118" t="s">
        <v>23</v>
      </c>
      <c r="Y11" s="118" t="s">
        <v>24</v>
      </c>
      <c r="Z11" s="118" t="s">
        <v>25</v>
      </c>
      <c r="AA11" s="118" t="s">
        <v>26</v>
      </c>
      <c r="AB11" s="118" t="s">
        <v>27</v>
      </c>
      <c r="AC11" s="118" t="s">
        <v>28</v>
      </c>
      <c r="AD11" s="118" t="s">
        <v>29</v>
      </c>
      <c r="AE11" s="119" t="s">
        <v>22</v>
      </c>
      <c r="AF11" s="119" t="s">
        <v>23</v>
      </c>
      <c r="AG11" s="119" t="s">
        <v>24</v>
      </c>
      <c r="AH11" s="119" t="s">
        <v>25</v>
      </c>
      <c r="AI11" s="119" t="s">
        <v>26</v>
      </c>
      <c r="AJ11" s="119" t="s">
        <v>27</v>
      </c>
      <c r="AK11" s="119" t="s">
        <v>28</v>
      </c>
      <c r="AL11" s="119" t="s">
        <v>29</v>
      </c>
      <c r="AM11" s="80"/>
      <c r="AN11" s="118" t="s">
        <v>33</v>
      </c>
      <c r="AO11" s="225" t="s">
        <v>34</v>
      </c>
      <c r="AP11" s="225" t="s">
        <v>35</v>
      </c>
      <c r="AQ11" s="225" t="s">
        <v>740</v>
      </c>
      <c r="AR11" s="225" t="s">
        <v>36</v>
      </c>
      <c r="AS11" s="225" t="s">
        <v>741</v>
      </c>
      <c r="AT11" s="225" t="s">
        <v>37</v>
      </c>
      <c r="AU11" s="225" t="s">
        <v>38</v>
      </c>
      <c r="AV11" s="225" t="s">
        <v>39</v>
      </c>
      <c r="AW11" s="225" t="s">
        <v>40</v>
      </c>
      <c r="AX11" s="225" t="s">
        <v>41</v>
      </c>
      <c r="AY11" s="225" t="s">
        <v>42</v>
      </c>
      <c r="AZ11" s="225" t="s">
        <v>56</v>
      </c>
      <c r="BA11" s="119" t="s">
        <v>33</v>
      </c>
      <c r="BB11" s="119" t="s">
        <v>34</v>
      </c>
      <c r="BC11" s="119" t="s">
        <v>35</v>
      </c>
      <c r="BD11" s="119" t="s">
        <v>740</v>
      </c>
      <c r="BE11" s="119" t="s">
        <v>36</v>
      </c>
      <c r="BF11" s="119" t="s">
        <v>741</v>
      </c>
      <c r="BG11" s="119" t="s">
        <v>37</v>
      </c>
      <c r="BH11" s="119" t="s">
        <v>38</v>
      </c>
      <c r="BI11" s="119" t="s">
        <v>39</v>
      </c>
      <c r="BJ11" s="119" t="s">
        <v>40</v>
      </c>
      <c r="BK11" s="119" t="s">
        <v>41</v>
      </c>
      <c r="BL11" s="119" t="s">
        <v>42</v>
      </c>
      <c r="BM11" s="119" t="s">
        <v>56</v>
      </c>
      <c r="BN11" s="80"/>
      <c r="BO11" s="120" t="s">
        <v>35</v>
      </c>
      <c r="BP11" s="120" t="s">
        <v>36</v>
      </c>
      <c r="BQ11" s="66" t="s">
        <v>35</v>
      </c>
      <c r="BR11" s="66" t="s">
        <v>36</v>
      </c>
      <c r="BS11" s="6"/>
      <c r="BT11" s="120" t="s">
        <v>81</v>
      </c>
      <c r="BU11" s="120" t="s">
        <v>82</v>
      </c>
      <c r="BV11" s="6"/>
    </row>
    <row r="12" ht="19.5" customHeight="1">
      <c r="A12" s="217" t="s">
        <v>1313</v>
      </c>
      <c r="B12" s="232" t="s">
        <v>1314</v>
      </c>
      <c r="C12" s="189" t="s">
        <v>1315</v>
      </c>
      <c r="D12" s="166" t="s">
        <v>1316</v>
      </c>
      <c r="E12" s="126">
        <v>1.0</v>
      </c>
      <c r="F12" s="159">
        <f t="shared" ref="F12:F30" si="4">SUM(J12:U12)</f>
        <v>0</v>
      </c>
      <c r="G12" s="160">
        <v>170.0</v>
      </c>
      <c r="H12" s="128">
        <f t="shared" ref="H12:H30" si="5">F12*G12*(100-$F$3)/100</f>
        <v>0</v>
      </c>
      <c r="I12" s="5"/>
      <c r="J12" s="317"/>
      <c r="K12" s="318"/>
      <c r="L12" s="319"/>
      <c r="M12" s="320"/>
      <c r="N12" s="321"/>
      <c r="O12" s="322"/>
      <c r="P12" s="323"/>
      <c r="Q12" s="324"/>
      <c r="R12" s="325"/>
      <c r="S12" s="326"/>
      <c r="T12" s="327"/>
      <c r="U12" s="328"/>
      <c r="V12" s="5"/>
      <c r="W12" s="141"/>
      <c r="X12" s="141"/>
      <c r="Y12" s="141"/>
      <c r="Z12" s="141"/>
      <c r="AA12" s="141"/>
      <c r="AB12" s="141">
        <f t="shared" ref="AB12:AB17" si="6">AJ12*$F12</f>
        <v>0</v>
      </c>
      <c r="AC12" s="141"/>
      <c r="AD12" s="141"/>
      <c r="AE12" s="141"/>
      <c r="AF12" s="141"/>
      <c r="AG12" s="141"/>
      <c r="AH12" s="141"/>
      <c r="AI12" s="141"/>
      <c r="AJ12" s="141">
        <v>1.0</v>
      </c>
      <c r="AK12" s="141"/>
      <c r="AL12" s="141"/>
      <c r="AM12" s="5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5"/>
      <c r="BO12" s="149">
        <f t="shared" ref="BO12:BO17" si="7">BQ12*F12</f>
        <v>0</v>
      </c>
      <c r="BP12" s="149"/>
      <c r="BQ12" s="149">
        <v>5.0</v>
      </c>
      <c r="BR12" s="149"/>
      <c r="BS12" s="6"/>
      <c r="BT12" s="144">
        <v>1.1</v>
      </c>
      <c r="BU12" s="144">
        <f t="shared" ref="BU12:BU30" si="8">BT12*F12</f>
        <v>0</v>
      </c>
      <c r="BV12" s="6"/>
    </row>
    <row r="13" ht="19.5" customHeight="1">
      <c r="A13" s="217" t="s">
        <v>1317</v>
      </c>
      <c r="B13" s="232" t="s">
        <v>1318</v>
      </c>
      <c r="C13" s="189" t="s">
        <v>1319</v>
      </c>
      <c r="D13" s="166" t="s">
        <v>1320</v>
      </c>
      <c r="E13" s="126">
        <v>1.0</v>
      </c>
      <c r="F13" s="159">
        <f t="shared" si="4"/>
        <v>0</v>
      </c>
      <c r="G13" s="160">
        <v>170.0</v>
      </c>
      <c r="H13" s="128">
        <f t="shared" si="5"/>
        <v>0</v>
      </c>
      <c r="I13" s="5"/>
      <c r="J13" s="317"/>
      <c r="K13" s="318"/>
      <c r="L13" s="319"/>
      <c r="M13" s="320"/>
      <c r="N13" s="321"/>
      <c r="O13" s="322"/>
      <c r="P13" s="323"/>
      <c r="Q13" s="324"/>
      <c r="R13" s="325"/>
      <c r="S13" s="326"/>
      <c r="T13" s="327"/>
      <c r="U13" s="328"/>
      <c r="V13" s="5"/>
      <c r="W13" s="141"/>
      <c r="X13" s="141"/>
      <c r="Y13" s="141"/>
      <c r="Z13" s="141"/>
      <c r="AA13" s="141"/>
      <c r="AB13" s="141">
        <f t="shared" si="6"/>
        <v>0</v>
      </c>
      <c r="AC13" s="141"/>
      <c r="AD13" s="141"/>
      <c r="AE13" s="141"/>
      <c r="AF13" s="141"/>
      <c r="AG13" s="141"/>
      <c r="AH13" s="141"/>
      <c r="AI13" s="141"/>
      <c r="AJ13" s="141">
        <v>1.0</v>
      </c>
      <c r="AK13" s="141"/>
      <c r="AL13" s="141"/>
      <c r="AM13" s="5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5"/>
      <c r="BO13" s="149">
        <f t="shared" si="7"/>
        <v>0</v>
      </c>
      <c r="BP13" s="149"/>
      <c r="BQ13" s="149">
        <v>5.0</v>
      </c>
      <c r="BR13" s="149"/>
      <c r="BS13" s="6"/>
      <c r="BT13" s="144">
        <v>1.3</v>
      </c>
      <c r="BU13" s="144">
        <f t="shared" si="8"/>
        <v>0</v>
      </c>
      <c r="BV13" s="6"/>
    </row>
    <row r="14" ht="19.5" customHeight="1">
      <c r="A14" s="217" t="s">
        <v>1321</v>
      </c>
      <c r="B14" s="232" t="s">
        <v>1322</v>
      </c>
      <c r="C14" s="189" t="s">
        <v>1323</v>
      </c>
      <c r="D14" s="166" t="s">
        <v>1324</v>
      </c>
      <c r="E14" s="126">
        <v>1.0</v>
      </c>
      <c r="F14" s="159">
        <f t="shared" si="4"/>
        <v>0</v>
      </c>
      <c r="G14" s="160">
        <v>170.0</v>
      </c>
      <c r="H14" s="128">
        <f t="shared" si="5"/>
        <v>0</v>
      </c>
      <c r="I14" s="5"/>
      <c r="J14" s="317"/>
      <c r="K14" s="318"/>
      <c r="L14" s="319"/>
      <c r="M14" s="320"/>
      <c r="N14" s="321"/>
      <c r="O14" s="322"/>
      <c r="P14" s="323"/>
      <c r="Q14" s="324"/>
      <c r="R14" s="325"/>
      <c r="S14" s="326"/>
      <c r="T14" s="327"/>
      <c r="U14" s="328"/>
      <c r="V14" s="5"/>
      <c r="W14" s="141"/>
      <c r="X14" s="141"/>
      <c r="Y14" s="141"/>
      <c r="Z14" s="141"/>
      <c r="AA14" s="141"/>
      <c r="AB14" s="141">
        <f t="shared" si="6"/>
        <v>0</v>
      </c>
      <c r="AC14" s="141"/>
      <c r="AD14" s="141"/>
      <c r="AE14" s="141"/>
      <c r="AF14" s="141"/>
      <c r="AG14" s="141"/>
      <c r="AH14" s="141"/>
      <c r="AI14" s="141"/>
      <c r="AJ14" s="141">
        <v>1.0</v>
      </c>
      <c r="AK14" s="141"/>
      <c r="AL14" s="141"/>
      <c r="AM14" s="5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5"/>
      <c r="BO14" s="149">
        <f t="shared" si="7"/>
        <v>0</v>
      </c>
      <c r="BP14" s="149"/>
      <c r="BQ14" s="149">
        <v>5.0</v>
      </c>
      <c r="BR14" s="149"/>
      <c r="BS14" s="6"/>
      <c r="BT14" s="144">
        <v>1.2</v>
      </c>
      <c r="BU14" s="144">
        <f t="shared" si="8"/>
        <v>0</v>
      </c>
      <c r="BV14" s="6"/>
    </row>
    <row r="15" ht="19.5" customHeight="1">
      <c r="A15" s="217" t="s">
        <v>1325</v>
      </c>
      <c r="B15" s="232" t="s">
        <v>1326</v>
      </c>
      <c r="C15" s="189" t="s">
        <v>1327</v>
      </c>
      <c r="D15" s="166" t="s">
        <v>1328</v>
      </c>
      <c r="E15" s="126">
        <v>1.0</v>
      </c>
      <c r="F15" s="159">
        <f t="shared" si="4"/>
        <v>0</v>
      </c>
      <c r="G15" s="160">
        <v>185.0</v>
      </c>
      <c r="H15" s="128">
        <f t="shared" si="5"/>
        <v>0</v>
      </c>
      <c r="I15" s="5"/>
      <c r="J15" s="317"/>
      <c r="K15" s="318"/>
      <c r="L15" s="319"/>
      <c r="M15" s="320"/>
      <c r="N15" s="321"/>
      <c r="O15" s="322"/>
      <c r="P15" s="323"/>
      <c r="Q15" s="324"/>
      <c r="R15" s="325"/>
      <c r="S15" s="326"/>
      <c r="T15" s="327"/>
      <c r="U15" s="328"/>
      <c r="V15" s="5"/>
      <c r="W15" s="141"/>
      <c r="X15" s="141"/>
      <c r="Y15" s="141"/>
      <c r="Z15" s="141"/>
      <c r="AA15" s="141"/>
      <c r="AB15" s="141">
        <f t="shared" si="6"/>
        <v>0</v>
      </c>
      <c r="AC15" s="141"/>
      <c r="AD15" s="141"/>
      <c r="AE15" s="141"/>
      <c r="AF15" s="141"/>
      <c r="AG15" s="141"/>
      <c r="AH15" s="141"/>
      <c r="AI15" s="141"/>
      <c r="AJ15" s="141">
        <v>1.0</v>
      </c>
      <c r="AK15" s="141"/>
      <c r="AL15" s="141"/>
      <c r="AM15" s="5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5"/>
      <c r="BO15" s="149">
        <f t="shared" si="7"/>
        <v>0</v>
      </c>
      <c r="BP15" s="149"/>
      <c r="BQ15" s="149">
        <v>6.0</v>
      </c>
      <c r="BR15" s="149"/>
      <c r="BS15" s="6"/>
      <c r="BT15" s="144">
        <v>1.3</v>
      </c>
      <c r="BU15" s="144">
        <f t="shared" si="8"/>
        <v>0</v>
      </c>
      <c r="BV15" s="6"/>
    </row>
    <row r="16" ht="19.5" customHeight="1">
      <c r="A16" s="217" t="s">
        <v>1329</v>
      </c>
      <c r="B16" s="232" t="s">
        <v>1330</v>
      </c>
      <c r="C16" s="189" t="s">
        <v>1331</v>
      </c>
      <c r="D16" s="166" t="s">
        <v>1332</v>
      </c>
      <c r="E16" s="126">
        <v>1.0</v>
      </c>
      <c r="F16" s="159">
        <f t="shared" si="4"/>
        <v>0</v>
      </c>
      <c r="G16" s="160">
        <v>177.5</v>
      </c>
      <c r="H16" s="128">
        <f t="shared" si="5"/>
        <v>0</v>
      </c>
      <c r="I16" s="5"/>
      <c r="J16" s="317"/>
      <c r="K16" s="318"/>
      <c r="L16" s="319"/>
      <c r="M16" s="320"/>
      <c r="N16" s="321"/>
      <c r="O16" s="322"/>
      <c r="P16" s="323"/>
      <c r="Q16" s="324"/>
      <c r="R16" s="325"/>
      <c r="S16" s="326"/>
      <c r="T16" s="327"/>
      <c r="U16" s="328"/>
      <c r="V16" s="5"/>
      <c r="W16" s="141"/>
      <c r="X16" s="141"/>
      <c r="Y16" s="141"/>
      <c r="Z16" s="141"/>
      <c r="AA16" s="141"/>
      <c r="AB16" s="141">
        <f t="shared" si="6"/>
        <v>0</v>
      </c>
      <c r="AC16" s="141"/>
      <c r="AD16" s="141"/>
      <c r="AE16" s="141"/>
      <c r="AF16" s="141"/>
      <c r="AG16" s="141"/>
      <c r="AH16" s="141"/>
      <c r="AI16" s="141"/>
      <c r="AJ16" s="141">
        <v>1.0</v>
      </c>
      <c r="AK16" s="141"/>
      <c r="AL16" s="141"/>
      <c r="AM16" s="5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5"/>
      <c r="BO16" s="149">
        <f t="shared" si="7"/>
        <v>0</v>
      </c>
      <c r="BP16" s="149"/>
      <c r="BQ16" s="149">
        <v>5.0</v>
      </c>
      <c r="BR16" s="149"/>
      <c r="BS16" s="6"/>
      <c r="BT16" s="144">
        <v>1.4</v>
      </c>
      <c r="BU16" s="144">
        <f t="shared" si="8"/>
        <v>0</v>
      </c>
      <c r="BV16" s="6"/>
    </row>
    <row r="17" ht="19.5" customHeight="1">
      <c r="A17" s="217" t="s">
        <v>1333</v>
      </c>
      <c r="B17" s="232"/>
      <c r="C17" s="329" t="s">
        <v>1334</v>
      </c>
      <c r="D17" s="126"/>
      <c r="E17" s="126">
        <v>5.0</v>
      </c>
      <c r="F17" s="159">
        <f t="shared" si="4"/>
        <v>0</v>
      </c>
      <c r="G17" s="160">
        <v>830.0</v>
      </c>
      <c r="H17" s="128">
        <f t="shared" si="5"/>
        <v>0</v>
      </c>
      <c r="I17" s="5"/>
      <c r="J17" s="317"/>
      <c r="K17" s="318"/>
      <c r="L17" s="319"/>
      <c r="M17" s="320"/>
      <c r="N17" s="321"/>
      <c r="O17" s="322"/>
      <c r="P17" s="323"/>
      <c r="Q17" s="324"/>
      <c r="R17" s="325"/>
      <c r="S17" s="326"/>
      <c r="T17" s="327"/>
      <c r="U17" s="328"/>
      <c r="V17" s="5"/>
      <c r="W17" s="141"/>
      <c r="X17" s="141"/>
      <c r="Y17" s="141"/>
      <c r="Z17" s="141"/>
      <c r="AA17" s="141"/>
      <c r="AB17" s="141">
        <f t="shared" si="6"/>
        <v>0</v>
      </c>
      <c r="AC17" s="141"/>
      <c r="AD17" s="141"/>
      <c r="AE17" s="141"/>
      <c r="AF17" s="141"/>
      <c r="AG17" s="141"/>
      <c r="AH17" s="141"/>
      <c r="AI17" s="141"/>
      <c r="AJ17" s="141">
        <v>5.0</v>
      </c>
      <c r="AK17" s="141"/>
      <c r="AL17" s="141"/>
      <c r="AM17" s="5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5"/>
      <c r="BO17" s="149">
        <f t="shared" si="7"/>
        <v>0</v>
      </c>
      <c r="BP17" s="149"/>
      <c r="BQ17" s="149">
        <v>26.0</v>
      </c>
      <c r="BR17" s="149"/>
      <c r="BS17" s="6"/>
      <c r="BT17" s="144">
        <v>6.3</v>
      </c>
      <c r="BU17" s="144">
        <f t="shared" si="8"/>
        <v>0</v>
      </c>
      <c r="BV17" s="330"/>
    </row>
    <row r="18" ht="19.5" customHeight="1">
      <c r="A18" s="217" t="s">
        <v>1335</v>
      </c>
      <c r="B18" s="232" t="s">
        <v>1336</v>
      </c>
      <c r="C18" s="189" t="s">
        <v>1337</v>
      </c>
      <c r="D18" s="166" t="s">
        <v>1338</v>
      </c>
      <c r="E18" s="166">
        <v>1.0</v>
      </c>
      <c r="F18" s="159">
        <f t="shared" si="4"/>
        <v>0</v>
      </c>
      <c r="G18" s="160">
        <v>215.0</v>
      </c>
      <c r="H18" s="128">
        <f t="shared" si="5"/>
        <v>0</v>
      </c>
      <c r="I18" s="5"/>
      <c r="J18" s="317"/>
      <c r="K18" s="318"/>
      <c r="L18" s="319"/>
      <c r="M18" s="320"/>
      <c r="N18" s="321"/>
      <c r="O18" s="322"/>
      <c r="P18" s="323"/>
      <c r="Q18" s="324"/>
      <c r="R18" s="325"/>
      <c r="S18" s="326"/>
      <c r="T18" s="327"/>
      <c r="U18" s="328"/>
      <c r="V18" s="5"/>
      <c r="W18" s="141"/>
      <c r="X18" s="141"/>
      <c r="Y18" s="141"/>
      <c r="Z18" s="141"/>
      <c r="AA18" s="141"/>
      <c r="AB18" s="141"/>
      <c r="AC18" s="141">
        <f t="shared" ref="AC18:AC30" si="9">AK18*$F18</f>
        <v>0</v>
      </c>
      <c r="AD18" s="141"/>
      <c r="AE18" s="141"/>
      <c r="AF18" s="141"/>
      <c r="AG18" s="141"/>
      <c r="AH18" s="141"/>
      <c r="AI18" s="141"/>
      <c r="AJ18" s="141"/>
      <c r="AK18" s="141">
        <v>1.0</v>
      </c>
      <c r="AL18" s="141"/>
      <c r="AM18" s="5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5"/>
      <c r="BO18" s="149"/>
      <c r="BP18" s="149">
        <f t="shared" ref="BP18:BP24" si="10">BR18*F18</f>
        <v>0</v>
      </c>
      <c r="BQ18" s="149"/>
      <c r="BR18" s="149">
        <v>7.0</v>
      </c>
      <c r="BS18" s="6"/>
      <c r="BT18" s="144">
        <v>2.35</v>
      </c>
      <c r="BU18" s="144">
        <f t="shared" si="8"/>
        <v>0</v>
      </c>
      <c r="BV18" s="6"/>
    </row>
    <row r="19" ht="19.5" customHeight="1">
      <c r="A19" s="217" t="s">
        <v>1339</v>
      </c>
      <c r="B19" s="232" t="s">
        <v>1340</v>
      </c>
      <c r="C19" s="189" t="s">
        <v>1341</v>
      </c>
      <c r="D19" s="166" t="s">
        <v>1342</v>
      </c>
      <c r="E19" s="166">
        <v>1.0</v>
      </c>
      <c r="F19" s="159">
        <f t="shared" si="4"/>
        <v>0</v>
      </c>
      <c r="G19" s="160">
        <v>215.0</v>
      </c>
      <c r="H19" s="128">
        <f t="shared" si="5"/>
        <v>0</v>
      </c>
      <c r="I19" s="5"/>
      <c r="J19" s="317"/>
      <c r="K19" s="318"/>
      <c r="L19" s="319"/>
      <c r="M19" s="320"/>
      <c r="N19" s="321"/>
      <c r="O19" s="322"/>
      <c r="P19" s="323"/>
      <c r="Q19" s="324"/>
      <c r="R19" s="325"/>
      <c r="S19" s="326"/>
      <c r="T19" s="327"/>
      <c r="U19" s="328"/>
      <c r="V19" s="5"/>
      <c r="W19" s="141"/>
      <c r="X19" s="141"/>
      <c r="Y19" s="141"/>
      <c r="Z19" s="141"/>
      <c r="AA19" s="141"/>
      <c r="AB19" s="141"/>
      <c r="AC19" s="141">
        <f t="shared" si="9"/>
        <v>0</v>
      </c>
      <c r="AD19" s="141"/>
      <c r="AE19" s="141"/>
      <c r="AF19" s="141"/>
      <c r="AG19" s="141"/>
      <c r="AH19" s="141"/>
      <c r="AI19" s="141"/>
      <c r="AJ19" s="141"/>
      <c r="AK19" s="141">
        <v>1.0</v>
      </c>
      <c r="AL19" s="141"/>
      <c r="AM19" s="5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5"/>
      <c r="BO19" s="149"/>
      <c r="BP19" s="149">
        <f t="shared" si="10"/>
        <v>0</v>
      </c>
      <c r="BQ19" s="149"/>
      <c r="BR19" s="149">
        <v>7.0</v>
      </c>
      <c r="BS19" s="6"/>
      <c r="BT19" s="144">
        <v>2.5</v>
      </c>
      <c r="BU19" s="144">
        <f t="shared" si="8"/>
        <v>0</v>
      </c>
      <c r="BV19" s="6"/>
    </row>
    <row r="20" ht="19.5" customHeight="1">
      <c r="A20" s="217" t="s">
        <v>1343</v>
      </c>
      <c r="B20" s="232" t="s">
        <v>1344</v>
      </c>
      <c r="C20" s="189" t="s">
        <v>1345</v>
      </c>
      <c r="D20" s="126" t="s">
        <v>1346</v>
      </c>
      <c r="E20" s="126">
        <v>1.0</v>
      </c>
      <c r="F20" s="159">
        <f t="shared" si="4"/>
        <v>0</v>
      </c>
      <c r="G20" s="160">
        <v>215.0</v>
      </c>
      <c r="H20" s="128">
        <f t="shared" si="5"/>
        <v>0</v>
      </c>
      <c r="I20" s="5"/>
      <c r="J20" s="317"/>
      <c r="K20" s="318"/>
      <c r="L20" s="319"/>
      <c r="M20" s="320"/>
      <c r="N20" s="321"/>
      <c r="O20" s="322"/>
      <c r="P20" s="323"/>
      <c r="Q20" s="324"/>
      <c r="R20" s="325"/>
      <c r="S20" s="326"/>
      <c r="T20" s="327"/>
      <c r="U20" s="328"/>
      <c r="V20" s="5"/>
      <c r="W20" s="141"/>
      <c r="X20" s="141"/>
      <c r="Y20" s="141"/>
      <c r="Z20" s="141"/>
      <c r="AA20" s="141"/>
      <c r="AB20" s="141"/>
      <c r="AC20" s="141">
        <f t="shared" si="9"/>
        <v>0</v>
      </c>
      <c r="AD20" s="141"/>
      <c r="AE20" s="141"/>
      <c r="AF20" s="141"/>
      <c r="AG20" s="141"/>
      <c r="AH20" s="141"/>
      <c r="AI20" s="141"/>
      <c r="AJ20" s="141"/>
      <c r="AK20" s="141">
        <v>1.0</v>
      </c>
      <c r="AL20" s="141"/>
      <c r="AM20" s="5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5"/>
      <c r="BO20" s="149"/>
      <c r="BP20" s="149">
        <f t="shared" si="10"/>
        <v>0</v>
      </c>
      <c r="BQ20" s="149"/>
      <c r="BR20" s="149">
        <v>7.0</v>
      </c>
      <c r="BS20" s="6"/>
      <c r="BT20" s="144">
        <v>2.6</v>
      </c>
      <c r="BU20" s="144">
        <f t="shared" si="8"/>
        <v>0</v>
      </c>
      <c r="BV20" s="6"/>
    </row>
    <row r="21" ht="19.5" customHeight="1">
      <c r="A21" s="217" t="s">
        <v>1347</v>
      </c>
      <c r="B21" s="232" t="s">
        <v>1348</v>
      </c>
      <c r="C21" s="189" t="s">
        <v>1349</v>
      </c>
      <c r="D21" s="166" t="s">
        <v>1350</v>
      </c>
      <c r="E21" s="166">
        <v>1.0</v>
      </c>
      <c r="F21" s="159">
        <f t="shared" si="4"/>
        <v>0</v>
      </c>
      <c r="G21" s="160">
        <v>215.0</v>
      </c>
      <c r="H21" s="128">
        <f t="shared" si="5"/>
        <v>0</v>
      </c>
      <c r="I21" s="5"/>
      <c r="J21" s="317"/>
      <c r="K21" s="318"/>
      <c r="L21" s="319"/>
      <c r="M21" s="320"/>
      <c r="N21" s="321"/>
      <c r="O21" s="322"/>
      <c r="P21" s="323"/>
      <c r="Q21" s="324"/>
      <c r="R21" s="325"/>
      <c r="S21" s="326"/>
      <c r="T21" s="327"/>
      <c r="U21" s="328"/>
      <c r="V21" s="5"/>
      <c r="W21" s="141"/>
      <c r="X21" s="141"/>
      <c r="Y21" s="141"/>
      <c r="Z21" s="141"/>
      <c r="AA21" s="141"/>
      <c r="AB21" s="141"/>
      <c r="AC21" s="141">
        <f t="shared" si="9"/>
        <v>0</v>
      </c>
      <c r="AD21" s="141"/>
      <c r="AE21" s="141"/>
      <c r="AF21" s="141"/>
      <c r="AG21" s="141"/>
      <c r="AH21" s="141"/>
      <c r="AI21" s="141"/>
      <c r="AJ21" s="141"/>
      <c r="AK21" s="141">
        <v>1.0</v>
      </c>
      <c r="AL21" s="141"/>
      <c r="AM21" s="5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5"/>
      <c r="BO21" s="149"/>
      <c r="BP21" s="149">
        <f t="shared" si="10"/>
        <v>0</v>
      </c>
      <c r="BQ21" s="149"/>
      <c r="BR21" s="149">
        <v>7.0</v>
      </c>
      <c r="BS21" s="6"/>
      <c r="BT21" s="144">
        <v>2.3</v>
      </c>
      <c r="BU21" s="144">
        <f t="shared" si="8"/>
        <v>0</v>
      </c>
      <c r="BV21" s="6"/>
    </row>
    <row r="22" ht="19.5" customHeight="1">
      <c r="A22" s="217" t="s">
        <v>1351</v>
      </c>
      <c r="B22" s="232" t="s">
        <v>1352</v>
      </c>
      <c r="C22" s="189" t="s">
        <v>1353</v>
      </c>
      <c r="D22" s="126" t="s">
        <v>1354</v>
      </c>
      <c r="E22" s="126">
        <v>1.0</v>
      </c>
      <c r="F22" s="159">
        <f t="shared" si="4"/>
        <v>0</v>
      </c>
      <c r="G22" s="160">
        <v>215.0</v>
      </c>
      <c r="H22" s="128">
        <f t="shared" si="5"/>
        <v>0</v>
      </c>
      <c r="I22" s="5"/>
      <c r="J22" s="317"/>
      <c r="K22" s="318"/>
      <c r="L22" s="319"/>
      <c r="M22" s="320"/>
      <c r="N22" s="321"/>
      <c r="O22" s="322"/>
      <c r="P22" s="323"/>
      <c r="Q22" s="324"/>
      <c r="R22" s="325"/>
      <c r="S22" s="326"/>
      <c r="T22" s="327"/>
      <c r="U22" s="328"/>
      <c r="V22" s="5"/>
      <c r="W22" s="141"/>
      <c r="X22" s="141"/>
      <c r="Y22" s="141"/>
      <c r="Z22" s="141"/>
      <c r="AA22" s="141"/>
      <c r="AB22" s="141"/>
      <c r="AC22" s="141">
        <f t="shared" si="9"/>
        <v>0</v>
      </c>
      <c r="AD22" s="141"/>
      <c r="AE22" s="141"/>
      <c r="AF22" s="141"/>
      <c r="AG22" s="141"/>
      <c r="AH22" s="141"/>
      <c r="AI22" s="141"/>
      <c r="AJ22" s="141"/>
      <c r="AK22" s="141">
        <v>1.0</v>
      </c>
      <c r="AL22" s="141"/>
      <c r="AM22" s="5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5"/>
      <c r="BO22" s="149"/>
      <c r="BP22" s="149">
        <f t="shared" si="10"/>
        <v>0</v>
      </c>
      <c r="BQ22" s="149"/>
      <c r="BR22" s="149">
        <v>7.0</v>
      </c>
      <c r="BS22" s="6"/>
      <c r="BT22" s="144">
        <v>2.35</v>
      </c>
      <c r="BU22" s="144">
        <f t="shared" si="8"/>
        <v>0</v>
      </c>
      <c r="BV22" s="6"/>
    </row>
    <row r="23" ht="19.5" customHeight="1">
      <c r="A23" s="217" t="s">
        <v>1355</v>
      </c>
      <c r="B23" s="232"/>
      <c r="C23" s="331" t="s">
        <v>1356</v>
      </c>
      <c r="D23" s="126"/>
      <c r="E23" s="126">
        <v>5.0</v>
      </c>
      <c r="F23" s="159">
        <f t="shared" si="4"/>
        <v>0</v>
      </c>
      <c r="G23" s="128">
        <v>1020.0</v>
      </c>
      <c r="H23" s="128">
        <f t="shared" si="5"/>
        <v>0</v>
      </c>
      <c r="I23" s="5"/>
      <c r="J23" s="317"/>
      <c r="K23" s="318"/>
      <c r="L23" s="319"/>
      <c r="M23" s="320"/>
      <c r="N23" s="321"/>
      <c r="O23" s="322"/>
      <c r="P23" s="323"/>
      <c r="Q23" s="324"/>
      <c r="R23" s="325"/>
      <c r="S23" s="326"/>
      <c r="T23" s="327"/>
      <c r="U23" s="328"/>
      <c r="V23" s="5"/>
      <c r="W23" s="141"/>
      <c r="X23" s="141"/>
      <c r="Y23" s="141"/>
      <c r="Z23" s="141"/>
      <c r="AA23" s="141"/>
      <c r="AB23" s="141"/>
      <c r="AC23" s="141">
        <f t="shared" si="9"/>
        <v>0</v>
      </c>
      <c r="AD23" s="141"/>
      <c r="AE23" s="141"/>
      <c r="AF23" s="141"/>
      <c r="AG23" s="141"/>
      <c r="AH23" s="141"/>
      <c r="AI23" s="141"/>
      <c r="AJ23" s="141"/>
      <c r="AK23" s="141">
        <v>5.0</v>
      </c>
      <c r="AL23" s="141"/>
      <c r="AM23" s="5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5"/>
      <c r="BO23" s="149"/>
      <c r="BP23" s="149">
        <f t="shared" si="10"/>
        <v>0</v>
      </c>
      <c r="BQ23" s="149"/>
      <c r="BR23" s="149">
        <v>35.0</v>
      </c>
      <c r="BS23" s="6"/>
      <c r="BT23" s="144">
        <v>12.2</v>
      </c>
      <c r="BU23" s="144">
        <f t="shared" si="8"/>
        <v>0</v>
      </c>
      <c r="BV23" s="6"/>
    </row>
    <row r="24" ht="19.5" customHeight="1">
      <c r="A24" s="217" t="s">
        <v>1357</v>
      </c>
      <c r="B24" s="232" t="s">
        <v>1358</v>
      </c>
      <c r="C24" s="189" t="s">
        <v>1359</v>
      </c>
      <c r="D24" s="136" t="s">
        <v>1360</v>
      </c>
      <c r="E24" s="126">
        <v>1.0</v>
      </c>
      <c r="F24" s="159">
        <f t="shared" si="4"/>
        <v>0</v>
      </c>
      <c r="G24" s="128">
        <v>260.0</v>
      </c>
      <c r="H24" s="128">
        <f t="shared" si="5"/>
        <v>0</v>
      </c>
      <c r="I24" s="5"/>
      <c r="J24" s="317"/>
      <c r="K24" s="318"/>
      <c r="L24" s="319"/>
      <c r="M24" s="320"/>
      <c r="N24" s="321"/>
      <c r="O24" s="322"/>
      <c r="P24" s="323"/>
      <c r="Q24" s="324"/>
      <c r="R24" s="325"/>
      <c r="S24" s="326"/>
      <c r="T24" s="327"/>
      <c r="U24" s="328"/>
      <c r="V24" s="5"/>
      <c r="W24" s="141"/>
      <c r="X24" s="141"/>
      <c r="Y24" s="141"/>
      <c r="Z24" s="141"/>
      <c r="AA24" s="141"/>
      <c r="AB24" s="141"/>
      <c r="AC24" s="141">
        <f t="shared" si="9"/>
        <v>0</v>
      </c>
      <c r="AD24" s="141"/>
      <c r="AE24" s="141"/>
      <c r="AF24" s="141"/>
      <c r="AG24" s="141"/>
      <c r="AH24" s="141"/>
      <c r="AI24" s="141"/>
      <c r="AJ24" s="141"/>
      <c r="AK24" s="141">
        <v>1.0</v>
      </c>
      <c r="AL24" s="141"/>
      <c r="AM24" s="5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5"/>
      <c r="BO24" s="149"/>
      <c r="BP24" s="149">
        <f t="shared" si="10"/>
        <v>0</v>
      </c>
      <c r="BQ24" s="149"/>
      <c r="BR24" s="149">
        <v>7.0</v>
      </c>
      <c r="BS24" s="6"/>
      <c r="BT24" s="144">
        <v>4.6</v>
      </c>
      <c r="BU24" s="144">
        <f t="shared" si="8"/>
        <v>0</v>
      </c>
      <c r="BV24" s="6"/>
    </row>
    <row r="25" ht="19.5" customHeight="1">
      <c r="A25" s="217" t="s">
        <v>1361</v>
      </c>
      <c r="B25" s="232" t="s">
        <v>1362</v>
      </c>
      <c r="C25" s="189" t="s">
        <v>1363</v>
      </c>
      <c r="D25" s="136"/>
      <c r="E25" s="126">
        <v>1.0</v>
      </c>
      <c r="F25" s="159">
        <f t="shared" si="4"/>
        <v>0</v>
      </c>
      <c r="G25" s="128">
        <v>227.5</v>
      </c>
      <c r="H25" s="128">
        <f t="shared" si="5"/>
        <v>0</v>
      </c>
      <c r="I25" s="5"/>
      <c r="J25" s="317"/>
      <c r="K25" s="318"/>
      <c r="L25" s="319"/>
      <c r="M25" s="320"/>
      <c r="N25" s="321"/>
      <c r="O25" s="322"/>
      <c r="P25" s="323"/>
      <c r="Q25" s="324"/>
      <c r="R25" s="325"/>
      <c r="S25" s="326"/>
      <c r="T25" s="327"/>
      <c r="U25" s="328"/>
      <c r="V25" s="5"/>
      <c r="W25" s="141"/>
      <c r="X25" s="141"/>
      <c r="Y25" s="141"/>
      <c r="Z25" s="141"/>
      <c r="AA25" s="141"/>
      <c r="AB25" s="141"/>
      <c r="AC25" s="141">
        <f t="shared" si="9"/>
        <v>0</v>
      </c>
      <c r="AD25" s="141"/>
      <c r="AE25" s="141"/>
      <c r="AF25" s="141"/>
      <c r="AG25" s="141"/>
      <c r="AH25" s="141"/>
      <c r="AI25" s="141"/>
      <c r="AJ25" s="141"/>
      <c r="AK25" s="141">
        <v>1.0</v>
      </c>
      <c r="AL25" s="141"/>
      <c r="AM25" s="5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5"/>
      <c r="BO25" s="149">
        <f t="shared" ref="BO25:BO29" si="11">BQ25*F25</f>
        <v>0</v>
      </c>
      <c r="BP25" s="149"/>
      <c r="BQ25" s="149">
        <v>8.0</v>
      </c>
      <c r="BR25" s="149"/>
      <c r="BS25" s="6"/>
      <c r="BT25" s="144">
        <v>2.3</v>
      </c>
      <c r="BU25" s="144">
        <f t="shared" si="8"/>
        <v>0</v>
      </c>
      <c r="BV25" s="6"/>
    </row>
    <row r="26" ht="19.5" customHeight="1">
      <c r="A26" s="217" t="s">
        <v>1364</v>
      </c>
      <c r="B26" s="232" t="s">
        <v>1365</v>
      </c>
      <c r="C26" s="189" t="s">
        <v>1366</v>
      </c>
      <c r="D26" s="136"/>
      <c r="E26" s="126">
        <v>1.0</v>
      </c>
      <c r="F26" s="159">
        <f t="shared" si="4"/>
        <v>0</v>
      </c>
      <c r="G26" s="128">
        <v>215.0</v>
      </c>
      <c r="H26" s="128">
        <f t="shared" si="5"/>
        <v>0</v>
      </c>
      <c r="I26" s="5"/>
      <c r="J26" s="317"/>
      <c r="K26" s="318"/>
      <c r="L26" s="319"/>
      <c r="M26" s="320"/>
      <c r="N26" s="321"/>
      <c r="O26" s="322"/>
      <c r="P26" s="323"/>
      <c r="Q26" s="324"/>
      <c r="R26" s="325"/>
      <c r="S26" s="326"/>
      <c r="T26" s="327"/>
      <c r="U26" s="328"/>
      <c r="V26" s="5"/>
      <c r="W26" s="141"/>
      <c r="X26" s="141"/>
      <c r="Y26" s="141"/>
      <c r="Z26" s="141"/>
      <c r="AA26" s="141"/>
      <c r="AB26" s="141"/>
      <c r="AC26" s="141">
        <f t="shared" si="9"/>
        <v>0</v>
      </c>
      <c r="AD26" s="141"/>
      <c r="AE26" s="141"/>
      <c r="AF26" s="141"/>
      <c r="AG26" s="141"/>
      <c r="AH26" s="141"/>
      <c r="AI26" s="141"/>
      <c r="AJ26" s="141"/>
      <c r="AK26" s="141">
        <v>1.0</v>
      </c>
      <c r="AL26" s="141"/>
      <c r="AM26" s="5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5"/>
      <c r="BO26" s="149">
        <f t="shared" si="11"/>
        <v>0</v>
      </c>
      <c r="BP26" s="149"/>
      <c r="BQ26" s="149">
        <v>6.0</v>
      </c>
      <c r="BR26" s="149"/>
      <c r="BS26" s="6"/>
      <c r="BT26" s="144">
        <v>1.8</v>
      </c>
      <c r="BU26" s="144">
        <f t="shared" si="8"/>
        <v>0</v>
      </c>
      <c r="BV26" s="6"/>
    </row>
    <row r="27" ht="19.5" customHeight="1">
      <c r="A27" s="217" t="s">
        <v>1367</v>
      </c>
      <c r="B27" s="232" t="s">
        <v>1368</v>
      </c>
      <c r="C27" s="189" t="s">
        <v>1369</v>
      </c>
      <c r="D27" s="136"/>
      <c r="E27" s="126">
        <v>1.0</v>
      </c>
      <c r="F27" s="159">
        <f t="shared" si="4"/>
        <v>0</v>
      </c>
      <c r="G27" s="128">
        <v>220.0</v>
      </c>
      <c r="H27" s="128">
        <f t="shared" si="5"/>
        <v>0</v>
      </c>
      <c r="I27" s="5"/>
      <c r="J27" s="317"/>
      <c r="K27" s="318"/>
      <c r="L27" s="319"/>
      <c r="M27" s="320"/>
      <c r="N27" s="321"/>
      <c r="O27" s="322"/>
      <c r="P27" s="323"/>
      <c r="Q27" s="324"/>
      <c r="R27" s="325"/>
      <c r="S27" s="326"/>
      <c r="T27" s="327"/>
      <c r="U27" s="328"/>
      <c r="V27" s="5"/>
      <c r="W27" s="141"/>
      <c r="X27" s="141"/>
      <c r="Y27" s="141"/>
      <c r="Z27" s="141"/>
      <c r="AA27" s="141"/>
      <c r="AB27" s="141"/>
      <c r="AC27" s="141">
        <f t="shared" si="9"/>
        <v>0</v>
      </c>
      <c r="AD27" s="141"/>
      <c r="AE27" s="141"/>
      <c r="AF27" s="141"/>
      <c r="AG27" s="141"/>
      <c r="AH27" s="141"/>
      <c r="AI27" s="141"/>
      <c r="AJ27" s="141"/>
      <c r="AK27" s="141">
        <v>1.0</v>
      </c>
      <c r="AL27" s="141"/>
      <c r="AM27" s="5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5"/>
      <c r="BO27" s="149">
        <f t="shared" si="11"/>
        <v>0</v>
      </c>
      <c r="BP27" s="149"/>
      <c r="BQ27" s="149">
        <v>6.0</v>
      </c>
      <c r="BR27" s="149"/>
      <c r="BS27" s="6"/>
      <c r="BT27" s="144">
        <v>2.0</v>
      </c>
      <c r="BU27" s="144">
        <f t="shared" si="8"/>
        <v>0</v>
      </c>
      <c r="BV27" s="6"/>
    </row>
    <row r="28" ht="19.5" customHeight="1">
      <c r="A28" s="217" t="s">
        <v>1370</v>
      </c>
      <c r="B28" s="232" t="s">
        <v>1371</v>
      </c>
      <c r="C28" s="189" t="s">
        <v>1372</v>
      </c>
      <c r="D28" s="136"/>
      <c r="E28" s="126">
        <v>1.0</v>
      </c>
      <c r="F28" s="159">
        <f t="shared" si="4"/>
        <v>0</v>
      </c>
      <c r="G28" s="128">
        <v>210.0</v>
      </c>
      <c r="H28" s="128">
        <f t="shared" si="5"/>
        <v>0</v>
      </c>
      <c r="I28" s="5"/>
      <c r="J28" s="317"/>
      <c r="K28" s="318"/>
      <c r="L28" s="319"/>
      <c r="M28" s="320"/>
      <c r="N28" s="321"/>
      <c r="O28" s="322"/>
      <c r="P28" s="323"/>
      <c r="Q28" s="324"/>
      <c r="R28" s="325"/>
      <c r="S28" s="326"/>
      <c r="T28" s="327"/>
      <c r="U28" s="328"/>
      <c r="V28" s="5"/>
      <c r="W28" s="141"/>
      <c r="X28" s="141"/>
      <c r="Y28" s="141"/>
      <c r="Z28" s="141"/>
      <c r="AA28" s="141"/>
      <c r="AB28" s="141"/>
      <c r="AC28" s="141">
        <f t="shared" si="9"/>
        <v>0</v>
      </c>
      <c r="AD28" s="141"/>
      <c r="AE28" s="141"/>
      <c r="AF28" s="141"/>
      <c r="AG28" s="141"/>
      <c r="AH28" s="141"/>
      <c r="AI28" s="141"/>
      <c r="AJ28" s="141"/>
      <c r="AK28" s="141">
        <v>1.0</v>
      </c>
      <c r="AL28" s="141"/>
      <c r="AM28" s="5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5"/>
      <c r="BO28" s="149">
        <f t="shared" si="11"/>
        <v>0</v>
      </c>
      <c r="BP28" s="149"/>
      <c r="BQ28" s="149">
        <v>6.0</v>
      </c>
      <c r="BR28" s="149"/>
      <c r="BS28" s="6"/>
      <c r="BT28" s="144">
        <v>1.6</v>
      </c>
      <c r="BU28" s="144">
        <f t="shared" si="8"/>
        <v>0</v>
      </c>
      <c r="BV28" s="6"/>
    </row>
    <row r="29" ht="19.5" customHeight="1">
      <c r="A29" s="232" t="s">
        <v>1373</v>
      </c>
      <c r="B29" s="232"/>
      <c r="C29" s="329" t="s">
        <v>1374</v>
      </c>
      <c r="D29" s="126"/>
      <c r="E29" s="126">
        <v>5.0</v>
      </c>
      <c r="F29" s="159">
        <f t="shared" si="4"/>
        <v>0</v>
      </c>
      <c r="G29" s="128">
        <v>1075.0</v>
      </c>
      <c r="H29" s="128">
        <f t="shared" si="5"/>
        <v>0</v>
      </c>
      <c r="I29" s="5"/>
      <c r="J29" s="317"/>
      <c r="K29" s="318"/>
      <c r="L29" s="319"/>
      <c r="M29" s="320"/>
      <c r="N29" s="321"/>
      <c r="O29" s="322"/>
      <c r="P29" s="323"/>
      <c r="Q29" s="324"/>
      <c r="R29" s="325"/>
      <c r="S29" s="326"/>
      <c r="T29" s="327"/>
      <c r="U29" s="328"/>
      <c r="V29" s="5"/>
      <c r="W29" s="141"/>
      <c r="X29" s="141"/>
      <c r="Y29" s="141"/>
      <c r="Z29" s="141"/>
      <c r="AA29" s="141"/>
      <c r="AB29" s="141"/>
      <c r="AC29" s="141">
        <f t="shared" si="9"/>
        <v>0</v>
      </c>
      <c r="AD29" s="141"/>
      <c r="AE29" s="141"/>
      <c r="AF29" s="141"/>
      <c r="AG29" s="141"/>
      <c r="AH29" s="141"/>
      <c r="AI29" s="141"/>
      <c r="AJ29" s="141"/>
      <c r="AK29" s="141">
        <v>5.0</v>
      </c>
      <c r="AL29" s="141"/>
      <c r="AM29" s="5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5"/>
      <c r="BO29" s="149">
        <f t="shared" si="11"/>
        <v>0</v>
      </c>
      <c r="BP29" s="149">
        <f t="shared" ref="BP29:BP30" si="12">BR29*F29</f>
        <v>0</v>
      </c>
      <c r="BQ29" s="149">
        <v>26.0</v>
      </c>
      <c r="BR29" s="149">
        <v>7.0</v>
      </c>
      <c r="BS29" s="6"/>
      <c r="BT29" s="332">
        <v>12.3</v>
      </c>
      <c r="BU29" s="144">
        <f t="shared" si="8"/>
        <v>0</v>
      </c>
      <c r="BV29" s="6"/>
    </row>
    <row r="30" ht="19.5" customHeight="1">
      <c r="A30" s="217" t="s">
        <v>1375</v>
      </c>
      <c r="B30" s="232" t="s">
        <v>1376</v>
      </c>
      <c r="C30" s="333" t="s">
        <v>1377</v>
      </c>
      <c r="D30" s="126" t="s">
        <v>1378</v>
      </c>
      <c r="E30" s="126">
        <v>1.0</v>
      </c>
      <c r="F30" s="159">
        <f t="shared" si="4"/>
        <v>0</v>
      </c>
      <c r="G30" s="128">
        <v>285.0</v>
      </c>
      <c r="H30" s="128">
        <f t="shared" si="5"/>
        <v>0</v>
      </c>
      <c r="I30" s="5"/>
      <c r="J30" s="317"/>
      <c r="K30" s="318"/>
      <c r="L30" s="319"/>
      <c r="M30" s="320"/>
      <c r="N30" s="321"/>
      <c r="O30" s="322"/>
      <c r="P30" s="323"/>
      <c r="Q30" s="324"/>
      <c r="R30" s="325"/>
      <c r="S30" s="326"/>
      <c r="T30" s="327"/>
      <c r="U30" s="328"/>
      <c r="V30" s="5"/>
      <c r="W30" s="141"/>
      <c r="X30" s="141"/>
      <c r="Y30" s="141"/>
      <c r="Z30" s="141"/>
      <c r="AA30" s="141"/>
      <c r="AB30" s="141"/>
      <c r="AC30" s="141">
        <f t="shared" si="9"/>
        <v>0</v>
      </c>
      <c r="AD30" s="141"/>
      <c r="AE30" s="141"/>
      <c r="AF30" s="141"/>
      <c r="AG30" s="141"/>
      <c r="AH30" s="141"/>
      <c r="AI30" s="141"/>
      <c r="AJ30" s="141"/>
      <c r="AK30" s="141">
        <v>1.0</v>
      </c>
      <c r="AL30" s="141"/>
      <c r="AM30" s="5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5"/>
      <c r="BO30" s="149"/>
      <c r="BP30" s="149">
        <f t="shared" si="12"/>
        <v>0</v>
      </c>
      <c r="BQ30" s="149"/>
      <c r="BR30" s="149">
        <v>10.0</v>
      </c>
      <c r="BS30" s="6"/>
      <c r="BT30" s="144">
        <v>5.0</v>
      </c>
      <c r="BU30" s="144">
        <f t="shared" si="8"/>
        <v>0</v>
      </c>
      <c r="BV30" s="6"/>
    </row>
    <row r="31" ht="19.5" customHeight="1">
      <c r="A31" s="232"/>
      <c r="B31" s="232"/>
      <c r="C31" s="38"/>
      <c r="D31" s="6"/>
      <c r="E31" s="6"/>
      <c r="F31" s="6"/>
      <c r="G31" s="6"/>
      <c r="H31" s="147">
        <f>SUM(H12:H30)</f>
        <v>0</v>
      </c>
      <c r="I31" s="80"/>
      <c r="J31" s="177">
        <f t="shared" ref="J31:U31" si="13">SUM(J12:J30)</f>
        <v>0</v>
      </c>
      <c r="K31" s="177">
        <f t="shared" si="13"/>
        <v>0</v>
      </c>
      <c r="L31" s="177">
        <f t="shared" si="13"/>
        <v>0</v>
      </c>
      <c r="M31" s="177">
        <f t="shared" si="13"/>
        <v>0</v>
      </c>
      <c r="N31" s="177">
        <f t="shared" si="13"/>
        <v>0</v>
      </c>
      <c r="O31" s="177">
        <f t="shared" si="13"/>
        <v>0</v>
      </c>
      <c r="P31" s="177">
        <f t="shared" si="13"/>
        <v>0</v>
      </c>
      <c r="Q31" s="177">
        <f t="shared" si="13"/>
        <v>0</v>
      </c>
      <c r="R31" s="177">
        <f t="shared" si="13"/>
        <v>0</v>
      </c>
      <c r="S31" s="177">
        <f t="shared" si="13"/>
        <v>0</v>
      </c>
      <c r="T31" s="177">
        <f t="shared" si="13"/>
        <v>0</v>
      </c>
      <c r="U31" s="177">
        <f t="shared" si="13"/>
        <v>0</v>
      </c>
      <c r="V31" s="80"/>
      <c r="W31" s="119"/>
      <c r="X31" s="119"/>
      <c r="Y31" s="119"/>
      <c r="Z31" s="119"/>
      <c r="AA31" s="119"/>
      <c r="AB31" s="119">
        <f t="shared" ref="AB31:AC31" si="14">SUM(AB12:AB30)</f>
        <v>0</v>
      </c>
      <c r="AC31" s="119">
        <f t="shared" si="14"/>
        <v>0</v>
      </c>
      <c r="AD31" s="141"/>
      <c r="AE31" s="119"/>
      <c r="AF31" s="119"/>
      <c r="AG31" s="119"/>
      <c r="AH31" s="119"/>
      <c r="AI31" s="119"/>
      <c r="AJ31" s="119"/>
      <c r="AK31" s="119"/>
      <c r="AL31" s="119"/>
      <c r="AM31" s="80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80"/>
      <c r="BO31" s="177">
        <f t="shared" ref="BO31:BP31" si="15">SUM(BO12:BO30)</f>
        <v>0</v>
      </c>
      <c r="BP31" s="177">
        <f t="shared" si="15"/>
        <v>0</v>
      </c>
      <c r="BQ31" s="149"/>
      <c r="BR31" s="149"/>
      <c r="BS31" s="6"/>
      <c r="BT31" s="149"/>
      <c r="BU31" s="163">
        <f>SUM(BU12:BU30)</f>
        <v>0</v>
      </c>
      <c r="BV31" s="6"/>
    </row>
    <row r="32" ht="19.5" customHeight="1">
      <c r="A32" s="232"/>
      <c r="B32" s="232"/>
      <c r="C32" s="274" t="s">
        <v>1379</v>
      </c>
      <c r="D32" s="40"/>
      <c r="E32" s="40"/>
      <c r="F32" s="40"/>
      <c r="G32" s="116"/>
      <c r="H32" s="116"/>
      <c r="I32" s="80"/>
      <c r="J32" s="40"/>
      <c r="K32" s="40"/>
      <c r="L32" s="40"/>
      <c r="M32" s="40"/>
      <c r="N32" s="40"/>
      <c r="O32" s="40"/>
      <c r="P32" s="224"/>
      <c r="Q32" s="224"/>
      <c r="R32" s="40"/>
      <c r="S32" s="40"/>
      <c r="T32" s="40"/>
      <c r="U32" s="40"/>
      <c r="V32" s="80"/>
      <c r="W32" s="118" t="s">
        <v>22</v>
      </c>
      <c r="X32" s="118" t="s">
        <v>23</v>
      </c>
      <c r="Y32" s="118" t="s">
        <v>24</v>
      </c>
      <c r="Z32" s="118" t="s">
        <v>25</v>
      </c>
      <c r="AA32" s="118" t="s">
        <v>26</v>
      </c>
      <c r="AB32" s="118" t="s">
        <v>27</v>
      </c>
      <c r="AC32" s="118" t="s">
        <v>28</v>
      </c>
      <c r="AD32" s="118"/>
      <c r="AE32" s="119" t="s">
        <v>22</v>
      </c>
      <c r="AF32" s="119" t="s">
        <v>23</v>
      </c>
      <c r="AG32" s="119" t="s">
        <v>24</v>
      </c>
      <c r="AH32" s="119" t="s">
        <v>25</v>
      </c>
      <c r="AI32" s="119" t="s">
        <v>26</v>
      </c>
      <c r="AJ32" s="119" t="s">
        <v>27</v>
      </c>
      <c r="AK32" s="119" t="s">
        <v>28</v>
      </c>
      <c r="AL32" s="119" t="s">
        <v>29</v>
      </c>
      <c r="AM32" s="80"/>
      <c r="AN32" s="118" t="s">
        <v>33</v>
      </c>
      <c r="AO32" s="225" t="s">
        <v>34</v>
      </c>
      <c r="AP32" s="225" t="s">
        <v>35</v>
      </c>
      <c r="AQ32" s="225" t="s">
        <v>740</v>
      </c>
      <c r="AR32" s="225" t="s">
        <v>36</v>
      </c>
      <c r="AS32" s="225" t="s">
        <v>741</v>
      </c>
      <c r="AT32" s="225" t="s">
        <v>37</v>
      </c>
      <c r="AU32" s="225" t="s">
        <v>38</v>
      </c>
      <c r="AV32" s="225" t="s">
        <v>39</v>
      </c>
      <c r="AW32" s="225" t="s">
        <v>40</v>
      </c>
      <c r="AX32" s="225" t="s">
        <v>41</v>
      </c>
      <c r="AY32" s="225" t="s">
        <v>42</v>
      </c>
      <c r="AZ32" s="225" t="s">
        <v>56</v>
      </c>
      <c r="BA32" s="119" t="s">
        <v>33</v>
      </c>
      <c r="BB32" s="119" t="s">
        <v>34</v>
      </c>
      <c r="BC32" s="119" t="s">
        <v>35</v>
      </c>
      <c r="BD32" s="119" t="s">
        <v>740</v>
      </c>
      <c r="BE32" s="119" t="s">
        <v>36</v>
      </c>
      <c r="BF32" s="119" t="s">
        <v>741</v>
      </c>
      <c r="BG32" s="119" t="s">
        <v>37</v>
      </c>
      <c r="BH32" s="119" t="s">
        <v>38</v>
      </c>
      <c r="BI32" s="119" t="s">
        <v>39</v>
      </c>
      <c r="BJ32" s="119" t="s">
        <v>40</v>
      </c>
      <c r="BK32" s="119" t="s">
        <v>41</v>
      </c>
      <c r="BL32" s="119" t="s">
        <v>42</v>
      </c>
      <c r="BM32" s="119" t="s">
        <v>56</v>
      </c>
      <c r="BN32" s="80"/>
      <c r="BO32" s="120" t="s">
        <v>35</v>
      </c>
      <c r="BP32" s="120" t="s">
        <v>36</v>
      </c>
      <c r="BQ32" s="66" t="s">
        <v>35</v>
      </c>
      <c r="BR32" s="66" t="s">
        <v>36</v>
      </c>
      <c r="BS32" s="6"/>
      <c r="BT32" s="120" t="s">
        <v>81</v>
      </c>
      <c r="BU32" s="120" t="s">
        <v>82</v>
      </c>
      <c r="BV32" s="6"/>
    </row>
    <row r="33" ht="19.5" customHeight="1">
      <c r="A33" s="217" t="s">
        <v>1380</v>
      </c>
      <c r="B33" s="232" t="s">
        <v>1381</v>
      </c>
      <c r="C33" s="189" t="s">
        <v>1382</v>
      </c>
      <c r="D33" s="166" t="s">
        <v>1316</v>
      </c>
      <c r="E33" s="166">
        <v>1.0</v>
      </c>
      <c r="F33" s="159">
        <f t="shared" ref="F33:F55" si="16">SUM(J33:U33)</f>
        <v>0</v>
      </c>
      <c r="G33" s="160">
        <v>210.0</v>
      </c>
      <c r="H33" s="128">
        <f t="shared" ref="H33:H55" si="17">F33*G33*(100-$F$3)/100</f>
        <v>0</v>
      </c>
      <c r="I33" s="5"/>
      <c r="J33" s="317"/>
      <c r="K33" s="318"/>
      <c r="L33" s="319"/>
      <c r="M33" s="320"/>
      <c r="N33" s="321"/>
      <c r="O33" s="322"/>
      <c r="P33" s="323"/>
      <c r="Q33" s="324"/>
      <c r="R33" s="325"/>
      <c r="S33" s="326"/>
      <c r="T33" s="327"/>
      <c r="U33" s="328"/>
      <c r="V33" s="5"/>
      <c r="W33" s="141"/>
      <c r="X33" s="141"/>
      <c r="Y33" s="141"/>
      <c r="Z33" s="141"/>
      <c r="AA33" s="141"/>
      <c r="AB33" s="141">
        <f t="shared" ref="AB33:AB38" si="18">AJ33*$F33</f>
        <v>0</v>
      </c>
      <c r="AC33" s="141"/>
      <c r="AD33" s="141"/>
      <c r="AE33" s="141"/>
      <c r="AF33" s="141"/>
      <c r="AG33" s="141"/>
      <c r="AH33" s="141"/>
      <c r="AI33" s="141"/>
      <c r="AJ33" s="141">
        <v>1.0</v>
      </c>
      <c r="AK33" s="141"/>
      <c r="AL33" s="141"/>
      <c r="AM33" s="5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5"/>
      <c r="BO33" s="149">
        <f t="shared" ref="BO33:BO55" si="19">BQ33*F33</f>
        <v>0</v>
      </c>
      <c r="BP33" s="149"/>
      <c r="BQ33" s="149">
        <v>5.0</v>
      </c>
      <c r="BR33" s="149"/>
      <c r="BS33" s="6"/>
      <c r="BT33" s="144">
        <v>1.1</v>
      </c>
      <c r="BU33" s="144">
        <f t="shared" ref="BU33:BU55" si="20">BT33*F33</f>
        <v>0</v>
      </c>
      <c r="BV33" s="6"/>
    </row>
    <row r="34" ht="19.5" customHeight="1">
      <c r="A34" s="217" t="s">
        <v>1383</v>
      </c>
      <c r="B34" s="232" t="s">
        <v>1384</v>
      </c>
      <c r="C34" s="189" t="s">
        <v>1385</v>
      </c>
      <c r="D34" s="166" t="s">
        <v>1320</v>
      </c>
      <c r="E34" s="166">
        <v>1.0</v>
      </c>
      <c r="F34" s="159">
        <f t="shared" si="16"/>
        <v>0</v>
      </c>
      <c r="G34" s="160">
        <v>210.0</v>
      </c>
      <c r="H34" s="128">
        <f t="shared" si="17"/>
        <v>0</v>
      </c>
      <c r="I34" s="5"/>
      <c r="J34" s="317"/>
      <c r="K34" s="318"/>
      <c r="L34" s="319"/>
      <c r="M34" s="320"/>
      <c r="N34" s="321"/>
      <c r="O34" s="322"/>
      <c r="P34" s="323"/>
      <c r="Q34" s="324"/>
      <c r="R34" s="325"/>
      <c r="S34" s="326"/>
      <c r="T34" s="327"/>
      <c r="U34" s="328"/>
      <c r="V34" s="5"/>
      <c r="W34" s="141"/>
      <c r="X34" s="141"/>
      <c r="Y34" s="141"/>
      <c r="Z34" s="141"/>
      <c r="AA34" s="141"/>
      <c r="AB34" s="141">
        <f t="shared" si="18"/>
        <v>0</v>
      </c>
      <c r="AC34" s="141"/>
      <c r="AD34" s="141"/>
      <c r="AE34" s="141"/>
      <c r="AF34" s="141"/>
      <c r="AG34" s="141"/>
      <c r="AH34" s="141"/>
      <c r="AI34" s="141"/>
      <c r="AJ34" s="141">
        <v>1.0</v>
      </c>
      <c r="AK34" s="141"/>
      <c r="AL34" s="141"/>
      <c r="AM34" s="5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5"/>
      <c r="BO34" s="149">
        <f t="shared" si="19"/>
        <v>0</v>
      </c>
      <c r="BP34" s="149"/>
      <c r="BQ34" s="149">
        <v>5.0</v>
      </c>
      <c r="BR34" s="149"/>
      <c r="BS34" s="6"/>
      <c r="BT34" s="144">
        <v>1.3</v>
      </c>
      <c r="BU34" s="144">
        <f t="shared" si="20"/>
        <v>0</v>
      </c>
      <c r="BV34" s="6"/>
    </row>
    <row r="35" ht="19.5" customHeight="1">
      <c r="A35" s="217" t="s">
        <v>1386</v>
      </c>
      <c r="B35" s="232" t="s">
        <v>1387</v>
      </c>
      <c r="C35" s="189" t="s">
        <v>1388</v>
      </c>
      <c r="D35" s="166" t="s">
        <v>1324</v>
      </c>
      <c r="E35" s="126">
        <v>1.0</v>
      </c>
      <c r="F35" s="159">
        <f t="shared" si="16"/>
        <v>0</v>
      </c>
      <c r="G35" s="160">
        <v>210.0</v>
      </c>
      <c r="H35" s="128">
        <f t="shared" si="17"/>
        <v>0</v>
      </c>
      <c r="I35" s="5"/>
      <c r="J35" s="317"/>
      <c r="K35" s="318"/>
      <c r="L35" s="319"/>
      <c r="M35" s="320"/>
      <c r="N35" s="321"/>
      <c r="O35" s="322"/>
      <c r="P35" s="323"/>
      <c r="Q35" s="324"/>
      <c r="R35" s="325"/>
      <c r="S35" s="326"/>
      <c r="T35" s="327"/>
      <c r="U35" s="328"/>
      <c r="V35" s="5"/>
      <c r="W35" s="141"/>
      <c r="X35" s="141"/>
      <c r="Y35" s="141"/>
      <c r="Z35" s="141"/>
      <c r="AA35" s="141"/>
      <c r="AB35" s="141">
        <f t="shared" si="18"/>
        <v>0</v>
      </c>
      <c r="AC35" s="141"/>
      <c r="AD35" s="141"/>
      <c r="AE35" s="141"/>
      <c r="AF35" s="141"/>
      <c r="AG35" s="141"/>
      <c r="AH35" s="141"/>
      <c r="AI35" s="141"/>
      <c r="AJ35" s="141">
        <v>1.0</v>
      </c>
      <c r="AK35" s="141"/>
      <c r="AL35" s="141"/>
      <c r="AM35" s="5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5"/>
      <c r="BO35" s="149">
        <f t="shared" si="19"/>
        <v>0</v>
      </c>
      <c r="BP35" s="149"/>
      <c r="BQ35" s="149">
        <v>5.0</v>
      </c>
      <c r="BR35" s="149"/>
      <c r="BS35" s="6"/>
      <c r="BT35" s="144">
        <v>1.2</v>
      </c>
      <c r="BU35" s="144">
        <f t="shared" si="20"/>
        <v>0</v>
      </c>
      <c r="BV35" s="6"/>
    </row>
    <row r="36" ht="19.5" customHeight="1">
      <c r="A36" s="217" t="s">
        <v>1389</v>
      </c>
      <c r="B36" s="232" t="s">
        <v>1390</v>
      </c>
      <c r="C36" s="189" t="s">
        <v>1391</v>
      </c>
      <c r="D36" s="166" t="s">
        <v>1328</v>
      </c>
      <c r="E36" s="166">
        <v>1.0</v>
      </c>
      <c r="F36" s="159">
        <f t="shared" si="16"/>
        <v>0</v>
      </c>
      <c r="G36" s="160">
        <v>215.0</v>
      </c>
      <c r="H36" s="128">
        <f t="shared" si="17"/>
        <v>0</v>
      </c>
      <c r="I36" s="5"/>
      <c r="J36" s="317"/>
      <c r="K36" s="318"/>
      <c r="L36" s="319"/>
      <c r="M36" s="320"/>
      <c r="N36" s="321"/>
      <c r="O36" s="322"/>
      <c r="P36" s="323"/>
      <c r="Q36" s="324"/>
      <c r="R36" s="325"/>
      <c r="S36" s="326"/>
      <c r="T36" s="327"/>
      <c r="U36" s="328"/>
      <c r="V36" s="5"/>
      <c r="W36" s="141"/>
      <c r="X36" s="141"/>
      <c r="Y36" s="141"/>
      <c r="Z36" s="141"/>
      <c r="AA36" s="141"/>
      <c r="AB36" s="141">
        <f t="shared" si="18"/>
        <v>0</v>
      </c>
      <c r="AC36" s="141"/>
      <c r="AD36" s="141"/>
      <c r="AE36" s="141"/>
      <c r="AF36" s="141"/>
      <c r="AG36" s="141"/>
      <c r="AH36" s="141"/>
      <c r="AI36" s="141"/>
      <c r="AJ36" s="141">
        <v>1.0</v>
      </c>
      <c r="AK36" s="141"/>
      <c r="AL36" s="141"/>
      <c r="AM36" s="5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5"/>
      <c r="BO36" s="149">
        <f t="shared" si="19"/>
        <v>0</v>
      </c>
      <c r="BP36" s="149"/>
      <c r="BQ36" s="149">
        <v>6.0</v>
      </c>
      <c r="BR36" s="149"/>
      <c r="BS36" s="6"/>
      <c r="BT36" s="144">
        <v>1.3</v>
      </c>
      <c r="BU36" s="144">
        <f t="shared" si="20"/>
        <v>0</v>
      </c>
      <c r="BV36" s="6"/>
    </row>
    <row r="37" ht="19.5" customHeight="1">
      <c r="A37" s="217" t="s">
        <v>1392</v>
      </c>
      <c r="B37" s="232" t="s">
        <v>1393</v>
      </c>
      <c r="C37" s="189" t="s">
        <v>1394</v>
      </c>
      <c r="D37" s="166" t="s">
        <v>1332</v>
      </c>
      <c r="E37" s="126">
        <v>1.0</v>
      </c>
      <c r="F37" s="159">
        <f t="shared" si="16"/>
        <v>0</v>
      </c>
      <c r="G37" s="160">
        <v>210.0</v>
      </c>
      <c r="H37" s="128">
        <f t="shared" si="17"/>
        <v>0</v>
      </c>
      <c r="I37" s="5"/>
      <c r="J37" s="317"/>
      <c r="K37" s="318"/>
      <c r="L37" s="319"/>
      <c r="M37" s="320"/>
      <c r="N37" s="321"/>
      <c r="O37" s="322"/>
      <c r="P37" s="323"/>
      <c r="Q37" s="324"/>
      <c r="R37" s="325"/>
      <c r="S37" s="326"/>
      <c r="T37" s="327"/>
      <c r="U37" s="328"/>
      <c r="V37" s="5"/>
      <c r="W37" s="141"/>
      <c r="X37" s="141"/>
      <c r="Y37" s="141"/>
      <c r="Z37" s="141"/>
      <c r="AA37" s="141"/>
      <c r="AB37" s="141">
        <f t="shared" si="18"/>
        <v>0</v>
      </c>
      <c r="AC37" s="141"/>
      <c r="AD37" s="141"/>
      <c r="AE37" s="141"/>
      <c r="AF37" s="141"/>
      <c r="AG37" s="141"/>
      <c r="AH37" s="141"/>
      <c r="AI37" s="141"/>
      <c r="AJ37" s="141">
        <v>1.0</v>
      </c>
      <c r="AK37" s="141"/>
      <c r="AL37" s="141"/>
      <c r="AM37" s="5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5"/>
      <c r="BO37" s="149">
        <f t="shared" si="19"/>
        <v>0</v>
      </c>
      <c r="BP37" s="149"/>
      <c r="BQ37" s="149">
        <v>5.0</v>
      </c>
      <c r="BR37" s="149"/>
      <c r="BS37" s="6"/>
      <c r="BT37" s="144">
        <v>1.4</v>
      </c>
      <c r="BU37" s="144">
        <f t="shared" si="20"/>
        <v>0</v>
      </c>
      <c r="BV37" s="6"/>
    </row>
    <row r="38" ht="18.75" customHeight="1">
      <c r="A38" s="217" t="s">
        <v>1395</v>
      </c>
      <c r="B38" s="232"/>
      <c r="C38" s="329" t="s">
        <v>1396</v>
      </c>
      <c r="D38" s="126"/>
      <c r="E38" s="126">
        <v>5.0</v>
      </c>
      <c r="F38" s="159">
        <f t="shared" si="16"/>
        <v>0</v>
      </c>
      <c r="G38" s="128">
        <v>1010.0</v>
      </c>
      <c r="H38" s="128">
        <f t="shared" si="17"/>
        <v>0</v>
      </c>
      <c r="I38" s="5"/>
      <c r="J38" s="317"/>
      <c r="K38" s="318"/>
      <c r="L38" s="319"/>
      <c r="M38" s="320"/>
      <c r="N38" s="321"/>
      <c r="O38" s="322"/>
      <c r="P38" s="323"/>
      <c r="Q38" s="324"/>
      <c r="R38" s="325"/>
      <c r="S38" s="326"/>
      <c r="T38" s="327"/>
      <c r="U38" s="328"/>
      <c r="V38" s="5"/>
      <c r="W38" s="141"/>
      <c r="X38" s="141"/>
      <c r="Y38" s="141"/>
      <c r="Z38" s="141"/>
      <c r="AA38" s="141"/>
      <c r="AB38" s="141">
        <f t="shared" si="18"/>
        <v>0</v>
      </c>
      <c r="AC38" s="141"/>
      <c r="AD38" s="141"/>
      <c r="AE38" s="141"/>
      <c r="AF38" s="141"/>
      <c r="AG38" s="141"/>
      <c r="AH38" s="141"/>
      <c r="AI38" s="141"/>
      <c r="AJ38" s="141">
        <v>5.0</v>
      </c>
      <c r="AK38" s="141"/>
      <c r="AL38" s="141"/>
      <c r="AM38" s="5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5"/>
      <c r="BO38" s="149">
        <f t="shared" si="19"/>
        <v>0</v>
      </c>
      <c r="BP38" s="149"/>
      <c r="BQ38" s="149">
        <v>26.0</v>
      </c>
      <c r="BR38" s="149"/>
      <c r="BS38" s="6"/>
      <c r="BT38" s="144">
        <v>6.3</v>
      </c>
      <c r="BU38" s="144">
        <f t="shared" si="20"/>
        <v>0</v>
      </c>
      <c r="BV38" s="6"/>
    </row>
    <row r="39" ht="18.75" customHeight="1">
      <c r="A39" s="217" t="s">
        <v>1397</v>
      </c>
      <c r="B39" s="232" t="s">
        <v>1398</v>
      </c>
      <c r="C39" s="187" t="s">
        <v>1399</v>
      </c>
      <c r="D39" s="166" t="s">
        <v>1338</v>
      </c>
      <c r="E39" s="166">
        <v>1.0</v>
      </c>
      <c r="F39" s="159">
        <f t="shared" si="16"/>
        <v>0</v>
      </c>
      <c r="G39" s="128">
        <v>260.0</v>
      </c>
      <c r="H39" s="128">
        <f t="shared" si="17"/>
        <v>0</v>
      </c>
      <c r="I39" s="5"/>
      <c r="J39" s="317"/>
      <c r="K39" s="318"/>
      <c r="L39" s="319"/>
      <c r="M39" s="320"/>
      <c r="N39" s="321"/>
      <c r="O39" s="322"/>
      <c r="P39" s="323"/>
      <c r="Q39" s="324"/>
      <c r="R39" s="325"/>
      <c r="S39" s="326"/>
      <c r="T39" s="327"/>
      <c r="U39" s="328"/>
      <c r="V39" s="5"/>
      <c r="W39" s="141"/>
      <c r="X39" s="141"/>
      <c r="Y39" s="141"/>
      <c r="Z39" s="141"/>
      <c r="AA39" s="141"/>
      <c r="AB39" s="141"/>
      <c r="AC39" s="141">
        <f t="shared" ref="AC39:AC46" si="21">AK39*$F39</f>
        <v>0</v>
      </c>
      <c r="AD39" s="141"/>
      <c r="AE39" s="141"/>
      <c r="AF39" s="141"/>
      <c r="AG39" s="141"/>
      <c r="AH39" s="141"/>
      <c r="AI39" s="141"/>
      <c r="AJ39" s="141"/>
      <c r="AK39" s="141">
        <v>1.0</v>
      </c>
      <c r="AL39" s="141"/>
      <c r="AM39" s="5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5"/>
      <c r="BO39" s="149">
        <f t="shared" si="19"/>
        <v>0</v>
      </c>
      <c r="BP39" s="149"/>
      <c r="BQ39" s="149">
        <v>7.0</v>
      </c>
      <c r="BR39" s="149"/>
      <c r="BS39" s="6"/>
      <c r="BT39" s="144">
        <v>2.5</v>
      </c>
      <c r="BU39" s="144">
        <f t="shared" si="20"/>
        <v>0</v>
      </c>
      <c r="BV39" s="6"/>
    </row>
    <row r="40" ht="18.75" customHeight="1">
      <c r="A40" s="217" t="s">
        <v>1400</v>
      </c>
      <c r="B40" s="232" t="s">
        <v>1401</v>
      </c>
      <c r="C40" s="187" t="s">
        <v>1402</v>
      </c>
      <c r="D40" s="166" t="s">
        <v>1342</v>
      </c>
      <c r="E40" s="166">
        <v>1.0</v>
      </c>
      <c r="F40" s="159">
        <f t="shared" si="16"/>
        <v>0</v>
      </c>
      <c r="G40" s="128">
        <v>260.0</v>
      </c>
      <c r="H40" s="128">
        <f t="shared" si="17"/>
        <v>0</v>
      </c>
      <c r="I40" s="5"/>
      <c r="J40" s="317"/>
      <c r="K40" s="318"/>
      <c r="L40" s="319"/>
      <c r="M40" s="320"/>
      <c r="N40" s="321"/>
      <c r="O40" s="322"/>
      <c r="P40" s="323"/>
      <c r="Q40" s="324"/>
      <c r="R40" s="325"/>
      <c r="S40" s="326"/>
      <c r="T40" s="327"/>
      <c r="U40" s="328"/>
      <c r="V40" s="5"/>
      <c r="W40" s="141"/>
      <c r="X40" s="141"/>
      <c r="Y40" s="141"/>
      <c r="Z40" s="141"/>
      <c r="AA40" s="141"/>
      <c r="AB40" s="141"/>
      <c r="AC40" s="141">
        <f t="shared" si="21"/>
        <v>0</v>
      </c>
      <c r="AD40" s="141"/>
      <c r="AE40" s="141"/>
      <c r="AF40" s="141"/>
      <c r="AG40" s="141"/>
      <c r="AH40" s="141"/>
      <c r="AI40" s="141"/>
      <c r="AJ40" s="141"/>
      <c r="AK40" s="141">
        <v>1.0</v>
      </c>
      <c r="AL40" s="141"/>
      <c r="AM40" s="5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5"/>
      <c r="BO40" s="149">
        <f t="shared" si="19"/>
        <v>0</v>
      </c>
      <c r="BP40" s="149"/>
      <c r="BQ40" s="149">
        <v>7.0</v>
      </c>
      <c r="BR40" s="149"/>
      <c r="BS40" s="6"/>
      <c r="BT40" s="144">
        <v>2.6</v>
      </c>
      <c r="BU40" s="144">
        <f t="shared" si="20"/>
        <v>0</v>
      </c>
      <c r="BV40" s="6"/>
    </row>
    <row r="41" ht="18.75" customHeight="1">
      <c r="A41" s="217" t="s">
        <v>1403</v>
      </c>
      <c r="B41" s="232" t="s">
        <v>1404</v>
      </c>
      <c r="C41" s="187" t="s">
        <v>1405</v>
      </c>
      <c r="D41" s="126" t="s">
        <v>1346</v>
      </c>
      <c r="E41" s="126">
        <v>1.0</v>
      </c>
      <c r="F41" s="159">
        <f t="shared" si="16"/>
        <v>0</v>
      </c>
      <c r="G41" s="128">
        <v>260.0</v>
      </c>
      <c r="H41" s="128">
        <f t="shared" si="17"/>
        <v>0</v>
      </c>
      <c r="I41" s="5"/>
      <c r="J41" s="317"/>
      <c r="K41" s="318"/>
      <c r="L41" s="319"/>
      <c r="M41" s="320"/>
      <c r="N41" s="321"/>
      <c r="O41" s="322"/>
      <c r="P41" s="323"/>
      <c r="Q41" s="324"/>
      <c r="R41" s="325"/>
      <c r="S41" s="326"/>
      <c r="T41" s="327"/>
      <c r="U41" s="328"/>
      <c r="V41" s="5"/>
      <c r="W41" s="141"/>
      <c r="X41" s="141"/>
      <c r="Y41" s="141"/>
      <c r="Z41" s="141"/>
      <c r="AA41" s="141"/>
      <c r="AB41" s="141"/>
      <c r="AC41" s="141">
        <f t="shared" si="21"/>
        <v>0</v>
      </c>
      <c r="AD41" s="141"/>
      <c r="AE41" s="141"/>
      <c r="AF41" s="141"/>
      <c r="AG41" s="141"/>
      <c r="AH41" s="141"/>
      <c r="AI41" s="141"/>
      <c r="AJ41" s="141"/>
      <c r="AK41" s="141">
        <v>1.0</v>
      </c>
      <c r="AL41" s="141"/>
      <c r="AM41" s="5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5"/>
      <c r="BO41" s="149">
        <f t="shared" si="19"/>
        <v>0</v>
      </c>
      <c r="BP41" s="149"/>
      <c r="BQ41" s="149">
        <v>7.0</v>
      </c>
      <c r="BR41" s="149"/>
      <c r="BS41" s="6"/>
      <c r="BT41" s="144">
        <v>2.6</v>
      </c>
      <c r="BU41" s="144">
        <f t="shared" si="20"/>
        <v>0</v>
      </c>
      <c r="BV41" s="6"/>
    </row>
    <row r="42" ht="18.75" customHeight="1">
      <c r="A42" s="217" t="s">
        <v>1406</v>
      </c>
      <c r="B42" s="232" t="s">
        <v>1407</v>
      </c>
      <c r="C42" s="187" t="s">
        <v>1408</v>
      </c>
      <c r="D42" s="166" t="s">
        <v>1350</v>
      </c>
      <c r="E42" s="166">
        <v>1.0</v>
      </c>
      <c r="F42" s="159">
        <f t="shared" si="16"/>
        <v>0</v>
      </c>
      <c r="G42" s="128">
        <v>260.0</v>
      </c>
      <c r="H42" s="128">
        <f t="shared" si="17"/>
        <v>0</v>
      </c>
      <c r="I42" s="5"/>
      <c r="J42" s="317"/>
      <c r="K42" s="318"/>
      <c r="L42" s="319"/>
      <c r="M42" s="320"/>
      <c r="N42" s="321"/>
      <c r="O42" s="322"/>
      <c r="P42" s="323"/>
      <c r="Q42" s="324"/>
      <c r="R42" s="325"/>
      <c r="S42" s="326"/>
      <c r="T42" s="327"/>
      <c r="U42" s="328"/>
      <c r="V42" s="5"/>
      <c r="W42" s="141"/>
      <c r="X42" s="141"/>
      <c r="Y42" s="141"/>
      <c r="Z42" s="141"/>
      <c r="AA42" s="141"/>
      <c r="AB42" s="141"/>
      <c r="AC42" s="141">
        <f t="shared" si="21"/>
        <v>0</v>
      </c>
      <c r="AD42" s="141"/>
      <c r="AE42" s="141"/>
      <c r="AF42" s="141"/>
      <c r="AG42" s="141"/>
      <c r="AH42" s="141"/>
      <c r="AI42" s="141"/>
      <c r="AJ42" s="141"/>
      <c r="AK42" s="141">
        <v>1.0</v>
      </c>
      <c r="AL42" s="141"/>
      <c r="AM42" s="5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5"/>
      <c r="BO42" s="149">
        <f t="shared" si="19"/>
        <v>0</v>
      </c>
      <c r="BP42" s="149"/>
      <c r="BQ42" s="149">
        <v>7.0</v>
      </c>
      <c r="BR42" s="149"/>
      <c r="BS42" s="6"/>
      <c r="BT42" s="144">
        <v>2.6</v>
      </c>
      <c r="BU42" s="144">
        <f t="shared" si="20"/>
        <v>0</v>
      </c>
      <c r="BV42" s="6"/>
    </row>
    <row r="43" ht="18.75" customHeight="1">
      <c r="A43" s="217" t="s">
        <v>1409</v>
      </c>
      <c r="B43" s="232" t="s">
        <v>1410</v>
      </c>
      <c r="C43" s="187" t="s">
        <v>1411</v>
      </c>
      <c r="D43" s="126" t="s">
        <v>1354</v>
      </c>
      <c r="E43" s="126">
        <v>1.0</v>
      </c>
      <c r="F43" s="159">
        <f t="shared" si="16"/>
        <v>0</v>
      </c>
      <c r="G43" s="128">
        <v>260.0</v>
      </c>
      <c r="H43" s="128">
        <f t="shared" si="17"/>
        <v>0</v>
      </c>
      <c r="I43" s="5"/>
      <c r="J43" s="317"/>
      <c r="K43" s="318"/>
      <c r="L43" s="319"/>
      <c r="M43" s="320"/>
      <c r="N43" s="321"/>
      <c r="O43" s="322"/>
      <c r="P43" s="323"/>
      <c r="Q43" s="324"/>
      <c r="R43" s="325"/>
      <c r="S43" s="326"/>
      <c r="T43" s="327"/>
      <c r="U43" s="328"/>
      <c r="V43" s="5"/>
      <c r="W43" s="141"/>
      <c r="X43" s="141"/>
      <c r="Y43" s="141"/>
      <c r="Z43" s="141"/>
      <c r="AA43" s="141"/>
      <c r="AB43" s="141"/>
      <c r="AC43" s="141">
        <f t="shared" si="21"/>
        <v>0</v>
      </c>
      <c r="AD43" s="141"/>
      <c r="AE43" s="141"/>
      <c r="AF43" s="141"/>
      <c r="AG43" s="141"/>
      <c r="AH43" s="141"/>
      <c r="AI43" s="141"/>
      <c r="AJ43" s="141"/>
      <c r="AK43" s="141">
        <v>1.0</v>
      </c>
      <c r="AL43" s="141"/>
      <c r="AM43" s="5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5"/>
      <c r="BO43" s="149">
        <f t="shared" si="19"/>
        <v>0</v>
      </c>
      <c r="BP43" s="149"/>
      <c r="BQ43" s="149">
        <v>7.0</v>
      </c>
      <c r="BR43" s="149"/>
      <c r="BS43" s="6"/>
      <c r="BT43" s="144">
        <v>2.6</v>
      </c>
      <c r="BU43" s="144">
        <f t="shared" si="20"/>
        <v>0</v>
      </c>
      <c r="BV43" s="6"/>
    </row>
    <row r="44" ht="18.75" customHeight="1">
      <c r="A44" s="232" t="s">
        <v>1412</v>
      </c>
      <c r="B44" s="232"/>
      <c r="C44" s="329" t="s">
        <v>1413</v>
      </c>
      <c r="D44" s="136"/>
      <c r="E44" s="126">
        <v>5.0</v>
      </c>
      <c r="F44" s="159">
        <f t="shared" si="16"/>
        <v>0</v>
      </c>
      <c r="G44" s="128">
        <v>1240.0</v>
      </c>
      <c r="H44" s="128">
        <f t="shared" si="17"/>
        <v>0</v>
      </c>
      <c r="I44" s="5"/>
      <c r="J44" s="317"/>
      <c r="K44" s="318"/>
      <c r="L44" s="319"/>
      <c r="M44" s="320"/>
      <c r="N44" s="321"/>
      <c r="O44" s="322"/>
      <c r="P44" s="323"/>
      <c r="Q44" s="324"/>
      <c r="R44" s="325"/>
      <c r="S44" s="326"/>
      <c r="T44" s="327"/>
      <c r="U44" s="328"/>
      <c r="V44" s="5"/>
      <c r="W44" s="141"/>
      <c r="X44" s="141"/>
      <c r="Y44" s="141"/>
      <c r="Z44" s="141"/>
      <c r="AA44" s="141"/>
      <c r="AB44" s="141"/>
      <c r="AC44" s="141">
        <f t="shared" si="21"/>
        <v>0</v>
      </c>
      <c r="AD44" s="141"/>
      <c r="AE44" s="141"/>
      <c r="AF44" s="141"/>
      <c r="AG44" s="141"/>
      <c r="AH44" s="141"/>
      <c r="AI44" s="141"/>
      <c r="AJ44" s="141"/>
      <c r="AK44" s="141">
        <v>5.0</v>
      </c>
      <c r="AL44" s="141"/>
      <c r="AM44" s="5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5"/>
      <c r="BO44" s="149">
        <f t="shared" si="19"/>
        <v>0</v>
      </c>
      <c r="BP44" s="149"/>
      <c r="BQ44" s="149">
        <v>35.0</v>
      </c>
      <c r="BR44" s="149"/>
      <c r="BS44" s="6"/>
      <c r="BT44" s="144">
        <v>12.899999999999999</v>
      </c>
      <c r="BU44" s="144">
        <f t="shared" si="20"/>
        <v>0</v>
      </c>
      <c r="BV44" s="6"/>
    </row>
    <row r="45" ht="18.75" customHeight="1">
      <c r="A45" s="217" t="s">
        <v>1414</v>
      </c>
      <c r="B45" s="232" t="s">
        <v>1415</v>
      </c>
      <c r="C45" s="189" t="s">
        <v>1416</v>
      </c>
      <c r="D45" s="136" t="s">
        <v>28</v>
      </c>
      <c r="E45" s="166">
        <v>1.0</v>
      </c>
      <c r="F45" s="159">
        <f t="shared" si="16"/>
        <v>0</v>
      </c>
      <c r="G45" s="128">
        <v>315.0</v>
      </c>
      <c r="H45" s="128">
        <f t="shared" si="17"/>
        <v>0</v>
      </c>
      <c r="I45" s="5"/>
      <c r="J45" s="317"/>
      <c r="K45" s="318"/>
      <c r="L45" s="319"/>
      <c r="M45" s="320"/>
      <c r="N45" s="321"/>
      <c r="O45" s="322"/>
      <c r="P45" s="323"/>
      <c r="Q45" s="324"/>
      <c r="R45" s="325"/>
      <c r="S45" s="326"/>
      <c r="T45" s="327"/>
      <c r="U45" s="328"/>
      <c r="V45" s="5"/>
      <c r="W45" s="141"/>
      <c r="X45" s="141"/>
      <c r="Y45" s="141"/>
      <c r="Z45" s="141"/>
      <c r="AA45" s="141"/>
      <c r="AB45" s="141"/>
      <c r="AC45" s="141">
        <f t="shared" si="21"/>
        <v>0</v>
      </c>
      <c r="AD45" s="141"/>
      <c r="AE45" s="141"/>
      <c r="AF45" s="141"/>
      <c r="AG45" s="141"/>
      <c r="AH45" s="141"/>
      <c r="AI45" s="141"/>
      <c r="AJ45" s="141"/>
      <c r="AK45" s="141">
        <v>1.0</v>
      </c>
      <c r="AL45" s="141"/>
      <c r="AM45" s="5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5"/>
      <c r="BO45" s="149">
        <f t="shared" si="19"/>
        <v>0</v>
      </c>
      <c r="BP45" s="149"/>
      <c r="BQ45" s="149">
        <v>7.0</v>
      </c>
      <c r="BR45" s="149"/>
      <c r="BS45" s="6"/>
      <c r="BT45" s="144">
        <v>3.25</v>
      </c>
      <c r="BU45" s="144">
        <f t="shared" si="20"/>
        <v>0</v>
      </c>
      <c r="BV45" s="6"/>
    </row>
    <row r="46" ht="18.75" customHeight="1">
      <c r="A46" s="217" t="s">
        <v>1417</v>
      </c>
      <c r="B46" s="232" t="s">
        <v>1418</v>
      </c>
      <c r="C46" s="189" t="s">
        <v>1419</v>
      </c>
      <c r="D46" s="136" t="s">
        <v>28</v>
      </c>
      <c r="E46" s="166">
        <v>1.0</v>
      </c>
      <c r="F46" s="159">
        <f t="shared" si="16"/>
        <v>0</v>
      </c>
      <c r="G46" s="128">
        <v>282.5</v>
      </c>
      <c r="H46" s="128">
        <f t="shared" si="17"/>
        <v>0</v>
      </c>
      <c r="I46" s="5"/>
      <c r="J46" s="317"/>
      <c r="K46" s="318"/>
      <c r="L46" s="319"/>
      <c r="M46" s="320"/>
      <c r="N46" s="321"/>
      <c r="O46" s="322"/>
      <c r="P46" s="323"/>
      <c r="Q46" s="324"/>
      <c r="R46" s="325"/>
      <c r="S46" s="326"/>
      <c r="T46" s="327"/>
      <c r="U46" s="328"/>
      <c r="V46" s="5"/>
      <c r="W46" s="141"/>
      <c r="X46" s="141"/>
      <c r="Y46" s="141"/>
      <c r="Z46" s="141"/>
      <c r="AA46" s="141"/>
      <c r="AB46" s="141"/>
      <c r="AC46" s="141">
        <f t="shared" si="21"/>
        <v>0</v>
      </c>
      <c r="AD46" s="141"/>
      <c r="AE46" s="141"/>
      <c r="AF46" s="141"/>
      <c r="AG46" s="141"/>
      <c r="AH46" s="141"/>
      <c r="AI46" s="141"/>
      <c r="AJ46" s="141"/>
      <c r="AK46" s="141">
        <v>1.0</v>
      </c>
      <c r="AL46" s="141"/>
      <c r="AM46" s="5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5"/>
      <c r="BO46" s="149">
        <f t="shared" si="19"/>
        <v>0</v>
      </c>
      <c r="BP46" s="149"/>
      <c r="BQ46" s="149">
        <v>7.0</v>
      </c>
      <c r="BR46" s="149"/>
      <c r="BS46" s="6"/>
      <c r="BT46" s="144">
        <v>2.85</v>
      </c>
      <c r="BU46" s="144">
        <f t="shared" si="20"/>
        <v>0</v>
      </c>
      <c r="BV46" s="6"/>
    </row>
    <row r="47" ht="18.75" customHeight="1">
      <c r="A47" s="217" t="s">
        <v>1420</v>
      </c>
      <c r="B47" s="232" t="s">
        <v>1421</v>
      </c>
      <c r="C47" s="189" t="s">
        <v>1422</v>
      </c>
      <c r="D47" s="136" t="s">
        <v>27</v>
      </c>
      <c r="E47" s="166">
        <v>1.0</v>
      </c>
      <c r="F47" s="159">
        <f t="shared" si="16"/>
        <v>0</v>
      </c>
      <c r="G47" s="128">
        <v>277.5</v>
      </c>
      <c r="H47" s="128">
        <f t="shared" si="17"/>
        <v>0</v>
      </c>
      <c r="I47" s="5"/>
      <c r="J47" s="317"/>
      <c r="K47" s="318"/>
      <c r="L47" s="319"/>
      <c r="M47" s="320"/>
      <c r="N47" s="321"/>
      <c r="O47" s="322"/>
      <c r="P47" s="323"/>
      <c r="Q47" s="324"/>
      <c r="R47" s="325"/>
      <c r="S47" s="326"/>
      <c r="T47" s="327"/>
      <c r="U47" s="328"/>
      <c r="V47" s="5"/>
      <c r="W47" s="141"/>
      <c r="X47" s="141"/>
      <c r="Y47" s="141"/>
      <c r="Z47" s="141"/>
      <c r="AA47" s="141"/>
      <c r="AB47" s="141">
        <f t="shared" ref="AB47:AB55" si="22">AJ47*$F47</f>
        <v>0</v>
      </c>
      <c r="AC47" s="141"/>
      <c r="AD47" s="141"/>
      <c r="AE47" s="141"/>
      <c r="AF47" s="141"/>
      <c r="AG47" s="141"/>
      <c r="AH47" s="141"/>
      <c r="AI47" s="141"/>
      <c r="AJ47" s="141">
        <v>1.0</v>
      </c>
      <c r="AK47" s="141"/>
      <c r="AL47" s="141"/>
      <c r="AM47" s="5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5"/>
      <c r="BO47" s="149">
        <f t="shared" si="19"/>
        <v>0</v>
      </c>
      <c r="BP47" s="149"/>
      <c r="BQ47" s="149">
        <v>6.0</v>
      </c>
      <c r="BR47" s="149"/>
      <c r="BS47" s="6"/>
      <c r="BT47" s="144">
        <v>2.45</v>
      </c>
      <c r="BU47" s="144">
        <f t="shared" si="20"/>
        <v>0</v>
      </c>
      <c r="BV47" s="6"/>
    </row>
    <row r="48" ht="18.75" customHeight="1">
      <c r="A48" s="217" t="s">
        <v>1423</v>
      </c>
      <c r="B48" s="232" t="s">
        <v>1424</v>
      </c>
      <c r="C48" s="189" t="s">
        <v>1425</v>
      </c>
      <c r="D48" s="136" t="s">
        <v>27</v>
      </c>
      <c r="E48" s="166">
        <v>1.0</v>
      </c>
      <c r="F48" s="159">
        <f t="shared" si="16"/>
        <v>0</v>
      </c>
      <c r="G48" s="128">
        <v>270.0</v>
      </c>
      <c r="H48" s="128">
        <f t="shared" si="17"/>
        <v>0</v>
      </c>
      <c r="I48" s="5"/>
      <c r="J48" s="317"/>
      <c r="K48" s="318"/>
      <c r="L48" s="319"/>
      <c r="M48" s="320"/>
      <c r="N48" s="321"/>
      <c r="O48" s="322"/>
      <c r="P48" s="323"/>
      <c r="Q48" s="324"/>
      <c r="R48" s="325"/>
      <c r="S48" s="326"/>
      <c r="T48" s="327"/>
      <c r="U48" s="328"/>
      <c r="V48" s="5"/>
      <c r="W48" s="141"/>
      <c r="X48" s="141"/>
      <c r="Y48" s="141"/>
      <c r="Z48" s="141"/>
      <c r="AA48" s="141"/>
      <c r="AB48" s="141">
        <f t="shared" si="22"/>
        <v>0</v>
      </c>
      <c r="AC48" s="141"/>
      <c r="AD48" s="141"/>
      <c r="AE48" s="141"/>
      <c r="AF48" s="141"/>
      <c r="AG48" s="141"/>
      <c r="AH48" s="141"/>
      <c r="AI48" s="141"/>
      <c r="AJ48" s="141">
        <v>1.0</v>
      </c>
      <c r="AK48" s="141"/>
      <c r="AL48" s="141"/>
      <c r="AM48" s="5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5"/>
      <c r="BO48" s="149">
        <f t="shared" si="19"/>
        <v>0</v>
      </c>
      <c r="BP48" s="149"/>
      <c r="BQ48" s="149">
        <v>6.0</v>
      </c>
      <c r="BR48" s="149"/>
      <c r="BS48" s="6"/>
      <c r="BT48" s="144">
        <v>1.7</v>
      </c>
      <c r="BU48" s="144">
        <f t="shared" si="20"/>
        <v>0</v>
      </c>
      <c r="BV48" s="6"/>
    </row>
    <row r="49" ht="18.75" customHeight="1">
      <c r="A49" s="217" t="s">
        <v>1426</v>
      </c>
      <c r="B49" s="232"/>
      <c r="C49" s="283" t="s">
        <v>1427</v>
      </c>
      <c r="D49" s="136"/>
      <c r="E49" s="126">
        <v>4.0</v>
      </c>
      <c r="F49" s="159">
        <f t="shared" si="16"/>
        <v>0</v>
      </c>
      <c r="G49" s="128">
        <v>1085.0</v>
      </c>
      <c r="H49" s="128">
        <f t="shared" si="17"/>
        <v>0</v>
      </c>
      <c r="I49" s="5"/>
      <c r="J49" s="317"/>
      <c r="K49" s="318"/>
      <c r="L49" s="319"/>
      <c r="M49" s="320"/>
      <c r="N49" s="321"/>
      <c r="O49" s="322"/>
      <c r="P49" s="323"/>
      <c r="Q49" s="324"/>
      <c r="R49" s="325"/>
      <c r="S49" s="326"/>
      <c r="T49" s="327"/>
      <c r="U49" s="328"/>
      <c r="V49" s="5"/>
      <c r="W49" s="141"/>
      <c r="X49" s="141"/>
      <c r="Y49" s="141"/>
      <c r="Z49" s="141"/>
      <c r="AA49" s="141"/>
      <c r="AB49" s="141">
        <f t="shared" si="22"/>
        <v>0</v>
      </c>
      <c r="AC49" s="141">
        <f>AK49*$F49</f>
        <v>0</v>
      </c>
      <c r="AD49" s="141"/>
      <c r="AE49" s="141"/>
      <c r="AF49" s="141"/>
      <c r="AG49" s="141"/>
      <c r="AH49" s="141"/>
      <c r="AI49" s="141"/>
      <c r="AJ49" s="141">
        <v>2.0</v>
      </c>
      <c r="AK49" s="141">
        <v>2.0</v>
      </c>
      <c r="AL49" s="141"/>
      <c r="AM49" s="5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5"/>
      <c r="BO49" s="149">
        <f t="shared" si="19"/>
        <v>0</v>
      </c>
      <c r="BP49" s="149"/>
      <c r="BQ49" s="149">
        <v>26.0</v>
      </c>
      <c r="BR49" s="149"/>
      <c r="BS49" s="6"/>
      <c r="BT49" s="144">
        <v>10.25</v>
      </c>
      <c r="BU49" s="144">
        <f t="shared" si="20"/>
        <v>0</v>
      </c>
      <c r="BV49" s="6"/>
    </row>
    <row r="50" ht="18.75" customHeight="1">
      <c r="A50" s="217" t="s">
        <v>1428</v>
      </c>
      <c r="B50" s="232" t="s">
        <v>1429</v>
      </c>
      <c r="C50" s="189" t="s">
        <v>1430</v>
      </c>
      <c r="D50" s="136" t="s">
        <v>27</v>
      </c>
      <c r="E50" s="166">
        <v>1.0</v>
      </c>
      <c r="F50" s="159">
        <f t="shared" si="16"/>
        <v>0</v>
      </c>
      <c r="G50" s="128">
        <v>250.0</v>
      </c>
      <c r="H50" s="128">
        <f t="shared" si="17"/>
        <v>0</v>
      </c>
      <c r="I50" s="5"/>
      <c r="J50" s="317"/>
      <c r="K50" s="318"/>
      <c r="L50" s="319"/>
      <c r="M50" s="320"/>
      <c r="N50" s="321"/>
      <c r="O50" s="322"/>
      <c r="P50" s="323"/>
      <c r="Q50" s="324"/>
      <c r="R50" s="325"/>
      <c r="S50" s="326"/>
      <c r="T50" s="327"/>
      <c r="U50" s="328"/>
      <c r="V50" s="5"/>
      <c r="W50" s="141"/>
      <c r="X50" s="141"/>
      <c r="Y50" s="141"/>
      <c r="Z50" s="141"/>
      <c r="AA50" s="141"/>
      <c r="AB50" s="141">
        <f t="shared" si="22"/>
        <v>0</v>
      </c>
      <c r="AC50" s="141"/>
      <c r="AD50" s="141"/>
      <c r="AE50" s="141"/>
      <c r="AF50" s="141"/>
      <c r="AG50" s="141"/>
      <c r="AH50" s="141"/>
      <c r="AI50" s="141"/>
      <c r="AJ50" s="141">
        <v>1.0</v>
      </c>
      <c r="AK50" s="141"/>
      <c r="AL50" s="141"/>
      <c r="AM50" s="5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5"/>
      <c r="BO50" s="149">
        <f t="shared" si="19"/>
        <v>0</v>
      </c>
      <c r="BP50" s="149"/>
      <c r="BQ50" s="149">
        <v>6.0</v>
      </c>
      <c r="BR50" s="149"/>
      <c r="BS50" s="6"/>
      <c r="BT50" s="144">
        <v>1.6</v>
      </c>
      <c r="BU50" s="144">
        <f t="shared" si="20"/>
        <v>0</v>
      </c>
      <c r="BV50" s="6"/>
    </row>
    <row r="51" ht="18.75" customHeight="1">
      <c r="A51" s="217" t="s">
        <v>1431</v>
      </c>
      <c r="B51" s="232" t="s">
        <v>1432</v>
      </c>
      <c r="C51" s="189" t="s">
        <v>1433</v>
      </c>
      <c r="D51" s="136" t="s">
        <v>27</v>
      </c>
      <c r="E51" s="166">
        <v>1.0</v>
      </c>
      <c r="F51" s="159">
        <f t="shared" si="16"/>
        <v>0</v>
      </c>
      <c r="G51" s="128">
        <v>250.0</v>
      </c>
      <c r="H51" s="128">
        <f t="shared" si="17"/>
        <v>0</v>
      </c>
      <c r="I51" s="5"/>
      <c r="J51" s="317"/>
      <c r="K51" s="318"/>
      <c r="L51" s="319"/>
      <c r="M51" s="320"/>
      <c r="N51" s="321"/>
      <c r="O51" s="322"/>
      <c r="P51" s="323"/>
      <c r="Q51" s="324"/>
      <c r="R51" s="325"/>
      <c r="S51" s="326"/>
      <c r="T51" s="327"/>
      <c r="U51" s="328"/>
      <c r="V51" s="5"/>
      <c r="W51" s="141"/>
      <c r="X51" s="141"/>
      <c r="Y51" s="141"/>
      <c r="Z51" s="141"/>
      <c r="AA51" s="141"/>
      <c r="AB51" s="141">
        <f t="shared" si="22"/>
        <v>0</v>
      </c>
      <c r="AC51" s="141"/>
      <c r="AD51" s="141"/>
      <c r="AE51" s="141"/>
      <c r="AF51" s="141"/>
      <c r="AG51" s="141"/>
      <c r="AH51" s="141"/>
      <c r="AI51" s="141"/>
      <c r="AJ51" s="141">
        <v>1.0</v>
      </c>
      <c r="AK51" s="141"/>
      <c r="AL51" s="141"/>
      <c r="AM51" s="5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5"/>
      <c r="BO51" s="149">
        <f t="shared" si="19"/>
        <v>0</v>
      </c>
      <c r="BP51" s="149"/>
      <c r="BQ51" s="149">
        <v>5.0</v>
      </c>
      <c r="BR51" s="149"/>
      <c r="BS51" s="6"/>
      <c r="BT51" s="144">
        <v>1.65</v>
      </c>
      <c r="BU51" s="144">
        <f t="shared" si="20"/>
        <v>0</v>
      </c>
      <c r="BV51" s="6"/>
    </row>
    <row r="52" ht="18.75" customHeight="1">
      <c r="A52" s="217" t="s">
        <v>1434</v>
      </c>
      <c r="B52" s="232" t="s">
        <v>1435</v>
      </c>
      <c r="C52" s="189" t="s">
        <v>1436</v>
      </c>
      <c r="D52" s="136" t="s">
        <v>27</v>
      </c>
      <c r="E52" s="166">
        <v>1.0</v>
      </c>
      <c r="F52" s="159">
        <f t="shared" si="16"/>
        <v>0</v>
      </c>
      <c r="G52" s="128">
        <v>255.0</v>
      </c>
      <c r="H52" s="128">
        <f t="shared" si="17"/>
        <v>0</v>
      </c>
      <c r="I52" s="5"/>
      <c r="J52" s="317"/>
      <c r="K52" s="318"/>
      <c r="L52" s="319"/>
      <c r="M52" s="320"/>
      <c r="N52" s="321"/>
      <c r="O52" s="322"/>
      <c r="P52" s="323"/>
      <c r="Q52" s="324"/>
      <c r="R52" s="325"/>
      <c r="S52" s="326"/>
      <c r="T52" s="327"/>
      <c r="U52" s="328"/>
      <c r="V52" s="5"/>
      <c r="W52" s="141"/>
      <c r="X52" s="141"/>
      <c r="Y52" s="141"/>
      <c r="Z52" s="141"/>
      <c r="AA52" s="141"/>
      <c r="AB52" s="141">
        <f t="shared" si="22"/>
        <v>0</v>
      </c>
      <c r="AC52" s="141"/>
      <c r="AD52" s="141"/>
      <c r="AE52" s="141"/>
      <c r="AF52" s="141"/>
      <c r="AG52" s="141"/>
      <c r="AH52" s="141"/>
      <c r="AI52" s="141"/>
      <c r="AJ52" s="141">
        <v>1.0</v>
      </c>
      <c r="AK52" s="141"/>
      <c r="AL52" s="141"/>
      <c r="AM52" s="5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5"/>
      <c r="BO52" s="149">
        <f t="shared" si="19"/>
        <v>0</v>
      </c>
      <c r="BP52" s="149"/>
      <c r="BQ52" s="149">
        <v>6.0</v>
      </c>
      <c r="BR52" s="149"/>
      <c r="BS52" s="6"/>
      <c r="BT52" s="144">
        <v>1.9</v>
      </c>
      <c r="BU52" s="144">
        <f t="shared" si="20"/>
        <v>0</v>
      </c>
      <c r="BV52" s="6"/>
    </row>
    <row r="53" ht="18.75" customHeight="1">
      <c r="A53" s="217" t="s">
        <v>1437</v>
      </c>
      <c r="B53" s="232" t="s">
        <v>1438</v>
      </c>
      <c r="C53" s="189" t="s">
        <v>1439</v>
      </c>
      <c r="D53" s="136" t="s">
        <v>27</v>
      </c>
      <c r="E53" s="166">
        <v>1.0</v>
      </c>
      <c r="F53" s="159">
        <f t="shared" si="16"/>
        <v>0</v>
      </c>
      <c r="G53" s="128">
        <v>295.0</v>
      </c>
      <c r="H53" s="128">
        <f t="shared" si="17"/>
        <v>0</v>
      </c>
      <c r="I53" s="5"/>
      <c r="J53" s="317"/>
      <c r="K53" s="318"/>
      <c r="L53" s="319"/>
      <c r="M53" s="320"/>
      <c r="N53" s="321"/>
      <c r="O53" s="322"/>
      <c r="P53" s="323"/>
      <c r="Q53" s="324"/>
      <c r="R53" s="325"/>
      <c r="S53" s="326"/>
      <c r="T53" s="327"/>
      <c r="U53" s="328"/>
      <c r="V53" s="5"/>
      <c r="W53" s="141"/>
      <c r="X53" s="141"/>
      <c r="Y53" s="141"/>
      <c r="Z53" s="141"/>
      <c r="AA53" s="141"/>
      <c r="AB53" s="141">
        <f t="shared" si="22"/>
        <v>0</v>
      </c>
      <c r="AC53" s="141"/>
      <c r="AD53" s="141"/>
      <c r="AE53" s="141"/>
      <c r="AF53" s="141"/>
      <c r="AG53" s="141"/>
      <c r="AH53" s="141"/>
      <c r="AI53" s="141"/>
      <c r="AJ53" s="141">
        <v>1.0</v>
      </c>
      <c r="AK53" s="141"/>
      <c r="AL53" s="141"/>
      <c r="AM53" s="5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5"/>
      <c r="BO53" s="149">
        <f t="shared" si="19"/>
        <v>0</v>
      </c>
      <c r="BP53" s="149"/>
      <c r="BQ53" s="149">
        <v>6.0</v>
      </c>
      <c r="BR53" s="149"/>
      <c r="BS53" s="6"/>
      <c r="BT53" s="144">
        <v>2.85</v>
      </c>
      <c r="BU53" s="144">
        <f t="shared" si="20"/>
        <v>0</v>
      </c>
      <c r="BV53" s="6"/>
    </row>
    <row r="54" ht="18.75" customHeight="1">
      <c r="A54" s="217" t="s">
        <v>1440</v>
      </c>
      <c r="B54" s="232" t="s">
        <v>1441</v>
      </c>
      <c r="C54" s="189" t="s">
        <v>1442</v>
      </c>
      <c r="D54" s="136" t="s">
        <v>27</v>
      </c>
      <c r="E54" s="166">
        <v>1.0</v>
      </c>
      <c r="F54" s="159">
        <f t="shared" si="16"/>
        <v>0</v>
      </c>
      <c r="G54" s="128">
        <v>302.5</v>
      </c>
      <c r="H54" s="128">
        <f t="shared" si="17"/>
        <v>0</v>
      </c>
      <c r="I54" s="5"/>
      <c r="J54" s="317"/>
      <c r="K54" s="318"/>
      <c r="L54" s="319"/>
      <c r="M54" s="320"/>
      <c r="N54" s="321"/>
      <c r="O54" s="322"/>
      <c r="P54" s="323"/>
      <c r="Q54" s="324"/>
      <c r="R54" s="325"/>
      <c r="S54" s="326"/>
      <c r="T54" s="327"/>
      <c r="U54" s="328"/>
      <c r="V54" s="5"/>
      <c r="W54" s="141"/>
      <c r="X54" s="141"/>
      <c r="Y54" s="141"/>
      <c r="Z54" s="141"/>
      <c r="AA54" s="141"/>
      <c r="AB54" s="141">
        <f t="shared" si="22"/>
        <v>0</v>
      </c>
      <c r="AC54" s="141"/>
      <c r="AD54" s="141"/>
      <c r="AE54" s="141"/>
      <c r="AF54" s="141"/>
      <c r="AG54" s="141"/>
      <c r="AH54" s="141"/>
      <c r="AI54" s="141"/>
      <c r="AJ54" s="141">
        <v>1.0</v>
      </c>
      <c r="AK54" s="141"/>
      <c r="AL54" s="141"/>
      <c r="AM54" s="5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5"/>
      <c r="BO54" s="149">
        <f t="shared" si="19"/>
        <v>0</v>
      </c>
      <c r="BP54" s="149"/>
      <c r="BQ54" s="149">
        <v>7.0</v>
      </c>
      <c r="BR54" s="149"/>
      <c r="BS54" s="6"/>
      <c r="BT54" s="144">
        <v>3.35</v>
      </c>
      <c r="BU54" s="144">
        <f t="shared" si="20"/>
        <v>0</v>
      </c>
      <c r="BV54" s="6"/>
    </row>
    <row r="55" ht="18.75" customHeight="1">
      <c r="A55" s="217" t="s">
        <v>1443</v>
      </c>
      <c r="B55" s="232"/>
      <c r="C55" s="283" t="s">
        <v>1444</v>
      </c>
      <c r="D55" s="136"/>
      <c r="E55" s="126">
        <v>5.0</v>
      </c>
      <c r="F55" s="159">
        <f t="shared" si="16"/>
        <v>0</v>
      </c>
      <c r="G55" s="128">
        <v>1280.0</v>
      </c>
      <c r="H55" s="128">
        <f t="shared" si="17"/>
        <v>0</v>
      </c>
      <c r="I55" s="5"/>
      <c r="J55" s="317"/>
      <c r="K55" s="318"/>
      <c r="L55" s="319"/>
      <c r="M55" s="320"/>
      <c r="N55" s="321"/>
      <c r="O55" s="322"/>
      <c r="P55" s="323"/>
      <c r="Q55" s="324"/>
      <c r="R55" s="325"/>
      <c r="S55" s="326"/>
      <c r="T55" s="327"/>
      <c r="U55" s="328"/>
      <c r="V55" s="5"/>
      <c r="W55" s="141"/>
      <c r="X55" s="141"/>
      <c r="Y55" s="141"/>
      <c r="Z55" s="141"/>
      <c r="AA55" s="141"/>
      <c r="AB55" s="141">
        <f t="shared" si="22"/>
        <v>0</v>
      </c>
      <c r="AC55" s="141"/>
      <c r="AD55" s="141"/>
      <c r="AE55" s="141"/>
      <c r="AF55" s="141"/>
      <c r="AG55" s="141"/>
      <c r="AH55" s="141"/>
      <c r="AI55" s="141"/>
      <c r="AJ55" s="141">
        <v>5.0</v>
      </c>
      <c r="AK55" s="141"/>
      <c r="AL55" s="141"/>
      <c r="AM55" s="5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5"/>
      <c r="BO55" s="149">
        <f t="shared" si="19"/>
        <v>0</v>
      </c>
      <c r="BP55" s="149"/>
      <c r="BQ55" s="149">
        <v>30.0</v>
      </c>
      <c r="BR55" s="149"/>
      <c r="BS55" s="6"/>
      <c r="BT55" s="144">
        <v>11.35</v>
      </c>
      <c r="BU55" s="144">
        <f t="shared" si="20"/>
        <v>0</v>
      </c>
      <c r="BV55" s="6"/>
    </row>
    <row r="56" ht="19.5" customHeight="1">
      <c r="A56" s="232"/>
      <c r="B56" s="232"/>
      <c r="C56" s="38"/>
      <c r="D56" s="6"/>
      <c r="E56" s="6"/>
      <c r="F56" s="6"/>
      <c r="G56" s="6"/>
      <c r="H56" s="147">
        <f>SUM(H33:H55)</f>
        <v>0</v>
      </c>
      <c r="I56" s="80"/>
      <c r="J56" s="177">
        <f t="shared" ref="J56:U56" si="23">SUM(J33:J55)</f>
        <v>0</v>
      </c>
      <c r="K56" s="177">
        <f t="shared" si="23"/>
        <v>0</v>
      </c>
      <c r="L56" s="177">
        <f t="shared" si="23"/>
        <v>0</v>
      </c>
      <c r="M56" s="177">
        <f t="shared" si="23"/>
        <v>0</v>
      </c>
      <c r="N56" s="177">
        <f t="shared" si="23"/>
        <v>0</v>
      </c>
      <c r="O56" s="177">
        <f t="shared" si="23"/>
        <v>0</v>
      </c>
      <c r="P56" s="177">
        <f t="shared" si="23"/>
        <v>0</v>
      </c>
      <c r="Q56" s="177">
        <f t="shared" si="23"/>
        <v>0</v>
      </c>
      <c r="R56" s="177">
        <f t="shared" si="23"/>
        <v>0</v>
      </c>
      <c r="S56" s="177">
        <f t="shared" si="23"/>
        <v>0</v>
      </c>
      <c r="T56" s="177">
        <f t="shared" si="23"/>
        <v>0</v>
      </c>
      <c r="U56" s="177">
        <f t="shared" si="23"/>
        <v>0</v>
      </c>
      <c r="V56" s="80"/>
      <c r="W56" s="119"/>
      <c r="X56" s="119"/>
      <c r="Y56" s="119"/>
      <c r="Z56" s="119"/>
      <c r="AA56" s="119"/>
      <c r="AB56" s="119">
        <f t="shared" ref="AB56:AC56" si="24">SUM(AB33:AB55)</f>
        <v>0</v>
      </c>
      <c r="AC56" s="119">
        <f t="shared" si="24"/>
        <v>0</v>
      </c>
      <c r="AD56" s="141"/>
      <c r="AE56" s="119"/>
      <c r="AF56" s="119"/>
      <c r="AG56" s="119"/>
      <c r="AH56" s="119"/>
      <c r="AI56" s="119"/>
      <c r="AJ56" s="119"/>
      <c r="AK56" s="119"/>
      <c r="AL56" s="119"/>
      <c r="AM56" s="80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80"/>
      <c r="BO56" s="177">
        <f>SUM(BO33:BO55)</f>
        <v>0</v>
      </c>
      <c r="BP56" s="149"/>
      <c r="BQ56" s="149"/>
      <c r="BR56" s="149"/>
      <c r="BS56" s="6"/>
      <c r="BT56" s="149"/>
      <c r="BU56" s="163">
        <f>SUM(BU33:BU55)</f>
        <v>0</v>
      </c>
      <c r="BV56" s="6"/>
    </row>
    <row r="57" ht="19.5" customHeight="1">
      <c r="A57" s="232"/>
      <c r="B57" s="232"/>
      <c r="C57" s="274" t="s">
        <v>1445</v>
      </c>
      <c r="D57" s="40"/>
      <c r="E57" s="40"/>
      <c r="F57" s="40"/>
      <c r="G57" s="116"/>
      <c r="H57" s="116"/>
      <c r="I57" s="80"/>
      <c r="J57" s="40"/>
      <c r="K57" s="40"/>
      <c r="L57" s="40"/>
      <c r="M57" s="40"/>
      <c r="N57" s="40"/>
      <c r="O57" s="40"/>
      <c r="P57" s="224"/>
      <c r="Q57" s="224"/>
      <c r="R57" s="40"/>
      <c r="S57" s="40"/>
      <c r="T57" s="40"/>
      <c r="U57" s="40"/>
      <c r="V57" s="80"/>
      <c r="W57" s="118" t="s">
        <v>22</v>
      </c>
      <c r="X57" s="118" t="s">
        <v>23</v>
      </c>
      <c r="Y57" s="118" t="s">
        <v>24</v>
      </c>
      <c r="Z57" s="118" t="s">
        <v>25</v>
      </c>
      <c r="AA57" s="118" t="s">
        <v>26</v>
      </c>
      <c r="AB57" s="118" t="s">
        <v>27</v>
      </c>
      <c r="AC57" s="118" t="s">
        <v>28</v>
      </c>
      <c r="AD57" s="118"/>
      <c r="AE57" s="119" t="s">
        <v>22</v>
      </c>
      <c r="AF57" s="119" t="s">
        <v>23</v>
      </c>
      <c r="AG57" s="119" t="s">
        <v>24</v>
      </c>
      <c r="AH57" s="119" t="s">
        <v>25</v>
      </c>
      <c r="AI57" s="119" t="s">
        <v>26</v>
      </c>
      <c r="AJ57" s="119" t="s">
        <v>27</v>
      </c>
      <c r="AK57" s="119" t="s">
        <v>28</v>
      </c>
      <c r="AL57" s="119" t="s">
        <v>29</v>
      </c>
      <c r="AM57" s="80"/>
      <c r="AN57" s="118" t="s">
        <v>33</v>
      </c>
      <c r="AO57" s="225" t="s">
        <v>34</v>
      </c>
      <c r="AP57" s="225" t="s">
        <v>35</v>
      </c>
      <c r="AQ57" s="225" t="s">
        <v>740</v>
      </c>
      <c r="AR57" s="225" t="s">
        <v>36</v>
      </c>
      <c r="AS57" s="225" t="s">
        <v>741</v>
      </c>
      <c r="AT57" s="225" t="s">
        <v>37</v>
      </c>
      <c r="AU57" s="225" t="s">
        <v>38</v>
      </c>
      <c r="AV57" s="225" t="s">
        <v>39</v>
      </c>
      <c r="AW57" s="225" t="s">
        <v>40</v>
      </c>
      <c r="AX57" s="225" t="s">
        <v>41</v>
      </c>
      <c r="AY57" s="225" t="s">
        <v>42</v>
      </c>
      <c r="AZ57" s="225" t="s">
        <v>56</v>
      </c>
      <c r="BA57" s="119" t="s">
        <v>33</v>
      </c>
      <c r="BB57" s="119" t="s">
        <v>34</v>
      </c>
      <c r="BC57" s="119" t="s">
        <v>35</v>
      </c>
      <c r="BD57" s="119" t="s">
        <v>740</v>
      </c>
      <c r="BE57" s="119" t="s">
        <v>36</v>
      </c>
      <c r="BF57" s="119" t="s">
        <v>741</v>
      </c>
      <c r="BG57" s="119" t="s">
        <v>37</v>
      </c>
      <c r="BH57" s="119" t="s">
        <v>38</v>
      </c>
      <c r="BI57" s="119" t="s">
        <v>39</v>
      </c>
      <c r="BJ57" s="119" t="s">
        <v>40</v>
      </c>
      <c r="BK57" s="119" t="s">
        <v>41</v>
      </c>
      <c r="BL57" s="119" t="s">
        <v>42</v>
      </c>
      <c r="BM57" s="119" t="s">
        <v>56</v>
      </c>
      <c r="BN57" s="80"/>
      <c r="BO57" s="120" t="s">
        <v>35</v>
      </c>
      <c r="BP57" s="120" t="s">
        <v>36</v>
      </c>
      <c r="BQ57" s="66" t="s">
        <v>35</v>
      </c>
      <c r="BR57" s="66" t="s">
        <v>36</v>
      </c>
      <c r="BS57" s="6"/>
      <c r="BT57" s="120" t="s">
        <v>81</v>
      </c>
      <c r="BU57" s="120" t="s">
        <v>82</v>
      </c>
      <c r="BV57" s="6"/>
    </row>
    <row r="58" ht="19.5" customHeight="1">
      <c r="A58" s="217" t="s">
        <v>1446</v>
      </c>
      <c r="B58" s="232" t="s">
        <v>1447</v>
      </c>
      <c r="C58" s="189" t="s">
        <v>1448</v>
      </c>
      <c r="D58" s="136" t="s">
        <v>23</v>
      </c>
      <c r="E58" s="126">
        <v>5.0</v>
      </c>
      <c r="F58" s="159">
        <f t="shared" ref="F58:F92" si="25">SUM(J58:U58)</f>
        <v>0</v>
      </c>
      <c r="G58" s="128">
        <v>42.5</v>
      </c>
      <c r="H58" s="128">
        <f t="shared" ref="H58:H92" si="26">F58*G58*(100-$F$4)/100</f>
        <v>0</v>
      </c>
      <c r="I58" s="5"/>
      <c r="J58" s="317"/>
      <c r="K58" s="318"/>
      <c r="L58" s="319"/>
      <c r="M58" s="320"/>
      <c r="N58" s="141"/>
      <c r="O58" s="141"/>
      <c r="P58" s="323"/>
      <c r="Q58" s="324"/>
      <c r="R58" s="141"/>
      <c r="S58" s="326"/>
      <c r="T58" s="327"/>
      <c r="U58" s="328"/>
      <c r="V58" s="5"/>
      <c r="W58" s="141"/>
      <c r="X58" s="141">
        <f>AF58*$F58</f>
        <v>0</v>
      </c>
      <c r="Y58" s="141"/>
      <c r="Z58" s="141"/>
      <c r="AA58" s="141"/>
      <c r="AB58" s="141"/>
      <c r="AC58" s="141"/>
      <c r="AD58" s="141"/>
      <c r="AE58" s="141"/>
      <c r="AF58" s="141">
        <v>5.0</v>
      </c>
      <c r="AG58" s="141"/>
      <c r="AH58" s="141"/>
      <c r="AI58" s="141"/>
      <c r="AJ58" s="141"/>
      <c r="AK58" s="141"/>
      <c r="AL58" s="141"/>
      <c r="AM58" s="5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5"/>
      <c r="BO58" s="149">
        <f t="shared" ref="BO58:BO61" si="27">BQ58*F58</f>
        <v>0</v>
      </c>
      <c r="BP58" s="149"/>
      <c r="BQ58" s="149">
        <v>10.0</v>
      </c>
      <c r="BR58" s="149"/>
      <c r="BS58" s="6"/>
      <c r="BT58" s="144">
        <v>0.3</v>
      </c>
      <c r="BU58" s="144">
        <f t="shared" ref="BU58:BU92" si="28">BT58*F58</f>
        <v>0</v>
      </c>
      <c r="BV58" s="6"/>
    </row>
    <row r="59" ht="19.5" customHeight="1">
      <c r="A59" s="217" t="s">
        <v>1449</v>
      </c>
      <c r="B59" s="232" t="s">
        <v>1450</v>
      </c>
      <c r="C59" s="189" t="s">
        <v>1451</v>
      </c>
      <c r="D59" s="136" t="s">
        <v>24</v>
      </c>
      <c r="E59" s="126">
        <v>5.0</v>
      </c>
      <c r="F59" s="159">
        <f t="shared" si="25"/>
        <v>0</v>
      </c>
      <c r="G59" s="128">
        <v>125.0</v>
      </c>
      <c r="H59" s="128">
        <f t="shared" si="26"/>
        <v>0</v>
      </c>
      <c r="I59" s="5"/>
      <c r="J59" s="317"/>
      <c r="K59" s="318"/>
      <c r="L59" s="319"/>
      <c r="M59" s="320"/>
      <c r="N59" s="141"/>
      <c r="O59" s="141"/>
      <c r="P59" s="323"/>
      <c r="Q59" s="324"/>
      <c r="R59" s="141"/>
      <c r="S59" s="326"/>
      <c r="T59" s="327"/>
      <c r="U59" s="328"/>
      <c r="V59" s="5"/>
      <c r="W59" s="141"/>
      <c r="X59" s="141"/>
      <c r="Y59" s="141">
        <f>AG59*$F59</f>
        <v>0</v>
      </c>
      <c r="Z59" s="141"/>
      <c r="AA59" s="141"/>
      <c r="AB59" s="141"/>
      <c r="AC59" s="141"/>
      <c r="AD59" s="141"/>
      <c r="AE59" s="141"/>
      <c r="AF59" s="141"/>
      <c r="AG59" s="141">
        <v>5.0</v>
      </c>
      <c r="AH59" s="141"/>
      <c r="AI59" s="141"/>
      <c r="AJ59" s="141"/>
      <c r="AK59" s="141"/>
      <c r="AL59" s="141"/>
      <c r="AM59" s="5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5"/>
      <c r="BO59" s="149">
        <f t="shared" si="27"/>
        <v>0</v>
      </c>
      <c r="BP59" s="149"/>
      <c r="BQ59" s="149">
        <v>15.0</v>
      </c>
      <c r="BR59" s="149"/>
      <c r="BS59" s="6"/>
      <c r="BT59" s="144">
        <v>2.8</v>
      </c>
      <c r="BU59" s="144">
        <f t="shared" si="28"/>
        <v>0</v>
      </c>
      <c r="BV59" s="6"/>
    </row>
    <row r="60" ht="19.5" customHeight="1">
      <c r="A60" s="217" t="s">
        <v>1452</v>
      </c>
      <c r="B60" s="232" t="s">
        <v>1453</v>
      </c>
      <c r="C60" s="189" t="s">
        <v>1454</v>
      </c>
      <c r="D60" s="136" t="s">
        <v>1455</v>
      </c>
      <c r="E60" s="126">
        <v>5.0</v>
      </c>
      <c r="F60" s="159">
        <f t="shared" si="25"/>
        <v>0</v>
      </c>
      <c r="G60" s="128">
        <v>535.0</v>
      </c>
      <c r="H60" s="128">
        <f t="shared" si="26"/>
        <v>0</v>
      </c>
      <c r="I60" s="5"/>
      <c r="J60" s="317"/>
      <c r="K60" s="318"/>
      <c r="L60" s="319"/>
      <c r="M60" s="320"/>
      <c r="N60" s="321"/>
      <c r="O60" s="322"/>
      <c r="P60" s="323"/>
      <c r="Q60" s="324"/>
      <c r="R60" s="325"/>
      <c r="S60" s="326"/>
      <c r="T60" s="327"/>
      <c r="U60" s="328"/>
      <c r="V60" s="5"/>
      <c r="W60" s="141"/>
      <c r="X60" s="141"/>
      <c r="Y60" s="141"/>
      <c r="Z60" s="141">
        <f>AH60*$F60</f>
        <v>0</v>
      </c>
      <c r="AA60" s="141"/>
      <c r="AB60" s="141"/>
      <c r="AC60" s="141"/>
      <c r="AD60" s="141"/>
      <c r="AE60" s="141"/>
      <c r="AF60" s="141"/>
      <c r="AG60" s="141"/>
      <c r="AH60" s="141">
        <v>5.0</v>
      </c>
      <c r="AI60" s="141"/>
      <c r="AJ60" s="141"/>
      <c r="AK60" s="141"/>
      <c r="AL60" s="141"/>
      <c r="AM60" s="5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5"/>
      <c r="BO60" s="149">
        <f t="shared" si="27"/>
        <v>0</v>
      </c>
      <c r="BP60" s="149"/>
      <c r="BQ60" s="149">
        <v>15.0</v>
      </c>
      <c r="BR60" s="149"/>
      <c r="BS60" s="6"/>
      <c r="BT60" s="144">
        <v>2.7</v>
      </c>
      <c r="BU60" s="144">
        <f t="shared" si="28"/>
        <v>0</v>
      </c>
      <c r="BV60" s="6"/>
    </row>
    <row r="61" ht="19.5" customHeight="1">
      <c r="A61" s="217" t="s">
        <v>1456</v>
      </c>
      <c r="B61" s="232" t="s">
        <v>1457</v>
      </c>
      <c r="C61" s="189" t="s">
        <v>1458</v>
      </c>
      <c r="D61" s="136" t="s">
        <v>1459</v>
      </c>
      <c r="E61" s="126">
        <v>5.0</v>
      </c>
      <c r="F61" s="159">
        <f t="shared" si="25"/>
        <v>0</v>
      </c>
      <c r="G61" s="128">
        <v>630.0</v>
      </c>
      <c r="H61" s="128">
        <f t="shared" si="26"/>
        <v>0</v>
      </c>
      <c r="I61" s="5"/>
      <c r="J61" s="317"/>
      <c r="K61" s="318"/>
      <c r="L61" s="319"/>
      <c r="M61" s="320"/>
      <c r="N61" s="321"/>
      <c r="O61" s="322"/>
      <c r="P61" s="323"/>
      <c r="Q61" s="324"/>
      <c r="R61" s="325"/>
      <c r="S61" s="326"/>
      <c r="T61" s="327"/>
      <c r="U61" s="328"/>
      <c r="V61" s="5"/>
      <c r="W61" s="141"/>
      <c r="X61" s="141"/>
      <c r="Y61" s="141"/>
      <c r="Z61" s="141"/>
      <c r="AA61" s="141">
        <f>AI61*$F61</f>
        <v>0</v>
      </c>
      <c r="AB61" s="141"/>
      <c r="AC61" s="141"/>
      <c r="AD61" s="141"/>
      <c r="AE61" s="141"/>
      <c r="AF61" s="141"/>
      <c r="AG61" s="141"/>
      <c r="AH61" s="141"/>
      <c r="AI61" s="141">
        <v>5.0</v>
      </c>
      <c r="AJ61" s="141"/>
      <c r="AK61" s="141"/>
      <c r="AL61" s="141"/>
      <c r="AM61" s="5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5"/>
      <c r="BO61" s="149">
        <f t="shared" si="27"/>
        <v>0</v>
      </c>
      <c r="BP61" s="149"/>
      <c r="BQ61" s="149">
        <v>25.0</v>
      </c>
      <c r="BR61" s="149"/>
      <c r="BS61" s="6"/>
      <c r="BT61" s="144">
        <v>4.6</v>
      </c>
      <c r="BU61" s="144">
        <f t="shared" si="28"/>
        <v>0</v>
      </c>
      <c r="BV61" s="6"/>
    </row>
    <row r="62" ht="19.5" customHeight="1">
      <c r="A62" s="217" t="s">
        <v>1460</v>
      </c>
      <c r="B62" s="232" t="s">
        <v>1461</v>
      </c>
      <c r="C62" s="189" t="s">
        <v>1462</v>
      </c>
      <c r="D62" s="136" t="s">
        <v>1463</v>
      </c>
      <c r="E62" s="126">
        <v>1.0</v>
      </c>
      <c r="F62" s="159">
        <f t="shared" si="25"/>
        <v>0</v>
      </c>
      <c r="G62" s="128">
        <v>212.5</v>
      </c>
      <c r="H62" s="128">
        <f t="shared" si="26"/>
        <v>0</v>
      </c>
      <c r="I62" s="5"/>
      <c r="J62" s="317"/>
      <c r="K62" s="318"/>
      <c r="L62" s="319"/>
      <c r="M62" s="320"/>
      <c r="N62" s="321"/>
      <c r="O62" s="322"/>
      <c r="P62" s="323"/>
      <c r="Q62" s="324"/>
      <c r="R62" s="325"/>
      <c r="S62" s="326"/>
      <c r="T62" s="327"/>
      <c r="U62" s="328"/>
      <c r="V62" s="5"/>
      <c r="W62" s="141"/>
      <c r="X62" s="141"/>
      <c r="Y62" s="141"/>
      <c r="Z62" s="141"/>
      <c r="AA62" s="141"/>
      <c r="AB62" s="141"/>
      <c r="AC62" s="141">
        <f t="shared" ref="AC62:AC68" si="29">AK62*$F62</f>
        <v>0</v>
      </c>
      <c r="AD62" s="141"/>
      <c r="AE62" s="141"/>
      <c r="AF62" s="141"/>
      <c r="AG62" s="141"/>
      <c r="AH62" s="141"/>
      <c r="AI62" s="141"/>
      <c r="AJ62" s="141"/>
      <c r="AK62" s="141">
        <v>1.0</v>
      </c>
      <c r="AL62" s="141"/>
      <c r="AM62" s="5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5"/>
      <c r="BO62" s="149"/>
      <c r="BP62" s="149">
        <f t="shared" ref="BP62:BP72" si="30">BR62*F62</f>
        <v>0</v>
      </c>
      <c r="BQ62" s="149"/>
      <c r="BR62" s="149">
        <v>7.0</v>
      </c>
      <c r="BS62" s="6"/>
      <c r="BT62" s="144">
        <v>2.8</v>
      </c>
      <c r="BU62" s="144">
        <f t="shared" si="28"/>
        <v>0</v>
      </c>
      <c r="BV62" s="6"/>
    </row>
    <row r="63" ht="19.5" customHeight="1">
      <c r="A63" s="217" t="s">
        <v>1464</v>
      </c>
      <c r="B63" s="232" t="s">
        <v>1465</v>
      </c>
      <c r="C63" s="189" t="s">
        <v>1466</v>
      </c>
      <c r="D63" s="136" t="s">
        <v>1463</v>
      </c>
      <c r="E63" s="126">
        <v>1.0</v>
      </c>
      <c r="F63" s="159">
        <f t="shared" si="25"/>
        <v>0</v>
      </c>
      <c r="G63" s="128">
        <v>222.5</v>
      </c>
      <c r="H63" s="128">
        <f t="shared" si="26"/>
        <v>0</v>
      </c>
      <c r="I63" s="5"/>
      <c r="J63" s="317"/>
      <c r="K63" s="318"/>
      <c r="L63" s="319"/>
      <c r="M63" s="320"/>
      <c r="N63" s="321"/>
      <c r="O63" s="322"/>
      <c r="P63" s="323"/>
      <c r="Q63" s="324"/>
      <c r="R63" s="325"/>
      <c r="S63" s="326"/>
      <c r="T63" s="327"/>
      <c r="U63" s="328"/>
      <c r="V63" s="5"/>
      <c r="W63" s="141"/>
      <c r="X63" s="141"/>
      <c r="Y63" s="141"/>
      <c r="Z63" s="141"/>
      <c r="AA63" s="141"/>
      <c r="AB63" s="141"/>
      <c r="AC63" s="141">
        <f t="shared" si="29"/>
        <v>0</v>
      </c>
      <c r="AD63" s="141"/>
      <c r="AE63" s="141"/>
      <c r="AF63" s="141"/>
      <c r="AG63" s="141"/>
      <c r="AH63" s="141"/>
      <c r="AI63" s="141"/>
      <c r="AJ63" s="141"/>
      <c r="AK63" s="141">
        <v>1.0</v>
      </c>
      <c r="AL63" s="141"/>
      <c r="AM63" s="5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5"/>
      <c r="BO63" s="149"/>
      <c r="BP63" s="149">
        <f t="shared" si="30"/>
        <v>0</v>
      </c>
      <c r="BQ63" s="149"/>
      <c r="BR63" s="149">
        <v>7.0</v>
      </c>
      <c r="BS63" s="6"/>
      <c r="BT63" s="144">
        <v>2.9</v>
      </c>
      <c r="BU63" s="144">
        <f t="shared" si="28"/>
        <v>0</v>
      </c>
      <c r="BV63" s="6"/>
    </row>
    <row r="64" ht="19.5" customHeight="1">
      <c r="A64" s="217" t="s">
        <v>1467</v>
      </c>
      <c r="B64" s="232" t="s">
        <v>1468</v>
      </c>
      <c r="C64" s="189" t="s">
        <v>1469</v>
      </c>
      <c r="D64" s="136" t="s">
        <v>1463</v>
      </c>
      <c r="E64" s="126">
        <v>1.0</v>
      </c>
      <c r="F64" s="159">
        <f t="shared" si="25"/>
        <v>0</v>
      </c>
      <c r="G64" s="128">
        <v>222.5</v>
      </c>
      <c r="H64" s="128">
        <f t="shared" si="26"/>
        <v>0</v>
      </c>
      <c r="I64" s="5"/>
      <c r="J64" s="317"/>
      <c r="K64" s="318"/>
      <c r="L64" s="319"/>
      <c r="M64" s="320"/>
      <c r="N64" s="321"/>
      <c r="O64" s="322"/>
      <c r="P64" s="323"/>
      <c r="Q64" s="324"/>
      <c r="R64" s="325"/>
      <c r="S64" s="326"/>
      <c r="T64" s="327"/>
      <c r="U64" s="328"/>
      <c r="V64" s="5"/>
      <c r="W64" s="141"/>
      <c r="X64" s="141"/>
      <c r="Y64" s="141"/>
      <c r="Z64" s="141"/>
      <c r="AA64" s="141"/>
      <c r="AB64" s="141"/>
      <c r="AC64" s="141">
        <f t="shared" si="29"/>
        <v>0</v>
      </c>
      <c r="AD64" s="141"/>
      <c r="AE64" s="141"/>
      <c r="AF64" s="141"/>
      <c r="AG64" s="141"/>
      <c r="AH64" s="141"/>
      <c r="AI64" s="141"/>
      <c r="AJ64" s="141"/>
      <c r="AK64" s="141">
        <v>1.0</v>
      </c>
      <c r="AL64" s="141"/>
      <c r="AM64" s="5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5"/>
      <c r="BO64" s="149"/>
      <c r="BP64" s="149">
        <f t="shared" si="30"/>
        <v>0</v>
      </c>
      <c r="BQ64" s="149"/>
      <c r="BR64" s="149">
        <v>7.0</v>
      </c>
      <c r="BS64" s="6"/>
      <c r="BT64" s="144">
        <v>3.1</v>
      </c>
      <c r="BU64" s="144">
        <f t="shared" si="28"/>
        <v>0</v>
      </c>
      <c r="BV64" s="6"/>
    </row>
    <row r="65" ht="19.5" customHeight="1">
      <c r="A65" s="217" t="s">
        <v>1470</v>
      </c>
      <c r="B65" s="232" t="s">
        <v>1471</v>
      </c>
      <c r="C65" s="189" t="s">
        <v>1472</v>
      </c>
      <c r="D65" s="136" t="s">
        <v>1463</v>
      </c>
      <c r="E65" s="126">
        <v>1.0</v>
      </c>
      <c r="F65" s="159">
        <f t="shared" si="25"/>
        <v>0</v>
      </c>
      <c r="G65" s="128">
        <v>222.5</v>
      </c>
      <c r="H65" s="128">
        <f t="shared" si="26"/>
        <v>0</v>
      </c>
      <c r="I65" s="5"/>
      <c r="J65" s="317"/>
      <c r="K65" s="318"/>
      <c r="L65" s="319"/>
      <c r="M65" s="320"/>
      <c r="N65" s="321"/>
      <c r="O65" s="322"/>
      <c r="P65" s="323"/>
      <c r="Q65" s="324"/>
      <c r="R65" s="325"/>
      <c r="S65" s="326"/>
      <c r="T65" s="327"/>
      <c r="U65" s="328"/>
      <c r="V65" s="5"/>
      <c r="W65" s="141"/>
      <c r="X65" s="141"/>
      <c r="Y65" s="141"/>
      <c r="Z65" s="141"/>
      <c r="AA65" s="141"/>
      <c r="AB65" s="141"/>
      <c r="AC65" s="141">
        <f t="shared" si="29"/>
        <v>0</v>
      </c>
      <c r="AD65" s="141"/>
      <c r="AE65" s="141"/>
      <c r="AF65" s="141"/>
      <c r="AG65" s="141"/>
      <c r="AH65" s="141"/>
      <c r="AI65" s="141"/>
      <c r="AJ65" s="141"/>
      <c r="AK65" s="141">
        <v>1.0</v>
      </c>
      <c r="AL65" s="141"/>
      <c r="AM65" s="5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5"/>
      <c r="BO65" s="149"/>
      <c r="BP65" s="149">
        <f t="shared" si="30"/>
        <v>0</v>
      </c>
      <c r="BQ65" s="149"/>
      <c r="BR65" s="149">
        <v>7.0</v>
      </c>
      <c r="BS65" s="6"/>
      <c r="BT65" s="144">
        <v>3.5</v>
      </c>
      <c r="BU65" s="144">
        <f t="shared" si="28"/>
        <v>0</v>
      </c>
      <c r="BV65" s="6"/>
    </row>
    <row r="66" ht="19.5" customHeight="1">
      <c r="A66" s="217" t="s">
        <v>1473</v>
      </c>
      <c r="B66" s="232" t="s">
        <v>1474</v>
      </c>
      <c r="C66" s="189" t="s">
        <v>1475</v>
      </c>
      <c r="D66" s="136" t="s">
        <v>1463</v>
      </c>
      <c r="E66" s="126">
        <v>1.0</v>
      </c>
      <c r="F66" s="159">
        <f t="shared" si="25"/>
        <v>0</v>
      </c>
      <c r="G66" s="128">
        <v>222.5</v>
      </c>
      <c r="H66" s="128">
        <f t="shared" si="26"/>
        <v>0</v>
      </c>
      <c r="I66" s="5"/>
      <c r="J66" s="317"/>
      <c r="K66" s="318"/>
      <c r="L66" s="319"/>
      <c r="M66" s="320"/>
      <c r="N66" s="321"/>
      <c r="O66" s="322"/>
      <c r="P66" s="323"/>
      <c r="Q66" s="324"/>
      <c r="R66" s="325"/>
      <c r="S66" s="326"/>
      <c r="T66" s="327"/>
      <c r="U66" s="328"/>
      <c r="V66" s="5"/>
      <c r="W66" s="141"/>
      <c r="X66" s="141"/>
      <c r="Y66" s="141"/>
      <c r="Z66" s="141"/>
      <c r="AA66" s="141"/>
      <c r="AB66" s="141"/>
      <c r="AC66" s="141">
        <f t="shared" si="29"/>
        <v>0</v>
      </c>
      <c r="AD66" s="141"/>
      <c r="AE66" s="141"/>
      <c r="AF66" s="141"/>
      <c r="AG66" s="141"/>
      <c r="AH66" s="141"/>
      <c r="AI66" s="141"/>
      <c r="AJ66" s="141"/>
      <c r="AK66" s="141">
        <v>1.0</v>
      </c>
      <c r="AL66" s="141"/>
      <c r="AM66" s="5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5"/>
      <c r="BO66" s="149"/>
      <c r="BP66" s="149">
        <f t="shared" si="30"/>
        <v>0</v>
      </c>
      <c r="BQ66" s="149"/>
      <c r="BR66" s="149">
        <v>7.0</v>
      </c>
      <c r="BS66" s="6"/>
      <c r="BT66" s="144">
        <v>3.7</v>
      </c>
      <c r="BU66" s="144">
        <f t="shared" si="28"/>
        <v>0</v>
      </c>
      <c r="BV66" s="6"/>
    </row>
    <row r="67" ht="19.5" customHeight="1">
      <c r="A67" s="217" t="s">
        <v>1476</v>
      </c>
      <c r="B67" s="232"/>
      <c r="C67" s="283" t="s">
        <v>1477</v>
      </c>
      <c r="D67" s="136" t="s">
        <v>1463</v>
      </c>
      <c r="E67" s="126">
        <v>5.0</v>
      </c>
      <c r="F67" s="159">
        <f t="shared" si="25"/>
        <v>0</v>
      </c>
      <c r="G67" s="128">
        <v>1050.0</v>
      </c>
      <c r="H67" s="128">
        <f t="shared" si="26"/>
        <v>0</v>
      </c>
      <c r="I67" s="5"/>
      <c r="J67" s="317"/>
      <c r="K67" s="318"/>
      <c r="L67" s="319"/>
      <c r="M67" s="320"/>
      <c r="N67" s="321"/>
      <c r="O67" s="322"/>
      <c r="P67" s="323"/>
      <c r="Q67" s="324"/>
      <c r="R67" s="325"/>
      <c r="S67" s="326"/>
      <c r="T67" s="327"/>
      <c r="U67" s="328"/>
      <c r="V67" s="5"/>
      <c r="W67" s="141"/>
      <c r="X67" s="141"/>
      <c r="Y67" s="141"/>
      <c r="Z67" s="141"/>
      <c r="AA67" s="141"/>
      <c r="AB67" s="141"/>
      <c r="AC67" s="141">
        <f t="shared" si="29"/>
        <v>0</v>
      </c>
      <c r="AD67" s="141"/>
      <c r="AE67" s="141"/>
      <c r="AF67" s="141"/>
      <c r="AG67" s="141"/>
      <c r="AH67" s="141"/>
      <c r="AI67" s="141"/>
      <c r="AJ67" s="141"/>
      <c r="AK67" s="141">
        <v>5.0</v>
      </c>
      <c r="AL67" s="141"/>
      <c r="AM67" s="5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5"/>
      <c r="BO67" s="149"/>
      <c r="BP67" s="149">
        <f t="shared" si="30"/>
        <v>0</v>
      </c>
      <c r="BQ67" s="149"/>
      <c r="BR67" s="149">
        <v>35.0</v>
      </c>
      <c r="BS67" s="6"/>
      <c r="BT67" s="144">
        <v>16.0</v>
      </c>
      <c r="BU67" s="144">
        <f t="shared" si="28"/>
        <v>0</v>
      </c>
      <c r="BV67" s="6"/>
    </row>
    <row r="68" ht="19.5" customHeight="1">
      <c r="A68" s="217" t="s">
        <v>1478</v>
      </c>
      <c r="B68" s="232"/>
      <c r="C68" s="283" t="s">
        <v>1479</v>
      </c>
      <c r="D68" s="136" t="s">
        <v>682</v>
      </c>
      <c r="E68" s="126">
        <v>25.0</v>
      </c>
      <c r="F68" s="159">
        <f t="shared" si="25"/>
        <v>0</v>
      </c>
      <c r="G68" s="128">
        <v>2290.0</v>
      </c>
      <c r="H68" s="128">
        <f t="shared" si="26"/>
        <v>0</v>
      </c>
      <c r="I68" s="5"/>
      <c r="J68" s="317"/>
      <c r="K68" s="318"/>
      <c r="L68" s="319"/>
      <c r="M68" s="320"/>
      <c r="N68" s="321"/>
      <c r="O68" s="322"/>
      <c r="P68" s="323"/>
      <c r="Q68" s="324"/>
      <c r="R68" s="325"/>
      <c r="S68" s="326"/>
      <c r="T68" s="327"/>
      <c r="U68" s="328"/>
      <c r="V68" s="5"/>
      <c r="W68" s="141"/>
      <c r="X68" s="141">
        <f t="shared" ref="X68:AA68" si="31">AF68*$F68</f>
        <v>0</v>
      </c>
      <c r="Y68" s="141">
        <f t="shared" si="31"/>
        <v>0</v>
      </c>
      <c r="Z68" s="141">
        <f t="shared" si="31"/>
        <v>0</v>
      </c>
      <c r="AA68" s="141">
        <f t="shared" si="31"/>
        <v>0</v>
      </c>
      <c r="AB68" s="141"/>
      <c r="AC68" s="141">
        <f t="shared" si="29"/>
        <v>0</v>
      </c>
      <c r="AD68" s="141"/>
      <c r="AE68" s="141"/>
      <c r="AF68" s="141">
        <v>5.0</v>
      </c>
      <c r="AG68" s="141">
        <v>5.0</v>
      </c>
      <c r="AH68" s="141">
        <v>5.0</v>
      </c>
      <c r="AI68" s="141">
        <v>5.0</v>
      </c>
      <c r="AJ68" s="141"/>
      <c r="AK68" s="141">
        <v>5.0</v>
      </c>
      <c r="AL68" s="141"/>
      <c r="AM68" s="5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5"/>
      <c r="BO68" s="149">
        <f>BQ68*F68</f>
        <v>0</v>
      </c>
      <c r="BP68" s="149">
        <f t="shared" si="30"/>
        <v>0</v>
      </c>
      <c r="BQ68" s="149">
        <v>65.0</v>
      </c>
      <c r="BR68" s="149">
        <v>35.0</v>
      </c>
      <c r="BS68" s="6"/>
      <c r="BT68" s="144">
        <v>26.4</v>
      </c>
      <c r="BU68" s="144">
        <f t="shared" si="28"/>
        <v>0</v>
      </c>
      <c r="BV68" s="6"/>
    </row>
    <row r="69" ht="19.5" customHeight="1">
      <c r="A69" s="217" t="s">
        <v>1480</v>
      </c>
      <c r="B69" s="232" t="s">
        <v>1481</v>
      </c>
      <c r="C69" s="189" t="s">
        <v>1482</v>
      </c>
      <c r="D69" s="136" t="s">
        <v>1483</v>
      </c>
      <c r="E69" s="126">
        <v>1.0</v>
      </c>
      <c r="F69" s="159">
        <f t="shared" si="25"/>
        <v>0</v>
      </c>
      <c r="G69" s="128">
        <v>385.0</v>
      </c>
      <c r="H69" s="128">
        <f t="shared" si="26"/>
        <v>0</v>
      </c>
      <c r="I69" s="5"/>
      <c r="J69" s="317"/>
      <c r="K69" s="318"/>
      <c r="L69" s="319"/>
      <c r="M69" s="320"/>
      <c r="N69" s="321"/>
      <c r="O69" s="322"/>
      <c r="P69" s="323"/>
      <c r="Q69" s="324"/>
      <c r="R69" s="325"/>
      <c r="S69" s="326"/>
      <c r="T69" s="327"/>
      <c r="U69" s="328"/>
      <c r="V69" s="5"/>
      <c r="W69" s="141"/>
      <c r="X69" s="141"/>
      <c r="Y69" s="141"/>
      <c r="Z69" s="141"/>
      <c r="AA69" s="141"/>
      <c r="AB69" s="141"/>
      <c r="AC69" s="141"/>
      <c r="AD69" s="141">
        <f t="shared" ref="AD69:AD72" si="32">AL69*$F69</f>
        <v>0</v>
      </c>
      <c r="AE69" s="141"/>
      <c r="AF69" s="141"/>
      <c r="AG69" s="141"/>
      <c r="AH69" s="141"/>
      <c r="AI69" s="141"/>
      <c r="AJ69" s="141"/>
      <c r="AK69" s="141"/>
      <c r="AL69" s="141">
        <v>1.0</v>
      </c>
      <c r="AM69" s="5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5"/>
      <c r="BO69" s="149"/>
      <c r="BP69" s="149">
        <f t="shared" si="30"/>
        <v>0</v>
      </c>
      <c r="BQ69" s="149"/>
      <c r="BR69" s="149">
        <v>7.0</v>
      </c>
      <c r="BS69" s="6"/>
      <c r="BT69" s="144">
        <v>6.45</v>
      </c>
      <c r="BU69" s="144">
        <f t="shared" si="28"/>
        <v>0</v>
      </c>
      <c r="BV69" s="6"/>
    </row>
    <row r="70" ht="19.5" customHeight="1">
      <c r="A70" s="217" t="s">
        <v>1484</v>
      </c>
      <c r="B70" s="232" t="s">
        <v>1485</v>
      </c>
      <c r="C70" s="189" t="s">
        <v>1486</v>
      </c>
      <c r="D70" s="136" t="s">
        <v>1483</v>
      </c>
      <c r="E70" s="126">
        <v>1.0</v>
      </c>
      <c r="F70" s="159">
        <f t="shared" si="25"/>
        <v>0</v>
      </c>
      <c r="G70" s="128">
        <v>397.5</v>
      </c>
      <c r="H70" s="128">
        <f t="shared" si="26"/>
        <v>0</v>
      </c>
      <c r="I70" s="5"/>
      <c r="J70" s="317"/>
      <c r="K70" s="318"/>
      <c r="L70" s="319"/>
      <c r="M70" s="320"/>
      <c r="N70" s="321"/>
      <c r="O70" s="322"/>
      <c r="P70" s="323"/>
      <c r="Q70" s="324"/>
      <c r="R70" s="325"/>
      <c r="S70" s="326"/>
      <c r="T70" s="327"/>
      <c r="U70" s="328"/>
      <c r="V70" s="5"/>
      <c r="W70" s="141"/>
      <c r="X70" s="141"/>
      <c r="Y70" s="141"/>
      <c r="Z70" s="141"/>
      <c r="AA70" s="141"/>
      <c r="AB70" s="141"/>
      <c r="AC70" s="141"/>
      <c r="AD70" s="141">
        <f t="shared" si="32"/>
        <v>0</v>
      </c>
      <c r="AE70" s="141"/>
      <c r="AF70" s="141"/>
      <c r="AG70" s="141"/>
      <c r="AH70" s="141"/>
      <c r="AI70" s="141"/>
      <c r="AJ70" s="141"/>
      <c r="AK70" s="141"/>
      <c r="AL70" s="141">
        <v>1.0</v>
      </c>
      <c r="AM70" s="5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5"/>
      <c r="BO70" s="149"/>
      <c r="BP70" s="149">
        <f t="shared" si="30"/>
        <v>0</v>
      </c>
      <c r="BQ70" s="149"/>
      <c r="BR70" s="149">
        <v>7.0</v>
      </c>
      <c r="BS70" s="6"/>
      <c r="BT70" s="144">
        <v>10.3</v>
      </c>
      <c r="BU70" s="144">
        <f t="shared" si="28"/>
        <v>0</v>
      </c>
      <c r="BV70" s="6"/>
    </row>
    <row r="71" ht="19.5" customHeight="1">
      <c r="A71" s="217" t="s">
        <v>1487</v>
      </c>
      <c r="B71" s="232" t="s">
        <v>1488</v>
      </c>
      <c r="C71" s="189" t="s">
        <v>1489</v>
      </c>
      <c r="D71" s="136" t="s">
        <v>1490</v>
      </c>
      <c r="E71" s="126">
        <v>1.0</v>
      </c>
      <c r="F71" s="159">
        <f t="shared" si="25"/>
        <v>0</v>
      </c>
      <c r="G71" s="128">
        <v>487.5</v>
      </c>
      <c r="H71" s="128">
        <f t="shared" si="26"/>
        <v>0</v>
      </c>
      <c r="I71" s="5"/>
      <c r="J71" s="317"/>
      <c r="K71" s="318"/>
      <c r="L71" s="319"/>
      <c r="M71" s="320"/>
      <c r="N71" s="321"/>
      <c r="O71" s="322"/>
      <c r="P71" s="323"/>
      <c r="Q71" s="324"/>
      <c r="R71" s="325"/>
      <c r="S71" s="326"/>
      <c r="T71" s="327"/>
      <c r="U71" s="328"/>
      <c r="V71" s="5"/>
      <c r="W71" s="141"/>
      <c r="X71" s="141"/>
      <c r="Y71" s="141"/>
      <c r="Z71" s="141"/>
      <c r="AA71" s="141"/>
      <c r="AB71" s="141"/>
      <c r="AC71" s="141"/>
      <c r="AD71" s="141">
        <f t="shared" si="32"/>
        <v>0</v>
      </c>
      <c r="AE71" s="141"/>
      <c r="AF71" s="141"/>
      <c r="AG71" s="141"/>
      <c r="AH71" s="141"/>
      <c r="AI71" s="141"/>
      <c r="AJ71" s="141"/>
      <c r="AK71" s="141"/>
      <c r="AL71" s="141">
        <v>1.0</v>
      </c>
      <c r="AM71" s="5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5"/>
      <c r="BO71" s="149"/>
      <c r="BP71" s="149">
        <f t="shared" si="30"/>
        <v>0</v>
      </c>
      <c r="BQ71" s="149"/>
      <c r="BR71" s="149">
        <v>9.0</v>
      </c>
      <c r="BS71" s="6"/>
      <c r="BT71" s="144">
        <v>17.2</v>
      </c>
      <c r="BU71" s="144">
        <f t="shared" si="28"/>
        <v>0</v>
      </c>
      <c r="BV71" s="6"/>
    </row>
    <row r="72" ht="19.5" customHeight="1">
      <c r="A72" s="217" t="s">
        <v>1491</v>
      </c>
      <c r="B72" s="232" t="s">
        <v>1492</v>
      </c>
      <c r="C72" s="189" t="s">
        <v>1493</v>
      </c>
      <c r="D72" s="136" t="s">
        <v>1490</v>
      </c>
      <c r="E72" s="126">
        <v>1.0</v>
      </c>
      <c r="F72" s="159">
        <f t="shared" si="25"/>
        <v>0</v>
      </c>
      <c r="G72" s="128">
        <v>512.5</v>
      </c>
      <c r="H72" s="128">
        <f t="shared" si="26"/>
        <v>0</v>
      </c>
      <c r="I72" s="5"/>
      <c r="J72" s="317"/>
      <c r="K72" s="318"/>
      <c r="L72" s="319"/>
      <c r="M72" s="320"/>
      <c r="N72" s="321"/>
      <c r="O72" s="322"/>
      <c r="P72" s="323"/>
      <c r="Q72" s="324"/>
      <c r="R72" s="325"/>
      <c r="S72" s="326"/>
      <c r="T72" s="327"/>
      <c r="U72" s="328"/>
      <c r="V72" s="5"/>
      <c r="W72" s="141"/>
      <c r="X72" s="141"/>
      <c r="Y72" s="141"/>
      <c r="Z72" s="141"/>
      <c r="AA72" s="141"/>
      <c r="AB72" s="141"/>
      <c r="AC72" s="141"/>
      <c r="AD72" s="141">
        <f t="shared" si="32"/>
        <v>0</v>
      </c>
      <c r="AE72" s="141"/>
      <c r="AF72" s="141"/>
      <c r="AG72" s="141"/>
      <c r="AH72" s="141"/>
      <c r="AI72" s="141"/>
      <c r="AJ72" s="141"/>
      <c r="AK72" s="141"/>
      <c r="AL72" s="141">
        <v>1.0</v>
      </c>
      <c r="AM72" s="5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5"/>
      <c r="BO72" s="149"/>
      <c r="BP72" s="149">
        <f t="shared" si="30"/>
        <v>0</v>
      </c>
      <c r="BQ72" s="149"/>
      <c r="BR72" s="149">
        <v>9.0</v>
      </c>
      <c r="BS72" s="6"/>
      <c r="BT72" s="144">
        <v>18.1</v>
      </c>
      <c r="BU72" s="144">
        <f t="shared" si="28"/>
        <v>0</v>
      </c>
      <c r="BV72" s="6"/>
    </row>
    <row r="73" ht="19.5" customHeight="1">
      <c r="A73" s="217" t="s">
        <v>1494</v>
      </c>
      <c r="B73" s="232" t="s">
        <v>1495</v>
      </c>
      <c r="C73" s="189" t="s">
        <v>1496</v>
      </c>
      <c r="D73" s="136" t="s">
        <v>24</v>
      </c>
      <c r="E73" s="126">
        <v>5.0</v>
      </c>
      <c r="F73" s="159">
        <f t="shared" si="25"/>
        <v>0</v>
      </c>
      <c r="G73" s="128">
        <v>52.5</v>
      </c>
      <c r="H73" s="128">
        <f t="shared" si="26"/>
        <v>0</v>
      </c>
      <c r="I73" s="5"/>
      <c r="J73" s="317"/>
      <c r="K73" s="318"/>
      <c r="L73" s="319"/>
      <c r="M73" s="320"/>
      <c r="N73" s="141"/>
      <c r="O73" s="141"/>
      <c r="P73" s="323"/>
      <c r="Q73" s="324"/>
      <c r="R73" s="141"/>
      <c r="S73" s="326"/>
      <c r="T73" s="327"/>
      <c r="U73" s="328"/>
      <c r="V73" s="5"/>
      <c r="W73" s="141"/>
      <c r="X73" s="141"/>
      <c r="Y73" s="141">
        <f>AG73*$F73</f>
        <v>0</v>
      </c>
      <c r="Z73" s="141"/>
      <c r="AA73" s="141"/>
      <c r="AB73" s="141"/>
      <c r="AC73" s="141"/>
      <c r="AD73" s="141"/>
      <c r="AE73" s="141"/>
      <c r="AF73" s="141"/>
      <c r="AG73" s="141">
        <v>5.0</v>
      </c>
      <c r="AH73" s="141"/>
      <c r="AI73" s="141"/>
      <c r="AJ73" s="141"/>
      <c r="AK73" s="141"/>
      <c r="AL73" s="141"/>
      <c r="AM73" s="5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  <c r="BH73" s="119"/>
      <c r="BI73" s="119"/>
      <c r="BJ73" s="119"/>
      <c r="BK73" s="119"/>
      <c r="BL73" s="119"/>
      <c r="BM73" s="119"/>
      <c r="BN73" s="5"/>
      <c r="BO73" s="149">
        <f t="shared" ref="BO73:BO75" si="33">BQ73*F73</f>
        <v>0</v>
      </c>
      <c r="BP73" s="149"/>
      <c r="BQ73" s="149">
        <v>10.0</v>
      </c>
      <c r="BR73" s="149"/>
      <c r="BS73" s="6"/>
      <c r="BT73" s="144">
        <v>0.2</v>
      </c>
      <c r="BU73" s="144">
        <f t="shared" si="28"/>
        <v>0</v>
      </c>
      <c r="BV73" s="6"/>
    </row>
    <row r="74" ht="19.5" customHeight="1">
      <c r="A74" s="217" t="s">
        <v>1497</v>
      </c>
      <c r="B74" s="232" t="s">
        <v>1498</v>
      </c>
      <c r="C74" s="189" t="s">
        <v>1499</v>
      </c>
      <c r="D74" s="136" t="s">
        <v>25</v>
      </c>
      <c r="E74" s="126">
        <v>5.0</v>
      </c>
      <c r="F74" s="159">
        <f t="shared" si="25"/>
        <v>0</v>
      </c>
      <c r="G74" s="128">
        <v>85.0</v>
      </c>
      <c r="H74" s="128">
        <f t="shared" si="26"/>
        <v>0</v>
      </c>
      <c r="I74" s="5"/>
      <c r="J74" s="317"/>
      <c r="K74" s="318"/>
      <c r="L74" s="319"/>
      <c r="M74" s="320"/>
      <c r="N74" s="141"/>
      <c r="O74" s="141"/>
      <c r="P74" s="323"/>
      <c r="Q74" s="324"/>
      <c r="R74" s="141"/>
      <c r="S74" s="326"/>
      <c r="T74" s="327"/>
      <c r="U74" s="328"/>
      <c r="V74" s="5"/>
      <c r="W74" s="141"/>
      <c r="X74" s="141"/>
      <c r="Y74" s="141"/>
      <c r="Z74" s="141">
        <f>AH74*$F74</f>
        <v>0</v>
      </c>
      <c r="AA74" s="141"/>
      <c r="AB74" s="141"/>
      <c r="AC74" s="141"/>
      <c r="AD74" s="141"/>
      <c r="AE74" s="141"/>
      <c r="AF74" s="141"/>
      <c r="AG74" s="141"/>
      <c r="AH74" s="141">
        <v>5.0</v>
      </c>
      <c r="AI74" s="141"/>
      <c r="AJ74" s="141"/>
      <c r="AK74" s="141"/>
      <c r="AL74" s="141"/>
      <c r="AM74" s="5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5"/>
      <c r="BO74" s="149">
        <f t="shared" si="33"/>
        <v>0</v>
      </c>
      <c r="BP74" s="149"/>
      <c r="BQ74" s="149">
        <v>20.0</v>
      </c>
      <c r="BR74" s="149"/>
      <c r="BS74" s="6"/>
      <c r="BT74" s="144">
        <v>1.0</v>
      </c>
      <c r="BU74" s="144">
        <f t="shared" si="28"/>
        <v>0</v>
      </c>
      <c r="BV74" s="6"/>
    </row>
    <row r="75" ht="19.5" customHeight="1">
      <c r="A75" s="217" t="s">
        <v>1500</v>
      </c>
      <c r="B75" s="232" t="s">
        <v>1501</v>
      </c>
      <c r="C75" s="189" t="s">
        <v>1502</v>
      </c>
      <c r="D75" s="136" t="s">
        <v>27</v>
      </c>
      <c r="E75" s="126">
        <v>5.0</v>
      </c>
      <c r="F75" s="159">
        <f t="shared" si="25"/>
        <v>0</v>
      </c>
      <c r="G75" s="128">
        <v>635.0</v>
      </c>
      <c r="H75" s="128">
        <f t="shared" si="26"/>
        <v>0</v>
      </c>
      <c r="I75" s="5"/>
      <c r="J75" s="317"/>
      <c r="K75" s="318"/>
      <c r="L75" s="319"/>
      <c r="M75" s="320"/>
      <c r="N75" s="321"/>
      <c r="O75" s="322"/>
      <c r="P75" s="323"/>
      <c r="Q75" s="324"/>
      <c r="R75" s="325"/>
      <c r="S75" s="326"/>
      <c r="T75" s="327"/>
      <c r="U75" s="328"/>
      <c r="V75" s="5"/>
      <c r="W75" s="141"/>
      <c r="X75" s="141"/>
      <c r="Y75" s="141"/>
      <c r="Z75" s="141"/>
      <c r="AA75" s="141"/>
      <c r="AB75" s="141">
        <f>AJ75*$F75</f>
        <v>0</v>
      </c>
      <c r="AC75" s="141"/>
      <c r="AD75" s="141"/>
      <c r="AE75" s="141"/>
      <c r="AF75" s="141"/>
      <c r="AG75" s="141"/>
      <c r="AH75" s="141"/>
      <c r="AI75" s="141"/>
      <c r="AJ75" s="141">
        <v>5.0</v>
      </c>
      <c r="AK75" s="141"/>
      <c r="AL75" s="141"/>
      <c r="AM75" s="5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5"/>
      <c r="BO75" s="149">
        <f t="shared" si="33"/>
        <v>0</v>
      </c>
      <c r="BP75" s="149"/>
      <c r="BQ75" s="149">
        <v>20.0</v>
      </c>
      <c r="BR75" s="149"/>
      <c r="BS75" s="6"/>
      <c r="BT75" s="144">
        <v>3.9</v>
      </c>
      <c r="BU75" s="144">
        <f t="shared" si="28"/>
        <v>0</v>
      </c>
      <c r="BV75" s="6"/>
    </row>
    <row r="76" ht="19.5" customHeight="1">
      <c r="A76" s="217" t="s">
        <v>1503</v>
      </c>
      <c r="B76" s="232" t="s">
        <v>1504</v>
      </c>
      <c r="C76" s="283" t="s">
        <v>1505</v>
      </c>
      <c r="D76" s="136" t="s">
        <v>1506</v>
      </c>
      <c r="E76" s="126">
        <v>1.0</v>
      </c>
      <c r="F76" s="159">
        <f t="shared" si="25"/>
        <v>0</v>
      </c>
      <c r="G76" s="128">
        <v>167.5</v>
      </c>
      <c r="H76" s="128">
        <f t="shared" si="26"/>
        <v>0</v>
      </c>
      <c r="I76" s="5"/>
      <c r="J76" s="317"/>
      <c r="K76" s="318"/>
      <c r="L76" s="319"/>
      <c r="M76" s="320"/>
      <c r="N76" s="321"/>
      <c r="O76" s="322"/>
      <c r="P76" s="323"/>
      <c r="Q76" s="324"/>
      <c r="R76" s="325"/>
      <c r="S76" s="326"/>
      <c r="T76" s="327"/>
      <c r="U76" s="328"/>
      <c r="V76" s="5"/>
      <c r="W76" s="141"/>
      <c r="X76" s="141"/>
      <c r="Y76" s="141"/>
      <c r="Z76" s="141"/>
      <c r="AA76" s="141"/>
      <c r="AB76" s="141"/>
      <c r="AC76" s="141">
        <f t="shared" ref="AC76:AC87" si="34">AK76*$F76</f>
        <v>0</v>
      </c>
      <c r="AD76" s="141"/>
      <c r="AE76" s="141"/>
      <c r="AF76" s="141"/>
      <c r="AG76" s="141"/>
      <c r="AH76" s="141"/>
      <c r="AI76" s="141"/>
      <c r="AJ76" s="141"/>
      <c r="AK76" s="141">
        <v>1.0</v>
      </c>
      <c r="AL76" s="141"/>
      <c r="AM76" s="5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5"/>
      <c r="BO76" s="149"/>
      <c r="BP76" s="149">
        <f t="shared" ref="BP76:BP92" si="35">BR76*F76</f>
        <v>0</v>
      </c>
      <c r="BQ76" s="149"/>
      <c r="BR76" s="149">
        <v>4.0</v>
      </c>
      <c r="BS76" s="6"/>
      <c r="BT76" s="144">
        <v>1.5</v>
      </c>
      <c r="BU76" s="144">
        <f t="shared" si="28"/>
        <v>0</v>
      </c>
      <c r="BV76" s="6"/>
    </row>
    <row r="77" ht="19.5" customHeight="1">
      <c r="A77" s="217" t="s">
        <v>1507</v>
      </c>
      <c r="B77" s="232" t="s">
        <v>1508</v>
      </c>
      <c r="C77" s="283" t="s">
        <v>1509</v>
      </c>
      <c r="D77" s="136" t="s">
        <v>1510</v>
      </c>
      <c r="E77" s="126">
        <v>1.0</v>
      </c>
      <c r="F77" s="159">
        <f t="shared" si="25"/>
        <v>0</v>
      </c>
      <c r="G77" s="128">
        <v>172.5</v>
      </c>
      <c r="H77" s="128">
        <f t="shared" si="26"/>
        <v>0</v>
      </c>
      <c r="I77" s="5"/>
      <c r="J77" s="317"/>
      <c r="K77" s="318"/>
      <c r="L77" s="319"/>
      <c r="M77" s="320"/>
      <c r="N77" s="321"/>
      <c r="O77" s="322"/>
      <c r="P77" s="323"/>
      <c r="Q77" s="324"/>
      <c r="R77" s="325"/>
      <c r="S77" s="326"/>
      <c r="T77" s="327"/>
      <c r="U77" s="328"/>
      <c r="V77" s="5"/>
      <c r="W77" s="141"/>
      <c r="X77" s="141"/>
      <c r="Y77" s="141"/>
      <c r="Z77" s="141"/>
      <c r="AA77" s="141"/>
      <c r="AB77" s="141"/>
      <c r="AC77" s="141">
        <f t="shared" si="34"/>
        <v>0</v>
      </c>
      <c r="AD77" s="141"/>
      <c r="AE77" s="141"/>
      <c r="AF77" s="141"/>
      <c r="AG77" s="141"/>
      <c r="AH77" s="141"/>
      <c r="AI77" s="141"/>
      <c r="AJ77" s="141"/>
      <c r="AK77" s="141">
        <v>1.0</v>
      </c>
      <c r="AL77" s="141"/>
      <c r="AM77" s="5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5"/>
      <c r="BO77" s="149"/>
      <c r="BP77" s="149">
        <f t="shared" si="35"/>
        <v>0</v>
      </c>
      <c r="BQ77" s="149"/>
      <c r="BR77" s="149">
        <v>4.0</v>
      </c>
      <c r="BS77" s="6"/>
      <c r="BT77" s="144">
        <v>1.9</v>
      </c>
      <c r="BU77" s="144">
        <f t="shared" si="28"/>
        <v>0</v>
      </c>
      <c r="BV77" s="6"/>
    </row>
    <row r="78" ht="19.5" customHeight="1">
      <c r="A78" s="217" t="s">
        <v>1511</v>
      </c>
      <c r="B78" s="232" t="s">
        <v>1512</v>
      </c>
      <c r="C78" s="283" t="s">
        <v>1513</v>
      </c>
      <c r="D78" s="136" t="s">
        <v>1514</v>
      </c>
      <c r="E78" s="126">
        <v>1.0</v>
      </c>
      <c r="F78" s="159">
        <f t="shared" si="25"/>
        <v>0</v>
      </c>
      <c r="G78" s="128">
        <v>172.5</v>
      </c>
      <c r="H78" s="128">
        <f t="shared" si="26"/>
        <v>0</v>
      </c>
      <c r="I78" s="5"/>
      <c r="J78" s="317"/>
      <c r="K78" s="318"/>
      <c r="L78" s="319"/>
      <c r="M78" s="320"/>
      <c r="N78" s="321"/>
      <c r="O78" s="322"/>
      <c r="P78" s="323"/>
      <c r="Q78" s="324"/>
      <c r="R78" s="325"/>
      <c r="S78" s="326"/>
      <c r="T78" s="327"/>
      <c r="U78" s="328"/>
      <c r="V78" s="5"/>
      <c r="W78" s="141"/>
      <c r="X78" s="141"/>
      <c r="Y78" s="141"/>
      <c r="Z78" s="141"/>
      <c r="AA78" s="141"/>
      <c r="AB78" s="141"/>
      <c r="AC78" s="141">
        <f t="shared" si="34"/>
        <v>0</v>
      </c>
      <c r="AD78" s="141"/>
      <c r="AE78" s="141"/>
      <c r="AF78" s="141"/>
      <c r="AG78" s="141"/>
      <c r="AH78" s="141"/>
      <c r="AI78" s="141"/>
      <c r="AJ78" s="141"/>
      <c r="AK78" s="141">
        <v>1.0</v>
      </c>
      <c r="AL78" s="141"/>
      <c r="AM78" s="5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5"/>
      <c r="BO78" s="149"/>
      <c r="BP78" s="149">
        <f t="shared" si="35"/>
        <v>0</v>
      </c>
      <c r="BQ78" s="149"/>
      <c r="BR78" s="149">
        <v>4.0</v>
      </c>
      <c r="BS78" s="6"/>
      <c r="BT78" s="144">
        <v>1.6</v>
      </c>
      <c r="BU78" s="144">
        <f t="shared" si="28"/>
        <v>0</v>
      </c>
      <c r="BV78" s="6"/>
    </row>
    <row r="79" ht="19.5" customHeight="1">
      <c r="A79" s="217" t="s">
        <v>1515</v>
      </c>
      <c r="B79" s="232" t="s">
        <v>1516</v>
      </c>
      <c r="C79" s="283" t="s">
        <v>1517</v>
      </c>
      <c r="D79" s="136" t="s">
        <v>1518</v>
      </c>
      <c r="E79" s="126">
        <v>1.0</v>
      </c>
      <c r="F79" s="159">
        <f t="shared" si="25"/>
        <v>0</v>
      </c>
      <c r="G79" s="128">
        <v>172.5</v>
      </c>
      <c r="H79" s="128">
        <f t="shared" si="26"/>
        <v>0</v>
      </c>
      <c r="I79" s="5"/>
      <c r="J79" s="317"/>
      <c r="K79" s="318"/>
      <c r="L79" s="319"/>
      <c r="M79" s="320"/>
      <c r="N79" s="321"/>
      <c r="O79" s="322"/>
      <c r="P79" s="323"/>
      <c r="Q79" s="324"/>
      <c r="R79" s="325"/>
      <c r="S79" s="326"/>
      <c r="T79" s="327"/>
      <c r="U79" s="328"/>
      <c r="V79" s="5"/>
      <c r="W79" s="141"/>
      <c r="X79" s="141"/>
      <c r="Y79" s="141"/>
      <c r="Z79" s="141"/>
      <c r="AA79" s="141"/>
      <c r="AB79" s="141"/>
      <c r="AC79" s="141">
        <f t="shared" si="34"/>
        <v>0</v>
      </c>
      <c r="AD79" s="141"/>
      <c r="AE79" s="141"/>
      <c r="AF79" s="141"/>
      <c r="AG79" s="141"/>
      <c r="AH79" s="141"/>
      <c r="AI79" s="141"/>
      <c r="AJ79" s="141"/>
      <c r="AK79" s="141">
        <v>1.0</v>
      </c>
      <c r="AL79" s="141"/>
      <c r="AM79" s="5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5"/>
      <c r="BO79" s="149"/>
      <c r="BP79" s="149">
        <f t="shared" si="35"/>
        <v>0</v>
      </c>
      <c r="BQ79" s="149"/>
      <c r="BR79" s="149">
        <v>4.0</v>
      </c>
      <c r="BS79" s="6"/>
      <c r="BT79" s="144">
        <v>1.9</v>
      </c>
      <c r="BU79" s="144">
        <f t="shared" si="28"/>
        <v>0</v>
      </c>
      <c r="BV79" s="6"/>
    </row>
    <row r="80" ht="19.5" customHeight="1">
      <c r="A80" s="217" t="s">
        <v>1519</v>
      </c>
      <c r="B80" s="232" t="s">
        <v>1520</v>
      </c>
      <c r="C80" s="283" t="s">
        <v>1521</v>
      </c>
      <c r="D80" s="136" t="s">
        <v>1522</v>
      </c>
      <c r="E80" s="126">
        <v>1.0</v>
      </c>
      <c r="F80" s="159">
        <f t="shared" si="25"/>
        <v>0</v>
      </c>
      <c r="G80" s="128">
        <v>180.0</v>
      </c>
      <c r="H80" s="128">
        <f t="shared" si="26"/>
        <v>0</v>
      </c>
      <c r="I80" s="5"/>
      <c r="J80" s="317"/>
      <c r="K80" s="318"/>
      <c r="L80" s="319"/>
      <c r="M80" s="320"/>
      <c r="N80" s="321"/>
      <c r="O80" s="322"/>
      <c r="P80" s="323"/>
      <c r="Q80" s="324"/>
      <c r="R80" s="325"/>
      <c r="S80" s="326"/>
      <c r="T80" s="327"/>
      <c r="U80" s="328"/>
      <c r="V80" s="5"/>
      <c r="W80" s="141"/>
      <c r="X80" s="141"/>
      <c r="Y80" s="141"/>
      <c r="Z80" s="141"/>
      <c r="AA80" s="141"/>
      <c r="AB80" s="141"/>
      <c r="AC80" s="141">
        <f t="shared" si="34"/>
        <v>0</v>
      </c>
      <c r="AD80" s="141"/>
      <c r="AE80" s="141"/>
      <c r="AF80" s="141"/>
      <c r="AG80" s="141"/>
      <c r="AH80" s="141"/>
      <c r="AI80" s="141"/>
      <c r="AJ80" s="141"/>
      <c r="AK80" s="141">
        <v>1.0</v>
      </c>
      <c r="AL80" s="141"/>
      <c r="AM80" s="5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5"/>
      <c r="BO80" s="149"/>
      <c r="BP80" s="149">
        <f t="shared" si="35"/>
        <v>0</v>
      </c>
      <c r="BQ80" s="149"/>
      <c r="BR80" s="149">
        <v>4.0</v>
      </c>
      <c r="BS80" s="6"/>
      <c r="BT80" s="144">
        <v>1.9</v>
      </c>
      <c r="BU80" s="144">
        <f t="shared" si="28"/>
        <v>0</v>
      </c>
      <c r="BV80" s="6"/>
    </row>
    <row r="81" ht="19.5" customHeight="1">
      <c r="A81" s="217" t="s">
        <v>1523</v>
      </c>
      <c r="B81" s="232"/>
      <c r="C81" s="189" t="s">
        <v>1524</v>
      </c>
      <c r="D81" s="136" t="s">
        <v>28</v>
      </c>
      <c r="E81" s="126">
        <v>5.0</v>
      </c>
      <c r="F81" s="159">
        <f t="shared" si="25"/>
        <v>0</v>
      </c>
      <c r="G81" s="128">
        <v>820.0</v>
      </c>
      <c r="H81" s="128">
        <f t="shared" si="26"/>
        <v>0</v>
      </c>
      <c r="I81" s="5"/>
      <c r="J81" s="317"/>
      <c r="K81" s="318"/>
      <c r="L81" s="319"/>
      <c r="M81" s="320"/>
      <c r="N81" s="321"/>
      <c r="O81" s="322"/>
      <c r="P81" s="323"/>
      <c r="Q81" s="324"/>
      <c r="R81" s="325"/>
      <c r="S81" s="326"/>
      <c r="T81" s="327"/>
      <c r="U81" s="328"/>
      <c r="V81" s="5"/>
      <c r="W81" s="141"/>
      <c r="X81" s="141"/>
      <c r="Y81" s="141"/>
      <c r="Z81" s="141"/>
      <c r="AA81" s="141"/>
      <c r="AB81" s="141"/>
      <c r="AC81" s="141">
        <f t="shared" si="34"/>
        <v>0</v>
      </c>
      <c r="AD81" s="141"/>
      <c r="AE81" s="141"/>
      <c r="AF81" s="141"/>
      <c r="AG81" s="141"/>
      <c r="AH81" s="141"/>
      <c r="AI81" s="141"/>
      <c r="AJ81" s="141"/>
      <c r="AK81" s="141">
        <v>5.0</v>
      </c>
      <c r="AL81" s="141"/>
      <c r="AM81" s="5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5"/>
      <c r="BO81" s="149"/>
      <c r="BP81" s="149">
        <f t="shared" si="35"/>
        <v>0</v>
      </c>
      <c r="BQ81" s="149"/>
      <c r="BR81" s="149">
        <v>20.0</v>
      </c>
      <c r="BS81" s="6"/>
      <c r="BT81" s="144">
        <v>8.8</v>
      </c>
      <c r="BU81" s="144">
        <f t="shared" si="28"/>
        <v>0</v>
      </c>
      <c r="BV81" s="6"/>
    </row>
    <row r="82" ht="19.5" customHeight="1">
      <c r="A82" s="217" t="s">
        <v>1525</v>
      </c>
      <c r="B82" s="232" t="s">
        <v>1526</v>
      </c>
      <c r="C82" s="189" t="s">
        <v>1527</v>
      </c>
      <c r="D82" s="136" t="s">
        <v>1528</v>
      </c>
      <c r="E82" s="126">
        <v>1.0</v>
      </c>
      <c r="F82" s="159">
        <f t="shared" si="25"/>
        <v>0</v>
      </c>
      <c r="G82" s="128">
        <v>220.0</v>
      </c>
      <c r="H82" s="128">
        <f t="shared" si="26"/>
        <v>0</v>
      </c>
      <c r="I82" s="5"/>
      <c r="J82" s="317"/>
      <c r="K82" s="318"/>
      <c r="L82" s="319"/>
      <c r="M82" s="320"/>
      <c r="N82" s="321"/>
      <c r="O82" s="322"/>
      <c r="P82" s="323"/>
      <c r="Q82" s="324"/>
      <c r="R82" s="325"/>
      <c r="S82" s="326"/>
      <c r="T82" s="327"/>
      <c r="U82" s="328"/>
      <c r="V82" s="5"/>
      <c r="W82" s="141"/>
      <c r="X82" s="141"/>
      <c r="Y82" s="141"/>
      <c r="Z82" s="141"/>
      <c r="AA82" s="141"/>
      <c r="AB82" s="141"/>
      <c r="AC82" s="141">
        <f t="shared" si="34"/>
        <v>0</v>
      </c>
      <c r="AD82" s="141"/>
      <c r="AE82" s="141"/>
      <c r="AF82" s="141"/>
      <c r="AG82" s="141"/>
      <c r="AH82" s="141"/>
      <c r="AI82" s="141"/>
      <c r="AJ82" s="141"/>
      <c r="AK82" s="141">
        <v>1.0</v>
      </c>
      <c r="AL82" s="141"/>
      <c r="AM82" s="5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5"/>
      <c r="BO82" s="149"/>
      <c r="BP82" s="149">
        <f t="shared" si="35"/>
        <v>0</v>
      </c>
      <c r="BQ82" s="149"/>
      <c r="BR82" s="149">
        <v>5.0</v>
      </c>
      <c r="BS82" s="6"/>
      <c r="BT82" s="144">
        <v>2.0</v>
      </c>
      <c r="BU82" s="144">
        <f t="shared" si="28"/>
        <v>0</v>
      </c>
      <c r="BV82" s="6"/>
    </row>
    <row r="83" ht="19.5" customHeight="1">
      <c r="A83" s="217" t="s">
        <v>1529</v>
      </c>
      <c r="B83" s="232" t="s">
        <v>1530</v>
      </c>
      <c r="C83" s="189" t="s">
        <v>1531</v>
      </c>
      <c r="D83" s="136" t="s">
        <v>1532</v>
      </c>
      <c r="E83" s="126">
        <v>1.0</v>
      </c>
      <c r="F83" s="159">
        <f t="shared" si="25"/>
        <v>0</v>
      </c>
      <c r="G83" s="128">
        <v>230.0</v>
      </c>
      <c r="H83" s="128">
        <f t="shared" si="26"/>
        <v>0</v>
      </c>
      <c r="I83" s="5"/>
      <c r="J83" s="317"/>
      <c r="K83" s="318"/>
      <c r="L83" s="319"/>
      <c r="M83" s="320"/>
      <c r="N83" s="321"/>
      <c r="O83" s="322"/>
      <c r="P83" s="323"/>
      <c r="Q83" s="324"/>
      <c r="R83" s="325"/>
      <c r="S83" s="326"/>
      <c r="T83" s="327"/>
      <c r="U83" s="328"/>
      <c r="V83" s="5"/>
      <c r="W83" s="141"/>
      <c r="X83" s="141"/>
      <c r="Y83" s="141"/>
      <c r="Z83" s="141"/>
      <c r="AA83" s="141"/>
      <c r="AB83" s="141"/>
      <c r="AC83" s="141">
        <f t="shared" si="34"/>
        <v>0</v>
      </c>
      <c r="AD83" s="141"/>
      <c r="AE83" s="141"/>
      <c r="AF83" s="141"/>
      <c r="AG83" s="141"/>
      <c r="AH83" s="141"/>
      <c r="AI83" s="141"/>
      <c r="AJ83" s="141"/>
      <c r="AK83" s="141">
        <v>1.0</v>
      </c>
      <c r="AL83" s="141"/>
      <c r="AM83" s="5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5"/>
      <c r="BO83" s="149"/>
      <c r="BP83" s="149">
        <f t="shared" si="35"/>
        <v>0</v>
      </c>
      <c r="BQ83" s="149"/>
      <c r="BR83" s="149">
        <v>5.0</v>
      </c>
      <c r="BS83" s="6"/>
      <c r="BT83" s="144">
        <v>2.35</v>
      </c>
      <c r="BU83" s="144">
        <f t="shared" si="28"/>
        <v>0</v>
      </c>
      <c r="BV83" s="6"/>
    </row>
    <row r="84" ht="19.5" customHeight="1">
      <c r="A84" s="217" t="s">
        <v>1533</v>
      </c>
      <c r="B84" s="232" t="s">
        <v>1534</v>
      </c>
      <c r="C84" s="189" t="s">
        <v>1535</v>
      </c>
      <c r="D84" s="136" t="s">
        <v>1536</v>
      </c>
      <c r="E84" s="126">
        <v>1.0</v>
      </c>
      <c r="F84" s="159">
        <f t="shared" si="25"/>
        <v>0</v>
      </c>
      <c r="G84" s="128">
        <v>230.0</v>
      </c>
      <c r="H84" s="128">
        <f t="shared" si="26"/>
        <v>0</v>
      </c>
      <c r="I84" s="5"/>
      <c r="J84" s="317"/>
      <c r="K84" s="318"/>
      <c r="L84" s="319"/>
      <c r="M84" s="320"/>
      <c r="N84" s="321"/>
      <c r="O84" s="322"/>
      <c r="P84" s="323"/>
      <c r="Q84" s="324"/>
      <c r="R84" s="325"/>
      <c r="S84" s="326"/>
      <c r="T84" s="327"/>
      <c r="U84" s="328"/>
      <c r="V84" s="5"/>
      <c r="W84" s="141"/>
      <c r="X84" s="141"/>
      <c r="Y84" s="141"/>
      <c r="Z84" s="141"/>
      <c r="AA84" s="141"/>
      <c r="AB84" s="141"/>
      <c r="AC84" s="141">
        <f t="shared" si="34"/>
        <v>0</v>
      </c>
      <c r="AD84" s="141"/>
      <c r="AE84" s="141"/>
      <c r="AF84" s="141"/>
      <c r="AG84" s="141"/>
      <c r="AH84" s="141"/>
      <c r="AI84" s="141"/>
      <c r="AJ84" s="141"/>
      <c r="AK84" s="141">
        <v>1.0</v>
      </c>
      <c r="AL84" s="141"/>
      <c r="AM84" s="5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5"/>
      <c r="BO84" s="149"/>
      <c r="BP84" s="149">
        <f t="shared" si="35"/>
        <v>0</v>
      </c>
      <c r="BQ84" s="149"/>
      <c r="BR84" s="149">
        <v>5.0</v>
      </c>
      <c r="BS84" s="6"/>
      <c r="BT84" s="144">
        <v>2.5</v>
      </c>
      <c r="BU84" s="144">
        <f t="shared" si="28"/>
        <v>0</v>
      </c>
      <c r="BV84" s="6"/>
    </row>
    <row r="85" ht="19.5" customHeight="1">
      <c r="A85" s="217" t="s">
        <v>1537</v>
      </c>
      <c r="B85" s="232" t="s">
        <v>1538</v>
      </c>
      <c r="C85" s="189" t="s">
        <v>1539</v>
      </c>
      <c r="D85" s="136" t="s">
        <v>1540</v>
      </c>
      <c r="E85" s="126">
        <v>1.0</v>
      </c>
      <c r="F85" s="159">
        <f t="shared" si="25"/>
        <v>0</v>
      </c>
      <c r="G85" s="128">
        <v>240.0</v>
      </c>
      <c r="H85" s="128">
        <f t="shared" si="26"/>
        <v>0</v>
      </c>
      <c r="I85" s="5"/>
      <c r="J85" s="317"/>
      <c r="K85" s="318"/>
      <c r="L85" s="319"/>
      <c r="M85" s="320"/>
      <c r="N85" s="321"/>
      <c r="O85" s="322"/>
      <c r="P85" s="323"/>
      <c r="Q85" s="324"/>
      <c r="R85" s="325"/>
      <c r="S85" s="326"/>
      <c r="T85" s="327"/>
      <c r="U85" s="328"/>
      <c r="V85" s="5"/>
      <c r="W85" s="141"/>
      <c r="X85" s="141"/>
      <c r="Y85" s="141"/>
      <c r="Z85" s="141"/>
      <c r="AA85" s="141"/>
      <c r="AB85" s="141"/>
      <c r="AC85" s="141">
        <f t="shared" si="34"/>
        <v>0</v>
      </c>
      <c r="AD85" s="141"/>
      <c r="AE85" s="141"/>
      <c r="AF85" s="141"/>
      <c r="AG85" s="141"/>
      <c r="AH85" s="141"/>
      <c r="AI85" s="141"/>
      <c r="AJ85" s="141"/>
      <c r="AK85" s="141">
        <v>1.0</v>
      </c>
      <c r="AL85" s="141"/>
      <c r="AM85" s="5"/>
      <c r="AN85" s="119"/>
      <c r="AO85" s="119"/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5"/>
      <c r="BO85" s="149"/>
      <c r="BP85" s="149">
        <f t="shared" si="35"/>
        <v>0</v>
      </c>
      <c r="BQ85" s="149"/>
      <c r="BR85" s="149">
        <v>5.0</v>
      </c>
      <c r="BS85" s="6"/>
      <c r="BT85" s="144">
        <v>3.2</v>
      </c>
      <c r="BU85" s="144">
        <f t="shared" si="28"/>
        <v>0</v>
      </c>
      <c r="BV85" s="6"/>
    </row>
    <row r="86" ht="19.5" customHeight="1">
      <c r="A86" s="217" t="s">
        <v>1541</v>
      </c>
      <c r="B86" s="232" t="s">
        <v>1542</v>
      </c>
      <c r="C86" s="189" t="s">
        <v>1543</v>
      </c>
      <c r="D86" s="136" t="s">
        <v>1544</v>
      </c>
      <c r="E86" s="126">
        <v>1.0</v>
      </c>
      <c r="F86" s="159">
        <f t="shared" si="25"/>
        <v>0</v>
      </c>
      <c r="G86" s="128">
        <v>250.0</v>
      </c>
      <c r="H86" s="128">
        <f t="shared" si="26"/>
        <v>0</v>
      </c>
      <c r="I86" s="5"/>
      <c r="J86" s="317"/>
      <c r="K86" s="318"/>
      <c r="L86" s="319"/>
      <c r="M86" s="320"/>
      <c r="N86" s="321"/>
      <c r="O86" s="322"/>
      <c r="P86" s="323"/>
      <c r="Q86" s="324"/>
      <c r="R86" s="325"/>
      <c r="S86" s="326"/>
      <c r="T86" s="327"/>
      <c r="U86" s="328"/>
      <c r="V86" s="5"/>
      <c r="W86" s="141"/>
      <c r="X86" s="141"/>
      <c r="Y86" s="141"/>
      <c r="Z86" s="141"/>
      <c r="AA86" s="141"/>
      <c r="AB86" s="141"/>
      <c r="AC86" s="141">
        <f t="shared" si="34"/>
        <v>0</v>
      </c>
      <c r="AD86" s="141"/>
      <c r="AE86" s="141"/>
      <c r="AF86" s="141"/>
      <c r="AG86" s="141"/>
      <c r="AH86" s="141"/>
      <c r="AI86" s="141"/>
      <c r="AJ86" s="141"/>
      <c r="AK86" s="141">
        <v>1.0</v>
      </c>
      <c r="AL86" s="141"/>
      <c r="AM86" s="5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5"/>
      <c r="BO86" s="149"/>
      <c r="BP86" s="149">
        <f t="shared" si="35"/>
        <v>0</v>
      </c>
      <c r="BQ86" s="149"/>
      <c r="BR86" s="149">
        <v>5.0</v>
      </c>
      <c r="BS86" s="6"/>
      <c r="BT86" s="144">
        <v>3.4</v>
      </c>
      <c r="BU86" s="144">
        <f t="shared" si="28"/>
        <v>0</v>
      </c>
      <c r="BV86" s="6"/>
    </row>
    <row r="87" ht="19.5" customHeight="1">
      <c r="A87" s="217" t="s">
        <v>1545</v>
      </c>
      <c r="B87" s="232"/>
      <c r="C87" s="283" t="s">
        <v>1546</v>
      </c>
      <c r="D87" s="136" t="s">
        <v>28</v>
      </c>
      <c r="E87" s="126">
        <v>5.0</v>
      </c>
      <c r="F87" s="159">
        <f t="shared" si="25"/>
        <v>0</v>
      </c>
      <c r="G87" s="128">
        <v>1105.0</v>
      </c>
      <c r="H87" s="128">
        <f t="shared" si="26"/>
        <v>0</v>
      </c>
      <c r="I87" s="5"/>
      <c r="J87" s="317"/>
      <c r="K87" s="318"/>
      <c r="L87" s="319"/>
      <c r="M87" s="320"/>
      <c r="N87" s="321"/>
      <c r="O87" s="322"/>
      <c r="P87" s="323"/>
      <c r="Q87" s="324"/>
      <c r="R87" s="325"/>
      <c r="S87" s="326"/>
      <c r="T87" s="327"/>
      <c r="U87" s="328"/>
      <c r="V87" s="5"/>
      <c r="W87" s="141"/>
      <c r="X87" s="141"/>
      <c r="Y87" s="141"/>
      <c r="Z87" s="141"/>
      <c r="AA87" s="141"/>
      <c r="AB87" s="141"/>
      <c r="AC87" s="141">
        <f t="shared" si="34"/>
        <v>0</v>
      </c>
      <c r="AD87" s="141"/>
      <c r="AE87" s="141"/>
      <c r="AF87" s="141"/>
      <c r="AG87" s="141"/>
      <c r="AH87" s="141"/>
      <c r="AI87" s="141"/>
      <c r="AJ87" s="141"/>
      <c r="AK87" s="141">
        <v>5.0</v>
      </c>
      <c r="AL87" s="141"/>
      <c r="AM87" s="5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5"/>
      <c r="BO87" s="149"/>
      <c r="BP87" s="149">
        <f t="shared" si="35"/>
        <v>0</v>
      </c>
      <c r="BQ87" s="149"/>
      <c r="BR87" s="149">
        <v>25.0</v>
      </c>
      <c r="BS87" s="6"/>
      <c r="BT87" s="144">
        <v>13.450000000000001</v>
      </c>
      <c r="BU87" s="144">
        <f t="shared" si="28"/>
        <v>0</v>
      </c>
      <c r="BV87" s="6"/>
    </row>
    <row r="88" ht="19.5" customHeight="1">
      <c r="A88" s="217" t="s">
        <v>1547</v>
      </c>
      <c r="B88" s="232"/>
      <c r="C88" s="283" t="s">
        <v>1548</v>
      </c>
      <c r="D88" s="136" t="s">
        <v>1549</v>
      </c>
      <c r="E88" s="126">
        <v>15.0</v>
      </c>
      <c r="F88" s="159">
        <f t="shared" si="25"/>
        <v>0</v>
      </c>
      <c r="G88" s="128">
        <v>2670.0</v>
      </c>
      <c r="H88" s="128">
        <f t="shared" si="26"/>
        <v>0</v>
      </c>
      <c r="I88" s="5"/>
      <c r="J88" s="317"/>
      <c r="K88" s="318"/>
      <c r="L88" s="319"/>
      <c r="M88" s="320"/>
      <c r="N88" s="321"/>
      <c r="O88" s="322"/>
      <c r="P88" s="323"/>
      <c r="Q88" s="324"/>
      <c r="R88" s="325"/>
      <c r="S88" s="326"/>
      <c r="T88" s="327"/>
      <c r="U88" s="328"/>
      <c r="V88" s="5"/>
      <c r="W88" s="141"/>
      <c r="X88" s="141"/>
      <c r="Y88" s="141"/>
      <c r="Z88" s="141"/>
      <c r="AA88" s="141"/>
      <c r="AB88" s="141">
        <f t="shared" ref="AB88:AC88" si="36">AJ88*$F88</f>
        <v>0</v>
      </c>
      <c r="AC88" s="141">
        <f t="shared" si="36"/>
        <v>0</v>
      </c>
      <c r="AD88" s="141"/>
      <c r="AE88" s="141"/>
      <c r="AF88" s="141"/>
      <c r="AG88" s="141"/>
      <c r="AH88" s="141"/>
      <c r="AI88" s="141"/>
      <c r="AJ88" s="141">
        <v>5.0</v>
      </c>
      <c r="AK88" s="141">
        <v>10.0</v>
      </c>
      <c r="AL88" s="141"/>
      <c r="AM88" s="5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5"/>
      <c r="BO88" s="149">
        <f>BQ88*F88</f>
        <v>0</v>
      </c>
      <c r="BP88" s="149">
        <f t="shared" si="35"/>
        <v>0</v>
      </c>
      <c r="BQ88" s="149">
        <v>20.0</v>
      </c>
      <c r="BR88" s="149">
        <v>45.0</v>
      </c>
      <c r="BS88" s="6"/>
      <c r="BT88" s="144">
        <v>26.150000000000002</v>
      </c>
      <c r="BU88" s="144">
        <f t="shared" si="28"/>
        <v>0</v>
      </c>
      <c r="BV88" s="6"/>
    </row>
    <row r="89" ht="19.5" customHeight="1">
      <c r="A89" s="232" t="s">
        <v>1550</v>
      </c>
      <c r="B89" s="232" t="s">
        <v>1551</v>
      </c>
      <c r="C89" s="189" t="s">
        <v>1552</v>
      </c>
      <c r="D89" s="136" t="s">
        <v>1532</v>
      </c>
      <c r="E89" s="126">
        <v>1.0</v>
      </c>
      <c r="F89" s="159">
        <f t="shared" si="25"/>
        <v>0</v>
      </c>
      <c r="G89" s="128">
        <v>230.0</v>
      </c>
      <c r="H89" s="128">
        <f t="shared" si="26"/>
        <v>0</v>
      </c>
      <c r="I89" s="5"/>
      <c r="J89" s="317"/>
      <c r="K89" s="318"/>
      <c r="L89" s="319"/>
      <c r="M89" s="320"/>
      <c r="N89" s="321"/>
      <c r="O89" s="322"/>
      <c r="P89" s="323"/>
      <c r="Q89" s="324"/>
      <c r="R89" s="325"/>
      <c r="S89" s="326"/>
      <c r="T89" s="327"/>
      <c r="U89" s="328"/>
      <c r="V89" s="5"/>
      <c r="W89" s="141"/>
      <c r="X89" s="141"/>
      <c r="Y89" s="141"/>
      <c r="Z89" s="141"/>
      <c r="AA89" s="141"/>
      <c r="AB89" s="141"/>
      <c r="AC89" s="141">
        <f t="shared" ref="AC89:AC90" si="37">AK89*$F89</f>
        <v>0</v>
      </c>
      <c r="AD89" s="141"/>
      <c r="AE89" s="141"/>
      <c r="AF89" s="141"/>
      <c r="AG89" s="141"/>
      <c r="AH89" s="141"/>
      <c r="AI89" s="141"/>
      <c r="AJ89" s="141"/>
      <c r="AK89" s="141">
        <v>1.0</v>
      </c>
      <c r="AL89" s="141"/>
      <c r="AM89" s="5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5"/>
      <c r="BO89" s="149"/>
      <c r="BP89" s="149">
        <f t="shared" si="35"/>
        <v>0</v>
      </c>
      <c r="BQ89" s="149"/>
      <c r="BR89" s="149">
        <v>5.0</v>
      </c>
      <c r="BS89" s="6"/>
      <c r="BT89" s="144">
        <v>2.35</v>
      </c>
      <c r="BU89" s="144">
        <f t="shared" si="28"/>
        <v>0</v>
      </c>
      <c r="BV89" s="6"/>
    </row>
    <row r="90" ht="19.5" customHeight="1">
      <c r="A90" s="232" t="s">
        <v>1553</v>
      </c>
      <c r="B90" s="232" t="s">
        <v>1554</v>
      </c>
      <c r="C90" s="189" t="s">
        <v>1555</v>
      </c>
      <c r="D90" s="136" t="s">
        <v>1540</v>
      </c>
      <c r="E90" s="126">
        <v>1.0</v>
      </c>
      <c r="F90" s="159">
        <f t="shared" si="25"/>
        <v>0</v>
      </c>
      <c r="G90" s="128">
        <v>240.0</v>
      </c>
      <c r="H90" s="128">
        <f t="shared" si="26"/>
        <v>0</v>
      </c>
      <c r="I90" s="5"/>
      <c r="J90" s="317"/>
      <c r="K90" s="318"/>
      <c r="L90" s="319"/>
      <c r="M90" s="320"/>
      <c r="N90" s="321"/>
      <c r="O90" s="322"/>
      <c r="P90" s="323"/>
      <c r="Q90" s="324"/>
      <c r="R90" s="325"/>
      <c r="S90" s="326"/>
      <c r="T90" s="327"/>
      <c r="U90" s="328"/>
      <c r="V90" s="5"/>
      <c r="W90" s="141"/>
      <c r="X90" s="141"/>
      <c r="Y90" s="141"/>
      <c r="Z90" s="141"/>
      <c r="AA90" s="141"/>
      <c r="AB90" s="141"/>
      <c r="AC90" s="141">
        <f t="shared" si="37"/>
        <v>0</v>
      </c>
      <c r="AD90" s="141"/>
      <c r="AE90" s="141"/>
      <c r="AF90" s="141"/>
      <c r="AG90" s="141"/>
      <c r="AH90" s="141"/>
      <c r="AI90" s="141"/>
      <c r="AJ90" s="141"/>
      <c r="AK90" s="141">
        <v>1.0</v>
      </c>
      <c r="AL90" s="141"/>
      <c r="AM90" s="5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5"/>
      <c r="BO90" s="149"/>
      <c r="BP90" s="149">
        <f t="shared" si="35"/>
        <v>0</v>
      </c>
      <c r="BQ90" s="149"/>
      <c r="BR90" s="149">
        <v>5.0</v>
      </c>
      <c r="BS90" s="6"/>
      <c r="BT90" s="144">
        <v>3.2</v>
      </c>
      <c r="BU90" s="144">
        <f t="shared" si="28"/>
        <v>0</v>
      </c>
      <c r="BV90" s="6"/>
    </row>
    <row r="91" ht="19.5" customHeight="1">
      <c r="A91" s="217" t="s">
        <v>1556</v>
      </c>
      <c r="B91" s="232" t="s">
        <v>1557</v>
      </c>
      <c r="C91" s="168" t="s">
        <v>1558</v>
      </c>
      <c r="D91" s="126" t="s">
        <v>1559</v>
      </c>
      <c r="E91" s="126">
        <v>1.0</v>
      </c>
      <c r="F91" s="159">
        <f t="shared" si="25"/>
        <v>0</v>
      </c>
      <c r="G91" s="128">
        <v>475.0</v>
      </c>
      <c r="H91" s="128">
        <f t="shared" si="26"/>
        <v>0</v>
      </c>
      <c r="I91" s="5"/>
      <c r="J91" s="317"/>
      <c r="K91" s="318"/>
      <c r="L91" s="319"/>
      <c r="M91" s="320"/>
      <c r="N91" s="321"/>
      <c r="O91" s="322"/>
      <c r="P91" s="323"/>
      <c r="Q91" s="324"/>
      <c r="R91" s="325"/>
      <c r="S91" s="326"/>
      <c r="T91" s="327"/>
      <c r="U91" s="328"/>
      <c r="V91" s="5"/>
      <c r="W91" s="141"/>
      <c r="X91" s="141"/>
      <c r="Y91" s="141"/>
      <c r="Z91" s="141"/>
      <c r="AA91" s="141"/>
      <c r="AB91" s="141"/>
      <c r="AC91" s="141"/>
      <c r="AD91" s="141">
        <f t="shared" ref="AD91:AD92" si="38">AL91*$F91</f>
        <v>0</v>
      </c>
      <c r="AE91" s="141"/>
      <c r="AF91" s="141"/>
      <c r="AG91" s="141"/>
      <c r="AH91" s="141"/>
      <c r="AI91" s="141"/>
      <c r="AJ91" s="141"/>
      <c r="AK91" s="141"/>
      <c r="AL91" s="141">
        <v>1.0</v>
      </c>
      <c r="AM91" s="5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5"/>
      <c r="BO91" s="149"/>
      <c r="BP91" s="149">
        <f t="shared" si="35"/>
        <v>0</v>
      </c>
      <c r="BQ91" s="149"/>
      <c r="BR91" s="149">
        <v>8.0</v>
      </c>
      <c r="BS91" s="6"/>
      <c r="BT91" s="144">
        <v>7.95</v>
      </c>
      <c r="BU91" s="144">
        <f t="shared" si="28"/>
        <v>0</v>
      </c>
      <c r="BV91" s="6"/>
    </row>
    <row r="92" ht="19.5" customHeight="1">
      <c r="A92" s="217" t="s">
        <v>1560</v>
      </c>
      <c r="B92" s="232" t="s">
        <v>1561</v>
      </c>
      <c r="C92" s="168" t="s">
        <v>1562</v>
      </c>
      <c r="D92" s="126" t="s">
        <v>1563</v>
      </c>
      <c r="E92" s="126">
        <v>1.0</v>
      </c>
      <c r="F92" s="159">
        <f t="shared" si="25"/>
        <v>0</v>
      </c>
      <c r="G92" s="128">
        <v>475.0</v>
      </c>
      <c r="H92" s="128">
        <f t="shared" si="26"/>
        <v>0</v>
      </c>
      <c r="I92" s="5"/>
      <c r="J92" s="317"/>
      <c r="K92" s="318"/>
      <c r="L92" s="319"/>
      <c r="M92" s="320"/>
      <c r="N92" s="321"/>
      <c r="O92" s="322"/>
      <c r="P92" s="323"/>
      <c r="Q92" s="324"/>
      <c r="R92" s="325"/>
      <c r="S92" s="326"/>
      <c r="T92" s="327"/>
      <c r="U92" s="328"/>
      <c r="V92" s="5"/>
      <c r="W92" s="141"/>
      <c r="X92" s="141"/>
      <c r="Y92" s="141"/>
      <c r="Z92" s="141"/>
      <c r="AA92" s="141"/>
      <c r="AB92" s="141"/>
      <c r="AC92" s="141"/>
      <c r="AD92" s="141">
        <f t="shared" si="38"/>
        <v>0</v>
      </c>
      <c r="AE92" s="141"/>
      <c r="AF92" s="141"/>
      <c r="AG92" s="141"/>
      <c r="AH92" s="141"/>
      <c r="AI92" s="141"/>
      <c r="AJ92" s="141"/>
      <c r="AK92" s="141"/>
      <c r="AL92" s="141">
        <v>1.0</v>
      </c>
      <c r="AM92" s="5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5"/>
      <c r="BO92" s="149"/>
      <c r="BP92" s="149">
        <f t="shared" si="35"/>
        <v>0</v>
      </c>
      <c r="BQ92" s="149"/>
      <c r="BR92" s="149">
        <v>8.0</v>
      </c>
      <c r="BS92" s="6"/>
      <c r="BT92" s="144">
        <v>8.25</v>
      </c>
      <c r="BU92" s="144">
        <f t="shared" si="28"/>
        <v>0</v>
      </c>
      <c r="BV92" s="6"/>
    </row>
    <row r="93" ht="19.5" customHeight="1">
      <c r="A93" s="6"/>
      <c r="B93" s="6"/>
      <c r="C93" s="6"/>
      <c r="D93" s="6"/>
      <c r="E93" s="6"/>
      <c r="F93" s="6"/>
      <c r="G93" s="6"/>
      <c r="H93" s="223">
        <f>SUM(H58:H92)</f>
        <v>0</v>
      </c>
      <c r="I93" s="80"/>
      <c r="J93" s="177">
        <f t="shared" ref="J93:U93" si="39">SUM(J58:J92)</f>
        <v>0</v>
      </c>
      <c r="K93" s="177">
        <f t="shared" si="39"/>
        <v>0</v>
      </c>
      <c r="L93" s="177">
        <f t="shared" si="39"/>
        <v>0</v>
      </c>
      <c r="M93" s="177">
        <f t="shared" si="39"/>
        <v>0</v>
      </c>
      <c r="N93" s="177">
        <f t="shared" si="39"/>
        <v>0</v>
      </c>
      <c r="O93" s="177">
        <f t="shared" si="39"/>
        <v>0</v>
      </c>
      <c r="P93" s="177">
        <f t="shared" si="39"/>
        <v>0</v>
      </c>
      <c r="Q93" s="177">
        <f t="shared" si="39"/>
        <v>0</v>
      </c>
      <c r="R93" s="177">
        <f t="shared" si="39"/>
        <v>0</v>
      </c>
      <c r="S93" s="177">
        <f t="shared" si="39"/>
        <v>0</v>
      </c>
      <c r="T93" s="177">
        <f t="shared" si="39"/>
        <v>0</v>
      </c>
      <c r="U93" s="177">
        <f t="shared" si="39"/>
        <v>0</v>
      </c>
      <c r="V93" s="80"/>
      <c r="W93" s="119"/>
      <c r="X93" s="177">
        <f t="shared" ref="X93:AD93" si="40">SUM(X58:X92)</f>
        <v>0</v>
      </c>
      <c r="Y93" s="177">
        <f t="shared" si="40"/>
        <v>0</v>
      </c>
      <c r="Z93" s="177">
        <f t="shared" si="40"/>
        <v>0</v>
      </c>
      <c r="AA93" s="177">
        <f t="shared" si="40"/>
        <v>0</v>
      </c>
      <c r="AB93" s="177">
        <f t="shared" si="40"/>
        <v>0</v>
      </c>
      <c r="AC93" s="177">
        <f t="shared" si="40"/>
        <v>0</v>
      </c>
      <c r="AD93" s="177">
        <f t="shared" si="40"/>
        <v>0</v>
      </c>
      <c r="AE93" s="119"/>
      <c r="AF93" s="119"/>
      <c r="AG93" s="119"/>
      <c r="AH93" s="119"/>
      <c r="AI93" s="119"/>
      <c r="AJ93" s="119"/>
      <c r="AK93" s="119"/>
      <c r="AL93" s="119"/>
      <c r="AM93" s="80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80"/>
      <c r="BO93" s="177">
        <f t="shared" ref="BO93:BP93" si="41">SUM(BO58:BO92)</f>
        <v>0</v>
      </c>
      <c r="BP93" s="177">
        <f t="shared" si="41"/>
        <v>0</v>
      </c>
      <c r="BQ93" s="149"/>
      <c r="BR93" s="149"/>
      <c r="BS93" s="6"/>
      <c r="BT93" s="149"/>
      <c r="BU93" s="238">
        <f>SUM(BU58:BU92)</f>
        <v>0</v>
      </c>
      <c r="BV93" s="6"/>
    </row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C5:C6"/>
    <mergeCell ref="J6:N6"/>
    <mergeCell ref="W10:AD10"/>
    <mergeCell ref="AN10:AZ10"/>
    <mergeCell ref="BO10:BP10"/>
    <mergeCell ref="BT10:BU10"/>
  </mergeCells>
  <hyperlinks>
    <hyperlink r:id="rId1" ref="C12"/>
    <hyperlink r:id="rId2" ref="C13"/>
    <hyperlink r:id="rId3" ref="C14"/>
    <hyperlink r:id="rId4" ref="C15"/>
    <hyperlink r:id="rId5" ref="C16"/>
    <hyperlink r:id="rId6" ref="C18"/>
    <hyperlink r:id="rId7" ref="C19"/>
    <hyperlink r:id="rId8" ref="C20"/>
    <hyperlink r:id="rId9" ref="C21"/>
    <hyperlink r:id="rId10" ref="C22"/>
    <hyperlink r:id="rId11" ref="C25"/>
    <hyperlink r:id="rId12" ref="C26"/>
    <hyperlink r:id="rId13" ref="C27"/>
    <hyperlink r:id="rId14" ref="C28"/>
    <hyperlink r:id="rId15" ref="C30"/>
    <hyperlink r:id="rId16" ref="C33"/>
    <hyperlink r:id="rId17" ref="C34"/>
    <hyperlink r:id="rId18" ref="C35"/>
    <hyperlink r:id="rId19" ref="C36"/>
    <hyperlink r:id="rId20" ref="C37"/>
    <hyperlink r:id="rId21" ref="C39"/>
    <hyperlink r:id="rId22" ref="C40"/>
    <hyperlink r:id="rId23" ref="C41"/>
    <hyperlink r:id="rId24" ref="C42"/>
    <hyperlink r:id="rId25" ref="C43"/>
    <hyperlink r:id="rId26" ref="C45"/>
    <hyperlink r:id="rId27" ref="C46"/>
    <hyperlink r:id="rId28" ref="C47"/>
    <hyperlink r:id="rId29" ref="C48"/>
    <hyperlink r:id="rId30" ref="C50"/>
    <hyperlink r:id="rId31" ref="C51"/>
    <hyperlink r:id="rId32" ref="C52"/>
    <hyperlink r:id="rId33" ref="C53"/>
    <hyperlink r:id="rId34" ref="C54"/>
    <hyperlink r:id="rId35" ref="C58"/>
    <hyperlink r:id="rId36" ref="C59"/>
    <hyperlink r:id="rId37" ref="C60"/>
    <hyperlink r:id="rId38" ref="C61"/>
    <hyperlink r:id="rId39" ref="C62"/>
    <hyperlink r:id="rId40" ref="C63"/>
    <hyperlink r:id="rId41" ref="C64"/>
    <hyperlink r:id="rId42" ref="C65"/>
    <hyperlink r:id="rId43" ref="C66"/>
    <hyperlink r:id="rId44" ref="C69"/>
    <hyperlink r:id="rId45" ref="C70"/>
    <hyperlink r:id="rId46" ref="C71"/>
    <hyperlink r:id="rId47" ref="C72"/>
    <hyperlink r:id="rId48" ref="C73"/>
    <hyperlink r:id="rId49" ref="C74"/>
    <hyperlink r:id="rId50" ref="C75"/>
    <hyperlink r:id="rId51" ref="C81"/>
    <hyperlink r:id="rId52" ref="C82"/>
    <hyperlink r:id="rId53" ref="C83"/>
    <hyperlink r:id="rId54" ref="C84"/>
    <hyperlink r:id="rId55" ref="C85"/>
    <hyperlink r:id="rId56" ref="C86"/>
    <hyperlink r:id="rId57" ref="C89"/>
    <hyperlink r:id="rId58" ref="C90"/>
    <hyperlink r:id="rId59" ref="C91"/>
    <hyperlink r:id="rId60" ref="C92"/>
  </hyperlinks>
  <printOptions/>
  <pageMargins bottom="0.75" footer="0.0" header="0.0" left="0.7" right="0.7" top="0.75"/>
  <pageSetup paperSize="9" orientation="portrait"/>
  <drawing r:id="rId6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47.43"/>
    <col customWidth="1" min="4" max="4" width="28.0"/>
    <col customWidth="1" min="5" max="5" width="16.0"/>
    <col customWidth="1" min="6" max="6" width="15.14"/>
    <col customWidth="1" min="7" max="7" width="22.57"/>
    <col customWidth="1" min="8" max="8" width="13.71"/>
    <col customWidth="1" min="9" max="9" width="4.43"/>
    <col customWidth="1" min="10" max="23" width="10.71"/>
    <col customWidth="1" min="24" max="29" width="8.71"/>
    <col customWidth="1" min="30" max="30" width="6.71"/>
    <col customWidth="1" min="31" max="31" width="4.0"/>
    <col customWidth="1" min="32" max="32" width="2.57"/>
    <col customWidth="1" min="33" max="33" width="2.86"/>
    <col customWidth="1" min="34" max="34" width="2.43"/>
    <col customWidth="1" min="35" max="35" width="3.86"/>
    <col customWidth="1" min="36" max="36" width="5.29"/>
    <col customWidth="1" min="37" max="37" width="6.71"/>
    <col customWidth="1" min="38" max="38" width="2.14"/>
    <col customWidth="1" min="39" max="39" width="7.71"/>
    <col customWidth="1" min="40" max="48" width="8.71"/>
    <col customWidth="1" min="49" max="50" width="10.0"/>
    <col customWidth="1" min="51" max="51" width="8.0"/>
    <col customWidth="1" hidden="1" min="52" max="58" width="7.71"/>
    <col customWidth="1" hidden="1" min="59" max="64" width="8.86"/>
    <col customWidth="1" min="65" max="65" width="4.43"/>
    <col customWidth="1" min="66" max="66" width="8.71"/>
    <col customWidth="1" min="67" max="67" width="7.57"/>
    <col customWidth="1" min="68" max="69" width="7.71"/>
    <col customWidth="1" min="70" max="70" width="3.29"/>
    <col customWidth="1" min="71" max="71" width="5.71"/>
    <col customWidth="1" min="72" max="72" width="13.14"/>
  </cols>
  <sheetData>
    <row r="1" ht="19.5" customHeight="1">
      <c r="A1" s="6"/>
      <c r="B1" s="6"/>
      <c r="C1" s="6"/>
      <c r="D1" s="6"/>
      <c r="E1" s="65" t="s">
        <v>48</v>
      </c>
      <c r="F1" s="204" t="s">
        <v>1298</v>
      </c>
      <c r="G1" s="6"/>
      <c r="H1" s="5"/>
      <c r="I1" s="6"/>
      <c r="J1" s="55" t="s">
        <v>50</v>
      </c>
      <c r="K1" s="55"/>
      <c r="L1" s="55"/>
      <c r="M1" s="55"/>
      <c r="N1" s="261"/>
      <c r="O1" s="6"/>
      <c r="P1" s="6"/>
      <c r="Q1" s="6"/>
      <c r="R1" s="6"/>
      <c r="S1" s="6"/>
      <c r="T1" s="6"/>
      <c r="U1" s="6"/>
      <c r="V1" s="5"/>
      <c r="W1" s="6"/>
      <c r="X1" s="262" t="s">
        <v>51</v>
      </c>
      <c r="Y1" s="263"/>
      <c r="Z1" s="263"/>
      <c r="AA1" s="263"/>
      <c r="AB1" s="263"/>
      <c r="AC1" s="264">
        <f>BT26+BT42+BT48</f>
        <v>0</v>
      </c>
      <c r="AD1" s="6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5"/>
      <c r="BM1" s="6"/>
      <c r="BN1" s="6"/>
      <c r="BO1" s="6"/>
      <c r="BP1" s="6"/>
      <c r="BQ1" s="6"/>
      <c r="BR1" s="6"/>
      <c r="BS1" s="6"/>
      <c r="BT1" s="6"/>
    </row>
    <row r="2">
      <c r="A2" s="6"/>
      <c r="B2" s="6"/>
      <c r="C2" s="74" t="s">
        <v>52</v>
      </c>
      <c r="D2" s="74"/>
      <c r="E2" s="298">
        <f>E3+E4</f>
        <v>0</v>
      </c>
      <c r="F2" s="299"/>
      <c r="G2" s="6"/>
      <c r="H2" s="5"/>
      <c r="I2" s="6"/>
      <c r="J2" s="44" t="s">
        <v>22</v>
      </c>
      <c r="K2" s="44" t="s">
        <v>23</v>
      </c>
      <c r="L2" s="44" t="s">
        <v>24</v>
      </c>
      <c r="M2" s="44" t="s">
        <v>25</v>
      </c>
      <c r="N2" s="44" t="s">
        <v>26</v>
      </c>
      <c r="O2" s="44" t="s">
        <v>27</v>
      </c>
      <c r="P2" s="44" t="s">
        <v>28</v>
      </c>
      <c r="Q2" s="89" t="s">
        <v>30</v>
      </c>
      <c r="R2" s="6"/>
      <c r="S2" s="6"/>
      <c r="T2" s="6"/>
      <c r="U2" s="6"/>
      <c r="V2" s="5"/>
      <c r="W2" s="6"/>
      <c r="X2" s="6"/>
      <c r="Y2" s="6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5"/>
      <c r="BM2" s="6"/>
      <c r="BN2" s="6"/>
      <c r="BO2" s="6"/>
      <c r="BP2" s="6"/>
      <c r="BQ2" s="6"/>
      <c r="BR2" s="6"/>
      <c r="BS2" s="6"/>
      <c r="BT2" s="6"/>
    </row>
    <row r="3" ht="19.5" customHeight="1">
      <c r="A3" s="6"/>
      <c r="B3" s="6"/>
      <c r="C3" s="79"/>
      <c r="D3" s="78" t="s">
        <v>1564</v>
      </c>
      <c r="E3" s="300">
        <f>H26+H42</f>
        <v>0</v>
      </c>
      <c r="F3" s="76">
        <v>0.0</v>
      </c>
      <c r="G3" s="80"/>
      <c r="H3" s="6"/>
      <c r="I3" s="5"/>
      <c r="J3" s="265">
        <f t="shared" ref="J3:P3" si="1">X26+X42+X48</f>
        <v>0</v>
      </c>
      <c r="K3" s="265">
        <f t="shared" si="1"/>
        <v>0</v>
      </c>
      <c r="L3" s="265">
        <f t="shared" si="1"/>
        <v>0</v>
      </c>
      <c r="M3" s="265">
        <f t="shared" si="1"/>
        <v>0</v>
      </c>
      <c r="N3" s="265">
        <f t="shared" si="1"/>
        <v>0</v>
      </c>
      <c r="O3" s="265">
        <f t="shared" si="1"/>
        <v>0</v>
      </c>
      <c r="P3" s="265">
        <f t="shared" si="1"/>
        <v>0</v>
      </c>
      <c r="Q3" s="81">
        <f>SUM(J3:P3)</f>
        <v>0</v>
      </c>
      <c r="R3" s="6"/>
      <c r="S3" s="6"/>
      <c r="T3" s="6"/>
      <c r="U3" s="6"/>
      <c r="V3" s="6"/>
      <c r="W3" s="5"/>
      <c r="X3" s="6"/>
      <c r="Y3" s="6"/>
      <c r="Z3" s="5"/>
      <c r="AA3" s="5"/>
      <c r="AB3" s="5"/>
      <c r="AC3" s="5"/>
      <c r="AD3" s="5"/>
      <c r="AE3" s="62"/>
      <c r="AF3" s="5"/>
      <c r="AG3" s="5"/>
      <c r="AH3" s="5"/>
      <c r="AI3" s="5"/>
      <c r="AJ3" s="5"/>
      <c r="AK3" s="5"/>
      <c r="AL3" s="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5"/>
      <c r="BN3" s="6"/>
      <c r="BO3" s="6"/>
      <c r="BP3" s="6"/>
      <c r="BQ3" s="6"/>
      <c r="BR3" s="6"/>
      <c r="BS3" s="6"/>
      <c r="BT3" s="6"/>
    </row>
    <row r="4" ht="19.5" customHeight="1">
      <c r="A4" s="6"/>
      <c r="B4" s="6"/>
      <c r="C4" s="79"/>
      <c r="D4" s="78" t="s">
        <v>1565</v>
      </c>
      <c r="E4" s="334">
        <f>H48</f>
        <v>0</v>
      </c>
      <c r="F4" s="76">
        <v>0.0</v>
      </c>
      <c r="G4" s="8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"/>
      <c r="X4" s="6"/>
      <c r="Y4" s="6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5"/>
      <c r="BN4" s="6"/>
      <c r="BO4" s="6"/>
      <c r="BP4" s="6"/>
      <c r="BQ4" s="6"/>
      <c r="BR4" s="6"/>
      <c r="BS4" s="6"/>
      <c r="BT4" s="6"/>
    </row>
    <row r="5" ht="19.5" customHeight="1">
      <c r="A5" s="6"/>
      <c r="B5" s="6"/>
      <c r="C5" s="6"/>
      <c r="D5" s="79"/>
      <c r="E5" s="79"/>
      <c r="F5" s="205"/>
      <c r="G5" s="80"/>
      <c r="H5" s="80"/>
      <c r="I5" s="5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5"/>
      <c r="X5" s="6"/>
      <c r="Y5" s="6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5"/>
      <c r="BN5" s="6"/>
      <c r="BO5" s="6"/>
      <c r="BP5" s="6"/>
      <c r="BQ5" s="6"/>
      <c r="BR5" s="6"/>
      <c r="BS5" s="6"/>
      <c r="BT5" s="6"/>
    </row>
    <row r="6" ht="19.5" customHeight="1">
      <c r="A6" s="6"/>
      <c r="B6" s="6"/>
      <c r="C6" s="6"/>
      <c r="D6" s="79"/>
      <c r="E6" s="79"/>
      <c r="F6" s="79"/>
      <c r="G6" s="80"/>
      <c r="H6" s="6"/>
      <c r="I6" s="5"/>
      <c r="J6" s="67" t="s">
        <v>299</v>
      </c>
      <c r="K6" s="68"/>
      <c r="L6" s="68"/>
      <c r="M6" s="68"/>
      <c r="N6" s="87"/>
      <c r="O6" s="6"/>
      <c r="P6" s="6"/>
      <c r="Q6" s="6"/>
      <c r="R6" s="6"/>
      <c r="S6" s="6"/>
      <c r="T6" s="5"/>
      <c r="U6" s="5"/>
      <c r="V6" s="5"/>
      <c r="W6" s="5"/>
      <c r="X6" s="266" t="s">
        <v>300</v>
      </c>
      <c r="Y6" s="266"/>
      <c r="Z6" s="266"/>
      <c r="AA6" s="266"/>
      <c r="AB6" s="266"/>
      <c r="AC6" s="6"/>
      <c r="AD6" s="43"/>
      <c r="AE6" s="6"/>
      <c r="AF6" s="5"/>
      <c r="AG6" s="5"/>
      <c r="AH6" s="5"/>
      <c r="AI6" s="5"/>
      <c r="AJ6" s="5"/>
      <c r="AK6" s="5"/>
      <c r="AL6" s="5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5"/>
      <c r="BN6" s="6"/>
      <c r="BO6" s="6"/>
      <c r="BP6" s="6"/>
      <c r="BQ6" s="6"/>
      <c r="BR6" s="6"/>
      <c r="BS6" s="6"/>
      <c r="BT6" s="6"/>
    </row>
    <row r="7" ht="19.5" customHeight="1">
      <c r="A7" s="6"/>
      <c r="B7" s="6"/>
      <c r="C7" s="79"/>
      <c r="D7" s="79"/>
      <c r="E7" s="79"/>
      <c r="F7" s="79"/>
      <c r="G7" s="80"/>
      <c r="H7" s="6"/>
      <c r="I7" s="6"/>
      <c r="J7" s="88" t="s">
        <v>33</v>
      </c>
      <c r="K7" s="89" t="s">
        <v>34</v>
      </c>
      <c r="L7" s="89" t="s">
        <v>35</v>
      </c>
      <c r="M7" s="89" t="s">
        <v>36</v>
      </c>
      <c r="N7" s="89" t="s">
        <v>37</v>
      </c>
      <c r="O7" s="89" t="s">
        <v>38</v>
      </c>
      <c r="P7" s="89" t="s">
        <v>39</v>
      </c>
      <c r="Q7" s="89" t="s">
        <v>40</v>
      </c>
      <c r="R7" s="89" t="s">
        <v>41</v>
      </c>
      <c r="S7" s="89" t="s">
        <v>42</v>
      </c>
      <c r="T7" s="89" t="s">
        <v>56</v>
      </c>
      <c r="U7" s="89" t="s">
        <v>30</v>
      </c>
      <c r="V7" s="6"/>
      <c r="W7" s="6"/>
      <c r="X7" s="267" t="s">
        <v>35</v>
      </c>
      <c r="Y7" s="91" t="s">
        <v>36</v>
      </c>
      <c r="Z7" s="59" t="s">
        <v>30</v>
      </c>
      <c r="AA7" s="62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ht="19.5" customHeight="1">
      <c r="A8" s="6"/>
      <c r="B8" s="6"/>
      <c r="C8" s="335" t="s">
        <v>1300</v>
      </c>
      <c r="D8" s="79"/>
      <c r="E8" s="79"/>
      <c r="F8" s="79"/>
      <c r="G8" s="80"/>
      <c r="H8" s="80"/>
      <c r="I8" s="6"/>
      <c r="J8" s="60">
        <f t="shared" ref="J8:T8" si="2">AM26+AM42+AM48</f>
        <v>0</v>
      </c>
      <c r="K8" s="60">
        <f t="shared" si="2"/>
        <v>0</v>
      </c>
      <c r="L8" s="60">
        <f t="shared" si="2"/>
        <v>0</v>
      </c>
      <c r="M8" s="60">
        <f t="shared" si="2"/>
        <v>0</v>
      </c>
      <c r="N8" s="60">
        <f t="shared" si="2"/>
        <v>0</v>
      </c>
      <c r="O8" s="60">
        <f t="shared" si="2"/>
        <v>0</v>
      </c>
      <c r="P8" s="60">
        <f t="shared" si="2"/>
        <v>0</v>
      </c>
      <c r="Q8" s="60">
        <f t="shared" si="2"/>
        <v>0</v>
      </c>
      <c r="R8" s="60">
        <f t="shared" si="2"/>
        <v>0</v>
      </c>
      <c r="S8" s="60">
        <f t="shared" si="2"/>
        <v>0</v>
      </c>
      <c r="T8" s="60">
        <f t="shared" si="2"/>
        <v>0</v>
      </c>
      <c r="U8" s="209">
        <f>SUM(J8:T8)</f>
        <v>0</v>
      </c>
      <c r="V8" s="6"/>
      <c r="W8" s="6"/>
      <c r="X8" s="268">
        <f t="shared" ref="X8:Y8" si="3">BN26+BN42+BN48</f>
        <v>0</v>
      </c>
      <c r="Y8" s="268">
        <f t="shared" si="3"/>
        <v>0</v>
      </c>
      <c r="Z8" s="81">
        <f>SUM(X8:Y8)</f>
        <v>0</v>
      </c>
      <c r="AA8" s="5"/>
      <c r="AB8" s="5"/>
      <c r="AC8" s="5"/>
      <c r="AD8" s="5"/>
      <c r="AE8" s="5"/>
      <c r="AF8" s="5"/>
      <c r="AG8" s="5"/>
      <c r="AH8" s="5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ht="12.0" customHeight="1">
      <c r="A9" s="6"/>
      <c r="B9" s="6"/>
      <c r="C9" s="86"/>
      <c r="D9" s="79"/>
      <c r="E9" s="6"/>
      <c r="F9" s="6"/>
      <c r="G9" s="6"/>
      <c r="H9" s="6"/>
      <c r="I9" s="5"/>
      <c r="J9" s="6"/>
      <c r="K9" s="6"/>
      <c r="L9" s="6"/>
      <c r="M9" s="6"/>
      <c r="N9" s="6"/>
      <c r="O9" s="6"/>
      <c r="P9" s="38"/>
      <c r="Q9" s="6"/>
      <c r="R9" s="6"/>
      <c r="S9" s="6"/>
      <c r="T9" s="6"/>
      <c r="U9" s="6"/>
      <c r="V9" s="6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5"/>
      <c r="BN9" s="6"/>
      <c r="BO9" s="6"/>
      <c r="BP9" s="6"/>
      <c r="BQ9" s="6"/>
      <c r="BR9" s="6"/>
      <c r="BS9" s="6"/>
      <c r="BT9" s="6"/>
    </row>
    <row r="10" ht="117.75" customHeight="1">
      <c r="A10" s="66" t="s">
        <v>57</v>
      </c>
      <c r="B10" s="66"/>
      <c r="C10" s="94"/>
      <c r="D10" s="95" t="s">
        <v>729</v>
      </c>
      <c r="E10" s="96" t="s">
        <v>59</v>
      </c>
      <c r="F10" s="96" t="s">
        <v>60</v>
      </c>
      <c r="G10" s="96" t="s">
        <v>61</v>
      </c>
      <c r="H10" s="96" t="s">
        <v>62</v>
      </c>
      <c r="I10" s="5"/>
      <c r="J10" s="97" t="s">
        <v>1566</v>
      </c>
      <c r="K10" s="98" t="s">
        <v>1303</v>
      </c>
      <c r="L10" s="99" t="s">
        <v>1567</v>
      </c>
      <c r="M10" s="100" t="s">
        <v>733</v>
      </c>
      <c r="N10" s="101" t="s">
        <v>67</v>
      </c>
      <c r="O10" s="102" t="s">
        <v>1305</v>
      </c>
      <c r="P10" s="103" t="s">
        <v>1306</v>
      </c>
      <c r="Q10" s="104" t="s">
        <v>70</v>
      </c>
      <c r="R10" s="105" t="s">
        <v>1568</v>
      </c>
      <c r="S10" s="106" t="s">
        <v>72</v>
      </c>
      <c r="T10" s="98" t="s">
        <v>1569</v>
      </c>
      <c r="U10" s="107" t="s">
        <v>1570</v>
      </c>
      <c r="V10" s="108" t="s">
        <v>1571</v>
      </c>
      <c r="W10" s="5"/>
      <c r="X10" s="109" t="s">
        <v>76</v>
      </c>
      <c r="Y10" s="110"/>
      <c r="Z10" s="110"/>
      <c r="AA10" s="110"/>
      <c r="AB10" s="110"/>
      <c r="AC10" s="110"/>
      <c r="AD10" s="111"/>
      <c r="AE10" s="112"/>
      <c r="AF10" s="5"/>
      <c r="AG10" s="5"/>
      <c r="AH10" s="5"/>
      <c r="AI10" s="5"/>
      <c r="AJ10" s="5"/>
      <c r="AK10" s="5"/>
      <c r="AL10" s="5"/>
      <c r="AM10" s="109" t="s">
        <v>77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1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5"/>
      <c r="BN10" s="113" t="s">
        <v>78</v>
      </c>
      <c r="BO10" s="111"/>
      <c r="BP10" s="6"/>
      <c r="BQ10" s="6"/>
      <c r="BR10" s="6"/>
      <c r="BS10" s="113" t="s">
        <v>79</v>
      </c>
      <c r="BT10" s="111"/>
    </row>
    <row r="11" ht="16.5" customHeight="1">
      <c r="A11" s="203"/>
      <c r="B11" s="6"/>
      <c r="C11" s="115" t="s">
        <v>1312</v>
      </c>
      <c r="D11" s="40"/>
      <c r="E11" s="40"/>
      <c r="F11" s="40"/>
      <c r="G11" s="116"/>
      <c r="H11" s="116"/>
      <c r="I11" s="80"/>
      <c r="J11" s="40"/>
      <c r="K11" s="40"/>
      <c r="L11" s="40"/>
      <c r="M11" s="40"/>
      <c r="N11" s="40"/>
      <c r="O11" s="40"/>
      <c r="P11" s="224"/>
      <c r="Q11" s="224"/>
      <c r="R11" s="40"/>
      <c r="S11" s="40"/>
      <c r="T11" s="40"/>
      <c r="U11" s="40"/>
      <c r="V11" s="40"/>
      <c r="W11" s="80"/>
      <c r="X11" s="118" t="s">
        <v>22</v>
      </c>
      <c r="Y11" s="118" t="s">
        <v>23</v>
      </c>
      <c r="Z11" s="118" t="s">
        <v>24</v>
      </c>
      <c r="AA11" s="118" t="s">
        <v>25</v>
      </c>
      <c r="AB11" s="118" t="s">
        <v>26</v>
      </c>
      <c r="AC11" s="118" t="s">
        <v>27</v>
      </c>
      <c r="AD11" s="118" t="s">
        <v>28</v>
      </c>
      <c r="AE11" s="119" t="s">
        <v>22</v>
      </c>
      <c r="AF11" s="119" t="s">
        <v>23</v>
      </c>
      <c r="AG11" s="119" t="s">
        <v>24</v>
      </c>
      <c r="AH11" s="119" t="s">
        <v>25</v>
      </c>
      <c r="AI11" s="119" t="s">
        <v>26</v>
      </c>
      <c r="AJ11" s="119" t="s">
        <v>27</v>
      </c>
      <c r="AK11" s="119" t="s">
        <v>28</v>
      </c>
      <c r="AL11" s="80"/>
      <c r="AM11" s="118" t="s">
        <v>33</v>
      </c>
      <c r="AN11" s="225" t="s">
        <v>34</v>
      </c>
      <c r="AO11" s="225" t="s">
        <v>35</v>
      </c>
      <c r="AP11" s="225" t="s">
        <v>740</v>
      </c>
      <c r="AQ11" s="225" t="s">
        <v>36</v>
      </c>
      <c r="AR11" s="225" t="s">
        <v>741</v>
      </c>
      <c r="AS11" s="225" t="s">
        <v>37</v>
      </c>
      <c r="AT11" s="225" t="s">
        <v>38</v>
      </c>
      <c r="AU11" s="225" t="s">
        <v>39</v>
      </c>
      <c r="AV11" s="225" t="s">
        <v>40</v>
      </c>
      <c r="AW11" s="225" t="s">
        <v>41</v>
      </c>
      <c r="AX11" s="225" t="s">
        <v>42</v>
      </c>
      <c r="AY11" s="225" t="s">
        <v>56</v>
      </c>
      <c r="AZ11" s="119" t="s">
        <v>33</v>
      </c>
      <c r="BA11" s="119" t="s">
        <v>34</v>
      </c>
      <c r="BB11" s="119" t="s">
        <v>35</v>
      </c>
      <c r="BC11" s="119" t="s">
        <v>740</v>
      </c>
      <c r="BD11" s="119" t="s">
        <v>36</v>
      </c>
      <c r="BE11" s="119" t="s">
        <v>741</v>
      </c>
      <c r="BF11" s="119" t="s">
        <v>37</v>
      </c>
      <c r="BG11" s="119" t="s">
        <v>38</v>
      </c>
      <c r="BH11" s="119" t="s">
        <v>39</v>
      </c>
      <c r="BI11" s="119" t="s">
        <v>40</v>
      </c>
      <c r="BJ11" s="119" t="s">
        <v>41</v>
      </c>
      <c r="BK11" s="119" t="s">
        <v>42</v>
      </c>
      <c r="BL11" s="119" t="s">
        <v>56</v>
      </c>
      <c r="BM11" s="80"/>
      <c r="BN11" s="120" t="s">
        <v>35</v>
      </c>
      <c r="BO11" s="120" t="s">
        <v>36</v>
      </c>
      <c r="BP11" s="66" t="s">
        <v>35</v>
      </c>
      <c r="BQ11" s="66" t="s">
        <v>36</v>
      </c>
      <c r="BR11" s="6"/>
      <c r="BS11" s="120" t="s">
        <v>81</v>
      </c>
      <c r="BT11" s="120" t="s">
        <v>82</v>
      </c>
    </row>
    <row r="12" ht="1.5" hidden="1" customHeight="1">
      <c r="A12" s="203"/>
      <c r="B12" s="6"/>
      <c r="C12" s="336" t="s">
        <v>1337</v>
      </c>
      <c r="D12" s="166" t="s">
        <v>1338</v>
      </c>
      <c r="E12" s="166">
        <v>1.0</v>
      </c>
      <c r="F12" s="159">
        <f t="shared" ref="F12:F25" si="4">SUM(J12:V12)</f>
        <v>0</v>
      </c>
      <c r="G12" s="160">
        <v>205.0</v>
      </c>
      <c r="H12" s="128">
        <f t="shared" ref="H12:H25" si="5">F12*G12*(100-$F$3)/100</f>
        <v>0</v>
      </c>
      <c r="I12" s="5"/>
      <c r="J12" s="129"/>
      <c r="K12" s="130"/>
      <c r="L12" s="131"/>
      <c r="M12" s="132"/>
      <c r="N12" s="133"/>
      <c r="O12" s="276"/>
      <c r="P12" s="198"/>
      <c r="Q12" s="126"/>
      <c r="R12" s="105"/>
      <c r="S12" s="138"/>
      <c r="T12" s="98"/>
      <c r="U12" s="107"/>
      <c r="V12" s="140"/>
      <c r="W12" s="5"/>
      <c r="X12" s="141"/>
      <c r="Y12" s="141"/>
      <c r="Z12" s="141"/>
      <c r="AA12" s="141"/>
      <c r="AB12" s="141"/>
      <c r="AC12" s="141"/>
      <c r="AD12" s="141">
        <f t="shared" ref="AD12:AD17" si="6">AK12*$F12</f>
        <v>0</v>
      </c>
      <c r="AE12" s="141"/>
      <c r="AF12" s="141"/>
      <c r="AG12" s="141"/>
      <c r="AH12" s="141"/>
      <c r="AI12" s="141"/>
      <c r="AJ12" s="141"/>
      <c r="AK12" s="141">
        <v>1.0</v>
      </c>
      <c r="AL12" s="5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5"/>
      <c r="BN12" s="149"/>
      <c r="BO12" s="149">
        <f t="shared" ref="BO12:BO17" si="7">BQ12*F12</f>
        <v>0</v>
      </c>
      <c r="BP12" s="149"/>
      <c r="BQ12" s="149">
        <v>7.0</v>
      </c>
      <c r="BR12" s="6"/>
      <c r="BS12" s="144">
        <v>2.35</v>
      </c>
      <c r="BT12" s="144">
        <f t="shared" ref="BT12:BT25" si="8">BS12*F12</f>
        <v>0</v>
      </c>
    </row>
    <row r="13" ht="19.5" hidden="1" customHeight="1">
      <c r="A13" s="203"/>
      <c r="B13" s="6"/>
      <c r="C13" s="336" t="s">
        <v>1341</v>
      </c>
      <c r="D13" s="166" t="s">
        <v>1342</v>
      </c>
      <c r="E13" s="166">
        <v>1.0</v>
      </c>
      <c r="F13" s="159">
        <f t="shared" si="4"/>
        <v>0</v>
      </c>
      <c r="G13" s="160">
        <v>205.0</v>
      </c>
      <c r="H13" s="128">
        <f t="shared" si="5"/>
        <v>0</v>
      </c>
      <c r="I13" s="5"/>
      <c r="J13" s="129"/>
      <c r="K13" s="130"/>
      <c r="L13" s="131"/>
      <c r="M13" s="132"/>
      <c r="N13" s="133"/>
      <c r="O13" s="276"/>
      <c r="P13" s="277"/>
      <c r="Q13" s="126"/>
      <c r="R13" s="105"/>
      <c r="S13" s="138"/>
      <c r="T13" s="98"/>
      <c r="U13" s="107"/>
      <c r="V13" s="140"/>
      <c r="W13" s="5"/>
      <c r="X13" s="141"/>
      <c r="Y13" s="141"/>
      <c r="Z13" s="141"/>
      <c r="AA13" s="141"/>
      <c r="AB13" s="141"/>
      <c r="AC13" s="141"/>
      <c r="AD13" s="141">
        <f t="shared" si="6"/>
        <v>0</v>
      </c>
      <c r="AE13" s="141"/>
      <c r="AF13" s="141"/>
      <c r="AG13" s="141"/>
      <c r="AH13" s="141"/>
      <c r="AI13" s="141"/>
      <c r="AJ13" s="141"/>
      <c r="AK13" s="141">
        <v>1.0</v>
      </c>
      <c r="AL13" s="5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5"/>
      <c r="BN13" s="149"/>
      <c r="BO13" s="149">
        <f t="shared" si="7"/>
        <v>0</v>
      </c>
      <c r="BP13" s="149"/>
      <c r="BQ13" s="149">
        <v>7.0</v>
      </c>
      <c r="BR13" s="6"/>
      <c r="BS13" s="144">
        <v>2.5</v>
      </c>
      <c r="BT13" s="144">
        <f t="shared" si="8"/>
        <v>0</v>
      </c>
    </row>
    <row r="14" ht="19.5" hidden="1" customHeight="1">
      <c r="A14" s="203"/>
      <c r="B14" s="6"/>
      <c r="C14" s="336" t="s">
        <v>1345</v>
      </c>
      <c r="D14" s="126" t="s">
        <v>1346</v>
      </c>
      <c r="E14" s="126">
        <v>1.0</v>
      </c>
      <c r="F14" s="159">
        <f t="shared" si="4"/>
        <v>0</v>
      </c>
      <c r="G14" s="160">
        <v>205.0</v>
      </c>
      <c r="H14" s="128">
        <f t="shared" si="5"/>
        <v>0</v>
      </c>
      <c r="I14" s="5"/>
      <c r="J14" s="129"/>
      <c r="K14" s="130"/>
      <c r="L14" s="131"/>
      <c r="M14" s="132"/>
      <c r="N14" s="133"/>
      <c r="O14" s="276"/>
      <c r="P14" s="277"/>
      <c r="Q14" s="126"/>
      <c r="R14" s="105"/>
      <c r="S14" s="138"/>
      <c r="T14" s="98"/>
      <c r="U14" s="107"/>
      <c r="V14" s="140"/>
      <c r="W14" s="5"/>
      <c r="X14" s="141"/>
      <c r="Y14" s="141"/>
      <c r="Z14" s="141"/>
      <c r="AA14" s="141"/>
      <c r="AB14" s="141"/>
      <c r="AC14" s="141"/>
      <c r="AD14" s="141">
        <f t="shared" si="6"/>
        <v>0</v>
      </c>
      <c r="AE14" s="141"/>
      <c r="AF14" s="141"/>
      <c r="AG14" s="141"/>
      <c r="AH14" s="141"/>
      <c r="AI14" s="141"/>
      <c r="AJ14" s="141"/>
      <c r="AK14" s="141">
        <v>1.0</v>
      </c>
      <c r="AL14" s="5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5"/>
      <c r="BN14" s="149"/>
      <c r="BO14" s="149">
        <f t="shared" si="7"/>
        <v>0</v>
      </c>
      <c r="BP14" s="149"/>
      <c r="BQ14" s="149">
        <v>7.0</v>
      </c>
      <c r="BR14" s="6"/>
      <c r="BS14" s="144">
        <v>2.6</v>
      </c>
      <c r="BT14" s="144">
        <f t="shared" si="8"/>
        <v>0</v>
      </c>
    </row>
    <row r="15" ht="19.5" hidden="1" customHeight="1">
      <c r="A15" s="203"/>
      <c r="B15" s="6"/>
      <c r="C15" s="336" t="s">
        <v>1349</v>
      </c>
      <c r="D15" s="166" t="s">
        <v>1350</v>
      </c>
      <c r="E15" s="166">
        <v>1.0</v>
      </c>
      <c r="F15" s="159">
        <f t="shared" si="4"/>
        <v>0</v>
      </c>
      <c r="G15" s="160">
        <v>205.0</v>
      </c>
      <c r="H15" s="128">
        <f t="shared" si="5"/>
        <v>0</v>
      </c>
      <c r="I15" s="5"/>
      <c r="J15" s="129"/>
      <c r="K15" s="130"/>
      <c r="L15" s="131"/>
      <c r="M15" s="132"/>
      <c r="N15" s="133"/>
      <c r="O15" s="276"/>
      <c r="P15" s="277"/>
      <c r="Q15" s="126"/>
      <c r="R15" s="105"/>
      <c r="S15" s="138"/>
      <c r="T15" s="98"/>
      <c r="U15" s="107"/>
      <c r="V15" s="140"/>
      <c r="W15" s="5"/>
      <c r="X15" s="141"/>
      <c r="Y15" s="141"/>
      <c r="Z15" s="141"/>
      <c r="AA15" s="141"/>
      <c r="AB15" s="141"/>
      <c r="AC15" s="141"/>
      <c r="AD15" s="141">
        <f t="shared" si="6"/>
        <v>0</v>
      </c>
      <c r="AE15" s="141"/>
      <c r="AF15" s="141"/>
      <c r="AG15" s="141"/>
      <c r="AH15" s="141"/>
      <c r="AI15" s="141"/>
      <c r="AJ15" s="141"/>
      <c r="AK15" s="141">
        <v>1.0</v>
      </c>
      <c r="AL15" s="5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5"/>
      <c r="BN15" s="149"/>
      <c r="BO15" s="149">
        <f t="shared" si="7"/>
        <v>0</v>
      </c>
      <c r="BP15" s="149"/>
      <c r="BQ15" s="149">
        <v>7.0</v>
      </c>
      <c r="BR15" s="6"/>
      <c r="BS15" s="144">
        <v>2.3</v>
      </c>
      <c r="BT15" s="144">
        <f t="shared" si="8"/>
        <v>0</v>
      </c>
    </row>
    <row r="16" ht="19.5" hidden="1" customHeight="1">
      <c r="A16" s="203"/>
      <c r="B16" s="6"/>
      <c r="C16" s="336" t="s">
        <v>1353</v>
      </c>
      <c r="D16" s="126" t="s">
        <v>1354</v>
      </c>
      <c r="E16" s="126">
        <v>1.0</v>
      </c>
      <c r="F16" s="159">
        <f t="shared" si="4"/>
        <v>0</v>
      </c>
      <c r="G16" s="160">
        <v>205.0</v>
      </c>
      <c r="H16" s="128">
        <f t="shared" si="5"/>
        <v>0</v>
      </c>
      <c r="I16" s="5"/>
      <c r="J16" s="129"/>
      <c r="K16" s="130"/>
      <c r="L16" s="131"/>
      <c r="M16" s="132"/>
      <c r="N16" s="133"/>
      <c r="O16" s="276"/>
      <c r="P16" s="277"/>
      <c r="Q16" s="126"/>
      <c r="R16" s="105"/>
      <c r="S16" s="138"/>
      <c r="T16" s="98"/>
      <c r="U16" s="107"/>
      <c r="V16" s="140"/>
      <c r="W16" s="5"/>
      <c r="X16" s="141"/>
      <c r="Y16" s="141"/>
      <c r="Z16" s="141"/>
      <c r="AA16" s="141"/>
      <c r="AB16" s="141"/>
      <c r="AC16" s="141"/>
      <c r="AD16" s="141">
        <f t="shared" si="6"/>
        <v>0</v>
      </c>
      <c r="AE16" s="141"/>
      <c r="AF16" s="141"/>
      <c r="AG16" s="141"/>
      <c r="AH16" s="141"/>
      <c r="AI16" s="141"/>
      <c r="AJ16" s="141"/>
      <c r="AK16" s="141">
        <v>1.0</v>
      </c>
      <c r="AL16" s="5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5"/>
      <c r="BN16" s="149"/>
      <c r="BO16" s="149">
        <f t="shared" si="7"/>
        <v>0</v>
      </c>
      <c r="BP16" s="149"/>
      <c r="BQ16" s="149">
        <v>7.0</v>
      </c>
      <c r="BR16" s="6"/>
      <c r="BS16" s="144">
        <v>2.35</v>
      </c>
      <c r="BT16" s="144">
        <f t="shared" si="8"/>
        <v>0</v>
      </c>
    </row>
    <row r="17" ht="18.0" customHeight="1">
      <c r="A17" s="337" t="s">
        <v>1572</v>
      </c>
      <c r="B17" s="6"/>
      <c r="C17" s="338" t="s">
        <v>1356</v>
      </c>
      <c r="D17" s="126" t="s">
        <v>28</v>
      </c>
      <c r="E17" s="126">
        <v>5.0</v>
      </c>
      <c r="F17" s="159">
        <f t="shared" si="4"/>
        <v>0</v>
      </c>
      <c r="G17" s="128">
        <v>1020.0</v>
      </c>
      <c r="H17" s="128">
        <f t="shared" si="5"/>
        <v>0</v>
      </c>
      <c r="I17" s="5"/>
      <c r="J17" s="129"/>
      <c r="K17" s="130"/>
      <c r="L17" s="131"/>
      <c r="M17" s="132"/>
      <c r="N17" s="133"/>
      <c r="O17" s="276"/>
      <c r="P17" s="277"/>
      <c r="Q17" s="126"/>
      <c r="R17" s="105"/>
      <c r="S17" s="138"/>
      <c r="T17" s="98"/>
      <c r="U17" s="107"/>
      <c r="V17" s="140"/>
      <c r="W17" s="5"/>
      <c r="X17" s="141"/>
      <c r="Y17" s="141"/>
      <c r="Z17" s="141"/>
      <c r="AA17" s="141"/>
      <c r="AB17" s="141"/>
      <c r="AC17" s="141"/>
      <c r="AD17" s="141">
        <f t="shared" si="6"/>
        <v>0</v>
      </c>
      <c r="AE17" s="141"/>
      <c r="AF17" s="141"/>
      <c r="AG17" s="141"/>
      <c r="AH17" s="141"/>
      <c r="AI17" s="141"/>
      <c r="AJ17" s="141"/>
      <c r="AK17" s="141">
        <v>5.0</v>
      </c>
      <c r="AL17" s="5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5"/>
      <c r="BN17" s="149"/>
      <c r="BO17" s="149">
        <f t="shared" si="7"/>
        <v>0</v>
      </c>
      <c r="BP17" s="149"/>
      <c r="BQ17" s="149">
        <v>35.0</v>
      </c>
      <c r="BR17" s="6"/>
      <c r="BS17" s="144">
        <v>12.2</v>
      </c>
      <c r="BT17" s="144">
        <f t="shared" si="8"/>
        <v>0</v>
      </c>
    </row>
    <row r="18" ht="0.75" hidden="1" customHeight="1">
      <c r="A18" s="203"/>
      <c r="B18" s="6"/>
      <c r="C18" s="336" t="s">
        <v>1573</v>
      </c>
      <c r="D18" s="166" t="s">
        <v>1316</v>
      </c>
      <c r="E18" s="126">
        <v>1.0</v>
      </c>
      <c r="F18" s="159">
        <f t="shared" si="4"/>
        <v>0</v>
      </c>
      <c r="G18" s="160">
        <v>165.0</v>
      </c>
      <c r="H18" s="128">
        <f t="shared" si="5"/>
        <v>0</v>
      </c>
      <c r="I18" s="5"/>
      <c r="J18" s="129"/>
      <c r="K18" s="130"/>
      <c r="L18" s="131"/>
      <c r="M18" s="132"/>
      <c r="N18" s="133"/>
      <c r="O18" s="276"/>
      <c r="P18" s="277"/>
      <c r="Q18" s="126"/>
      <c r="R18" s="105"/>
      <c r="S18" s="138"/>
      <c r="T18" s="98"/>
      <c r="U18" s="107"/>
      <c r="V18" s="140"/>
      <c r="W18" s="5"/>
      <c r="X18" s="141"/>
      <c r="Y18" s="141"/>
      <c r="Z18" s="141"/>
      <c r="AA18" s="141"/>
      <c r="AB18" s="141"/>
      <c r="AC18" s="141">
        <f t="shared" ref="AC18:AC23" si="9">AJ18*$F18</f>
        <v>0</v>
      </c>
      <c r="AD18" s="141"/>
      <c r="AE18" s="141"/>
      <c r="AF18" s="141"/>
      <c r="AG18" s="141"/>
      <c r="AH18" s="141"/>
      <c r="AI18" s="141"/>
      <c r="AJ18" s="141">
        <v>1.0</v>
      </c>
      <c r="AK18" s="141"/>
      <c r="AL18" s="5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5"/>
      <c r="BN18" s="149">
        <f t="shared" ref="BN18:BN24" si="10">BP18*F18</f>
        <v>0</v>
      </c>
      <c r="BO18" s="149"/>
      <c r="BP18" s="149">
        <v>5.0</v>
      </c>
      <c r="BQ18" s="149"/>
      <c r="BR18" s="6"/>
      <c r="BS18" s="144">
        <v>1.1</v>
      </c>
      <c r="BT18" s="144">
        <f t="shared" si="8"/>
        <v>0</v>
      </c>
    </row>
    <row r="19" ht="19.5" hidden="1" customHeight="1">
      <c r="A19" s="203"/>
      <c r="B19" s="6"/>
      <c r="C19" s="336" t="s">
        <v>1319</v>
      </c>
      <c r="D19" s="166" t="s">
        <v>1320</v>
      </c>
      <c r="E19" s="126">
        <v>1.0</v>
      </c>
      <c r="F19" s="159">
        <f t="shared" si="4"/>
        <v>0</v>
      </c>
      <c r="G19" s="160">
        <v>165.0</v>
      </c>
      <c r="H19" s="128">
        <f t="shared" si="5"/>
        <v>0</v>
      </c>
      <c r="I19" s="5"/>
      <c r="J19" s="129"/>
      <c r="K19" s="130"/>
      <c r="L19" s="131"/>
      <c r="M19" s="132"/>
      <c r="N19" s="133"/>
      <c r="O19" s="276"/>
      <c r="P19" s="277"/>
      <c r="Q19" s="126"/>
      <c r="R19" s="105"/>
      <c r="S19" s="138"/>
      <c r="T19" s="98"/>
      <c r="U19" s="107"/>
      <c r="V19" s="140"/>
      <c r="W19" s="5"/>
      <c r="X19" s="141"/>
      <c r="Y19" s="141"/>
      <c r="Z19" s="141"/>
      <c r="AA19" s="141"/>
      <c r="AB19" s="141"/>
      <c r="AC19" s="141">
        <f t="shared" si="9"/>
        <v>0</v>
      </c>
      <c r="AD19" s="141"/>
      <c r="AE19" s="141"/>
      <c r="AF19" s="141"/>
      <c r="AG19" s="141"/>
      <c r="AH19" s="141"/>
      <c r="AI19" s="141"/>
      <c r="AJ19" s="141">
        <v>1.0</v>
      </c>
      <c r="AK19" s="141"/>
      <c r="AL19" s="5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5"/>
      <c r="BN19" s="149">
        <f t="shared" si="10"/>
        <v>0</v>
      </c>
      <c r="BO19" s="149"/>
      <c r="BP19" s="149">
        <v>5.0</v>
      </c>
      <c r="BQ19" s="149"/>
      <c r="BR19" s="6"/>
      <c r="BS19" s="144">
        <v>1.3</v>
      </c>
      <c r="BT19" s="144">
        <f t="shared" si="8"/>
        <v>0</v>
      </c>
    </row>
    <row r="20" ht="19.5" hidden="1" customHeight="1">
      <c r="A20" s="203"/>
      <c r="B20" s="6"/>
      <c r="C20" s="336" t="s">
        <v>1574</v>
      </c>
      <c r="D20" s="166" t="s">
        <v>1324</v>
      </c>
      <c r="E20" s="126">
        <v>1.0</v>
      </c>
      <c r="F20" s="159">
        <f t="shared" si="4"/>
        <v>0</v>
      </c>
      <c r="G20" s="160">
        <v>165.0</v>
      </c>
      <c r="H20" s="128">
        <f t="shared" si="5"/>
        <v>0</v>
      </c>
      <c r="I20" s="5"/>
      <c r="J20" s="129"/>
      <c r="K20" s="130"/>
      <c r="L20" s="131"/>
      <c r="M20" s="132"/>
      <c r="N20" s="133"/>
      <c r="O20" s="276"/>
      <c r="P20" s="277"/>
      <c r="Q20" s="126"/>
      <c r="R20" s="105"/>
      <c r="S20" s="138"/>
      <c r="T20" s="98"/>
      <c r="U20" s="107"/>
      <c r="V20" s="140"/>
      <c r="W20" s="5"/>
      <c r="X20" s="141"/>
      <c r="Y20" s="141"/>
      <c r="Z20" s="141"/>
      <c r="AA20" s="141"/>
      <c r="AB20" s="141"/>
      <c r="AC20" s="141">
        <f t="shared" si="9"/>
        <v>0</v>
      </c>
      <c r="AD20" s="141"/>
      <c r="AE20" s="141"/>
      <c r="AF20" s="141"/>
      <c r="AG20" s="141"/>
      <c r="AH20" s="141"/>
      <c r="AI20" s="141"/>
      <c r="AJ20" s="141">
        <v>1.0</v>
      </c>
      <c r="AK20" s="141"/>
      <c r="AL20" s="5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5"/>
      <c r="BN20" s="149">
        <f t="shared" si="10"/>
        <v>0</v>
      </c>
      <c r="BO20" s="149"/>
      <c r="BP20" s="149">
        <v>5.0</v>
      </c>
      <c r="BQ20" s="149"/>
      <c r="BR20" s="6"/>
      <c r="BS20" s="144">
        <v>1.2</v>
      </c>
      <c r="BT20" s="144">
        <f t="shared" si="8"/>
        <v>0</v>
      </c>
    </row>
    <row r="21" ht="19.5" hidden="1" customHeight="1">
      <c r="A21" s="203"/>
      <c r="B21" s="6"/>
      <c r="C21" s="336" t="s">
        <v>1327</v>
      </c>
      <c r="D21" s="166" t="s">
        <v>1328</v>
      </c>
      <c r="E21" s="126">
        <v>1.0</v>
      </c>
      <c r="F21" s="159">
        <f t="shared" si="4"/>
        <v>0</v>
      </c>
      <c r="G21" s="160">
        <v>175.0</v>
      </c>
      <c r="H21" s="128">
        <f t="shared" si="5"/>
        <v>0</v>
      </c>
      <c r="I21" s="5"/>
      <c r="J21" s="129"/>
      <c r="K21" s="130"/>
      <c r="L21" s="131"/>
      <c r="M21" s="132"/>
      <c r="N21" s="133"/>
      <c r="O21" s="276"/>
      <c r="P21" s="277"/>
      <c r="Q21" s="126"/>
      <c r="R21" s="105"/>
      <c r="S21" s="138"/>
      <c r="T21" s="98"/>
      <c r="U21" s="107"/>
      <c r="V21" s="140"/>
      <c r="W21" s="5"/>
      <c r="X21" s="141"/>
      <c r="Y21" s="141"/>
      <c r="Z21" s="141"/>
      <c r="AA21" s="141"/>
      <c r="AB21" s="141"/>
      <c r="AC21" s="141">
        <f t="shared" si="9"/>
        <v>0</v>
      </c>
      <c r="AD21" s="141"/>
      <c r="AE21" s="141"/>
      <c r="AF21" s="141"/>
      <c r="AG21" s="141"/>
      <c r="AH21" s="141"/>
      <c r="AI21" s="141"/>
      <c r="AJ21" s="141">
        <v>1.0</v>
      </c>
      <c r="AK21" s="141"/>
      <c r="AL21" s="5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5"/>
      <c r="BN21" s="149">
        <f t="shared" si="10"/>
        <v>0</v>
      </c>
      <c r="BO21" s="149"/>
      <c r="BP21" s="149">
        <v>6.0</v>
      </c>
      <c r="BQ21" s="149"/>
      <c r="BR21" s="6"/>
      <c r="BS21" s="144">
        <v>1.3</v>
      </c>
      <c r="BT21" s="144">
        <f t="shared" si="8"/>
        <v>0</v>
      </c>
    </row>
    <row r="22" ht="19.5" hidden="1" customHeight="1">
      <c r="A22" s="203"/>
      <c r="B22" s="6"/>
      <c r="C22" s="336" t="s">
        <v>1331</v>
      </c>
      <c r="D22" s="166" t="s">
        <v>1332</v>
      </c>
      <c r="E22" s="126">
        <v>1.0</v>
      </c>
      <c r="F22" s="159">
        <f t="shared" si="4"/>
        <v>0</v>
      </c>
      <c r="G22" s="160">
        <v>170.0</v>
      </c>
      <c r="H22" s="128">
        <f t="shared" si="5"/>
        <v>0</v>
      </c>
      <c r="I22" s="5"/>
      <c r="J22" s="129"/>
      <c r="K22" s="130"/>
      <c r="L22" s="131"/>
      <c r="M22" s="132"/>
      <c r="N22" s="133"/>
      <c r="O22" s="276"/>
      <c r="P22" s="277"/>
      <c r="Q22" s="126"/>
      <c r="R22" s="105"/>
      <c r="S22" s="138"/>
      <c r="T22" s="98"/>
      <c r="U22" s="107"/>
      <c r="V22" s="140"/>
      <c r="W22" s="5"/>
      <c r="X22" s="141"/>
      <c r="Y22" s="141"/>
      <c r="Z22" s="141"/>
      <c r="AA22" s="141"/>
      <c r="AB22" s="141"/>
      <c r="AC22" s="141">
        <f t="shared" si="9"/>
        <v>0</v>
      </c>
      <c r="AD22" s="141"/>
      <c r="AE22" s="141"/>
      <c r="AF22" s="141"/>
      <c r="AG22" s="141"/>
      <c r="AH22" s="141"/>
      <c r="AI22" s="141"/>
      <c r="AJ22" s="141">
        <v>1.0</v>
      </c>
      <c r="AK22" s="141"/>
      <c r="AL22" s="5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5"/>
      <c r="BN22" s="149">
        <f t="shared" si="10"/>
        <v>0</v>
      </c>
      <c r="BO22" s="149"/>
      <c r="BP22" s="149">
        <v>5.0</v>
      </c>
      <c r="BQ22" s="149"/>
      <c r="BR22" s="6"/>
      <c r="BS22" s="144">
        <v>1.4</v>
      </c>
      <c r="BT22" s="144">
        <f t="shared" si="8"/>
        <v>0</v>
      </c>
    </row>
    <row r="23" ht="19.5" customHeight="1">
      <c r="A23" s="337" t="s">
        <v>1575</v>
      </c>
      <c r="B23" s="6"/>
      <c r="C23" s="338" t="s">
        <v>1334</v>
      </c>
      <c r="D23" s="126" t="s">
        <v>27</v>
      </c>
      <c r="E23" s="126">
        <v>5.0</v>
      </c>
      <c r="F23" s="159">
        <f t="shared" si="4"/>
        <v>0</v>
      </c>
      <c r="G23" s="160">
        <v>830.0</v>
      </c>
      <c r="H23" s="128">
        <f t="shared" si="5"/>
        <v>0</v>
      </c>
      <c r="I23" s="5"/>
      <c r="J23" s="129"/>
      <c r="K23" s="130"/>
      <c r="L23" s="131"/>
      <c r="M23" s="132"/>
      <c r="N23" s="133"/>
      <c r="O23" s="276"/>
      <c r="P23" s="277"/>
      <c r="Q23" s="126"/>
      <c r="R23" s="105"/>
      <c r="S23" s="138"/>
      <c r="T23" s="98"/>
      <c r="U23" s="107"/>
      <c r="V23" s="140"/>
      <c r="W23" s="5"/>
      <c r="X23" s="141"/>
      <c r="Y23" s="141"/>
      <c r="Z23" s="141"/>
      <c r="AA23" s="141"/>
      <c r="AB23" s="141"/>
      <c r="AC23" s="141">
        <f t="shared" si="9"/>
        <v>0</v>
      </c>
      <c r="AD23" s="141"/>
      <c r="AE23" s="141"/>
      <c r="AF23" s="141"/>
      <c r="AG23" s="141"/>
      <c r="AH23" s="141"/>
      <c r="AI23" s="141"/>
      <c r="AJ23" s="141">
        <v>5.0</v>
      </c>
      <c r="AK23" s="141"/>
      <c r="AL23" s="5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5"/>
      <c r="BN23" s="149">
        <f t="shared" si="10"/>
        <v>0</v>
      </c>
      <c r="BO23" s="149"/>
      <c r="BP23" s="149">
        <v>26.0</v>
      </c>
      <c r="BQ23" s="149"/>
      <c r="BR23" s="6"/>
      <c r="BS23" s="144">
        <v>6.3</v>
      </c>
      <c r="BT23" s="144">
        <f t="shared" si="8"/>
        <v>0</v>
      </c>
    </row>
    <row r="24" ht="19.5" customHeight="1">
      <c r="A24" s="337" t="s">
        <v>1373</v>
      </c>
      <c r="B24" s="6"/>
      <c r="C24" s="339" t="s">
        <v>1374</v>
      </c>
      <c r="D24" s="126" t="s">
        <v>28</v>
      </c>
      <c r="E24" s="126">
        <v>5.0</v>
      </c>
      <c r="F24" s="159">
        <f t="shared" si="4"/>
        <v>0</v>
      </c>
      <c r="G24" s="128">
        <v>1075.0</v>
      </c>
      <c r="H24" s="128">
        <f t="shared" si="5"/>
        <v>0</v>
      </c>
      <c r="I24" s="5"/>
      <c r="J24" s="129"/>
      <c r="K24" s="130"/>
      <c r="L24" s="131"/>
      <c r="M24" s="132"/>
      <c r="N24" s="133"/>
      <c r="O24" s="276"/>
      <c r="P24" s="277"/>
      <c r="Q24" s="126"/>
      <c r="R24" s="105"/>
      <c r="S24" s="138"/>
      <c r="T24" s="98"/>
      <c r="U24" s="107"/>
      <c r="V24" s="140"/>
      <c r="W24" s="5"/>
      <c r="X24" s="141"/>
      <c r="Y24" s="141"/>
      <c r="Z24" s="141"/>
      <c r="AA24" s="141"/>
      <c r="AB24" s="141"/>
      <c r="AC24" s="141"/>
      <c r="AD24" s="141">
        <f t="shared" ref="AD24:AD25" si="11">AK24*$F24</f>
        <v>0</v>
      </c>
      <c r="AE24" s="141"/>
      <c r="AF24" s="141"/>
      <c r="AG24" s="141"/>
      <c r="AH24" s="141"/>
      <c r="AI24" s="141"/>
      <c r="AJ24" s="141"/>
      <c r="AK24" s="141">
        <v>5.0</v>
      </c>
      <c r="AL24" s="5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5"/>
      <c r="BN24" s="149">
        <f t="shared" si="10"/>
        <v>0</v>
      </c>
      <c r="BO24" s="149">
        <f t="shared" ref="BO24:BO25" si="12">BQ24*F24</f>
        <v>0</v>
      </c>
      <c r="BP24" s="149">
        <v>26.0</v>
      </c>
      <c r="BQ24" s="149">
        <v>7.0</v>
      </c>
      <c r="BR24" s="6"/>
      <c r="BS24" s="144">
        <v>12.3</v>
      </c>
      <c r="BT24" s="144">
        <f t="shared" si="8"/>
        <v>0</v>
      </c>
    </row>
    <row r="25" ht="19.5" customHeight="1">
      <c r="A25" s="337" t="s">
        <v>1576</v>
      </c>
      <c r="B25" s="6"/>
      <c r="C25" s="340" t="s">
        <v>1577</v>
      </c>
      <c r="D25" s="126" t="s">
        <v>28</v>
      </c>
      <c r="E25" s="126">
        <v>1.0</v>
      </c>
      <c r="F25" s="159">
        <f t="shared" si="4"/>
        <v>0</v>
      </c>
      <c r="G25" s="128">
        <v>227.5</v>
      </c>
      <c r="H25" s="128">
        <f t="shared" si="5"/>
        <v>0</v>
      </c>
      <c r="I25" s="5"/>
      <c r="J25" s="129"/>
      <c r="K25" s="130"/>
      <c r="L25" s="131"/>
      <c r="M25" s="132"/>
      <c r="N25" s="133"/>
      <c r="O25" s="276"/>
      <c r="P25" s="201"/>
      <c r="Q25" s="126"/>
      <c r="R25" s="105"/>
      <c r="S25" s="138"/>
      <c r="T25" s="98"/>
      <c r="U25" s="107"/>
      <c r="V25" s="140"/>
      <c r="W25" s="5"/>
      <c r="X25" s="141"/>
      <c r="Y25" s="141"/>
      <c r="Z25" s="141"/>
      <c r="AA25" s="141"/>
      <c r="AB25" s="141"/>
      <c r="AC25" s="141"/>
      <c r="AD25" s="141">
        <f t="shared" si="11"/>
        <v>0</v>
      </c>
      <c r="AE25" s="141"/>
      <c r="AF25" s="141"/>
      <c r="AG25" s="141"/>
      <c r="AH25" s="141"/>
      <c r="AI25" s="141"/>
      <c r="AJ25" s="141"/>
      <c r="AK25" s="141">
        <v>1.0</v>
      </c>
      <c r="AL25" s="5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5"/>
      <c r="BN25" s="149"/>
      <c r="BO25" s="149">
        <f t="shared" si="12"/>
        <v>0</v>
      </c>
      <c r="BP25" s="149"/>
      <c r="BQ25" s="149">
        <v>10.0</v>
      </c>
      <c r="BR25" s="6"/>
      <c r="BS25" s="144">
        <v>5.0</v>
      </c>
      <c r="BT25" s="144">
        <f t="shared" si="8"/>
        <v>0</v>
      </c>
    </row>
    <row r="26" ht="19.5" customHeight="1">
      <c r="A26" s="203"/>
      <c r="B26" s="6"/>
      <c r="C26" s="6"/>
      <c r="D26" s="6"/>
      <c r="E26" s="6"/>
      <c r="F26" s="6"/>
      <c r="G26" s="6"/>
      <c r="H26" s="147">
        <f>SUM(H12:H25)</f>
        <v>0</v>
      </c>
      <c r="I26" s="80"/>
      <c r="J26" s="177">
        <f t="shared" ref="J26:V26" si="13">SUM(J12:J25)</f>
        <v>0</v>
      </c>
      <c r="K26" s="177">
        <f t="shared" si="13"/>
        <v>0</v>
      </c>
      <c r="L26" s="177">
        <f t="shared" si="13"/>
        <v>0</v>
      </c>
      <c r="M26" s="177">
        <f t="shared" si="13"/>
        <v>0</v>
      </c>
      <c r="N26" s="177">
        <f t="shared" si="13"/>
        <v>0</v>
      </c>
      <c r="O26" s="177">
        <f t="shared" si="13"/>
        <v>0</v>
      </c>
      <c r="P26" s="177">
        <f t="shared" si="13"/>
        <v>0</v>
      </c>
      <c r="Q26" s="177">
        <f t="shared" si="13"/>
        <v>0</v>
      </c>
      <c r="R26" s="177">
        <f t="shared" si="13"/>
        <v>0</v>
      </c>
      <c r="S26" s="177">
        <f t="shared" si="13"/>
        <v>0</v>
      </c>
      <c r="T26" s="177">
        <f t="shared" si="13"/>
        <v>0</v>
      </c>
      <c r="U26" s="177">
        <f t="shared" si="13"/>
        <v>0</v>
      </c>
      <c r="V26" s="177">
        <f t="shared" si="13"/>
        <v>0</v>
      </c>
      <c r="W26" s="80"/>
      <c r="X26" s="119"/>
      <c r="Y26" s="119"/>
      <c r="Z26" s="119"/>
      <c r="AA26" s="119"/>
      <c r="AB26" s="119"/>
      <c r="AC26" s="119">
        <f t="shared" ref="AC26:AD26" si="14">SUM(AC12:AC25)</f>
        <v>0</v>
      </c>
      <c r="AD26" s="119">
        <f t="shared" si="14"/>
        <v>0</v>
      </c>
      <c r="AE26" s="119"/>
      <c r="AF26" s="119"/>
      <c r="AG26" s="119"/>
      <c r="AH26" s="119"/>
      <c r="AI26" s="119"/>
      <c r="AJ26" s="119"/>
      <c r="AK26" s="119"/>
      <c r="AL26" s="80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80"/>
      <c r="BN26" s="177">
        <f t="shared" ref="BN26:BO26" si="15">SUM(BN12:BN25)</f>
        <v>0</v>
      </c>
      <c r="BO26" s="177">
        <f t="shared" si="15"/>
        <v>0</v>
      </c>
      <c r="BP26" s="149"/>
      <c r="BQ26" s="149"/>
      <c r="BR26" s="6"/>
      <c r="BS26" s="149"/>
      <c r="BT26" s="163">
        <f>SUM(BT12:BT25)</f>
        <v>0</v>
      </c>
    </row>
    <row r="27" ht="19.5" customHeight="1">
      <c r="A27" s="203"/>
      <c r="B27" s="6"/>
      <c r="C27" s="115" t="s">
        <v>1379</v>
      </c>
      <c r="D27" s="40"/>
      <c r="E27" s="40"/>
      <c r="F27" s="40"/>
      <c r="G27" s="116"/>
      <c r="H27" s="116"/>
      <c r="I27" s="80"/>
      <c r="J27" s="40"/>
      <c r="K27" s="40"/>
      <c r="L27" s="40"/>
      <c r="M27" s="40"/>
      <c r="N27" s="40"/>
      <c r="O27" s="40"/>
      <c r="P27" s="224"/>
      <c r="Q27" s="224"/>
      <c r="R27" s="40"/>
      <c r="S27" s="40"/>
      <c r="T27" s="40"/>
      <c r="U27" s="40"/>
      <c r="V27" s="40"/>
      <c r="W27" s="80"/>
      <c r="X27" s="118" t="s">
        <v>22</v>
      </c>
      <c r="Y27" s="118" t="s">
        <v>23</v>
      </c>
      <c r="Z27" s="118" t="s">
        <v>24</v>
      </c>
      <c r="AA27" s="118" t="s">
        <v>25</v>
      </c>
      <c r="AB27" s="118" t="s">
        <v>26</v>
      </c>
      <c r="AC27" s="118" t="s">
        <v>27</v>
      </c>
      <c r="AD27" s="118" t="s">
        <v>28</v>
      </c>
      <c r="AE27" s="119" t="s">
        <v>22</v>
      </c>
      <c r="AF27" s="119" t="s">
        <v>23</v>
      </c>
      <c r="AG27" s="119" t="s">
        <v>24</v>
      </c>
      <c r="AH27" s="119" t="s">
        <v>25</v>
      </c>
      <c r="AI27" s="119" t="s">
        <v>26</v>
      </c>
      <c r="AJ27" s="119" t="s">
        <v>27</v>
      </c>
      <c r="AK27" s="119" t="s">
        <v>28</v>
      </c>
      <c r="AL27" s="80"/>
      <c r="AM27" s="118" t="s">
        <v>33</v>
      </c>
      <c r="AN27" s="225" t="s">
        <v>34</v>
      </c>
      <c r="AO27" s="225" t="s">
        <v>35</v>
      </c>
      <c r="AP27" s="225" t="s">
        <v>740</v>
      </c>
      <c r="AQ27" s="225" t="s">
        <v>36</v>
      </c>
      <c r="AR27" s="225" t="s">
        <v>741</v>
      </c>
      <c r="AS27" s="225" t="s">
        <v>37</v>
      </c>
      <c r="AT27" s="225" t="s">
        <v>38</v>
      </c>
      <c r="AU27" s="225" t="s">
        <v>39</v>
      </c>
      <c r="AV27" s="225" t="s">
        <v>40</v>
      </c>
      <c r="AW27" s="225" t="s">
        <v>41</v>
      </c>
      <c r="AX27" s="225" t="s">
        <v>42</v>
      </c>
      <c r="AY27" s="225" t="s">
        <v>56</v>
      </c>
      <c r="AZ27" s="119" t="s">
        <v>33</v>
      </c>
      <c r="BA27" s="119" t="s">
        <v>34</v>
      </c>
      <c r="BB27" s="119" t="s">
        <v>35</v>
      </c>
      <c r="BC27" s="119" t="s">
        <v>740</v>
      </c>
      <c r="BD27" s="119" t="s">
        <v>36</v>
      </c>
      <c r="BE27" s="119" t="s">
        <v>741</v>
      </c>
      <c r="BF27" s="119" t="s">
        <v>37</v>
      </c>
      <c r="BG27" s="119" t="s">
        <v>38</v>
      </c>
      <c r="BH27" s="119" t="s">
        <v>39</v>
      </c>
      <c r="BI27" s="119" t="s">
        <v>40</v>
      </c>
      <c r="BJ27" s="119" t="s">
        <v>41</v>
      </c>
      <c r="BK27" s="119" t="s">
        <v>42</v>
      </c>
      <c r="BL27" s="119" t="s">
        <v>56</v>
      </c>
      <c r="BM27" s="80"/>
      <c r="BN27" s="120" t="s">
        <v>35</v>
      </c>
      <c r="BO27" s="120" t="s">
        <v>36</v>
      </c>
      <c r="BP27" s="66" t="s">
        <v>35</v>
      </c>
      <c r="BQ27" s="66" t="s">
        <v>36</v>
      </c>
      <c r="BR27" s="6"/>
      <c r="BS27" s="120" t="s">
        <v>81</v>
      </c>
      <c r="BT27" s="120" t="s">
        <v>82</v>
      </c>
    </row>
    <row r="28" ht="0.75" customHeight="1">
      <c r="A28" s="203"/>
      <c r="B28" s="6"/>
      <c r="C28" s="336" t="s">
        <v>1578</v>
      </c>
      <c r="D28" s="166" t="s">
        <v>1316</v>
      </c>
      <c r="E28" s="166">
        <v>1.0</v>
      </c>
      <c r="F28" s="159">
        <f t="shared" ref="F28:F41" si="16">SUM(J28:V28)</f>
        <v>0</v>
      </c>
      <c r="G28" s="160">
        <v>200.0</v>
      </c>
      <c r="H28" s="128">
        <f t="shared" ref="H28:H41" si="17">F28*G28*(100-$F$3)/100</f>
        <v>0</v>
      </c>
      <c r="I28" s="5"/>
      <c r="J28" s="129"/>
      <c r="K28" s="130"/>
      <c r="L28" s="131"/>
      <c r="M28" s="132"/>
      <c r="N28" s="133"/>
      <c r="O28" s="276"/>
      <c r="P28" s="277"/>
      <c r="Q28" s="126"/>
      <c r="R28" s="105"/>
      <c r="S28" s="138"/>
      <c r="T28" s="98"/>
      <c r="U28" s="107"/>
      <c r="V28" s="140"/>
      <c r="W28" s="5"/>
      <c r="X28" s="141"/>
      <c r="Y28" s="141"/>
      <c r="Z28" s="141"/>
      <c r="AA28" s="141"/>
      <c r="AB28" s="141"/>
      <c r="AC28" s="141">
        <f t="shared" ref="AC28:AC33" si="18">AJ28*$F28</f>
        <v>0</v>
      </c>
      <c r="AD28" s="141"/>
      <c r="AE28" s="141"/>
      <c r="AF28" s="141"/>
      <c r="AG28" s="141"/>
      <c r="AH28" s="141"/>
      <c r="AI28" s="141"/>
      <c r="AJ28" s="141">
        <v>1.0</v>
      </c>
      <c r="AK28" s="141"/>
      <c r="AL28" s="5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5"/>
      <c r="BN28" s="149">
        <f t="shared" ref="BN28:BN41" si="19">BP28*F28</f>
        <v>0</v>
      </c>
      <c r="BO28" s="149"/>
      <c r="BP28" s="149">
        <v>5.0</v>
      </c>
      <c r="BQ28" s="149"/>
      <c r="BR28" s="6"/>
      <c r="BS28" s="144">
        <v>1.1</v>
      </c>
      <c r="BT28" s="144">
        <f t="shared" ref="BT28:BT41" si="20">BS28*F28</f>
        <v>0</v>
      </c>
    </row>
    <row r="29" ht="19.5" hidden="1" customHeight="1">
      <c r="A29" s="203"/>
      <c r="B29" s="6"/>
      <c r="C29" s="336" t="s">
        <v>1385</v>
      </c>
      <c r="D29" s="166" t="s">
        <v>1320</v>
      </c>
      <c r="E29" s="166">
        <v>1.0</v>
      </c>
      <c r="F29" s="159">
        <f t="shared" si="16"/>
        <v>0</v>
      </c>
      <c r="G29" s="160">
        <v>200.0</v>
      </c>
      <c r="H29" s="128">
        <f t="shared" si="17"/>
        <v>0</v>
      </c>
      <c r="I29" s="5"/>
      <c r="J29" s="129"/>
      <c r="K29" s="130"/>
      <c r="L29" s="131"/>
      <c r="M29" s="132"/>
      <c r="N29" s="133"/>
      <c r="O29" s="276"/>
      <c r="P29" s="277"/>
      <c r="Q29" s="126"/>
      <c r="R29" s="105"/>
      <c r="S29" s="138"/>
      <c r="T29" s="98"/>
      <c r="U29" s="107"/>
      <c r="V29" s="140"/>
      <c r="W29" s="5"/>
      <c r="X29" s="141"/>
      <c r="Y29" s="141"/>
      <c r="Z29" s="141"/>
      <c r="AA29" s="141"/>
      <c r="AB29" s="141"/>
      <c r="AC29" s="141">
        <f t="shared" si="18"/>
        <v>0</v>
      </c>
      <c r="AD29" s="141"/>
      <c r="AE29" s="141"/>
      <c r="AF29" s="141"/>
      <c r="AG29" s="141"/>
      <c r="AH29" s="141"/>
      <c r="AI29" s="141"/>
      <c r="AJ29" s="141">
        <v>1.0</v>
      </c>
      <c r="AK29" s="141"/>
      <c r="AL29" s="5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5"/>
      <c r="BN29" s="149">
        <f t="shared" si="19"/>
        <v>0</v>
      </c>
      <c r="BO29" s="149"/>
      <c r="BP29" s="149">
        <v>5.0</v>
      </c>
      <c r="BQ29" s="149"/>
      <c r="BR29" s="6"/>
      <c r="BS29" s="144">
        <v>1.3</v>
      </c>
      <c r="BT29" s="144">
        <f t="shared" si="20"/>
        <v>0</v>
      </c>
    </row>
    <row r="30" ht="19.5" hidden="1" customHeight="1">
      <c r="A30" s="203"/>
      <c r="B30" s="6"/>
      <c r="C30" s="336" t="s">
        <v>1579</v>
      </c>
      <c r="D30" s="166" t="s">
        <v>1324</v>
      </c>
      <c r="E30" s="126">
        <v>1.0</v>
      </c>
      <c r="F30" s="159">
        <f t="shared" si="16"/>
        <v>0</v>
      </c>
      <c r="G30" s="160">
        <v>200.0</v>
      </c>
      <c r="H30" s="128">
        <f t="shared" si="17"/>
        <v>0</v>
      </c>
      <c r="I30" s="5"/>
      <c r="J30" s="129"/>
      <c r="K30" s="130"/>
      <c r="L30" s="131"/>
      <c r="M30" s="132"/>
      <c r="N30" s="133"/>
      <c r="O30" s="276"/>
      <c r="P30" s="277"/>
      <c r="Q30" s="126"/>
      <c r="R30" s="105"/>
      <c r="S30" s="138"/>
      <c r="T30" s="98"/>
      <c r="U30" s="107"/>
      <c r="V30" s="140"/>
      <c r="W30" s="5"/>
      <c r="X30" s="141"/>
      <c r="Y30" s="141"/>
      <c r="Z30" s="141"/>
      <c r="AA30" s="141"/>
      <c r="AB30" s="141"/>
      <c r="AC30" s="141">
        <f t="shared" si="18"/>
        <v>0</v>
      </c>
      <c r="AD30" s="141"/>
      <c r="AE30" s="141"/>
      <c r="AF30" s="141"/>
      <c r="AG30" s="141"/>
      <c r="AH30" s="141"/>
      <c r="AI30" s="141"/>
      <c r="AJ30" s="141">
        <v>1.0</v>
      </c>
      <c r="AK30" s="141"/>
      <c r="AL30" s="5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5"/>
      <c r="BN30" s="149">
        <f t="shared" si="19"/>
        <v>0</v>
      </c>
      <c r="BO30" s="149"/>
      <c r="BP30" s="149">
        <v>5.0</v>
      </c>
      <c r="BQ30" s="149"/>
      <c r="BR30" s="6"/>
      <c r="BS30" s="144">
        <v>1.2</v>
      </c>
      <c r="BT30" s="144">
        <f t="shared" si="20"/>
        <v>0</v>
      </c>
    </row>
    <row r="31" ht="19.5" hidden="1" customHeight="1">
      <c r="A31" s="203"/>
      <c r="B31" s="6"/>
      <c r="C31" s="336" t="s">
        <v>1391</v>
      </c>
      <c r="D31" s="166" t="s">
        <v>1328</v>
      </c>
      <c r="E31" s="166">
        <v>1.0</v>
      </c>
      <c r="F31" s="159">
        <f t="shared" si="16"/>
        <v>0</v>
      </c>
      <c r="G31" s="160">
        <v>205.0</v>
      </c>
      <c r="H31" s="128">
        <f t="shared" si="17"/>
        <v>0</v>
      </c>
      <c r="I31" s="5"/>
      <c r="J31" s="129"/>
      <c r="K31" s="130"/>
      <c r="L31" s="131"/>
      <c r="M31" s="132"/>
      <c r="N31" s="133"/>
      <c r="O31" s="276"/>
      <c r="P31" s="277"/>
      <c r="Q31" s="126"/>
      <c r="R31" s="105"/>
      <c r="S31" s="138"/>
      <c r="T31" s="98"/>
      <c r="U31" s="107"/>
      <c r="V31" s="140"/>
      <c r="W31" s="5"/>
      <c r="X31" s="141"/>
      <c r="Y31" s="141"/>
      <c r="Z31" s="141"/>
      <c r="AA31" s="141"/>
      <c r="AB31" s="141"/>
      <c r="AC31" s="141">
        <f t="shared" si="18"/>
        <v>0</v>
      </c>
      <c r="AD31" s="141"/>
      <c r="AE31" s="141"/>
      <c r="AF31" s="141"/>
      <c r="AG31" s="141"/>
      <c r="AH31" s="141"/>
      <c r="AI31" s="141"/>
      <c r="AJ31" s="141">
        <v>1.0</v>
      </c>
      <c r="AK31" s="141"/>
      <c r="AL31" s="5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5"/>
      <c r="BN31" s="149">
        <f t="shared" si="19"/>
        <v>0</v>
      </c>
      <c r="BO31" s="149"/>
      <c r="BP31" s="149">
        <v>6.0</v>
      </c>
      <c r="BQ31" s="149"/>
      <c r="BR31" s="6"/>
      <c r="BS31" s="144">
        <v>1.3</v>
      </c>
      <c r="BT31" s="144">
        <f t="shared" si="20"/>
        <v>0</v>
      </c>
    </row>
    <row r="32" ht="19.5" hidden="1" customHeight="1">
      <c r="A32" s="203"/>
      <c r="B32" s="6"/>
      <c r="C32" s="336" t="s">
        <v>1394</v>
      </c>
      <c r="D32" s="166" t="s">
        <v>1332</v>
      </c>
      <c r="E32" s="126">
        <v>1.0</v>
      </c>
      <c r="F32" s="159">
        <f t="shared" si="16"/>
        <v>0</v>
      </c>
      <c r="G32" s="160">
        <v>200.0</v>
      </c>
      <c r="H32" s="128">
        <f t="shared" si="17"/>
        <v>0</v>
      </c>
      <c r="I32" s="5"/>
      <c r="J32" s="129"/>
      <c r="K32" s="130"/>
      <c r="L32" s="131"/>
      <c r="M32" s="132"/>
      <c r="N32" s="133"/>
      <c r="O32" s="276"/>
      <c r="P32" s="277"/>
      <c r="Q32" s="126"/>
      <c r="R32" s="105"/>
      <c r="S32" s="138"/>
      <c r="T32" s="98"/>
      <c r="U32" s="107"/>
      <c r="V32" s="140"/>
      <c r="W32" s="5"/>
      <c r="X32" s="141"/>
      <c r="Y32" s="141"/>
      <c r="Z32" s="141"/>
      <c r="AA32" s="141"/>
      <c r="AB32" s="141"/>
      <c r="AC32" s="141">
        <f t="shared" si="18"/>
        <v>0</v>
      </c>
      <c r="AD32" s="141"/>
      <c r="AE32" s="141"/>
      <c r="AF32" s="141"/>
      <c r="AG32" s="141"/>
      <c r="AH32" s="141"/>
      <c r="AI32" s="141"/>
      <c r="AJ32" s="141">
        <v>1.0</v>
      </c>
      <c r="AK32" s="141"/>
      <c r="AL32" s="5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5"/>
      <c r="BN32" s="149">
        <f t="shared" si="19"/>
        <v>0</v>
      </c>
      <c r="BO32" s="149"/>
      <c r="BP32" s="149">
        <v>5.0</v>
      </c>
      <c r="BQ32" s="149"/>
      <c r="BR32" s="6"/>
      <c r="BS32" s="144">
        <v>1.4</v>
      </c>
      <c r="BT32" s="144">
        <f t="shared" si="20"/>
        <v>0</v>
      </c>
    </row>
    <row r="33" ht="17.25" customHeight="1">
      <c r="A33" s="337" t="s">
        <v>1580</v>
      </c>
      <c r="B33" s="6"/>
      <c r="C33" s="341" t="s">
        <v>1396</v>
      </c>
      <c r="D33" s="136" t="s">
        <v>27</v>
      </c>
      <c r="E33" s="126">
        <v>5.0</v>
      </c>
      <c r="F33" s="159">
        <f t="shared" si="16"/>
        <v>0</v>
      </c>
      <c r="G33" s="128">
        <v>1010.0</v>
      </c>
      <c r="H33" s="128">
        <f t="shared" si="17"/>
        <v>0</v>
      </c>
      <c r="I33" s="5"/>
      <c r="J33" s="129"/>
      <c r="K33" s="130"/>
      <c r="L33" s="131"/>
      <c r="M33" s="132"/>
      <c r="N33" s="133"/>
      <c r="O33" s="276"/>
      <c r="P33" s="277"/>
      <c r="Q33" s="126"/>
      <c r="R33" s="105"/>
      <c r="S33" s="138"/>
      <c r="T33" s="98"/>
      <c r="U33" s="107"/>
      <c r="V33" s="140"/>
      <c r="W33" s="5"/>
      <c r="X33" s="141"/>
      <c r="Y33" s="141"/>
      <c r="Z33" s="141"/>
      <c r="AA33" s="141"/>
      <c r="AB33" s="141"/>
      <c r="AC33" s="141">
        <f t="shared" si="18"/>
        <v>0</v>
      </c>
      <c r="AD33" s="141"/>
      <c r="AE33" s="141"/>
      <c r="AF33" s="141"/>
      <c r="AG33" s="141"/>
      <c r="AH33" s="141"/>
      <c r="AI33" s="141"/>
      <c r="AJ33" s="141">
        <v>5.0</v>
      </c>
      <c r="AK33" s="141"/>
      <c r="AL33" s="5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5"/>
      <c r="BN33" s="149">
        <f t="shared" si="19"/>
        <v>0</v>
      </c>
      <c r="BO33" s="149"/>
      <c r="BP33" s="149">
        <v>26.0</v>
      </c>
      <c r="BQ33" s="149"/>
      <c r="BR33" s="6"/>
      <c r="BS33" s="144">
        <v>6.3</v>
      </c>
      <c r="BT33" s="144">
        <f t="shared" si="20"/>
        <v>0</v>
      </c>
    </row>
    <row r="34" ht="18.75" hidden="1" customHeight="1">
      <c r="A34" s="203"/>
      <c r="B34" s="6"/>
      <c r="C34" s="336" t="s">
        <v>1399</v>
      </c>
      <c r="D34" s="166" t="s">
        <v>1338</v>
      </c>
      <c r="E34" s="166">
        <v>1.0</v>
      </c>
      <c r="F34" s="159">
        <f t="shared" si="16"/>
        <v>0</v>
      </c>
      <c r="G34" s="128">
        <v>250.0</v>
      </c>
      <c r="H34" s="128">
        <f t="shared" si="17"/>
        <v>0</v>
      </c>
      <c r="I34" s="5"/>
      <c r="J34" s="129"/>
      <c r="K34" s="130"/>
      <c r="L34" s="131"/>
      <c r="M34" s="132"/>
      <c r="N34" s="133"/>
      <c r="O34" s="276"/>
      <c r="P34" s="277"/>
      <c r="Q34" s="126"/>
      <c r="R34" s="105"/>
      <c r="S34" s="138"/>
      <c r="T34" s="98"/>
      <c r="U34" s="107"/>
      <c r="V34" s="140"/>
      <c r="W34" s="5"/>
      <c r="X34" s="141"/>
      <c r="Y34" s="141"/>
      <c r="Z34" s="141"/>
      <c r="AA34" s="141"/>
      <c r="AB34" s="141"/>
      <c r="AC34" s="141"/>
      <c r="AD34" s="141">
        <f t="shared" ref="AD34:AD39" si="21">AK34*$F34</f>
        <v>0</v>
      </c>
      <c r="AE34" s="141"/>
      <c r="AF34" s="141"/>
      <c r="AG34" s="141"/>
      <c r="AH34" s="141"/>
      <c r="AI34" s="141"/>
      <c r="AJ34" s="141"/>
      <c r="AK34" s="141">
        <v>1.0</v>
      </c>
      <c r="AL34" s="5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5"/>
      <c r="BN34" s="149">
        <f t="shared" si="19"/>
        <v>0</v>
      </c>
      <c r="BO34" s="149"/>
      <c r="BP34" s="149">
        <v>7.0</v>
      </c>
      <c r="BQ34" s="149"/>
      <c r="BR34" s="149"/>
      <c r="BS34" s="144">
        <v>2.5</v>
      </c>
      <c r="BT34" s="144">
        <f t="shared" si="20"/>
        <v>0</v>
      </c>
    </row>
    <row r="35" ht="18.75" hidden="1" customHeight="1">
      <c r="A35" s="203"/>
      <c r="B35" s="6"/>
      <c r="C35" s="336" t="s">
        <v>1402</v>
      </c>
      <c r="D35" s="166" t="s">
        <v>1342</v>
      </c>
      <c r="E35" s="166">
        <v>1.0</v>
      </c>
      <c r="F35" s="159">
        <f t="shared" si="16"/>
        <v>0</v>
      </c>
      <c r="G35" s="128">
        <v>250.0</v>
      </c>
      <c r="H35" s="128">
        <f t="shared" si="17"/>
        <v>0</v>
      </c>
      <c r="I35" s="5"/>
      <c r="J35" s="129"/>
      <c r="K35" s="130"/>
      <c r="L35" s="131"/>
      <c r="M35" s="132"/>
      <c r="N35" s="133"/>
      <c r="O35" s="276"/>
      <c r="P35" s="277"/>
      <c r="Q35" s="126"/>
      <c r="R35" s="105"/>
      <c r="S35" s="138"/>
      <c r="T35" s="98"/>
      <c r="U35" s="107"/>
      <c r="V35" s="140"/>
      <c r="W35" s="5"/>
      <c r="X35" s="141"/>
      <c r="Y35" s="141"/>
      <c r="Z35" s="141"/>
      <c r="AA35" s="141"/>
      <c r="AB35" s="141"/>
      <c r="AC35" s="141"/>
      <c r="AD35" s="141">
        <f t="shared" si="21"/>
        <v>0</v>
      </c>
      <c r="AE35" s="141"/>
      <c r="AF35" s="141"/>
      <c r="AG35" s="141"/>
      <c r="AH35" s="141"/>
      <c r="AI35" s="141"/>
      <c r="AJ35" s="141"/>
      <c r="AK35" s="141">
        <v>1.0</v>
      </c>
      <c r="AL35" s="5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5"/>
      <c r="BN35" s="149">
        <f t="shared" si="19"/>
        <v>0</v>
      </c>
      <c r="BO35" s="149"/>
      <c r="BP35" s="149">
        <v>7.0</v>
      </c>
      <c r="BQ35" s="149"/>
      <c r="BR35" s="149"/>
      <c r="BS35" s="144">
        <v>2.6</v>
      </c>
      <c r="BT35" s="144">
        <f t="shared" si="20"/>
        <v>0</v>
      </c>
    </row>
    <row r="36" ht="18.75" hidden="1" customHeight="1">
      <c r="A36" s="203"/>
      <c r="B36" s="6"/>
      <c r="C36" s="336" t="s">
        <v>1405</v>
      </c>
      <c r="D36" s="136" t="s">
        <v>1346</v>
      </c>
      <c r="E36" s="126">
        <v>1.0</v>
      </c>
      <c r="F36" s="159">
        <f t="shared" si="16"/>
        <v>0</v>
      </c>
      <c r="G36" s="128">
        <v>250.0</v>
      </c>
      <c r="H36" s="128">
        <f t="shared" si="17"/>
        <v>0</v>
      </c>
      <c r="I36" s="5"/>
      <c r="J36" s="129"/>
      <c r="K36" s="130"/>
      <c r="L36" s="131"/>
      <c r="M36" s="132"/>
      <c r="N36" s="133"/>
      <c r="O36" s="276"/>
      <c r="P36" s="277"/>
      <c r="Q36" s="126"/>
      <c r="R36" s="105"/>
      <c r="S36" s="138"/>
      <c r="T36" s="98"/>
      <c r="U36" s="107"/>
      <c r="V36" s="140"/>
      <c r="W36" s="5"/>
      <c r="X36" s="141"/>
      <c r="Y36" s="141"/>
      <c r="Z36" s="141"/>
      <c r="AA36" s="141"/>
      <c r="AB36" s="141"/>
      <c r="AC36" s="141"/>
      <c r="AD36" s="141">
        <f t="shared" si="21"/>
        <v>0</v>
      </c>
      <c r="AE36" s="141"/>
      <c r="AF36" s="141"/>
      <c r="AG36" s="141"/>
      <c r="AH36" s="141"/>
      <c r="AI36" s="141"/>
      <c r="AJ36" s="141"/>
      <c r="AK36" s="141">
        <v>1.0</v>
      </c>
      <c r="AL36" s="5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5"/>
      <c r="BN36" s="149">
        <f t="shared" si="19"/>
        <v>0</v>
      </c>
      <c r="BO36" s="149"/>
      <c r="BP36" s="149">
        <v>7.0</v>
      </c>
      <c r="BQ36" s="149"/>
      <c r="BR36" s="149"/>
      <c r="BS36" s="144">
        <v>2.6</v>
      </c>
      <c r="BT36" s="144">
        <f t="shared" si="20"/>
        <v>0</v>
      </c>
    </row>
    <row r="37" ht="18.75" hidden="1" customHeight="1">
      <c r="A37" s="203"/>
      <c r="B37" s="6"/>
      <c r="C37" s="336" t="s">
        <v>1408</v>
      </c>
      <c r="D37" s="166" t="s">
        <v>1350</v>
      </c>
      <c r="E37" s="166">
        <v>1.0</v>
      </c>
      <c r="F37" s="159">
        <f t="shared" si="16"/>
        <v>0</v>
      </c>
      <c r="G37" s="128">
        <v>250.0</v>
      </c>
      <c r="H37" s="128">
        <f t="shared" si="17"/>
        <v>0</v>
      </c>
      <c r="I37" s="5"/>
      <c r="J37" s="129"/>
      <c r="K37" s="130"/>
      <c r="L37" s="131"/>
      <c r="M37" s="132"/>
      <c r="N37" s="133"/>
      <c r="O37" s="276"/>
      <c r="P37" s="277"/>
      <c r="Q37" s="126"/>
      <c r="R37" s="105"/>
      <c r="S37" s="138"/>
      <c r="T37" s="98"/>
      <c r="U37" s="107"/>
      <c r="V37" s="140"/>
      <c r="W37" s="5"/>
      <c r="X37" s="141"/>
      <c r="Y37" s="141"/>
      <c r="Z37" s="141"/>
      <c r="AA37" s="141"/>
      <c r="AB37" s="141"/>
      <c r="AC37" s="141"/>
      <c r="AD37" s="141">
        <f t="shared" si="21"/>
        <v>0</v>
      </c>
      <c r="AE37" s="141"/>
      <c r="AF37" s="141"/>
      <c r="AG37" s="141"/>
      <c r="AH37" s="141"/>
      <c r="AI37" s="141"/>
      <c r="AJ37" s="141"/>
      <c r="AK37" s="141">
        <v>1.0</v>
      </c>
      <c r="AL37" s="5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5"/>
      <c r="BN37" s="149">
        <f t="shared" si="19"/>
        <v>0</v>
      </c>
      <c r="BO37" s="149"/>
      <c r="BP37" s="149">
        <v>7.0</v>
      </c>
      <c r="BQ37" s="149"/>
      <c r="BR37" s="149"/>
      <c r="BS37" s="144">
        <v>2.6</v>
      </c>
      <c r="BT37" s="144">
        <f t="shared" si="20"/>
        <v>0</v>
      </c>
    </row>
    <row r="38" ht="18.75" hidden="1" customHeight="1">
      <c r="A38" s="203"/>
      <c r="B38" s="6"/>
      <c r="C38" s="336" t="s">
        <v>1411</v>
      </c>
      <c r="D38" s="136" t="s">
        <v>1354</v>
      </c>
      <c r="E38" s="126">
        <v>1.0</v>
      </c>
      <c r="F38" s="159">
        <f t="shared" si="16"/>
        <v>0</v>
      </c>
      <c r="G38" s="128">
        <v>250.0</v>
      </c>
      <c r="H38" s="128">
        <f t="shared" si="17"/>
        <v>0</v>
      </c>
      <c r="I38" s="5"/>
      <c r="J38" s="129"/>
      <c r="K38" s="130"/>
      <c r="L38" s="131"/>
      <c r="M38" s="132"/>
      <c r="N38" s="133"/>
      <c r="O38" s="276"/>
      <c r="P38" s="277"/>
      <c r="Q38" s="126"/>
      <c r="R38" s="105"/>
      <c r="S38" s="138"/>
      <c r="T38" s="98"/>
      <c r="U38" s="107"/>
      <c r="V38" s="140"/>
      <c r="W38" s="5"/>
      <c r="X38" s="141"/>
      <c r="Y38" s="141"/>
      <c r="Z38" s="141"/>
      <c r="AA38" s="141"/>
      <c r="AB38" s="141"/>
      <c r="AC38" s="141"/>
      <c r="AD38" s="141">
        <f t="shared" si="21"/>
        <v>0</v>
      </c>
      <c r="AE38" s="141"/>
      <c r="AF38" s="141"/>
      <c r="AG38" s="141"/>
      <c r="AH38" s="141"/>
      <c r="AI38" s="141"/>
      <c r="AJ38" s="141"/>
      <c r="AK38" s="141">
        <v>1.0</v>
      </c>
      <c r="AL38" s="5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5"/>
      <c r="BN38" s="149">
        <f t="shared" si="19"/>
        <v>0</v>
      </c>
      <c r="BO38" s="149"/>
      <c r="BP38" s="149">
        <v>7.0</v>
      </c>
      <c r="BQ38" s="149"/>
      <c r="BR38" s="149"/>
      <c r="BS38" s="144">
        <v>2.6</v>
      </c>
      <c r="BT38" s="144">
        <f t="shared" si="20"/>
        <v>0</v>
      </c>
    </row>
    <row r="39" ht="18.75" customHeight="1">
      <c r="A39" s="203" t="s">
        <v>1581</v>
      </c>
      <c r="B39" s="6"/>
      <c r="C39" s="341" t="s">
        <v>1413</v>
      </c>
      <c r="D39" s="136" t="s">
        <v>28</v>
      </c>
      <c r="E39" s="126">
        <v>5.0</v>
      </c>
      <c r="F39" s="159">
        <f t="shared" si="16"/>
        <v>0</v>
      </c>
      <c r="G39" s="128">
        <v>1240.0</v>
      </c>
      <c r="H39" s="128">
        <f t="shared" si="17"/>
        <v>0</v>
      </c>
      <c r="I39" s="5"/>
      <c r="J39" s="129"/>
      <c r="K39" s="130"/>
      <c r="L39" s="131"/>
      <c r="M39" s="132"/>
      <c r="N39" s="133"/>
      <c r="O39" s="276"/>
      <c r="P39" s="277"/>
      <c r="Q39" s="126"/>
      <c r="R39" s="105"/>
      <c r="S39" s="138"/>
      <c r="T39" s="98"/>
      <c r="U39" s="107"/>
      <c r="V39" s="140"/>
      <c r="W39" s="5"/>
      <c r="X39" s="141"/>
      <c r="Y39" s="141"/>
      <c r="Z39" s="141"/>
      <c r="AA39" s="141"/>
      <c r="AB39" s="141"/>
      <c r="AC39" s="141"/>
      <c r="AD39" s="141">
        <f t="shared" si="21"/>
        <v>0</v>
      </c>
      <c r="AE39" s="141"/>
      <c r="AF39" s="141"/>
      <c r="AG39" s="141"/>
      <c r="AH39" s="141"/>
      <c r="AI39" s="141"/>
      <c r="AJ39" s="141"/>
      <c r="AK39" s="141">
        <v>5.0</v>
      </c>
      <c r="AL39" s="5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5"/>
      <c r="BN39" s="149">
        <f t="shared" si="19"/>
        <v>0</v>
      </c>
      <c r="BO39" s="149"/>
      <c r="BP39" s="149">
        <v>35.0</v>
      </c>
      <c r="BQ39" s="149"/>
      <c r="BR39" s="149"/>
      <c r="BS39" s="144">
        <v>12.899999999999999</v>
      </c>
      <c r="BT39" s="144">
        <f t="shared" si="20"/>
        <v>0</v>
      </c>
    </row>
    <row r="40" ht="18.75" customHeight="1">
      <c r="A40" s="203" t="s">
        <v>1426</v>
      </c>
      <c r="B40" s="6"/>
      <c r="C40" s="341" t="s">
        <v>1427</v>
      </c>
      <c r="D40" s="136" t="s">
        <v>1582</v>
      </c>
      <c r="E40" s="126">
        <v>4.0</v>
      </c>
      <c r="F40" s="159">
        <f t="shared" si="16"/>
        <v>0</v>
      </c>
      <c r="G40" s="128">
        <v>1085.0</v>
      </c>
      <c r="H40" s="128">
        <f t="shared" si="17"/>
        <v>0</v>
      </c>
      <c r="I40" s="5"/>
      <c r="J40" s="129"/>
      <c r="K40" s="130"/>
      <c r="L40" s="131"/>
      <c r="M40" s="132"/>
      <c r="N40" s="133"/>
      <c r="O40" s="276"/>
      <c r="P40" s="277"/>
      <c r="Q40" s="126"/>
      <c r="R40" s="105"/>
      <c r="S40" s="138"/>
      <c r="T40" s="98"/>
      <c r="U40" s="107"/>
      <c r="V40" s="140"/>
      <c r="W40" s="5"/>
      <c r="X40" s="141"/>
      <c r="Y40" s="141"/>
      <c r="Z40" s="141"/>
      <c r="AA40" s="141"/>
      <c r="AB40" s="141"/>
      <c r="AC40" s="141">
        <f t="shared" ref="AC40:AD40" si="22">AJ40*$F40</f>
        <v>0</v>
      </c>
      <c r="AD40" s="141">
        <f t="shared" si="22"/>
        <v>0</v>
      </c>
      <c r="AE40" s="141"/>
      <c r="AF40" s="141"/>
      <c r="AG40" s="141"/>
      <c r="AH40" s="141"/>
      <c r="AI40" s="141"/>
      <c r="AJ40" s="141">
        <v>2.0</v>
      </c>
      <c r="AK40" s="141">
        <v>2.0</v>
      </c>
      <c r="AL40" s="5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5"/>
      <c r="BN40" s="149">
        <f t="shared" si="19"/>
        <v>0</v>
      </c>
      <c r="BO40" s="149"/>
      <c r="BP40" s="149">
        <v>30.0</v>
      </c>
      <c r="BQ40" s="149"/>
      <c r="BR40" s="6"/>
      <c r="BS40" s="144">
        <v>10.3</v>
      </c>
      <c r="BT40" s="144">
        <f t="shared" si="20"/>
        <v>0</v>
      </c>
    </row>
    <row r="41" ht="18.75" customHeight="1">
      <c r="A41" s="203" t="s">
        <v>1443</v>
      </c>
      <c r="B41" s="6"/>
      <c r="C41" s="341" t="s">
        <v>1444</v>
      </c>
      <c r="D41" s="136" t="s">
        <v>27</v>
      </c>
      <c r="E41" s="126">
        <v>5.0</v>
      </c>
      <c r="F41" s="159">
        <f t="shared" si="16"/>
        <v>0</v>
      </c>
      <c r="G41" s="128">
        <v>1280.0</v>
      </c>
      <c r="H41" s="128">
        <f t="shared" si="17"/>
        <v>0</v>
      </c>
      <c r="I41" s="5"/>
      <c r="J41" s="129"/>
      <c r="K41" s="130"/>
      <c r="L41" s="131"/>
      <c r="M41" s="132"/>
      <c r="N41" s="133"/>
      <c r="O41" s="276"/>
      <c r="P41" s="277"/>
      <c r="Q41" s="126"/>
      <c r="R41" s="105"/>
      <c r="S41" s="138"/>
      <c r="T41" s="98"/>
      <c r="U41" s="107"/>
      <c r="V41" s="140"/>
      <c r="W41" s="5"/>
      <c r="X41" s="141"/>
      <c r="Y41" s="141"/>
      <c r="Z41" s="141"/>
      <c r="AA41" s="141"/>
      <c r="AB41" s="141"/>
      <c r="AC41" s="141">
        <f>AJ41*$F41</f>
        <v>0</v>
      </c>
      <c r="AD41" s="141"/>
      <c r="AE41" s="141"/>
      <c r="AF41" s="141"/>
      <c r="AG41" s="141"/>
      <c r="AH41" s="141"/>
      <c r="AI41" s="141"/>
      <c r="AJ41" s="141">
        <v>5.0</v>
      </c>
      <c r="AK41" s="141"/>
      <c r="AL41" s="5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5"/>
      <c r="BN41" s="149">
        <f t="shared" si="19"/>
        <v>0</v>
      </c>
      <c r="BO41" s="149"/>
      <c r="BP41" s="149">
        <v>26.0</v>
      </c>
      <c r="BQ41" s="149"/>
      <c r="BR41" s="6"/>
      <c r="BS41" s="144">
        <v>11.4</v>
      </c>
      <c r="BT41" s="144">
        <f t="shared" si="20"/>
        <v>0</v>
      </c>
    </row>
    <row r="42" ht="19.5" customHeight="1">
      <c r="A42" s="6"/>
      <c r="B42" s="6"/>
      <c r="C42" s="6"/>
      <c r="D42" s="6"/>
      <c r="E42" s="6"/>
      <c r="F42" s="6"/>
      <c r="G42" s="6"/>
      <c r="H42" s="147">
        <f>SUM(H28:H41)</f>
        <v>0</v>
      </c>
      <c r="I42" s="80"/>
      <c r="J42" s="177">
        <f t="shared" ref="J42:V42" si="23">SUM(J28:J41)</f>
        <v>0</v>
      </c>
      <c r="K42" s="177">
        <f t="shared" si="23"/>
        <v>0</v>
      </c>
      <c r="L42" s="177">
        <f t="shared" si="23"/>
        <v>0</v>
      </c>
      <c r="M42" s="177">
        <f t="shared" si="23"/>
        <v>0</v>
      </c>
      <c r="N42" s="177">
        <f t="shared" si="23"/>
        <v>0</v>
      </c>
      <c r="O42" s="177">
        <f t="shared" si="23"/>
        <v>0</v>
      </c>
      <c r="P42" s="177">
        <f t="shared" si="23"/>
        <v>0</v>
      </c>
      <c r="Q42" s="177">
        <f t="shared" si="23"/>
        <v>0</v>
      </c>
      <c r="R42" s="177">
        <f t="shared" si="23"/>
        <v>0</v>
      </c>
      <c r="S42" s="177">
        <f t="shared" si="23"/>
        <v>0</v>
      </c>
      <c r="T42" s="177">
        <f t="shared" si="23"/>
        <v>0</v>
      </c>
      <c r="U42" s="177">
        <f t="shared" si="23"/>
        <v>0</v>
      </c>
      <c r="V42" s="177">
        <f t="shared" si="23"/>
        <v>0</v>
      </c>
      <c r="W42" s="80"/>
      <c r="X42" s="119"/>
      <c r="Y42" s="119"/>
      <c r="Z42" s="119"/>
      <c r="AA42" s="119"/>
      <c r="AB42" s="119"/>
      <c r="AC42" s="119">
        <f t="shared" ref="AC42:AD42" si="24">SUM(AC28:AC41)</f>
        <v>0</v>
      </c>
      <c r="AD42" s="119">
        <f t="shared" si="24"/>
        <v>0</v>
      </c>
      <c r="AE42" s="119"/>
      <c r="AF42" s="119"/>
      <c r="AG42" s="119"/>
      <c r="AH42" s="119"/>
      <c r="AI42" s="119"/>
      <c r="AJ42" s="119"/>
      <c r="AK42" s="119"/>
      <c r="AL42" s="80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5"/>
      <c r="BN42" s="177">
        <f>SUM(BN28:BN41)</f>
        <v>0</v>
      </c>
      <c r="BO42" s="149"/>
      <c r="BP42" s="149"/>
      <c r="BQ42" s="149"/>
      <c r="BR42" s="6"/>
      <c r="BS42" s="149"/>
      <c r="BT42" s="163">
        <f>SUM(BT28:BT41)</f>
        <v>0</v>
      </c>
    </row>
    <row r="43" ht="15.75" customHeight="1"/>
    <row r="44" ht="15.75" customHeight="1"/>
    <row r="45" ht="20.25" customHeight="1">
      <c r="C45" s="335" t="s">
        <v>1583</v>
      </c>
    </row>
    <row r="46" ht="21.0" customHeight="1">
      <c r="C46" s="86"/>
      <c r="X46" s="118" t="s">
        <v>22</v>
      </c>
      <c r="Y46" s="118" t="s">
        <v>23</v>
      </c>
      <c r="Z46" s="118" t="s">
        <v>24</v>
      </c>
      <c r="AA46" s="118" t="s">
        <v>25</v>
      </c>
      <c r="AB46" s="118" t="s">
        <v>26</v>
      </c>
      <c r="AC46" s="118" t="s">
        <v>27</v>
      </c>
      <c r="AD46" s="118" t="s">
        <v>28</v>
      </c>
      <c r="AE46" s="119" t="s">
        <v>22</v>
      </c>
      <c r="AF46" s="119" t="s">
        <v>23</v>
      </c>
      <c r="AG46" s="119" t="s">
        <v>24</v>
      </c>
      <c r="AH46" s="119" t="s">
        <v>25</v>
      </c>
      <c r="AI46" s="119" t="s">
        <v>26</v>
      </c>
      <c r="AJ46" s="119" t="s">
        <v>27</v>
      </c>
      <c r="AK46" s="119" t="s">
        <v>28</v>
      </c>
      <c r="AL46" s="80"/>
      <c r="AM46" s="118" t="s">
        <v>33</v>
      </c>
      <c r="AN46" s="225" t="s">
        <v>34</v>
      </c>
      <c r="AO46" s="225" t="s">
        <v>35</v>
      </c>
      <c r="AP46" s="225" t="s">
        <v>740</v>
      </c>
      <c r="AQ46" s="225" t="s">
        <v>36</v>
      </c>
      <c r="AR46" s="225" t="s">
        <v>741</v>
      </c>
      <c r="AS46" s="225" t="s">
        <v>37</v>
      </c>
      <c r="AT46" s="225" t="s">
        <v>38</v>
      </c>
      <c r="AU46" s="225" t="s">
        <v>39</v>
      </c>
      <c r="AV46" s="225" t="s">
        <v>40</v>
      </c>
      <c r="AW46" s="225" t="s">
        <v>41</v>
      </c>
      <c r="AX46" s="225" t="s">
        <v>42</v>
      </c>
      <c r="AY46" s="225" t="s">
        <v>56</v>
      </c>
      <c r="AZ46" s="119" t="s">
        <v>33</v>
      </c>
      <c r="BA46" s="119" t="s">
        <v>34</v>
      </c>
      <c r="BB46" s="119" t="s">
        <v>35</v>
      </c>
      <c r="BC46" s="119" t="s">
        <v>740</v>
      </c>
      <c r="BD46" s="119" t="s">
        <v>36</v>
      </c>
      <c r="BE46" s="119" t="s">
        <v>741</v>
      </c>
      <c r="BF46" s="119" t="s">
        <v>37</v>
      </c>
      <c r="BG46" s="119" t="s">
        <v>38</v>
      </c>
      <c r="BH46" s="119" t="s">
        <v>39</v>
      </c>
      <c r="BI46" s="119" t="s">
        <v>40</v>
      </c>
      <c r="BJ46" s="119" t="s">
        <v>41</v>
      </c>
      <c r="BK46" s="119" t="s">
        <v>42</v>
      </c>
      <c r="BL46" s="119" t="s">
        <v>56</v>
      </c>
      <c r="BM46" s="80"/>
      <c r="BN46" s="120" t="s">
        <v>35</v>
      </c>
      <c r="BO46" s="120" t="s">
        <v>36</v>
      </c>
      <c r="BP46" s="66" t="s">
        <v>35</v>
      </c>
      <c r="BQ46" s="66" t="s">
        <v>36</v>
      </c>
      <c r="BR46" s="6"/>
      <c r="BS46" s="120" t="s">
        <v>81</v>
      </c>
      <c r="BT46" s="120" t="s">
        <v>82</v>
      </c>
    </row>
    <row r="47" ht="18.75" customHeight="1">
      <c r="A47" s="337" t="s">
        <v>1584</v>
      </c>
      <c r="B47" s="6"/>
      <c r="C47" s="342" t="s">
        <v>1585</v>
      </c>
      <c r="D47" s="136" t="s">
        <v>25</v>
      </c>
      <c r="E47" s="126">
        <v>5.0</v>
      </c>
      <c r="F47" s="159">
        <f>SUM(J47:V47)</f>
        <v>0</v>
      </c>
      <c r="G47" s="128">
        <v>165.0</v>
      </c>
      <c r="H47" s="128">
        <f>F47*G47*(100-$F$4)/100</f>
        <v>0</v>
      </c>
      <c r="I47" s="5"/>
      <c r="J47" s="129"/>
      <c r="K47" s="130"/>
      <c r="L47" s="131"/>
      <c r="M47" s="132"/>
      <c r="N47" s="133"/>
      <c r="O47" s="276"/>
      <c r="P47" s="277"/>
      <c r="Q47" s="126"/>
      <c r="R47" s="105"/>
      <c r="S47" s="138"/>
      <c r="T47" s="98"/>
      <c r="U47" s="107"/>
      <c r="V47" s="140"/>
      <c r="W47" s="5"/>
      <c r="X47" s="141"/>
      <c r="Y47" s="141"/>
      <c r="Z47" s="141"/>
      <c r="AA47" s="141">
        <f>AH47*$F47</f>
        <v>0</v>
      </c>
      <c r="AB47" s="141"/>
      <c r="AC47" s="141"/>
      <c r="AD47" s="141"/>
      <c r="AE47" s="141"/>
      <c r="AF47" s="141"/>
      <c r="AG47" s="141"/>
      <c r="AH47" s="141">
        <v>5.0</v>
      </c>
      <c r="AI47" s="141"/>
      <c r="AJ47" s="141"/>
      <c r="AK47" s="141"/>
      <c r="AL47" s="5"/>
      <c r="AM47" s="119"/>
      <c r="AN47" s="141">
        <f>BA47*F47</f>
        <v>0</v>
      </c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>
        <v>5.0</v>
      </c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5"/>
      <c r="BN47" s="149"/>
      <c r="BO47" s="149"/>
      <c r="BP47" s="149"/>
      <c r="BQ47" s="149"/>
      <c r="BR47" s="149"/>
      <c r="BS47" s="144">
        <v>2.1</v>
      </c>
      <c r="BT47" s="144">
        <f>BS47*F47</f>
        <v>0</v>
      </c>
    </row>
    <row r="48" ht="19.5" customHeight="1">
      <c r="A48" s="6"/>
      <c r="B48" s="6"/>
      <c r="C48" s="6"/>
      <c r="D48" s="6"/>
      <c r="E48" s="6"/>
      <c r="F48" s="6"/>
      <c r="G48" s="6"/>
      <c r="H48" s="147">
        <f>SUM(H47)</f>
        <v>0</v>
      </c>
      <c r="I48" s="80"/>
      <c r="J48" s="177">
        <f t="shared" ref="J48:V48" si="25">SUM(J47)</f>
        <v>0</v>
      </c>
      <c r="K48" s="177">
        <f t="shared" si="25"/>
        <v>0</v>
      </c>
      <c r="L48" s="177">
        <f t="shared" si="25"/>
        <v>0</v>
      </c>
      <c r="M48" s="177">
        <f t="shared" si="25"/>
        <v>0</v>
      </c>
      <c r="N48" s="177">
        <f t="shared" si="25"/>
        <v>0</v>
      </c>
      <c r="O48" s="177">
        <f t="shared" si="25"/>
        <v>0</v>
      </c>
      <c r="P48" s="177">
        <f t="shared" si="25"/>
        <v>0</v>
      </c>
      <c r="Q48" s="177">
        <f t="shared" si="25"/>
        <v>0</v>
      </c>
      <c r="R48" s="177">
        <f t="shared" si="25"/>
        <v>0</v>
      </c>
      <c r="S48" s="177">
        <f t="shared" si="25"/>
        <v>0</v>
      </c>
      <c r="T48" s="177">
        <f t="shared" si="25"/>
        <v>0</v>
      </c>
      <c r="U48" s="177">
        <f t="shared" si="25"/>
        <v>0</v>
      </c>
      <c r="V48" s="177">
        <f t="shared" si="25"/>
        <v>0</v>
      </c>
      <c r="W48" s="80"/>
      <c r="X48" s="119">
        <f t="shared" ref="X48:AD48" si="26">SUM(X47)</f>
        <v>0</v>
      </c>
      <c r="Y48" s="119">
        <f t="shared" si="26"/>
        <v>0</v>
      </c>
      <c r="Z48" s="119">
        <f t="shared" si="26"/>
        <v>0</v>
      </c>
      <c r="AA48" s="119">
        <f t="shared" si="26"/>
        <v>0</v>
      </c>
      <c r="AB48" s="119">
        <f t="shared" si="26"/>
        <v>0</v>
      </c>
      <c r="AC48" s="119">
        <f t="shared" si="26"/>
        <v>0</v>
      </c>
      <c r="AD48" s="119">
        <f t="shared" si="26"/>
        <v>0</v>
      </c>
      <c r="AE48" s="119"/>
      <c r="AF48" s="119"/>
      <c r="AG48" s="119"/>
      <c r="AH48" s="119"/>
      <c r="AI48" s="119"/>
      <c r="AJ48" s="119"/>
      <c r="AK48" s="119"/>
      <c r="AL48" s="80"/>
      <c r="AM48" s="119">
        <f t="shared" ref="AM48:AY48" si="27">SUM(AM47)</f>
        <v>0</v>
      </c>
      <c r="AN48" s="119">
        <f t="shared" si="27"/>
        <v>0</v>
      </c>
      <c r="AO48" s="119">
        <f t="shared" si="27"/>
        <v>0</v>
      </c>
      <c r="AP48" s="119">
        <f t="shared" si="27"/>
        <v>0</v>
      </c>
      <c r="AQ48" s="119">
        <f t="shared" si="27"/>
        <v>0</v>
      </c>
      <c r="AR48" s="119">
        <f t="shared" si="27"/>
        <v>0</v>
      </c>
      <c r="AS48" s="119">
        <f t="shared" si="27"/>
        <v>0</v>
      </c>
      <c r="AT48" s="119">
        <f t="shared" si="27"/>
        <v>0</v>
      </c>
      <c r="AU48" s="119">
        <f t="shared" si="27"/>
        <v>0</v>
      </c>
      <c r="AV48" s="119">
        <f t="shared" si="27"/>
        <v>0</v>
      </c>
      <c r="AW48" s="119">
        <f t="shared" si="27"/>
        <v>0</v>
      </c>
      <c r="AX48" s="119">
        <f t="shared" si="27"/>
        <v>0</v>
      </c>
      <c r="AY48" s="119">
        <f t="shared" si="27"/>
        <v>0</v>
      </c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5"/>
      <c r="BN48" s="177">
        <f>SUM(BN34:BN47)</f>
        <v>0</v>
      </c>
      <c r="BO48" s="149"/>
      <c r="BP48" s="149"/>
      <c r="BQ48" s="149"/>
      <c r="BR48" s="6"/>
      <c r="BS48" s="149"/>
      <c r="BT48" s="163">
        <f>SUM(BT34:BT47)</f>
        <v>0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J6:N6"/>
    <mergeCell ref="C8:C9"/>
    <mergeCell ref="X10:AD10"/>
    <mergeCell ref="AM10:AY10"/>
    <mergeCell ref="BN10:BO10"/>
    <mergeCell ref="BS10:BT10"/>
    <mergeCell ref="C45:C46"/>
  </mergeCells>
  <hyperlinks>
    <hyperlink r:id="rId1" ref="C24"/>
    <hyperlink r:id="rId2" ref="C25"/>
    <hyperlink r:id="rId3" ref="C33"/>
    <hyperlink r:id="rId4" ref="C39"/>
    <hyperlink r:id="rId5" ref="C40"/>
    <hyperlink r:id="rId6" ref="C41"/>
  </hyperlinks>
  <printOptions/>
  <pageMargins bottom="0.75" footer="0.0" header="0.0" left="0.7" right="0.7" top="0.75"/>
  <pageSetup paperSize="9" orientation="portrait"/>
  <drawing r:id="rId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2012-09-12T11:09:45Z</dcterms:created>
  <dc:creator>Simon</dc:creator>
</cp:coreProperties>
</file>