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a_delovni_zvezek" autoCompressPictures="0"/>
  <mc:AlternateContent xmlns:mc="http://schemas.openxmlformats.org/markup-compatibility/2006">
    <mc:Choice Requires="x15">
      <x15ac:absPath xmlns:x15ac="http://schemas.microsoft.com/office/spreadsheetml/2010/11/ac" url="\\nas360\skupno\ORDER LISTE\"/>
    </mc:Choice>
  </mc:AlternateContent>
  <xr:revisionPtr revIDLastSave="0" documentId="13_ncr:1_{52532C8C-7339-4D62-9FFC-12A192268BB3}" xr6:coauthVersionLast="47" xr6:coauthVersionMax="47" xr10:uidLastSave="{00000000-0000-0000-0000-000000000000}"/>
  <workbookProtection workbookAlgorithmName="SHA-512" workbookHashValue="1Y/8g2rWnlKZl/BFkefOKvsjIJguTaBujZKfLlkyygHftuQQt55Sz0JS8OjsRgvqPXbWlu5GXlx7YXoVCt3VEw==" workbookSaltValue="KhotqPm1d7W61rWbG/3/lg==" workbookSpinCount="100000" lockStructure="1"/>
  <bookViews>
    <workbookView xWindow="-108" yWindow="-108" windowWidth="23256" windowHeight="13176" tabRatio="846" xr2:uid="{00000000-000D-0000-FFFF-FFFF00000000}"/>
  </bookViews>
  <sheets>
    <sheet name="Summary of order" sheetId="11" r:id="rId1"/>
    <sheet name="SIMPL PLYWOOD" sheetId="5" r:id="rId2"/>
    <sheet name="PRODUCTION LIST VOLUMES" sheetId="7" state="hidden" r:id="rId3"/>
    <sheet name="PACKING LIST" sheetId="12" state="hidden" r:id="rId4"/>
    <sheet name="PAKIRANJE " sheetId="20" state="hidden" r:id="rId5"/>
    <sheet name="Uvoz za Vasco" sheetId="19" state="hidden" r:id="rId6"/>
    <sheet name="sum simpl" sheetId="9" state="hidden" r:id="rId7"/>
  </sheets>
  <definedNames>
    <definedName name="_xlnm._FilterDatabase" localSheetId="3" hidden="1">'PACKING LIST'!$R$2:$R$179</definedName>
    <definedName name="_xlnm._FilterDatabase" localSheetId="2" hidden="1">'PRODUCTION LIST VOLUMES'!$P$5:$P$178</definedName>
    <definedName name="_xlnm._FilterDatabase" localSheetId="1" hidden="1">'SIMPL PLYWOOD'!$AB$6:$AC$181</definedName>
    <definedName name="_xlnm._FilterDatabase" localSheetId="5" hidden="1">'Uvoz za Vasco'!$A$7:$S$4574</definedName>
    <definedName name="_xlnm.Print_Area" localSheetId="3">'PACKING LIST'!$A$1:$R$179</definedName>
    <definedName name="_xlnm.Print_Area" localSheetId="4">'PAKIRANJE '!$A$1:$K$31</definedName>
    <definedName name="_xlnm.Print_Area" localSheetId="2">'PRODUCTION LIST VOLUMES'!$A$1:$R$178</definedName>
    <definedName name="_xlnm.Print_Titles" localSheetId="3">'PACKING LIST'!$2:$2</definedName>
    <definedName name="_xlnm.Print_Titles" localSheetId="2">'PRODUCTION LIST VOLUMES'!$5:$5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57" i="12" l="1"/>
  <c r="R164" i="12"/>
  <c r="R165" i="12"/>
  <c r="R166" i="12"/>
  <c r="R167" i="12"/>
  <c r="R168" i="12"/>
  <c r="D159" i="12"/>
  <c r="E159" i="12"/>
  <c r="F159" i="12"/>
  <c r="G159" i="12"/>
  <c r="H159" i="12"/>
  <c r="I159" i="12"/>
  <c r="J159" i="12"/>
  <c r="K159" i="12"/>
  <c r="L159" i="12"/>
  <c r="M159" i="12"/>
  <c r="N159" i="12"/>
  <c r="O159" i="12"/>
  <c r="P159" i="12"/>
  <c r="Q159" i="12"/>
  <c r="D160" i="12"/>
  <c r="E160" i="12"/>
  <c r="F160" i="12"/>
  <c r="G160" i="12"/>
  <c r="H160" i="12"/>
  <c r="I160" i="12"/>
  <c r="J160" i="12"/>
  <c r="K160" i="12"/>
  <c r="L160" i="12"/>
  <c r="M160" i="12"/>
  <c r="N160" i="12"/>
  <c r="O160" i="12"/>
  <c r="P160" i="12"/>
  <c r="Q160" i="12"/>
  <c r="D161" i="12"/>
  <c r="E161" i="12"/>
  <c r="F161" i="12"/>
  <c r="G161" i="12"/>
  <c r="H161" i="12"/>
  <c r="I161" i="12"/>
  <c r="J161" i="12"/>
  <c r="K161" i="12"/>
  <c r="L161" i="12"/>
  <c r="M161" i="12"/>
  <c r="N161" i="12"/>
  <c r="O161" i="12"/>
  <c r="P161" i="12"/>
  <c r="Q161" i="12"/>
  <c r="D162" i="12"/>
  <c r="E162" i="12"/>
  <c r="F162" i="12"/>
  <c r="G162" i="12"/>
  <c r="H162" i="12"/>
  <c r="I162" i="12"/>
  <c r="J162" i="12"/>
  <c r="K162" i="12"/>
  <c r="L162" i="12"/>
  <c r="M162" i="12"/>
  <c r="N162" i="12"/>
  <c r="O162" i="12"/>
  <c r="P162" i="12"/>
  <c r="Q162" i="12"/>
  <c r="D163" i="12"/>
  <c r="E163" i="12"/>
  <c r="F163" i="12"/>
  <c r="G163" i="12"/>
  <c r="H163" i="12"/>
  <c r="I163" i="12"/>
  <c r="J163" i="12"/>
  <c r="K163" i="12"/>
  <c r="L163" i="12"/>
  <c r="M163" i="12"/>
  <c r="N163" i="12"/>
  <c r="O163" i="12"/>
  <c r="P163" i="12"/>
  <c r="Q163" i="12"/>
  <c r="D164" i="12"/>
  <c r="E164" i="12"/>
  <c r="F164" i="12"/>
  <c r="G164" i="12"/>
  <c r="H164" i="12"/>
  <c r="I164" i="12"/>
  <c r="J164" i="12"/>
  <c r="K164" i="12"/>
  <c r="L164" i="12"/>
  <c r="M164" i="12"/>
  <c r="N164" i="12"/>
  <c r="O164" i="12"/>
  <c r="P164" i="12"/>
  <c r="Q164" i="12"/>
  <c r="D165" i="12"/>
  <c r="E165" i="12"/>
  <c r="F165" i="12"/>
  <c r="G165" i="12"/>
  <c r="H165" i="12"/>
  <c r="I165" i="12"/>
  <c r="J165" i="12"/>
  <c r="K165" i="12"/>
  <c r="L165" i="12"/>
  <c r="M165" i="12"/>
  <c r="N165" i="12"/>
  <c r="O165" i="12"/>
  <c r="P165" i="12"/>
  <c r="Q165" i="12"/>
  <c r="D166" i="12"/>
  <c r="E166" i="12"/>
  <c r="F166" i="12"/>
  <c r="G166" i="12"/>
  <c r="H166" i="12"/>
  <c r="I166" i="12"/>
  <c r="J166" i="12"/>
  <c r="K166" i="12"/>
  <c r="L166" i="12"/>
  <c r="M166" i="12"/>
  <c r="N166" i="12"/>
  <c r="O166" i="12"/>
  <c r="P166" i="12"/>
  <c r="Q166" i="12"/>
  <c r="D167" i="12"/>
  <c r="E167" i="12"/>
  <c r="F167" i="12"/>
  <c r="G167" i="12"/>
  <c r="H167" i="12"/>
  <c r="I167" i="12"/>
  <c r="J167" i="12"/>
  <c r="K167" i="12"/>
  <c r="L167" i="12"/>
  <c r="M167" i="12"/>
  <c r="N167" i="12"/>
  <c r="O167" i="12"/>
  <c r="P167" i="12"/>
  <c r="Q167" i="12"/>
  <c r="E158" i="12"/>
  <c r="F158" i="12"/>
  <c r="G158" i="12"/>
  <c r="H158" i="12"/>
  <c r="I158" i="12"/>
  <c r="J158" i="12"/>
  <c r="K158" i="12"/>
  <c r="L158" i="12"/>
  <c r="M158" i="12"/>
  <c r="N158" i="12"/>
  <c r="O158" i="12"/>
  <c r="P158" i="12"/>
  <c r="Q158" i="12"/>
  <c r="D158" i="12"/>
  <c r="C168" i="12"/>
  <c r="C166" i="12"/>
  <c r="C167" i="12"/>
  <c r="C159" i="12"/>
  <c r="C160" i="12"/>
  <c r="C161" i="12"/>
  <c r="C162" i="12"/>
  <c r="C163" i="12"/>
  <c r="C164" i="12"/>
  <c r="C165" i="12"/>
  <c r="C158" i="12"/>
  <c r="D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D108" i="12"/>
  <c r="E108" i="12"/>
  <c r="F108" i="12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D109" i="12"/>
  <c r="E109" i="12"/>
  <c r="F109" i="12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D110" i="12"/>
  <c r="E110" i="12"/>
  <c r="F110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D111" i="12"/>
  <c r="E111" i="12"/>
  <c r="F111" i="12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D112" i="12"/>
  <c r="E112" i="12"/>
  <c r="F112" i="12"/>
  <c r="G112" i="12"/>
  <c r="H112" i="12"/>
  <c r="I112" i="12"/>
  <c r="J112" i="12"/>
  <c r="K112" i="12"/>
  <c r="L112" i="12"/>
  <c r="M112" i="12"/>
  <c r="N112" i="12"/>
  <c r="O112" i="12"/>
  <c r="P112" i="12"/>
  <c r="Q112" i="12"/>
  <c r="R112" i="12"/>
  <c r="D113" i="12"/>
  <c r="E113" i="12"/>
  <c r="F113" i="12"/>
  <c r="G113" i="12"/>
  <c r="H113" i="12"/>
  <c r="I113" i="12"/>
  <c r="J113" i="12"/>
  <c r="K113" i="12"/>
  <c r="L113" i="12"/>
  <c r="M113" i="12"/>
  <c r="N113" i="12"/>
  <c r="O113" i="12"/>
  <c r="P113" i="12"/>
  <c r="Q113" i="12"/>
  <c r="R113" i="12"/>
  <c r="D114" i="12"/>
  <c r="E114" i="12"/>
  <c r="F114" i="12"/>
  <c r="G114" i="12"/>
  <c r="H114" i="12"/>
  <c r="I114" i="12"/>
  <c r="J114" i="12"/>
  <c r="K114" i="12"/>
  <c r="L114" i="12"/>
  <c r="M114" i="12"/>
  <c r="N114" i="12"/>
  <c r="O114" i="12"/>
  <c r="P114" i="12"/>
  <c r="Q114" i="12"/>
  <c r="R114" i="12"/>
  <c r="C114" i="12"/>
  <c r="C107" i="12"/>
  <c r="C108" i="12"/>
  <c r="C109" i="12"/>
  <c r="C110" i="12"/>
  <c r="C111" i="12"/>
  <c r="C112" i="12"/>
  <c r="C113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C79" i="12"/>
  <c r="C80" i="12"/>
  <c r="C81" i="12"/>
  <c r="P171" i="7"/>
  <c r="Q171" i="7"/>
  <c r="R171" i="7"/>
  <c r="P163" i="7"/>
  <c r="R160" i="12" s="1"/>
  <c r="P165" i="7"/>
  <c r="Q165" i="7" s="1"/>
  <c r="P167" i="7"/>
  <c r="Q167" i="7"/>
  <c r="R167" i="7"/>
  <c r="P168" i="7"/>
  <c r="Q168" i="7"/>
  <c r="R168" i="7"/>
  <c r="P169" i="7"/>
  <c r="Q169" i="7"/>
  <c r="R169" i="7"/>
  <c r="P170" i="7"/>
  <c r="Q170" i="7"/>
  <c r="R170" i="7"/>
  <c r="B162" i="7"/>
  <c r="P162" i="7" s="1"/>
  <c r="Q162" i="7" s="1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B164" i="7"/>
  <c r="C164" i="7"/>
  <c r="D164" i="7"/>
  <c r="E164" i="7"/>
  <c r="P164" i="7" s="1"/>
  <c r="F164" i="7"/>
  <c r="G164" i="7"/>
  <c r="H164" i="7"/>
  <c r="I164" i="7"/>
  <c r="J164" i="7"/>
  <c r="K164" i="7"/>
  <c r="L164" i="7"/>
  <c r="M164" i="7"/>
  <c r="N164" i="7"/>
  <c r="O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B161" i="7"/>
  <c r="P161" i="7" s="1"/>
  <c r="A169" i="7"/>
  <c r="A170" i="7"/>
  <c r="A171" i="7"/>
  <c r="A168" i="7"/>
  <c r="A166" i="7"/>
  <c r="A167" i="7"/>
  <c r="A162" i="7"/>
  <c r="A163" i="7"/>
  <c r="A164" i="7"/>
  <c r="A165" i="7"/>
  <c r="A161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A117" i="7"/>
  <c r="A110" i="7"/>
  <c r="A111" i="7"/>
  <c r="A112" i="7"/>
  <c r="A113" i="7"/>
  <c r="A114" i="7"/>
  <c r="A115" i="7"/>
  <c r="A116" i="7"/>
  <c r="A82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A83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A84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AY5" i="5"/>
  <c r="L2" i="5"/>
  <c r="P5" i="5"/>
  <c r="Q5" i="5"/>
  <c r="R5" i="5"/>
  <c r="T5" i="5"/>
  <c r="U5" i="5"/>
  <c r="V5" i="5"/>
  <c r="W5" i="5"/>
  <c r="X5" i="5"/>
  <c r="Y5" i="5"/>
  <c r="Z5" i="5"/>
  <c r="CJ131" i="5"/>
  <c r="CI131" i="5"/>
  <c r="CH131" i="5"/>
  <c r="CG131" i="5"/>
  <c r="CF131" i="5"/>
  <c r="CE131" i="5"/>
  <c r="CD131" i="5"/>
  <c r="CC131" i="5"/>
  <c r="CB131" i="5"/>
  <c r="CA131" i="5"/>
  <c r="BZ131" i="5"/>
  <c r="BY131" i="5"/>
  <c r="BX131" i="5"/>
  <c r="BW131" i="5"/>
  <c r="BV131" i="5"/>
  <c r="BU131" i="5"/>
  <c r="BT131" i="5"/>
  <c r="BS131" i="5"/>
  <c r="BR131" i="5"/>
  <c r="BQ131" i="5"/>
  <c r="BP131" i="5"/>
  <c r="BN131" i="5"/>
  <c r="BM131" i="5"/>
  <c r="BK131" i="5"/>
  <c r="BJ131" i="5"/>
  <c r="BI131" i="5"/>
  <c r="BH131" i="5"/>
  <c r="BG131" i="5"/>
  <c r="BF131" i="5"/>
  <c r="BE131" i="5"/>
  <c r="BD131" i="5"/>
  <c r="BC131" i="5"/>
  <c r="AW131" i="5"/>
  <c r="AV131" i="5"/>
  <c r="AU131" i="5"/>
  <c r="AT131" i="5"/>
  <c r="AS131" i="5"/>
  <c r="AR131" i="5"/>
  <c r="AQ131" i="5"/>
  <c r="AP131" i="5"/>
  <c r="AO131" i="5"/>
  <c r="AN131" i="5"/>
  <c r="AM131" i="5"/>
  <c r="AL131" i="5"/>
  <c r="AK131" i="5"/>
  <c r="AJ131" i="5"/>
  <c r="AI131" i="5"/>
  <c r="AF131" i="5"/>
  <c r="AC131" i="5"/>
  <c r="AB131" i="5"/>
  <c r="AA131" i="5"/>
  <c r="CJ130" i="5"/>
  <c r="CI130" i="5"/>
  <c r="CH130" i="5"/>
  <c r="CG130" i="5"/>
  <c r="CF130" i="5"/>
  <c r="CE130" i="5"/>
  <c r="CD130" i="5"/>
  <c r="CC130" i="5"/>
  <c r="CB130" i="5"/>
  <c r="CA130" i="5"/>
  <c r="BZ130" i="5"/>
  <c r="BY130" i="5"/>
  <c r="BX130" i="5"/>
  <c r="BW130" i="5"/>
  <c r="BV130" i="5"/>
  <c r="BU130" i="5"/>
  <c r="BT130" i="5"/>
  <c r="BS130" i="5"/>
  <c r="BR130" i="5"/>
  <c r="BQ130" i="5"/>
  <c r="BP130" i="5"/>
  <c r="BN130" i="5"/>
  <c r="BM130" i="5"/>
  <c r="BK130" i="5"/>
  <c r="BJ130" i="5"/>
  <c r="BI130" i="5"/>
  <c r="BH130" i="5"/>
  <c r="BG130" i="5"/>
  <c r="BF130" i="5"/>
  <c r="BE130" i="5"/>
  <c r="BD130" i="5"/>
  <c r="BC130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AI130" i="5"/>
  <c r="AF130" i="5"/>
  <c r="AC130" i="5"/>
  <c r="AB130" i="5"/>
  <c r="AA130" i="5"/>
  <c r="CJ129" i="5"/>
  <c r="CI129" i="5"/>
  <c r="CH129" i="5"/>
  <c r="CG129" i="5"/>
  <c r="CF129" i="5"/>
  <c r="CE129" i="5"/>
  <c r="CD129" i="5"/>
  <c r="CC129" i="5"/>
  <c r="CB129" i="5"/>
  <c r="CA129" i="5"/>
  <c r="BZ129" i="5"/>
  <c r="BY129" i="5"/>
  <c r="BX129" i="5"/>
  <c r="BW129" i="5"/>
  <c r="BV129" i="5"/>
  <c r="BU129" i="5"/>
  <c r="BT129" i="5"/>
  <c r="BS129" i="5"/>
  <c r="BR129" i="5"/>
  <c r="BQ129" i="5"/>
  <c r="BP129" i="5"/>
  <c r="BN129" i="5"/>
  <c r="BM129" i="5"/>
  <c r="BK129" i="5"/>
  <c r="BJ129" i="5"/>
  <c r="BI129" i="5"/>
  <c r="BH129" i="5"/>
  <c r="BG129" i="5"/>
  <c r="BF129" i="5"/>
  <c r="BE129" i="5"/>
  <c r="BD129" i="5"/>
  <c r="BC129" i="5"/>
  <c r="AW129" i="5"/>
  <c r="AV129" i="5"/>
  <c r="AU129" i="5"/>
  <c r="AT129" i="5"/>
  <c r="AS129" i="5"/>
  <c r="AR129" i="5"/>
  <c r="AQ129" i="5"/>
  <c r="AP129" i="5"/>
  <c r="AO129" i="5"/>
  <c r="AN129" i="5"/>
  <c r="AM129" i="5"/>
  <c r="AL129" i="5"/>
  <c r="AK129" i="5"/>
  <c r="AJ129" i="5"/>
  <c r="AI129" i="5"/>
  <c r="AF129" i="5"/>
  <c r="AC129" i="5"/>
  <c r="AB129" i="5"/>
  <c r="AA129" i="5"/>
  <c r="CJ128" i="5"/>
  <c r="CI128" i="5"/>
  <c r="CH128" i="5"/>
  <c r="CG128" i="5"/>
  <c r="CF128" i="5"/>
  <c r="CE128" i="5"/>
  <c r="CD128" i="5"/>
  <c r="CC128" i="5"/>
  <c r="CB128" i="5"/>
  <c r="CA128" i="5"/>
  <c r="BZ128" i="5"/>
  <c r="BY128" i="5"/>
  <c r="BX128" i="5"/>
  <c r="BW128" i="5"/>
  <c r="BV128" i="5"/>
  <c r="BU128" i="5"/>
  <c r="BT128" i="5"/>
  <c r="BS128" i="5"/>
  <c r="BR128" i="5"/>
  <c r="BQ128" i="5"/>
  <c r="BP128" i="5"/>
  <c r="BN128" i="5"/>
  <c r="BM128" i="5"/>
  <c r="BK128" i="5"/>
  <c r="BJ128" i="5"/>
  <c r="BI128" i="5"/>
  <c r="BH128" i="5"/>
  <c r="BG128" i="5"/>
  <c r="BF128" i="5"/>
  <c r="BE128" i="5"/>
  <c r="BD128" i="5"/>
  <c r="BC128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AK128" i="5"/>
  <c r="AJ128" i="5"/>
  <c r="AI128" i="5"/>
  <c r="AF128" i="5"/>
  <c r="AC128" i="5"/>
  <c r="AB128" i="5"/>
  <c r="AA128" i="5"/>
  <c r="CJ127" i="5"/>
  <c r="CI127" i="5"/>
  <c r="CH127" i="5"/>
  <c r="CG127" i="5"/>
  <c r="CF127" i="5"/>
  <c r="CE127" i="5"/>
  <c r="CD127" i="5"/>
  <c r="CC127" i="5"/>
  <c r="CB127" i="5"/>
  <c r="CA127" i="5"/>
  <c r="BZ127" i="5"/>
  <c r="BY127" i="5"/>
  <c r="BX127" i="5"/>
  <c r="BW127" i="5"/>
  <c r="BV127" i="5"/>
  <c r="BU127" i="5"/>
  <c r="BT127" i="5"/>
  <c r="BS127" i="5"/>
  <c r="BR127" i="5"/>
  <c r="BQ127" i="5"/>
  <c r="BP127" i="5"/>
  <c r="BN127" i="5"/>
  <c r="BM127" i="5"/>
  <c r="BK127" i="5"/>
  <c r="BJ127" i="5"/>
  <c r="BI127" i="5"/>
  <c r="BH127" i="5"/>
  <c r="BG127" i="5"/>
  <c r="BF127" i="5"/>
  <c r="BE127" i="5"/>
  <c r="BD127" i="5"/>
  <c r="BC127" i="5"/>
  <c r="AW127" i="5"/>
  <c r="AV127" i="5"/>
  <c r="AU127" i="5"/>
  <c r="AT127" i="5"/>
  <c r="AS127" i="5"/>
  <c r="AR127" i="5"/>
  <c r="AQ127" i="5"/>
  <c r="AP127" i="5"/>
  <c r="AO127" i="5"/>
  <c r="AN127" i="5"/>
  <c r="AM127" i="5"/>
  <c r="AL127" i="5"/>
  <c r="AK127" i="5"/>
  <c r="AJ127" i="5"/>
  <c r="AI127" i="5"/>
  <c r="AF127" i="5"/>
  <c r="AC127" i="5"/>
  <c r="AB127" i="5"/>
  <c r="AA127" i="5"/>
  <c r="CJ126" i="5"/>
  <c r="CI126" i="5"/>
  <c r="CH126" i="5"/>
  <c r="CG126" i="5"/>
  <c r="CF126" i="5"/>
  <c r="CE126" i="5"/>
  <c r="CD126" i="5"/>
  <c r="CC126" i="5"/>
  <c r="CB126" i="5"/>
  <c r="CA126" i="5"/>
  <c r="BZ126" i="5"/>
  <c r="BY126" i="5"/>
  <c r="BX126" i="5"/>
  <c r="BW126" i="5"/>
  <c r="BV126" i="5"/>
  <c r="BU126" i="5"/>
  <c r="BT126" i="5"/>
  <c r="BS126" i="5"/>
  <c r="BR126" i="5"/>
  <c r="BQ126" i="5"/>
  <c r="BP126" i="5"/>
  <c r="BN126" i="5"/>
  <c r="BM126" i="5"/>
  <c r="BK126" i="5"/>
  <c r="BJ126" i="5"/>
  <c r="BI126" i="5"/>
  <c r="BH126" i="5"/>
  <c r="BG126" i="5"/>
  <c r="BF126" i="5"/>
  <c r="BE126" i="5"/>
  <c r="BD126" i="5"/>
  <c r="BC126" i="5"/>
  <c r="AW126" i="5"/>
  <c r="AV126" i="5"/>
  <c r="AU126" i="5"/>
  <c r="AT126" i="5"/>
  <c r="AS126" i="5"/>
  <c r="AR126" i="5"/>
  <c r="AQ126" i="5"/>
  <c r="AP126" i="5"/>
  <c r="AO126" i="5"/>
  <c r="AN126" i="5"/>
  <c r="AM126" i="5"/>
  <c r="AL126" i="5"/>
  <c r="AK126" i="5"/>
  <c r="AJ126" i="5"/>
  <c r="AI126" i="5"/>
  <c r="AF126" i="5"/>
  <c r="AC126" i="5"/>
  <c r="AB126" i="5"/>
  <c r="AA126" i="5"/>
  <c r="CJ125" i="5"/>
  <c r="CI125" i="5"/>
  <c r="CH125" i="5"/>
  <c r="CG125" i="5"/>
  <c r="CF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N125" i="5"/>
  <c r="BM125" i="5"/>
  <c r="BK125" i="5"/>
  <c r="BJ125" i="5"/>
  <c r="BI125" i="5"/>
  <c r="BH125" i="5"/>
  <c r="BG125" i="5"/>
  <c r="BF125" i="5"/>
  <c r="BE125" i="5"/>
  <c r="BD125" i="5"/>
  <c r="BC125" i="5"/>
  <c r="AW125" i="5"/>
  <c r="AV125" i="5"/>
  <c r="AU125" i="5"/>
  <c r="AT125" i="5"/>
  <c r="AS125" i="5"/>
  <c r="AR125" i="5"/>
  <c r="AQ125" i="5"/>
  <c r="AP125" i="5"/>
  <c r="AO125" i="5"/>
  <c r="AN125" i="5"/>
  <c r="AM125" i="5"/>
  <c r="AL125" i="5"/>
  <c r="AK125" i="5"/>
  <c r="AJ125" i="5"/>
  <c r="AI125" i="5"/>
  <c r="AF125" i="5"/>
  <c r="AC125" i="5"/>
  <c r="AB125" i="5"/>
  <c r="AA125" i="5"/>
  <c r="CJ124" i="5"/>
  <c r="CI124" i="5"/>
  <c r="CH124" i="5"/>
  <c r="CG124" i="5"/>
  <c r="CF124" i="5"/>
  <c r="CE124" i="5"/>
  <c r="CD124" i="5"/>
  <c r="CC124" i="5"/>
  <c r="CB124" i="5"/>
  <c r="CA124" i="5"/>
  <c r="BZ124" i="5"/>
  <c r="BY124" i="5"/>
  <c r="BX124" i="5"/>
  <c r="BW124" i="5"/>
  <c r="BV124" i="5"/>
  <c r="BU124" i="5"/>
  <c r="BT124" i="5"/>
  <c r="BS124" i="5"/>
  <c r="BR124" i="5"/>
  <c r="BQ124" i="5"/>
  <c r="BP124" i="5"/>
  <c r="BN124" i="5"/>
  <c r="BM124" i="5"/>
  <c r="BK124" i="5"/>
  <c r="BJ124" i="5"/>
  <c r="BI124" i="5"/>
  <c r="BH124" i="5"/>
  <c r="BG124" i="5"/>
  <c r="BF124" i="5"/>
  <c r="BE124" i="5"/>
  <c r="BD124" i="5"/>
  <c r="BC124" i="5"/>
  <c r="AW124" i="5"/>
  <c r="AV124" i="5"/>
  <c r="AU124" i="5"/>
  <c r="AT124" i="5"/>
  <c r="AS124" i="5"/>
  <c r="AR124" i="5"/>
  <c r="AQ124" i="5"/>
  <c r="AP124" i="5"/>
  <c r="AO124" i="5"/>
  <c r="AN124" i="5"/>
  <c r="AM124" i="5"/>
  <c r="AL124" i="5"/>
  <c r="AK124" i="5"/>
  <c r="AJ124" i="5"/>
  <c r="AI124" i="5"/>
  <c r="AF124" i="5"/>
  <c r="AC124" i="5"/>
  <c r="AB124" i="5"/>
  <c r="AA124" i="5"/>
  <c r="CJ98" i="5"/>
  <c r="CI98" i="5"/>
  <c r="CH98" i="5"/>
  <c r="CG98" i="5"/>
  <c r="CF98" i="5"/>
  <c r="CE98" i="5"/>
  <c r="CD98" i="5"/>
  <c r="CC98" i="5"/>
  <c r="CB98" i="5"/>
  <c r="CA98" i="5"/>
  <c r="BZ98" i="5"/>
  <c r="BY98" i="5"/>
  <c r="BX98" i="5"/>
  <c r="BW98" i="5"/>
  <c r="BV98" i="5"/>
  <c r="BU98" i="5"/>
  <c r="BT98" i="5"/>
  <c r="BS98" i="5"/>
  <c r="BR98" i="5"/>
  <c r="BQ98" i="5"/>
  <c r="BP98" i="5"/>
  <c r="BN98" i="5"/>
  <c r="BM98" i="5"/>
  <c r="BK98" i="5"/>
  <c r="BJ98" i="5"/>
  <c r="BI98" i="5"/>
  <c r="BH98" i="5"/>
  <c r="BG98" i="5"/>
  <c r="BF98" i="5"/>
  <c r="BE98" i="5"/>
  <c r="BD98" i="5"/>
  <c r="BC98" i="5"/>
  <c r="AW98" i="5"/>
  <c r="AV98" i="5"/>
  <c r="AU98" i="5"/>
  <c r="AT98" i="5"/>
  <c r="AS98" i="5"/>
  <c r="AR98" i="5"/>
  <c r="AQ98" i="5"/>
  <c r="AP98" i="5"/>
  <c r="AO98" i="5"/>
  <c r="AN98" i="5"/>
  <c r="AM98" i="5"/>
  <c r="AL98" i="5"/>
  <c r="AK98" i="5"/>
  <c r="AJ98" i="5"/>
  <c r="AI98" i="5"/>
  <c r="AF98" i="5"/>
  <c r="AC98" i="5"/>
  <c r="AB98" i="5"/>
  <c r="AA98" i="5"/>
  <c r="CJ97" i="5"/>
  <c r="CI97" i="5"/>
  <c r="CH97" i="5"/>
  <c r="CG97" i="5"/>
  <c r="CF97" i="5"/>
  <c r="CE97" i="5"/>
  <c r="CD97" i="5"/>
  <c r="CC97" i="5"/>
  <c r="CB97" i="5"/>
  <c r="CA97" i="5"/>
  <c r="BZ97" i="5"/>
  <c r="BY97" i="5"/>
  <c r="BX97" i="5"/>
  <c r="BW97" i="5"/>
  <c r="BV97" i="5"/>
  <c r="BU97" i="5"/>
  <c r="BT97" i="5"/>
  <c r="BS97" i="5"/>
  <c r="BR97" i="5"/>
  <c r="BQ97" i="5"/>
  <c r="BP97" i="5"/>
  <c r="BN97" i="5"/>
  <c r="BM97" i="5"/>
  <c r="BK97" i="5"/>
  <c r="BJ97" i="5"/>
  <c r="BI97" i="5"/>
  <c r="BH97" i="5"/>
  <c r="BG97" i="5"/>
  <c r="BF97" i="5"/>
  <c r="BE97" i="5"/>
  <c r="BD97" i="5"/>
  <c r="BC97" i="5"/>
  <c r="AW97" i="5"/>
  <c r="AV97" i="5"/>
  <c r="AU97" i="5"/>
  <c r="AT97" i="5"/>
  <c r="AS97" i="5"/>
  <c r="AR97" i="5"/>
  <c r="AQ97" i="5"/>
  <c r="AP97" i="5"/>
  <c r="AO97" i="5"/>
  <c r="AN97" i="5"/>
  <c r="AM97" i="5"/>
  <c r="AL97" i="5"/>
  <c r="AK97" i="5"/>
  <c r="AJ97" i="5"/>
  <c r="AI97" i="5"/>
  <c r="AF97" i="5"/>
  <c r="AC97" i="5"/>
  <c r="AB97" i="5"/>
  <c r="AA97" i="5"/>
  <c r="CJ96" i="5"/>
  <c r="CI96" i="5"/>
  <c r="CH96" i="5"/>
  <c r="CG96" i="5"/>
  <c r="CF96" i="5"/>
  <c r="CE96" i="5"/>
  <c r="CD96" i="5"/>
  <c r="CC96" i="5"/>
  <c r="CB96" i="5"/>
  <c r="CA96" i="5"/>
  <c r="BZ96" i="5"/>
  <c r="BY96" i="5"/>
  <c r="BX96" i="5"/>
  <c r="BW96" i="5"/>
  <c r="BV96" i="5"/>
  <c r="BU96" i="5"/>
  <c r="BT96" i="5"/>
  <c r="BS96" i="5"/>
  <c r="BR96" i="5"/>
  <c r="BQ96" i="5"/>
  <c r="BP96" i="5"/>
  <c r="BN96" i="5"/>
  <c r="BM96" i="5"/>
  <c r="BK96" i="5"/>
  <c r="BJ96" i="5"/>
  <c r="BI96" i="5"/>
  <c r="BH96" i="5"/>
  <c r="BG96" i="5"/>
  <c r="BF96" i="5"/>
  <c r="BE96" i="5"/>
  <c r="BD96" i="5"/>
  <c r="BC96" i="5"/>
  <c r="AW96" i="5"/>
  <c r="AV96" i="5"/>
  <c r="AU96" i="5"/>
  <c r="AT96" i="5"/>
  <c r="AS96" i="5"/>
  <c r="AR96" i="5"/>
  <c r="AQ96" i="5"/>
  <c r="AP96" i="5"/>
  <c r="AO96" i="5"/>
  <c r="AN96" i="5"/>
  <c r="AM96" i="5"/>
  <c r="AL96" i="5"/>
  <c r="AK96" i="5"/>
  <c r="AJ96" i="5"/>
  <c r="AI96" i="5"/>
  <c r="AF96" i="5"/>
  <c r="AC96" i="5"/>
  <c r="AB96" i="5"/>
  <c r="AA96" i="5"/>
  <c r="CJ18" i="5"/>
  <c r="CI18" i="5"/>
  <c r="CH18" i="5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N18" i="5"/>
  <c r="BM18" i="5"/>
  <c r="BK18" i="5"/>
  <c r="BJ18" i="5"/>
  <c r="BI18" i="5"/>
  <c r="BH18" i="5"/>
  <c r="BG18" i="5"/>
  <c r="BF18" i="5"/>
  <c r="BE18" i="5"/>
  <c r="BD18" i="5"/>
  <c r="BC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F18" i="5"/>
  <c r="AC18" i="5"/>
  <c r="AB18" i="5"/>
  <c r="AA18" i="5"/>
  <c r="CJ17" i="5"/>
  <c r="CI17" i="5"/>
  <c r="CH17" i="5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N17" i="5"/>
  <c r="BM17" i="5"/>
  <c r="BK17" i="5"/>
  <c r="BJ17" i="5"/>
  <c r="BI17" i="5"/>
  <c r="BH17" i="5"/>
  <c r="BG17" i="5"/>
  <c r="BF17" i="5"/>
  <c r="BE17" i="5"/>
  <c r="BD17" i="5"/>
  <c r="BC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F17" i="5"/>
  <c r="AC17" i="5"/>
  <c r="AB17" i="5"/>
  <c r="AA17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N16" i="5"/>
  <c r="BM16" i="5"/>
  <c r="BK16" i="5"/>
  <c r="BJ16" i="5"/>
  <c r="BI16" i="5"/>
  <c r="BH16" i="5"/>
  <c r="BG16" i="5"/>
  <c r="BF16" i="5"/>
  <c r="BE16" i="5"/>
  <c r="BD16" i="5"/>
  <c r="BC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F16" i="5"/>
  <c r="AC16" i="5"/>
  <c r="AB16" i="5"/>
  <c r="AA16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N15" i="5"/>
  <c r="BM15" i="5"/>
  <c r="BK15" i="5"/>
  <c r="BJ15" i="5"/>
  <c r="BI15" i="5"/>
  <c r="BH15" i="5"/>
  <c r="BG15" i="5"/>
  <c r="BF15" i="5"/>
  <c r="BE15" i="5"/>
  <c r="BD15" i="5"/>
  <c r="BC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F15" i="5"/>
  <c r="AC15" i="5"/>
  <c r="AB15" i="5"/>
  <c r="AA15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N14" i="5"/>
  <c r="BM14" i="5"/>
  <c r="BK14" i="5"/>
  <c r="BJ14" i="5"/>
  <c r="BI14" i="5"/>
  <c r="BH14" i="5"/>
  <c r="BG14" i="5"/>
  <c r="BF14" i="5"/>
  <c r="BE14" i="5"/>
  <c r="BD14" i="5"/>
  <c r="BC14" i="5"/>
  <c r="AW14" i="5"/>
  <c r="AV14" i="5"/>
  <c r="AU14" i="5"/>
  <c r="AT14" i="5"/>
  <c r="AS14" i="5"/>
  <c r="AR14" i="5"/>
  <c r="AQ14" i="5"/>
  <c r="AP14" i="5"/>
  <c r="S5" i="5" s="1"/>
  <c r="AO14" i="5"/>
  <c r="AN14" i="5"/>
  <c r="AM14" i="5"/>
  <c r="AL14" i="5"/>
  <c r="AK14" i="5"/>
  <c r="AJ14" i="5"/>
  <c r="AI14" i="5"/>
  <c r="AF14" i="5"/>
  <c r="AC14" i="5"/>
  <c r="AB14" i="5"/>
  <c r="AA14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T13" i="5"/>
  <c r="BS13" i="5"/>
  <c r="BR13" i="5"/>
  <c r="BQ13" i="5"/>
  <c r="BP13" i="5"/>
  <c r="BN13" i="5"/>
  <c r="BM13" i="5"/>
  <c r="BK13" i="5"/>
  <c r="BJ13" i="5"/>
  <c r="BI13" i="5"/>
  <c r="BH13" i="5"/>
  <c r="BG13" i="5"/>
  <c r="BF13" i="5"/>
  <c r="BE13" i="5"/>
  <c r="BD13" i="5"/>
  <c r="BC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F13" i="5"/>
  <c r="AC13" i="5"/>
  <c r="AB13" i="5"/>
  <c r="AA13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N12" i="5"/>
  <c r="BM12" i="5"/>
  <c r="BK12" i="5"/>
  <c r="BJ12" i="5"/>
  <c r="BI12" i="5"/>
  <c r="BH12" i="5"/>
  <c r="BG12" i="5"/>
  <c r="BF12" i="5"/>
  <c r="BE12" i="5"/>
  <c r="BD12" i="5"/>
  <c r="BC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F12" i="5"/>
  <c r="AC12" i="5"/>
  <c r="AB12" i="5"/>
  <c r="AA12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N11" i="5"/>
  <c r="BM11" i="5"/>
  <c r="BK11" i="5"/>
  <c r="BJ11" i="5"/>
  <c r="BI11" i="5"/>
  <c r="BH11" i="5"/>
  <c r="BG11" i="5"/>
  <c r="BF11" i="5"/>
  <c r="BE11" i="5"/>
  <c r="BD11" i="5"/>
  <c r="BC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O5" i="5" s="1"/>
  <c r="AK11" i="5"/>
  <c r="AJ11" i="5"/>
  <c r="AI11" i="5"/>
  <c r="AF11" i="5"/>
  <c r="AC11" i="5"/>
  <c r="AB11" i="5"/>
  <c r="AA11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N10" i="5"/>
  <c r="BM10" i="5"/>
  <c r="BK10" i="5"/>
  <c r="BJ10" i="5"/>
  <c r="BI10" i="5"/>
  <c r="BH10" i="5"/>
  <c r="BG10" i="5"/>
  <c r="BF10" i="5"/>
  <c r="BE10" i="5"/>
  <c r="BD10" i="5"/>
  <c r="BC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F10" i="5"/>
  <c r="AC10" i="5"/>
  <c r="AB10" i="5"/>
  <c r="AA10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N9" i="5"/>
  <c r="BM9" i="5"/>
  <c r="BK9" i="5"/>
  <c r="BJ9" i="5"/>
  <c r="BI9" i="5"/>
  <c r="BH9" i="5"/>
  <c r="BG9" i="5"/>
  <c r="BF9" i="5"/>
  <c r="BE9" i="5"/>
  <c r="BD9" i="5"/>
  <c r="BC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F9" i="5"/>
  <c r="AC9" i="5"/>
  <c r="AB9" i="5"/>
  <c r="AA9" i="5"/>
  <c r="N5" i="5" l="1"/>
  <c r="R158" i="12"/>
  <c r="R161" i="7"/>
  <c r="Q161" i="7"/>
  <c r="R159" i="12"/>
  <c r="R162" i="7"/>
  <c r="R163" i="7"/>
  <c r="Q163" i="7"/>
  <c r="R164" i="7"/>
  <c r="Q164" i="7"/>
  <c r="R161" i="12"/>
  <c r="P166" i="7"/>
  <c r="Q166" i="7" s="1"/>
  <c r="R162" i="12"/>
  <c r="BI5" i="5"/>
  <c r="BW5" i="5"/>
  <c r="CI5" i="5"/>
  <c r="R165" i="7"/>
  <c r="R166" i="7"/>
  <c r="R163" i="12"/>
  <c r="CB5" i="5"/>
  <c r="BZ5" i="5"/>
  <c r="CA5" i="5"/>
  <c r="CF5" i="5"/>
  <c r="BU5" i="5"/>
  <c r="CG5" i="5"/>
  <c r="BH5" i="5"/>
  <c r="CH5" i="5"/>
  <c r="BV5" i="5"/>
  <c r="BT5" i="5"/>
  <c r="BG5" i="5"/>
  <c r="BF5" i="5"/>
  <c r="L1" i="5"/>
  <c r="BX5" i="5"/>
  <c r="BJ5" i="5"/>
  <c r="CJ5" i="5"/>
  <c r="BN5" i="5"/>
  <c r="BP5" i="5"/>
  <c r="AF5" i="5"/>
  <c r="BK5" i="5"/>
  <c r="BM5" i="5"/>
  <c r="BY5" i="5"/>
  <c r="BC5" i="5"/>
  <c r="BQ5" i="5"/>
  <c r="CC5" i="5"/>
  <c r="L3" i="5"/>
  <c r="M5" i="5"/>
  <c r="BD5" i="5"/>
  <c r="CD5" i="5"/>
  <c r="BR5" i="5"/>
  <c r="BE5" i="5"/>
  <c r="BS5" i="5"/>
  <c r="CE5" i="5"/>
  <c r="P116" i="7"/>
  <c r="Q116" i="7" s="1"/>
  <c r="P114" i="7"/>
  <c r="R114" i="7" s="1"/>
  <c r="P111" i="7"/>
  <c r="Q111" i="7" s="1"/>
  <c r="P112" i="7"/>
  <c r="P117" i="7"/>
  <c r="R117" i="7" s="1"/>
  <c r="P113" i="7"/>
  <c r="R113" i="7" s="1"/>
  <c r="P115" i="7"/>
  <c r="Q115" i="7" s="1"/>
  <c r="P110" i="7"/>
  <c r="R110" i="7" s="1"/>
  <c r="Q112" i="7"/>
  <c r="R112" i="7"/>
  <c r="P83" i="7"/>
  <c r="P82" i="7"/>
  <c r="P84" i="7"/>
  <c r="A4520" i="19"/>
  <c r="B4520" i="19"/>
  <c r="A4521" i="19"/>
  <c r="B4521" i="19"/>
  <c r="A4522" i="19"/>
  <c r="B4522" i="19"/>
  <c r="A4523" i="19"/>
  <c r="B4523" i="19"/>
  <c r="A4524" i="19"/>
  <c r="B4524" i="19"/>
  <c r="A4525" i="19"/>
  <c r="B4525" i="19"/>
  <c r="A4526" i="19"/>
  <c r="B4526" i="19"/>
  <c r="A4527" i="19"/>
  <c r="B4527" i="19"/>
  <c r="A4528" i="19"/>
  <c r="B4528" i="19"/>
  <c r="A4529" i="19"/>
  <c r="B4529" i="19"/>
  <c r="A4530" i="19"/>
  <c r="B4530" i="19"/>
  <c r="A4531" i="19"/>
  <c r="B4531" i="19"/>
  <c r="A4532" i="19"/>
  <c r="B4532" i="19"/>
  <c r="A4533" i="19"/>
  <c r="B4533" i="19"/>
  <c r="A4534" i="19"/>
  <c r="B4534" i="19"/>
  <c r="A4535" i="19"/>
  <c r="B4535" i="19"/>
  <c r="A4536" i="19"/>
  <c r="B4536" i="19"/>
  <c r="B4537" i="19"/>
  <c r="A4537" i="19"/>
  <c r="A4538" i="19"/>
  <c r="A4539" i="19"/>
  <c r="A4540" i="19"/>
  <c r="E4532" i="19"/>
  <c r="E4524" i="19"/>
  <c r="E4521" i="19"/>
  <c r="E4526" i="19"/>
  <c r="E4520" i="19"/>
  <c r="E4522" i="19"/>
  <c r="E4535" i="19"/>
  <c r="E4533" i="19"/>
  <c r="E4531" i="19"/>
  <c r="E4527" i="19"/>
  <c r="E4536" i="19"/>
  <c r="E4525" i="19"/>
  <c r="E4529" i="19"/>
  <c r="E4534" i="19"/>
  <c r="E4523" i="19"/>
  <c r="E4530" i="19"/>
  <c r="E4528" i="19"/>
  <c r="Q82" i="7" l="1"/>
  <c r="R79" i="12"/>
  <c r="R83" i="7"/>
  <c r="R80" i="12"/>
  <c r="Q84" i="7"/>
  <c r="R81" i="12"/>
  <c r="Q117" i="7"/>
  <c r="R84" i="7"/>
  <c r="Q114" i="7"/>
  <c r="R111" i="7"/>
  <c r="R116" i="7"/>
  <c r="Q113" i="7"/>
  <c r="R115" i="7"/>
  <c r="Q83" i="7"/>
  <c r="Q110" i="7"/>
  <c r="R82" i="7"/>
  <c r="A4262" i="19"/>
  <c r="B4262" i="19"/>
  <c r="A4263" i="19"/>
  <c r="B4263" i="19"/>
  <c r="A4264" i="19"/>
  <c r="B4264" i="19"/>
  <c r="A4265" i="19"/>
  <c r="B4265" i="19"/>
  <c r="A4266" i="19"/>
  <c r="B4266" i="19"/>
  <c r="A4267" i="19"/>
  <c r="B4267" i="19"/>
  <c r="A4268" i="19"/>
  <c r="B4268" i="19"/>
  <c r="A4269" i="19"/>
  <c r="B4269" i="19"/>
  <c r="A4270" i="19"/>
  <c r="B4270" i="19"/>
  <c r="A4271" i="19"/>
  <c r="B4271" i="19"/>
  <c r="A4272" i="19"/>
  <c r="B4272" i="19"/>
  <c r="A4273" i="19"/>
  <c r="B4273" i="19"/>
  <c r="A4274" i="19"/>
  <c r="B4274" i="19"/>
  <c r="A4275" i="19"/>
  <c r="B4275" i="19"/>
  <c r="A4276" i="19"/>
  <c r="B4276" i="19"/>
  <c r="A4277" i="19"/>
  <c r="B4277" i="19"/>
  <c r="A4278" i="19"/>
  <c r="B4278" i="19"/>
  <c r="A4279" i="19"/>
  <c r="B4279" i="19"/>
  <c r="A4280" i="19"/>
  <c r="B4280" i="19"/>
  <c r="A4281" i="19"/>
  <c r="B4281" i="19"/>
  <c r="A4282" i="19"/>
  <c r="B4282" i="19"/>
  <c r="A4283" i="19"/>
  <c r="B4283" i="19"/>
  <c r="A4284" i="19"/>
  <c r="B4284" i="19"/>
  <c r="A4285" i="19"/>
  <c r="B4285" i="19"/>
  <c r="A4286" i="19"/>
  <c r="B4286" i="19"/>
  <c r="A4287" i="19"/>
  <c r="B4287" i="19"/>
  <c r="A4288" i="19"/>
  <c r="B4288" i="19"/>
  <c r="A4289" i="19"/>
  <c r="B4289" i="19"/>
  <c r="A4290" i="19"/>
  <c r="B4290" i="19"/>
  <c r="A4291" i="19"/>
  <c r="B4291" i="19"/>
  <c r="A4292" i="19"/>
  <c r="B4292" i="19"/>
  <c r="A4293" i="19"/>
  <c r="B4293" i="19"/>
  <c r="A4294" i="19"/>
  <c r="B4294" i="19"/>
  <c r="A4295" i="19"/>
  <c r="B4295" i="19"/>
  <c r="A4296" i="19"/>
  <c r="B4296" i="19"/>
  <c r="A4297" i="19"/>
  <c r="B4297" i="19"/>
  <c r="A4298" i="19"/>
  <c r="B4298" i="19"/>
  <c r="A4299" i="19"/>
  <c r="B4299" i="19"/>
  <c r="A4300" i="19"/>
  <c r="B4300" i="19"/>
  <c r="A4301" i="19"/>
  <c r="B4301" i="19"/>
  <c r="A4302" i="19"/>
  <c r="B4302" i="19"/>
  <c r="A4303" i="19"/>
  <c r="B4303" i="19"/>
  <c r="A4304" i="19"/>
  <c r="B4304" i="19"/>
  <c r="A4305" i="19"/>
  <c r="B4305" i="19"/>
  <c r="A4306" i="19"/>
  <c r="B4306" i="19"/>
  <c r="A4307" i="19"/>
  <c r="B4307" i="19"/>
  <c r="A4308" i="19"/>
  <c r="B4308" i="19"/>
  <c r="A4309" i="19"/>
  <c r="B4309" i="19"/>
  <c r="A4310" i="19"/>
  <c r="B4310" i="19"/>
  <c r="A4311" i="19"/>
  <c r="B4311" i="19"/>
  <c r="A4312" i="19"/>
  <c r="B4312" i="19"/>
  <c r="A4313" i="19"/>
  <c r="B4313" i="19"/>
  <c r="A4314" i="19"/>
  <c r="B4314" i="19"/>
  <c r="A4315" i="19"/>
  <c r="B4315" i="19"/>
  <c r="A4316" i="19"/>
  <c r="B4316" i="19"/>
  <c r="A4317" i="19"/>
  <c r="B4317" i="19"/>
  <c r="A4318" i="19"/>
  <c r="B4318" i="19"/>
  <c r="A4319" i="19"/>
  <c r="B4319" i="19"/>
  <c r="A4320" i="19"/>
  <c r="B4320" i="19"/>
  <c r="A4321" i="19"/>
  <c r="B4321" i="19"/>
  <c r="A4322" i="19"/>
  <c r="B4322" i="19"/>
  <c r="A4323" i="19"/>
  <c r="B4323" i="19"/>
  <c r="A4324" i="19"/>
  <c r="B4324" i="19"/>
  <c r="A4325" i="19"/>
  <c r="B4325" i="19"/>
  <c r="A4326" i="19"/>
  <c r="B4326" i="19"/>
  <c r="A4327" i="19"/>
  <c r="B4327" i="19"/>
  <c r="A4328" i="19"/>
  <c r="B4328" i="19"/>
  <c r="A4329" i="19"/>
  <c r="B4329" i="19"/>
  <c r="A4330" i="19"/>
  <c r="B4330" i="19"/>
  <c r="A4331" i="19"/>
  <c r="B4331" i="19"/>
  <c r="A4332" i="19"/>
  <c r="B4332" i="19"/>
  <c r="A4333" i="19"/>
  <c r="B4333" i="19"/>
  <c r="A4334" i="19"/>
  <c r="B4334" i="19"/>
  <c r="A4335" i="19"/>
  <c r="B4335" i="19"/>
  <c r="A4336" i="19"/>
  <c r="B4336" i="19"/>
  <c r="A4337" i="19"/>
  <c r="B4337" i="19"/>
  <c r="A4338" i="19"/>
  <c r="B4338" i="19"/>
  <c r="A4339" i="19"/>
  <c r="B4339" i="19"/>
  <c r="A4340" i="19"/>
  <c r="B4340" i="19"/>
  <c r="A4341" i="19"/>
  <c r="B4341" i="19"/>
  <c r="A4342" i="19"/>
  <c r="B4342" i="19"/>
  <c r="A4343" i="19"/>
  <c r="B4343" i="19"/>
  <c r="A4344" i="19"/>
  <c r="B4344" i="19"/>
  <c r="A4345" i="19"/>
  <c r="B4345" i="19"/>
  <c r="A4346" i="19"/>
  <c r="B4346" i="19"/>
  <c r="A4347" i="19"/>
  <c r="B4347" i="19"/>
  <c r="A4348" i="19"/>
  <c r="B4348" i="19"/>
  <c r="A4349" i="19"/>
  <c r="B4349" i="19"/>
  <c r="A4350" i="19"/>
  <c r="B4350" i="19"/>
  <c r="A4351" i="19"/>
  <c r="B4351" i="19"/>
  <c r="A4352" i="19"/>
  <c r="B4352" i="19"/>
  <c r="A4353" i="19"/>
  <c r="B4353" i="19"/>
  <c r="A4354" i="19"/>
  <c r="B4354" i="19"/>
  <c r="A4355" i="19"/>
  <c r="B4355" i="19"/>
  <c r="A4356" i="19"/>
  <c r="B4356" i="19"/>
  <c r="A4357" i="19"/>
  <c r="B4357" i="19"/>
  <c r="A4358" i="19"/>
  <c r="B4358" i="19"/>
  <c r="A4359" i="19"/>
  <c r="B4359" i="19"/>
  <c r="A4360" i="19"/>
  <c r="B4360" i="19"/>
  <c r="A4361" i="19"/>
  <c r="B4361" i="19"/>
  <c r="A4362" i="19"/>
  <c r="B4362" i="19"/>
  <c r="A4363" i="19"/>
  <c r="B4363" i="19"/>
  <c r="A4364" i="19"/>
  <c r="B4364" i="19"/>
  <c r="A4365" i="19"/>
  <c r="B4365" i="19"/>
  <c r="A4366" i="19"/>
  <c r="B4366" i="19"/>
  <c r="A4367" i="19"/>
  <c r="B4367" i="19"/>
  <c r="A4368" i="19"/>
  <c r="B4368" i="19"/>
  <c r="A4369" i="19"/>
  <c r="B4369" i="19"/>
  <c r="A4370" i="19"/>
  <c r="B4370" i="19"/>
  <c r="A4371" i="19"/>
  <c r="B4371" i="19"/>
  <c r="A4372" i="19"/>
  <c r="B4372" i="19"/>
  <c r="A4373" i="19"/>
  <c r="B4373" i="19"/>
  <c r="A4374" i="19"/>
  <c r="B4374" i="19"/>
  <c r="A4375" i="19"/>
  <c r="B4375" i="19"/>
  <c r="A4376" i="19"/>
  <c r="B4376" i="19"/>
  <c r="A4377" i="19"/>
  <c r="B4377" i="19"/>
  <c r="A4378" i="19"/>
  <c r="B4378" i="19"/>
  <c r="A4379" i="19"/>
  <c r="B4379" i="19"/>
  <c r="A4380" i="19"/>
  <c r="B4380" i="19"/>
  <c r="A4381" i="19"/>
  <c r="B4381" i="19"/>
  <c r="A4382" i="19"/>
  <c r="B4382" i="19"/>
  <c r="A4383" i="19"/>
  <c r="B4383" i="19"/>
  <c r="A4384" i="19"/>
  <c r="B4384" i="19"/>
  <c r="A4385" i="19"/>
  <c r="B4385" i="19"/>
  <c r="A4386" i="19"/>
  <c r="B4386" i="19"/>
  <c r="A4387" i="19"/>
  <c r="B4387" i="19"/>
  <c r="A4388" i="19"/>
  <c r="B4388" i="19"/>
  <c r="A4389" i="19"/>
  <c r="B4389" i="19"/>
  <c r="A4390" i="19"/>
  <c r="B4390" i="19"/>
  <c r="A4391" i="19"/>
  <c r="B4391" i="19"/>
  <c r="A4392" i="19"/>
  <c r="B4392" i="19"/>
  <c r="A4393" i="19"/>
  <c r="B4393" i="19"/>
  <c r="A4394" i="19"/>
  <c r="B4394" i="19"/>
  <c r="A4395" i="19"/>
  <c r="B4395" i="19"/>
  <c r="A4396" i="19"/>
  <c r="B4396" i="19"/>
  <c r="A4397" i="19"/>
  <c r="B4397" i="19"/>
  <c r="A4398" i="19"/>
  <c r="B4398" i="19"/>
  <c r="A4399" i="19"/>
  <c r="B4399" i="19"/>
  <c r="A4400" i="19"/>
  <c r="B4400" i="19"/>
  <c r="A4401" i="19"/>
  <c r="B4401" i="19"/>
  <c r="A4402" i="19"/>
  <c r="B4402" i="19"/>
  <c r="A4403" i="19"/>
  <c r="B4403" i="19"/>
  <c r="A4404" i="19"/>
  <c r="B4404" i="19"/>
  <c r="A4405" i="19"/>
  <c r="B4405" i="19"/>
  <c r="A4406" i="19"/>
  <c r="B4406" i="19"/>
  <c r="A4407" i="19"/>
  <c r="B4407" i="19"/>
  <c r="A4408" i="19"/>
  <c r="B4408" i="19"/>
  <c r="A4409" i="19"/>
  <c r="B4409" i="19"/>
  <c r="A4410" i="19"/>
  <c r="B4410" i="19"/>
  <c r="A4411" i="19"/>
  <c r="B4411" i="19"/>
  <c r="A4412" i="19"/>
  <c r="B4412" i="19"/>
  <c r="A4413" i="19"/>
  <c r="B4413" i="19"/>
  <c r="A4414" i="19"/>
  <c r="B4414" i="19"/>
  <c r="A4415" i="19"/>
  <c r="B4415" i="19"/>
  <c r="A4416" i="19"/>
  <c r="B4416" i="19"/>
  <c r="A4417" i="19"/>
  <c r="B4417" i="19"/>
  <c r="A4418" i="19"/>
  <c r="B4418" i="19"/>
  <c r="A4419" i="19"/>
  <c r="B4419" i="19"/>
  <c r="A4420" i="19"/>
  <c r="B4420" i="19"/>
  <c r="A4421" i="19"/>
  <c r="B4421" i="19"/>
  <c r="A4422" i="19"/>
  <c r="B4422" i="19"/>
  <c r="A4423" i="19"/>
  <c r="B4423" i="19"/>
  <c r="A4424" i="19"/>
  <c r="B4424" i="19"/>
  <c r="A4425" i="19"/>
  <c r="B4425" i="19"/>
  <c r="A4426" i="19"/>
  <c r="B4426" i="19"/>
  <c r="A4427" i="19"/>
  <c r="B4427" i="19"/>
  <c r="A4428" i="19"/>
  <c r="B4428" i="19"/>
  <c r="A4429" i="19"/>
  <c r="B4429" i="19"/>
  <c r="A4430" i="19"/>
  <c r="B4430" i="19"/>
  <c r="A4431" i="19"/>
  <c r="B4431" i="19"/>
  <c r="A4432" i="19"/>
  <c r="B4432" i="19"/>
  <c r="A4433" i="19"/>
  <c r="B4433" i="19"/>
  <c r="A4434" i="19"/>
  <c r="B4434" i="19"/>
  <c r="A4435" i="19"/>
  <c r="B4435" i="19"/>
  <c r="A4436" i="19"/>
  <c r="B4436" i="19"/>
  <c r="A4437" i="19"/>
  <c r="B4437" i="19"/>
  <c r="A4438" i="19"/>
  <c r="B4438" i="19"/>
  <c r="A4439" i="19"/>
  <c r="B4439" i="19"/>
  <c r="A4440" i="19"/>
  <c r="B4440" i="19"/>
  <c r="A4441" i="19"/>
  <c r="B4441" i="19"/>
  <c r="A4442" i="19"/>
  <c r="B4442" i="19"/>
  <c r="A4443" i="19"/>
  <c r="B4443" i="19"/>
  <c r="A4444" i="19"/>
  <c r="B4444" i="19"/>
  <c r="A4445" i="19"/>
  <c r="B4445" i="19"/>
  <c r="A4446" i="19"/>
  <c r="B4446" i="19"/>
  <c r="A4447" i="19"/>
  <c r="B4447" i="19"/>
  <c r="A4448" i="19"/>
  <c r="B4448" i="19"/>
  <c r="A4449" i="19"/>
  <c r="B4449" i="19"/>
  <c r="A4450" i="19"/>
  <c r="B4450" i="19"/>
  <c r="A4451" i="19"/>
  <c r="B4451" i="19"/>
  <c r="A4452" i="19"/>
  <c r="B4452" i="19"/>
  <c r="A4453" i="19"/>
  <c r="B4453" i="19"/>
  <c r="A4454" i="19"/>
  <c r="B4454" i="19"/>
  <c r="A4455" i="19"/>
  <c r="B4455" i="19"/>
  <c r="A4456" i="19"/>
  <c r="B4456" i="19"/>
  <c r="A4457" i="19"/>
  <c r="B4457" i="19"/>
  <c r="A4458" i="19"/>
  <c r="B4458" i="19"/>
  <c r="A4459" i="19"/>
  <c r="B4459" i="19"/>
  <c r="A4460" i="19"/>
  <c r="B4460" i="19"/>
  <c r="A4461" i="19"/>
  <c r="B4461" i="19"/>
  <c r="A4462" i="19"/>
  <c r="B4462" i="19"/>
  <c r="A4463" i="19"/>
  <c r="B4463" i="19"/>
  <c r="A4464" i="19"/>
  <c r="B4464" i="19"/>
  <c r="A4465" i="19"/>
  <c r="B4465" i="19"/>
  <c r="A4466" i="19"/>
  <c r="B4466" i="19"/>
  <c r="A4467" i="19"/>
  <c r="B4467" i="19"/>
  <c r="A4468" i="19"/>
  <c r="B4468" i="19"/>
  <c r="A4469" i="19"/>
  <c r="B4469" i="19"/>
  <c r="A4470" i="19"/>
  <c r="B4470" i="19"/>
  <c r="A4471" i="19"/>
  <c r="B4471" i="19"/>
  <c r="A4472" i="19"/>
  <c r="B4472" i="19"/>
  <c r="A4473" i="19"/>
  <c r="B4473" i="19"/>
  <c r="A4474" i="19"/>
  <c r="B4474" i="19"/>
  <c r="A4475" i="19"/>
  <c r="B4475" i="19"/>
  <c r="A4476" i="19"/>
  <c r="B4476" i="19"/>
  <c r="A4477" i="19"/>
  <c r="B4477" i="19"/>
  <c r="A4478" i="19"/>
  <c r="B4478" i="19"/>
  <c r="A4479" i="19"/>
  <c r="B4479" i="19"/>
  <c r="A4480" i="19"/>
  <c r="B4480" i="19"/>
  <c r="A4481" i="19"/>
  <c r="B4481" i="19"/>
  <c r="A4482" i="19"/>
  <c r="B4482" i="19"/>
  <c r="A4483" i="19"/>
  <c r="B4483" i="19"/>
  <c r="A4484" i="19"/>
  <c r="B4484" i="19"/>
  <c r="A4485" i="19"/>
  <c r="B4485" i="19"/>
  <c r="A4486" i="19"/>
  <c r="B4486" i="19"/>
  <c r="A4487" i="19"/>
  <c r="B4487" i="19"/>
  <c r="A4488" i="19"/>
  <c r="B4488" i="19"/>
  <c r="A4489" i="19"/>
  <c r="B4489" i="19"/>
  <c r="A4490" i="19"/>
  <c r="B4490" i="19"/>
  <c r="A4491" i="19"/>
  <c r="B4491" i="19"/>
  <c r="A4492" i="19"/>
  <c r="B4492" i="19"/>
  <c r="A4493" i="19"/>
  <c r="B4493" i="19"/>
  <c r="A4494" i="19"/>
  <c r="B4494" i="19"/>
  <c r="A4495" i="19"/>
  <c r="B4495" i="19"/>
  <c r="A4496" i="19"/>
  <c r="B4496" i="19"/>
  <c r="A4497" i="19"/>
  <c r="B4497" i="19"/>
  <c r="A4498" i="19"/>
  <c r="B4498" i="19"/>
  <c r="A4499" i="19"/>
  <c r="B4499" i="19"/>
  <c r="A4500" i="19"/>
  <c r="B4500" i="19"/>
  <c r="A4501" i="19"/>
  <c r="B4501" i="19"/>
  <c r="A4502" i="19"/>
  <c r="B4502" i="19"/>
  <c r="A4503" i="19"/>
  <c r="B4503" i="19"/>
  <c r="A4504" i="19"/>
  <c r="B4504" i="19"/>
  <c r="A4505" i="19"/>
  <c r="B4505" i="19"/>
  <c r="A4506" i="19"/>
  <c r="B4506" i="19"/>
  <c r="A4507" i="19"/>
  <c r="B4507" i="19"/>
  <c r="A4508" i="19"/>
  <c r="B4508" i="19"/>
  <c r="A4509" i="19"/>
  <c r="B4509" i="19"/>
  <c r="A4510" i="19"/>
  <c r="B4510" i="19"/>
  <c r="A4511" i="19"/>
  <c r="B4511" i="19"/>
  <c r="A4512" i="19"/>
  <c r="B4512" i="19"/>
  <c r="A4513" i="19"/>
  <c r="B4513" i="19"/>
  <c r="A4514" i="19"/>
  <c r="B4514" i="19"/>
  <c r="A4515" i="19"/>
  <c r="B4515" i="19"/>
  <c r="A4516" i="19"/>
  <c r="B4516" i="19"/>
  <c r="A4517" i="19"/>
  <c r="B4517" i="19"/>
  <c r="A4518" i="19"/>
  <c r="B4518" i="19"/>
  <c r="A4519" i="19"/>
  <c r="B4519" i="19"/>
  <c r="B4538" i="19"/>
  <c r="B4539" i="19"/>
  <c r="B4540" i="19"/>
  <c r="A4541" i="19"/>
  <c r="B4541" i="19"/>
  <c r="A4542" i="19"/>
  <c r="B4542" i="19"/>
  <c r="A4543" i="19"/>
  <c r="B4543" i="19"/>
  <c r="A4544" i="19"/>
  <c r="B4544" i="19"/>
  <c r="A4545" i="19"/>
  <c r="B4545" i="19"/>
  <c r="A4546" i="19"/>
  <c r="B4546" i="19"/>
  <c r="A4547" i="19"/>
  <c r="B4547" i="19"/>
  <c r="A4548" i="19"/>
  <c r="B4548" i="19"/>
  <c r="A4549" i="19"/>
  <c r="B4549" i="19"/>
  <c r="A4550" i="19"/>
  <c r="B4550" i="19"/>
  <c r="A4551" i="19"/>
  <c r="B4551" i="19"/>
  <c r="A4552" i="19"/>
  <c r="B4552" i="19"/>
  <c r="A4553" i="19"/>
  <c r="B4553" i="19"/>
  <c r="A4554" i="19"/>
  <c r="B4554" i="19"/>
  <c r="A4555" i="19"/>
  <c r="B4555" i="19"/>
  <c r="A4556" i="19"/>
  <c r="B4556" i="19"/>
  <c r="A4557" i="19"/>
  <c r="B4557" i="19"/>
  <c r="A4558" i="19"/>
  <c r="B4558" i="19"/>
  <c r="A4559" i="19"/>
  <c r="B4559" i="19"/>
  <c r="A4560" i="19"/>
  <c r="B4560" i="19"/>
  <c r="A4561" i="19"/>
  <c r="B4561" i="19"/>
  <c r="A4562" i="19"/>
  <c r="B4562" i="19"/>
  <c r="A4563" i="19"/>
  <c r="B4563" i="19"/>
  <c r="A4564" i="19"/>
  <c r="B4564" i="19"/>
  <c r="A4565" i="19"/>
  <c r="B4565" i="19"/>
  <c r="A4566" i="19"/>
  <c r="B4566" i="19"/>
  <c r="A4567" i="19"/>
  <c r="B4567" i="19"/>
  <c r="A4568" i="19"/>
  <c r="B4568" i="19"/>
  <c r="A4569" i="19"/>
  <c r="B4569" i="19"/>
  <c r="A4570" i="19"/>
  <c r="B4570" i="19"/>
  <c r="A4571" i="19"/>
  <c r="B4571" i="19"/>
  <c r="A4572" i="19"/>
  <c r="B4572" i="19"/>
  <c r="A4573" i="19"/>
  <c r="B4573" i="19"/>
  <c r="A4574" i="19"/>
  <c r="B4574" i="19"/>
  <c r="J4" i="12" l="1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69" i="12"/>
  <c r="J170" i="12"/>
  <c r="J171" i="12"/>
  <c r="J172" i="12"/>
  <c r="J173" i="12"/>
  <c r="J174" i="12"/>
  <c r="J175" i="12"/>
  <c r="J3" i="12"/>
  <c r="H173" i="7"/>
  <c r="H174" i="7"/>
  <c r="H175" i="7"/>
  <c r="H176" i="7"/>
  <c r="H177" i="7"/>
  <c r="H178" i="7"/>
  <c r="H172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6" i="7"/>
  <c r="AZ5" i="5"/>
  <c r="AP20" i="5"/>
  <c r="AP21" i="5"/>
  <c r="AP22" i="5"/>
  <c r="AP23" i="5"/>
  <c r="AP24" i="5"/>
  <c r="AP25" i="5"/>
  <c r="AP26" i="5"/>
  <c r="AP27" i="5"/>
  <c r="AP28" i="5"/>
  <c r="AP29" i="5"/>
  <c r="AP31" i="5"/>
  <c r="AP32" i="5"/>
  <c r="AP33" i="5"/>
  <c r="AP34" i="5"/>
  <c r="AP35" i="5"/>
  <c r="AP36" i="5"/>
  <c r="AP37" i="5"/>
  <c r="AP38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8" i="5"/>
  <c r="AP59" i="5"/>
  <c r="AP60" i="5"/>
  <c r="AP61" i="5"/>
  <c r="AP62" i="5"/>
  <c r="AP63" i="5"/>
  <c r="AP64" i="5"/>
  <c r="AP65" i="5"/>
  <c r="AP67" i="5"/>
  <c r="AP68" i="5"/>
  <c r="AP69" i="5"/>
  <c r="AP70" i="5"/>
  <c r="AP71" i="5"/>
  <c r="AP72" i="5"/>
  <c r="AP73" i="5"/>
  <c r="AP74" i="5"/>
  <c r="AP75" i="5"/>
  <c r="AP76" i="5"/>
  <c r="AP77" i="5"/>
  <c r="AP78" i="5"/>
  <c r="AP79" i="5"/>
  <c r="AP80" i="5"/>
  <c r="AP81" i="5"/>
  <c r="AP83" i="5"/>
  <c r="AP84" i="5"/>
  <c r="AP85" i="5"/>
  <c r="AP86" i="5"/>
  <c r="AP87" i="5"/>
  <c r="AP88" i="5"/>
  <c r="AP89" i="5"/>
  <c r="AP90" i="5"/>
  <c r="AP91" i="5"/>
  <c r="AP92" i="5"/>
  <c r="AP93" i="5"/>
  <c r="AP94" i="5"/>
  <c r="AP95" i="5"/>
  <c r="AP100" i="5"/>
  <c r="AP101" i="5"/>
  <c r="AP102" i="5"/>
  <c r="AP103" i="5"/>
  <c r="AP104" i="5"/>
  <c r="AP105" i="5"/>
  <c r="AP106" i="5"/>
  <c r="AP107" i="5"/>
  <c r="AP108" i="5"/>
  <c r="AP109" i="5"/>
  <c r="AP110" i="5"/>
  <c r="AP111" i="5"/>
  <c r="AP112" i="5"/>
  <c r="AP113" i="5"/>
  <c r="AP114" i="5"/>
  <c r="AP115" i="5"/>
  <c r="AP116" i="5"/>
  <c r="AP117" i="5"/>
  <c r="AP119" i="5"/>
  <c r="AP120" i="5"/>
  <c r="AP121" i="5"/>
  <c r="AP122" i="5"/>
  <c r="AP123" i="5"/>
  <c r="AP133" i="5"/>
  <c r="AP134" i="5"/>
  <c r="AP135" i="5"/>
  <c r="AP136" i="5"/>
  <c r="AP137" i="5"/>
  <c r="AP138" i="5"/>
  <c r="AP139" i="5"/>
  <c r="AP140" i="5"/>
  <c r="AP141" i="5"/>
  <c r="AP142" i="5"/>
  <c r="AP143" i="5"/>
  <c r="AP144" i="5"/>
  <c r="AP145" i="5"/>
  <c r="AP146" i="5"/>
  <c r="AP147" i="5"/>
  <c r="AP149" i="5"/>
  <c r="AP150" i="5"/>
  <c r="AP151" i="5"/>
  <c r="AP152" i="5"/>
  <c r="AP153" i="5"/>
  <c r="AP154" i="5"/>
  <c r="AP155" i="5"/>
  <c r="AP157" i="5"/>
  <c r="AP158" i="5"/>
  <c r="AP159" i="5"/>
  <c r="AP160" i="5"/>
  <c r="AP161" i="5"/>
  <c r="AP162" i="5"/>
  <c r="AP163" i="5"/>
  <c r="AP164" i="5"/>
  <c r="AP165" i="5"/>
  <c r="AP167" i="5"/>
  <c r="AP168" i="5"/>
  <c r="AP169" i="5"/>
  <c r="AP170" i="5"/>
  <c r="AP171" i="5"/>
  <c r="AP172" i="5"/>
  <c r="AP173" i="5"/>
  <c r="AP175" i="5"/>
  <c r="AP176" i="5"/>
  <c r="AP177" i="5"/>
  <c r="AP178" i="5"/>
  <c r="AP179" i="5"/>
  <c r="AP180" i="5"/>
  <c r="AP181" i="5"/>
  <c r="AA20" i="5"/>
  <c r="AA21" i="5"/>
  <c r="AA22" i="5"/>
  <c r="AA23" i="5"/>
  <c r="AA24" i="5"/>
  <c r="AA25" i="5"/>
  <c r="AA26" i="5"/>
  <c r="AA27" i="5"/>
  <c r="AA28" i="5"/>
  <c r="AA29" i="5"/>
  <c r="AA31" i="5"/>
  <c r="AA32" i="5"/>
  <c r="AA33" i="5"/>
  <c r="AA34" i="5"/>
  <c r="AA35" i="5"/>
  <c r="AA36" i="5"/>
  <c r="AA37" i="5"/>
  <c r="AA38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8" i="5"/>
  <c r="AA59" i="5"/>
  <c r="AA60" i="5"/>
  <c r="AA61" i="5"/>
  <c r="AA62" i="5"/>
  <c r="AA63" i="5"/>
  <c r="AA64" i="5"/>
  <c r="AA65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9" i="5"/>
  <c r="AA120" i="5"/>
  <c r="AA121" i="5"/>
  <c r="AA122" i="5"/>
  <c r="AA123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9" i="5"/>
  <c r="AA150" i="5"/>
  <c r="AA151" i="5"/>
  <c r="AA152" i="5"/>
  <c r="AA153" i="5"/>
  <c r="AA154" i="5"/>
  <c r="AA155" i="5"/>
  <c r="AA157" i="5"/>
  <c r="AA158" i="5"/>
  <c r="AA159" i="5"/>
  <c r="AA160" i="5"/>
  <c r="AA161" i="5"/>
  <c r="AA162" i="5"/>
  <c r="AA163" i="5"/>
  <c r="AA164" i="5"/>
  <c r="AA165" i="5"/>
  <c r="AA167" i="5"/>
  <c r="AA168" i="5"/>
  <c r="AA169" i="5"/>
  <c r="AA170" i="5"/>
  <c r="AA171" i="5"/>
  <c r="AA172" i="5"/>
  <c r="AA173" i="5"/>
  <c r="AA175" i="5"/>
  <c r="AA176" i="5"/>
  <c r="AA177" i="5"/>
  <c r="AA178" i="5"/>
  <c r="AA179" i="5"/>
  <c r="AA180" i="5"/>
  <c r="AA181" i="5"/>
  <c r="AB20" i="5"/>
  <c r="AC20" i="5"/>
  <c r="AF20" i="5"/>
  <c r="AI20" i="5"/>
  <c r="AJ20" i="5"/>
  <c r="AK20" i="5"/>
  <c r="AL20" i="5"/>
  <c r="AM20" i="5"/>
  <c r="AN20" i="5"/>
  <c r="AO20" i="5"/>
  <c r="AQ20" i="5"/>
  <c r="AR20" i="5"/>
  <c r="AS20" i="5"/>
  <c r="AT20" i="5"/>
  <c r="AU20" i="5"/>
  <c r="AV20" i="5"/>
  <c r="AW20" i="5"/>
  <c r="BC20" i="5"/>
  <c r="BD20" i="5"/>
  <c r="BE20" i="5"/>
  <c r="BF20" i="5"/>
  <c r="BG20" i="5"/>
  <c r="BH20" i="5"/>
  <c r="BI20" i="5"/>
  <c r="BJ20" i="5"/>
  <c r="BK20" i="5"/>
  <c r="BM20" i="5"/>
  <c r="BN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AB21" i="5"/>
  <c r="AC21" i="5"/>
  <c r="AF21" i="5"/>
  <c r="AI21" i="5"/>
  <c r="AJ21" i="5"/>
  <c r="AK21" i="5"/>
  <c r="AL21" i="5"/>
  <c r="AM21" i="5"/>
  <c r="AN21" i="5"/>
  <c r="AO21" i="5"/>
  <c r="AQ21" i="5"/>
  <c r="AR21" i="5"/>
  <c r="AS21" i="5"/>
  <c r="AT21" i="5"/>
  <c r="AU21" i="5"/>
  <c r="AV21" i="5"/>
  <c r="AW21" i="5"/>
  <c r="BC21" i="5"/>
  <c r="BD21" i="5"/>
  <c r="BE21" i="5"/>
  <c r="BF21" i="5"/>
  <c r="BG21" i="5"/>
  <c r="BH21" i="5"/>
  <c r="BI21" i="5"/>
  <c r="BJ21" i="5"/>
  <c r="BK21" i="5"/>
  <c r="BM21" i="5"/>
  <c r="BN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AB22" i="5"/>
  <c r="AC22" i="5"/>
  <c r="AF22" i="5"/>
  <c r="AI22" i="5"/>
  <c r="AJ22" i="5"/>
  <c r="AK22" i="5"/>
  <c r="AL22" i="5"/>
  <c r="AM22" i="5"/>
  <c r="AN22" i="5"/>
  <c r="AO22" i="5"/>
  <c r="AQ22" i="5"/>
  <c r="AR22" i="5"/>
  <c r="AS22" i="5"/>
  <c r="AT22" i="5"/>
  <c r="AU22" i="5"/>
  <c r="AV22" i="5"/>
  <c r="AW22" i="5"/>
  <c r="BC22" i="5"/>
  <c r="BD22" i="5"/>
  <c r="BE22" i="5"/>
  <c r="BF22" i="5"/>
  <c r="BG22" i="5"/>
  <c r="BH22" i="5"/>
  <c r="BI22" i="5"/>
  <c r="BJ22" i="5"/>
  <c r="BK22" i="5"/>
  <c r="BM22" i="5"/>
  <c r="BN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AB23" i="5"/>
  <c r="AC23" i="5"/>
  <c r="AF23" i="5"/>
  <c r="AI23" i="5"/>
  <c r="AJ23" i="5"/>
  <c r="AK23" i="5"/>
  <c r="AL23" i="5"/>
  <c r="AM23" i="5"/>
  <c r="AN23" i="5"/>
  <c r="AO23" i="5"/>
  <c r="AQ23" i="5"/>
  <c r="AR23" i="5"/>
  <c r="AS23" i="5"/>
  <c r="AT23" i="5"/>
  <c r="AU23" i="5"/>
  <c r="AV23" i="5"/>
  <c r="AW23" i="5"/>
  <c r="BC23" i="5"/>
  <c r="BD23" i="5"/>
  <c r="BE23" i="5"/>
  <c r="BF23" i="5"/>
  <c r="BG23" i="5"/>
  <c r="BH23" i="5"/>
  <c r="BI23" i="5"/>
  <c r="BJ23" i="5"/>
  <c r="BK23" i="5"/>
  <c r="BM23" i="5"/>
  <c r="BN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CI23" i="5"/>
  <c r="CJ23" i="5"/>
  <c r="AB24" i="5"/>
  <c r="AC24" i="5"/>
  <c r="AF24" i="5"/>
  <c r="AI24" i="5"/>
  <c r="AJ24" i="5"/>
  <c r="AK24" i="5"/>
  <c r="AL24" i="5"/>
  <c r="AM24" i="5"/>
  <c r="AN24" i="5"/>
  <c r="AO24" i="5"/>
  <c r="AQ24" i="5"/>
  <c r="AR24" i="5"/>
  <c r="AS24" i="5"/>
  <c r="AT24" i="5"/>
  <c r="AU24" i="5"/>
  <c r="AV24" i="5"/>
  <c r="AW24" i="5"/>
  <c r="BC24" i="5"/>
  <c r="BD24" i="5"/>
  <c r="BE24" i="5"/>
  <c r="BF24" i="5"/>
  <c r="BG24" i="5"/>
  <c r="BH24" i="5"/>
  <c r="BI24" i="5"/>
  <c r="BJ24" i="5"/>
  <c r="BK24" i="5"/>
  <c r="BM24" i="5"/>
  <c r="BN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AB25" i="5"/>
  <c r="AC25" i="5"/>
  <c r="AF25" i="5"/>
  <c r="AI25" i="5"/>
  <c r="AJ25" i="5"/>
  <c r="AK25" i="5"/>
  <c r="AL25" i="5"/>
  <c r="AM25" i="5"/>
  <c r="AN25" i="5"/>
  <c r="AO25" i="5"/>
  <c r="AQ25" i="5"/>
  <c r="AR25" i="5"/>
  <c r="AS25" i="5"/>
  <c r="AT25" i="5"/>
  <c r="AU25" i="5"/>
  <c r="AV25" i="5"/>
  <c r="AW25" i="5"/>
  <c r="BC25" i="5"/>
  <c r="BD25" i="5"/>
  <c r="BE25" i="5"/>
  <c r="BF25" i="5"/>
  <c r="BG25" i="5"/>
  <c r="BH25" i="5"/>
  <c r="BI25" i="5"/>
  <c r="BJ25" i="5"/>
  <c r="BK25" i="5"/>
  <c r="BM25" i="5"/>
  <c r="BN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AB26" i="5"/>
  <c r="AC26" i="5"/>
  <c r="AF26" i="5"/>
  <c r="AI26" i="5"/>
  <c r="AJ26" i="5"/>
  <c r="AK26" i="5"/>
  <c r="AL26" i="5"/>
  <c r="AM26" i="5"/>
  <c r="AN26" i="5"/>
  <c r="AO26" i="5"/>
  <c r="AQ26" i="5"/>
  <c r="AR26" i="5"/>
  <c r="AS26" i="5"/>
  <c r="AT26" i="5"/>
  <c r="AU26" i="5"/>
  <c r="AV26" i="5"/>
  <c r="AW26" i="5"/>
  <c r="BC26" i="5"/>
  <c r="BD26" i="5"/>
  <c r="BE26" i="5"/>
  <c r="BF26" i="5"/>
  <c r="BG26" i="5"/>
  <c r="BH26" i="5"/>
  <c r="BI26" i="5"/>
  <c r="BJ26" i="5"/>
  <c r="BK26" i="5"/>
  <c r="BM26" i="5"/>
  <c r="BN26" i="5"/>
  <c r="BP26" i="5"/>
  <c r="BQ26" i="5"/>
  <c r="BR26" i="5"/>
  <c r="BS26" i="5"/>
  <c r="BT26" i="5"/>
  <c r="BU26" i="5"/>
  <c r="BV26" i="5"/>
  <c r="BW26" i="5"/>
  <c r="BX26" i="5"/>
  <c r="BY26" i="5"/>
  <c r="BZ26" i="5"/>
  <c r="CA26" i="5"/>
  <c r="CB26" i="5"/>
  <c r="CC26" i="5"/>
  <c r="CD26" i="5"/>
  <c r="CE26" i="5"/>
  <c r="CF26" i="5"/>
  <c r="CG26" i="5"/>
  <c r="CH26" i="5"/>
  <c r="CI26" i="5"/>
  <c r="CJ26" i="5"/>
  <c r="AB27" i="5"/>
  <c r="AC27" i="5"/>
  <c r="AF27" i="5"/>
  <c r="AI27" i="5"/>
  <c r="AJ27" i="5"/>
  <c r="AK27" i="5"/>
  <c r="AL27" i="5"/>
  <c r="AM27" i="5"/>
  <c r="AN27" i="5"/>
  <c r="AO27" i="5"/>
  <c r="AQ27" i="5"/>
  <c r="AR27" i="5"/>
  <c r="AS27" i="5"/>
  <c r="AT27" i="5"/>
  <c r="AU27" i="5"/>
  <c r="AV27" i="5"/>
  <c r="AW27" i="5"/>
  <c r="BC27" i="5"/>
  <c r="BD27" i="5"/>
  <c r="BE27" i="5"/>
  <c r="BF27" i="5"/>
  <c r="BG27" i="5"/>
  <c r="BH27" i="5"/>
  <c r="BI27" i="5"/>
  <c r="BJ27" i="5"/>
  <c r="BK27" i="5"/>
  <c r="BM27" i="5"/>
  <c r="BN27" i="5"/>
  <c r="BP27" i="5"/>
  <c r="BQ27" i="5"/>
  <c r="BR27" i="5"/>
  <c r="BS27" i="5"/>
  <c r="BT27" i="5"/>
  <c r="BU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CI27" i="5"/>
  <c r="CJ27" i="5"/>
  <c r="AB28" i="5"/>
  <c r="AC28" i="5"/>
  <c r="AF28" i="5"/>
  <c r="AI28" i="5"/>
  <c r="AJ28" i="5"/>
  <c r="AK28" i="5"/>
  <c r="AL28" i="5"/>
  <c r="AM28" i="5"/>
  <c r="AN28" i="5"/>
  <c r="AO28" i="5"/>
  <c r="AQ28" i="5"/>
  <c r="AR28" i="5"/>
  <c r="AS28" i="5"/>
  <c r="AT28" i="5"/>
  <c r="AU28" i="5"/>
  <c r="AV28" i="5"/>
  <c r="AW28" i="5"/>
  <c r="BC28" i="5"/>
  <c r="BD28" i="5"/>
  <c r="BE28" i="5"/>
  <c r="BF28" i="5"/>
  <c r="BG28" i="5"/>
  <c r="BH28" i="5"/>
  <c r="BI28" i="5"/>
  <c r="BJ28" i="5"/>
  <c r="BK28" i="5"/>
  <c r="BM28" i="5"/>
  <c r="BN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E28" i="5"/>
  <c r="CF28" i="5"/>
  <c r="CG28" i="5"/>
  <c r="CH28" i="5"/>
  <c r="CI28" i="5"/>
  <c r="CJ28" i="5"/>
  <c r="AB29" i="5"/>
  <c r="AC29" i="5"/>
  <c r="AF29" i="5"/>
  <c r="AI29" i="5"/>
  <c r="AJ29" i="5"/>
  <c r="AK29" i="5"/>
  <c r="AL29" i="5"/>
  <c r="AM29" i="5"/>
  <c r="AN29" i="5"/>
  <c r="AO29" i="5"/>
  <c r="AQ29" i="5"/>
  <c r="AR29" i="5"/>
  <c r="AS29" i="5"/>
  <c r="AT29" i="5"/>
  <c r="AU29" i="5"/>
  <c r="AV29" i="5"/>
  <c r="AW29" i="5"/>
  <c r="BC29" i="5"/>
  <c r="BD29" i="5"/>
  <c r="BE29" i="5"/>
  <c r="BF29" i="5"/>
  <c r="BG29" i="5"/>
  <c r="BH29" i="5"/>
  <c r="BI29" i="5"/>
  <c r="BJ29" i="5"/>
  <c r="BK29" i="5"/>
  <c r="BM29" i="5"/>
  <c r="BN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CI29" i="5"/>
  <c r="C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J53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66" i="5"/>
  <c r="BJ67" i="5"/>
  <c r="BJ68" i="5"/>
  <c r="BJ69" i="5"/>
  <c r="BJ70" i="5"/>
  <c r="BJ71" i="5"/>
  <c r="BJ72" i="5"/>
  <c r="BJ73" i="5"/>
  <c r="BJ74" i="5"/>
  <c r="BJ75" i="5"/>
  <c r="BJ76" i="5"/>
  <c r="BJ77" i="5"/>
  <c r="BJ78" i="5"/>
  <c r="BJ79" i="5"/>
  <c r="BJ80" i="5"/>
  <c r="BJ81" i="5"/>
  <c r="BJ82" i="5"/>
  <c r="BJ83" i="5"/>
  <c r="BJ84" i="5"/>
  <c r="BJ85" i="5"/>
  <c r="BJ86" i="5"/>
  <c r="BJ87" i="5"/>
  <c r="BJ88" i="5"/>
  <c r="BJ89" i="5"/>
  <c r="BJ90" i="5"/>
  <c r="BJ91" i="5"/>
  <c r="BJ92" i="5"/>
  <c r="BJ93" i="5"/>
  <c r="BJ94" i="5"/>
  <c r="BJ95" i="5"/>
  <c r="BJ99" i="5"/>
  <c r="BJ100" i="5"/>
  <c r="BJ101" i="5"/>
  <c r="BJ102" i="5"/>
  <c r="BJ103" i="5"/>
  <c r="BJ104" i="5"/>
  <c r="BJ105" i="5"/>
  <c r="BJ106" i="5"/>
  <c r="BJ107" i="5"/>
  <c r="BJ108" i="5"/>
  <c r="BJ109" i="5"/>
  <c r="BJ110" i="5"/>
  <c r="BJ111" i="5"/>
  <c r="BJ112" i="5"/>
  <c r="BJ113" i="5"/>
  <c r="BJ114" i="5"/>
  <c r="BJ115" i="5"/>
  <c r="BJ116" i="5"/>
  <c r="BJ117" i="5"/>
  <c r="BJ118" i="5"/>
  <c r="BJ119" i="5"/>
  <c r="BJ120" i="5"/>
  <c r="BJ121" i="5"/>
  <c r="BJ122" i="5"/>
  <c r="BJ123" i="5"/>
  <c r="BJ132" i="5"/>
  <c r="BJ133" i="5"/>
  <c r="BJ134" i="5"/>
  <c r="BJ135" i="5"/>
  <c r="BJ136" i="5"/>
  <c r="BJ137" i="5"/>
  <c r="BJ138" i="5"/>
  <c r="BJ139" i="5"/>
  <c r="BJ140" i="5"/>
  <c r="BJ141" i="5"/>
  <c r="BJ142" i="5"/>
  <c r="BJ143" i="5"/>
  <c r="BJ144" i="5"/>
  <c r="BJ145" i="5"/>
  <c r="BJ146" i="5"/>
  <c r="BJ147" i="5"/>
  <c r="BJ148" i="5"/>
  <c r="BJ149" i="5"/>
  <c r="BJ150" i="5"/>
  <c r="BJ151" i="5"/>
  <c r="BJ152" i="5"/>
  <c r="BJ153" i="5"/>
  <c r="BJ154" i="5"/>
  <c r="BJ155" i="5"/>
  <c r="BJ156" i="5"/>
  <c r="BJ157" i="5"/>
  <c r="BJ158" i="5"/>
  <c r="BJ159" i="5"/>
  <c r="BJ160" i="5"/>
  <c r="BJ161" i="5"/>
  <c r="BJ162" i="5"/>
  <c r="BJ163" i="5"/>
  <c r="BJ164" i="5"/>
  <c r="BJ165" i="5"/>
  <c r="BJ166" i="5"/>
  <c r="BJ167" i="5"/>
  <c r="BJ168" i="5"/>
  <c r="BJ169" i="5"/>
  <c r="BJ170" i="5"/>
  <c r="BJ171" i="5"/>
  <c r="BJ172" i="5"/>
  <c r="BJ173" i="5"/>
  <c r="BJ174" i="5"/>
  <c r="BJ175" i="5"/>
  <c r="BJ176" i="5"/>
  <c r="BJ177" i="5"/>
  <c r="BJ178" i="5"/>
  <c r="BJ179" i="5"/>
  <c r="BJ180" i="5"/>
  <c r="BJ181" i="5"/>
  <c r="CH30" i="5"/>
  <c r="CI30" i="5"/>
  <c r="CH31" i="5"/>
  <c r="CI31" i="5"/>
  <c r="CH32" i="5"/>
  <c r="CI32" i="5"/>
  <c r="CH33" i="5"/>
  <c r="CI33" i="5"/>
  <c r="CH34" i="5"/>
  <c r="CI34" i="5"/>
  <c r="CH35" i="5"/>
  <c r="CI35" i="5"/>
  <c r="CH36" i="5"/>
  <c r="CI36" i="5"/>
  <c r="CH37" i="5"/>
  <c r="CI37" i="5"/>
  <c r="CH38" i="5"/>
  <c r="CI38" i="5"/>
  <c r="CH39" i="5"/>
  <c r="CI39" i="5"/>
  <c r="CH40" i="5"/>
  <c r="CI40" i="5"/>
  <c r="CH41" i="5"/>
  <c r="CI41" i="5"/>
  <c r="CH42" i="5"/>
  <c r="CI42" i="5"/>
  <c r="CH43" i="5"/>
  <c r="CI43" i="5"/>
  <c r="CH44" i="5"/>
  <c r="CI44" i="5"/>
  <c r="CH45" i="5"/>
  <c r="CI45" i="5"/>
  <c r="CH46" i="5"/>
  <c r="CI46" i="5"/>
  <c r="CH47" i="5"/>
  <c r="CI47" i="5"/>
  <c r="CH48" i="5"/>
  <c r="CI48" i="5"/>
  <c r="CH49" i="5"/>
  <c r="CI49" i="5"/>
  <c r="CH50" i="5"/>
  <c r="CI50" i="5"/>
  <c r="CH51" i="5"/>
  <c r="CI51" i="5"/>
  <c r="CH52" i="5"/>
  <c r="CI52" i="5"/>
  <c r="CH53" i="5"/>
  <c r="CI53" i="5"/>
  <c r="CH54" i="5"/>
  <c r="CI54" i="5"/>
  <c r="CH55" i="5"/>
  <c r="CI55" i="5"/>
  <c r="CH56" i="5"/>
  <c r="CI56" i="5"/>
  <c r="CH57" i="5"/>
  <c r="CI57" i="5"/>
  <c r="CH58" i="5"/>
  <c r="CI58" i="5"/>
  <c r="CH59" i="5"/>
  <c r="CI59" i="5"/>
  <c r="CH60" i="5"/>
  <c r="CI60" i="5"/>
  <c r="CH61" i="5"/>
  <c r="CI61" i="5"/>
  <c r="CH62" i="5"/>
  <c r="CI62" i="5"/>
  <c r="CH63" i="5"/>
  <c r="CI63" i="5"/>
  <c r="CH64" i="5"/>
  <c r="CI64" i="5"/>
  <c r="CH65" i="5"/>
  <c r="CI65" i="5"/>
  <c r="CH66" i="5"/>
  <c r="CI66" i="5"/>
  <c r="CH67" i="5"/>
  <c r="CI67" i="5"/>
  <c r="CH68" i="5"/>
  <c r="CI68" i="5"/>
  <c r="CH69" i="5"/>
  <c r="CI69" i="5"/>
  <c r="CH70" i="5"/>
  <c r="CI70" i="5"/>
  <c r="CH71" i="5"/>
  <c r="CI71" i="5"/>
  <c r="CH72" i="5"/>
  <c r="CI72" i="5"/>
  <c r="CH73" i="5"/>
  <c r="CI73" i="5"/>
  <c r="CH74" i="5"/>
  <c r="CI74" i="5"/>
  <c r="CH75" i="5"/>
  <c r="CI75" i="5"/>
  <c r="CH76" i="5"/>
  <c r="CI76" i="5"/>
  <c r="CH77" i="5"/>
  <c r="CI77" i="5"/>
  <c r="CH78" i="5"/>
  <c r="CI78" i="5"/>
  <c r="CH79" i="5"/>
  <c r="CI79" i="5"/>
  <c r="CH80" i="5"/>
  <c r="CI80" i="5"/>
  <c r="CH81" i="5"/>
  <c r="CI81" i="5"/>
  <c r="CH82" i="5"/>
  <c r="CI82" i="5"/>
  <c r="CH83" i="5"/>
  <c r="CI83" i="5"/>
  <c r="CH84" i="5"/>
  <c r="CI84" i="5"/>
  <c r="CH85" i="5"/>
  <c r="CI85" i="5"/>
  <c r="CH86" i="5"/>
  <c r="CI86" i="5"/>
  <c r="CH87" i="5"/>
  <c r="CI87" i="5"/>
  <c r="CH88" i="5"/>
  <c r="CI88" i="5"/>
  <c r="CH89" i="5"/>
  <c r="CI89" i="5"/>
  <c r="CH90" i="5"/>
  <c r="CI90" i="5"/>
  <c r="CH91" i="5"/>
  <c r="CI91" i="5"/>
  <c r="CH92" i="5"/>
  <c r="CI92" i="5"/>
  <c r="CH93" i="5"/>
  <c r="CI93" i="5"/>
  <c r="CH94" i="5"/>
  <c r="CI94" i="5"/>
  <c r="CH95" i="5"/>
  <c r="CI95" i="5"/>
  <c r="CH99" i="5"/>
  <c r="CI99" i="5"/>
  <c r="CH100" i="5"/>
  <c r="CI100" i="5"/>
  <c r="CH101" i="5"/>
  <c r="CI101" i="5"/>
  <c r="CH102" i="5"/>
  <c r="CI102" i="5"/>
  <c r="CH103" i="5"/>
  <c r="CI103" i="5"/>
  <c r="CH104" i="5"/>
  <c r="CI104" i="5"/>
  <c r="CH105" i="5"/>
  <c r="CI105" i="5"/>
  <c r="CH106" i="5"/>
  <c r="CI106" i="5"/>
  <c r="CH107" i="5"/>
  <c r="CI107" i="5"/>
  <c r="CH108" i="5"/>
  <c r="CI108" i="5"/>
  <c r="CH109" i="5"/>
  <c r="CI109" i="5"/>
  <c r="CH110" i="5"/>
  <c r="CI110" i="5"/>
  <c r="CH111" i="5"/>
  <c r="CI111" i="5"/>
  <c r="CH112" i="5"/>
  <c r="CI112" i="5"/>
  <c r="CH113" i="5"/>
  <c r="CI113" i="5"/>
  <c r="CH114" i="5"/>
  <c r="CI114" i="5"/>
  <c r="CH115" i="5"/>
  <c r="CI115" i="5"/>
  <c r="CH116" i="5"/>
  <c r="CI116" i="5"/>
  <c r="CH117" i="5"/>
  <c r="CI117" i="5"/>
  <c r="CH118" i="5"/>
  <c r="CI118" i="5"/>
  <c r="CH119" i="5"/>
  <c r="CI119" i="5"/>
  <c r="CH120" i="5"/>
  <c r="CI120" i="5"/>
  <c r="CH121" i="5"/>
  <c r="CI121" i="5"/>
  <c r="CH122" i="5"/>
  <c r="CI122" i="5"/>
  <c r="CH123" i="5"/>
  <c r="CI123" i="5"/>
  <c r="CH132" i="5"/>
  <c r="CI132" i="5"/>
  <c r="CH133" i="5"/>
  <c r="CI133" i="5"/>
  <c r="CH134" i="5"/>
  <c r="CI134" i="5"/>
  <c r="CH135" i="5"/>
  <c r="CI135" i="5"/>
  <c r="CH136" i="5"/>
  <c r="CI136" i="5"/>
  <c r="CH137" i="5"/>
  <c r="CI137" i="5"/>
  <c r="CH138" i="5"/>
  <c r="CI138" i="5"/>
  <c r="CH139" i="5"/>
  <c r="CI139" i="5"/>
  <c r="CH140" i="5"/>
  <c r="CI140" i="5"/>
  <c r="CH141" i="5"/>
  <c r="CI141" i="5"/>
  <c r="CH142" i="5"/>
  <c r="CI142" i="5"/>
  <c r="CH143" i="5"/>
  <c r="CI143" i="5"/>
  <c r="CH144" i="5"/>
  <c r="CI144" i="5"/>
  <c r="CH145" i="5"/>
  <c r="CI145" i="5"/>
  <c r="CH146" i="5"/>
  <c r="CI146" i="5"/>
  <c r="CH147" i="5"/>
  <c r="CI147" i="5"/>
  <c r="CH148" i="5"/>
  <c r="CI148" i="5"/>
  <c r="CH149" i="5"/>
  <c r="CI149" i="5"/>
  <c r="CH150" i="5"/>
  <c r="CI150" i="5"/>
  <c r="CH151" i="5"/>
  <c r="CI151" i="5"/>
  <c r="CH152" i="5"/>
  <c r="CI152" i="5"/>
  <c r="CH153" i="5"/>
  <c r="CI153" i="5"/>
  <c r="CH154" i="5"/>
  <c r="CI154" i="5"/>
  <c r="CH155" i="5"/>
  <c r="CI155" i="5"/>
  <c r="CH156" i="5"/>
  <c r="CI156" i="5"/>
  <c r="CH157" i="5"/>
  <c r="CI157" i="5"/>
  <c r="CH158" i="5"/>
  <c r="CI158" i="5"/>
  <c r="CH159" i="5"/>
  <c r="CI159" i="5"/>
  <c r="CH160" i="5"/>
  <c r="CI160" i="5"/>
  <c r="CH161" i="5"/>
  <c r="CI161" i="5"/>
  <c r="CH162" i="5"/>
  <c r="CI162" i="5"/>
  <c r="CH163" i="5"/>
  <c r="CI163" i="5"/>
  <c r="CH164" i="5"/>
  <c r="CI164" i="5"/>
  <c r="CH165" i="5"/>
  <c r="CI165" i="5"/>
  <c r="CH166" i="5"/>
  <c r="CI166" i="5"/>
  <c r="CH167" i="5"/>
  <c r="CI167" i="5"/>
  <c r="CH168" i="5"/>
  <c r="CI168" i="5"/>
  <c r="CH169" i="5"/>
  <c r="CI169" i="5"/>
  <c r="CH170" i="5"/>
  <c r="CI170" i="5"/>
  <c r="CH171" i="5"/>
  <c r="CI171" i="5"/>
  <c r="CH172" i="5"/>
  <c r="CI172" i="5"/>
  <c r="CH173" i="5"/>
  <c r="CI173" i="5"/>
  <c r="CH174" i="5"/>
  <c r="CI174" i="5"/>
  <c r="CH175" i="5"/>
  <c r="CI175" i="5"/>
  <c r="CH176" i="5"/>
  <c r="CI176" i="5"/>
  <c r="CH177" i="5"/>
  <c r="CI177" i="5"/>
  <c r="CH178" i="5"/>
  <c r="CI178" i="5"/>
  <c r="CH179" i="5"/>
  <c r="CI179" i="5"/>
  <c r="CH180" i="5"/>
  <c r="CI180" i="5"/>
  <c r="CH181" i="5"/>
  <c r="CI181" i="5"/>
  <c r="E4489" i="19"/>
  <c r="E4473" i="19"/>
  <c r="E4502" i="19"/>
  <c r="E4270" i="19"/>
  <c r="E4510" i="19"/>
  <c r="E4433" i="19"/>
  <c r="E4404" i="19"/>
  <c r="E4516" i="19"/>
  <c r="E4495" i="19"/>
  <c r="E4416" i="19"/>
  <c r="E4476" i="19"/>
  <c r="E4446" i="19"/>
  <c r="E4548" i="19"/>
  <c r="E4302" i="19"/>
  <c r="E4566" i="19"/>
  <c r="E4429" i="19"/>
  <c r="E4477" i="19"/>
  <c r="E4324" i="19"/>
  <c r="E4423" i="19"/>
  <c r="E4389" i="19"/>
  <c r="E4482" i="19"/>
  <c r="E4572" i="19"/>
  <c r="E4263" i="19"/>
  <c r="E4336" i="19"/>
  <c r="E4417" i="19"/>
  <c r="E4314" i="19"/>
  <c r="E4456" i="19"/>
  <c r="E4326" i="19"/>
  <c r="E4414" i="19"/>
  <c r="E4342" i="19"/>
  <c r="E4385" i="19"/>
  <c r="E4338" i="19"/>
  <c r="E4424" i="19"/>
  <c r="E4454" i="19"/>
  <c r="E4447" i="19"/>
  <c r="E4384" i="19"/>
  <c r="E4299" i="19"/>
  <c r="E4410" i="19"/>
  <c r="E4403" i="19"/>
  <c r="E4418" i="19"/>
  <c r="E4298" i="19"/>
  <c r="E4538" i="19"/>
  <c r="E4388" i="19"/>
  <c r="E4308" i="19"/>
  <c r="E4355" i="19"/>
  <c r="E4518" i="19"/>
  <c r="E4327" i="19"/>
  <c r="E4311" i="19"/>
  <c r="E4288" i="19"/>
  <c r="E4280" i="19"/>
  <c r="E4448" i="19"/>
  <c r="E4553" i="19"/>
  <c r="E4450" i="19"/>
  <c r="E4305" i="19"/>
  <c r="E4542" i="19"/>
  <c r="E4551" i="19"/>
  <c r="E4500" i="19"/>
  <c r="E4559" i="19"/>
  <c r="E4464" i="19"/>
  <c r="E4506" i="19"/>
  <c r="E4341" i="19"/>
  <c r="E4391" i="19"/>
  <c r="E4273" i="19"/>
  <c r="E4312" i="19"/>
  <c r="E4297" i="19"/>
  <c r="E4430" i="19"/>
  <c r="E4546" i="19"/>
  <c r="E4568" i="19"/>
  <c r="E4421" i="19"/>
  <c r="E4409" i="19"/>
  <c r="E4425" i="19"/>
  <c r="E4332" i="19"/>
  <c r="E4304" i="19"/>
  <c r="E4420" i="19"/>
  <c r="E4570" i="19"/>
  <c r="E4471" i="19"/>
  <c r="E4343" i="19"/>
  <c r="E4350" i="19"/>
  <c r="E4367" i="19"/>
  <c r="E4278" i="19"/>
  <c r="E4466" i="19"/>
  <c r="E4445" i="19"/>
  <c r="E4401" i="19"/>
  <c r="E4453" i="19"/>
  <c r="E4392" i="19"/>
  <c r="E4469" i="19"/>
  <c r="E4492" i="19"/>
  <c r="E4432" i="19"/>
  <c r="E4317" i="19"/>
  <c r="E4413" i="19"/>
  <c r="E4372" i="19"/>
  <c r="E4377" i="19"/>
  <c r="E4488" i="19"/>
  <c r="E4283" i="19"/>
  <c r="E4484" i="19"/>
  <c r="E4507" i="19"/>
  <c r="E4292" i="19"/>
  <c r="E4284" i="19"/>
  <c r="E4349" i="19"/>
  <c r="E4475" i="19"/>
  <c r="E4422" i="19"/>
  <c r="E4491" i="19"/>
  <c r="E4337" i="19"/>
  <c r="E4547" i="19"/>
  <c r="E4268" i="19"/>
  <c r="E4419" i="19"/>
  <c r="E4266" i="19"/>
  <c r="E4512" i="19"/>
  <c r="E4458" i="19"/>
  <c r="E4412" i="19"/>
  <c r="E4402" i="19"/>
  <c r="E4293" i="19"/>
  <c r="E4481" i="19"/>
  <c r="E4307" i="19"/>
  <c r="E4359" i="19"/>
  <c r="E4501" i="19"/>
  <c r="E4325" i="19"/>
  <c r="E4485" i="19"/>
  <c r="E4451" i="19"/>
  <c r="E4498" i="19"/>
  <c r="E4571" i="19"/>
  <c r="E4286" i="19"/>
  <c r="E4539" i="19"/>
  <c r="E4437" i="19"/>
  <c r="E4426" i="19"/>
  <c r="E4494" i="19"/>
  <c r="E4552" i="19"/>
  <c r="E4301" i="19"/>
  <c r="E4361" i="19"/>
  <c r="E4574" i="19"/>
  <c r="E4267" i="19"/>
  <c r="E4499" i="19"/>
  <c r="E4274" i="19"/>
  <c r="E4279" i="19"/>
  <c r="E4291" i="19"/>
  <c r="E4543" i="19"/>
  <c r="E4435" i="19"/>
  <c r="E4357" i="19"/>
  <c r="E4459" i="19"/>
  <c r="E4567" i="19"/>
  <c r="E4340" i="19"/>
  <c r="E4306" i="19"/>
  <c r="E4556" i="19"/>
  <c r="E4295" i="19"/>
  <c r="E4303" i="19"/>
  <c r="E4380" i="19"/>
  <c r="E4352" i="19"/>
  <c r="E4264" i="19"/>
  <c r="E4358" i="19"/>
  <c r="E4405" i="19"/>
  <c r="E4400" i="19"/>
  <c r="E4563" i="19"/>
  <c r="E4436" i="19"/>
  <c r="E4321" i="19"/>
  <c r="E4479" i="19"/>
  <c r="E4376" i="19"/>
  <c r="E4415" i="19"/>
  <c r="E4346" i="19"/>
  <c r="E4549" i="19"/>
  <c r="E4493" i="19"/>
  <c r="E4374" i="19"/>
  <c r="E4296" i="19"/>
  <c r="E4335" i="19"/>
  <c r="E4438" i="19"/>
  <c r="E4365" i="19"/>
  <c r="E4368" i="19"/>
  <c r="E4386" i="19"/>
  <c r="E4289" i="19"/>
  <c r="E4537" i="19"/>
  <c r="E4310" i="19"/>
  <c r="E4398" i="19"/>
  <c r="E4322" i="19"/>
  <c r="E4362" i="19"/>
  <c r="E4544" i="19"/>
  <c r="E4275" i="19"/>
  <c r="E4316" i="19"/>
  <c r="E4487" i="19"/>
  <c r="E4339" i="19"/>
  <c r="E4345" i="19"/>
  <c r="E4344" i="19"/>
  <c r="E4282" i="19"/>
  <c r="E4439" i="19"/>
  <c r="E4540" i="19"/>
  <c r="E4461" i="19"/>
  <c r="E4394" i="19"/>
  <c r="E4565" i="19"/>
  <c r="D1" i="19"/>
  <c r="E4558" i="19"/>
  <c r="E4287" i="19"/>
  <c r="E4277" i="19"/>
  <c r="E4271" i="19"/>
  <c r="E4318" i="19"/>
  <c r="E4474" i="19"/>
  <c r="E4434" i="19"/>
  <c r="E4378" i="19"/>
  <c r="E4569" i="19"/>
  <c r="E4545" i="19"/>
  <c r="E4462" i="19"/>
  <c r="E4329" i="19"/>
  <c r="E4399" i="19"/>
  <c r="E4514" i="19"/>
  <c r="E4348" i="19"/>
  <c r="E4371" i="19"/>
  <c r="E4452" i="19"/>
  <c r="E4467" i="19"/>
  <c r="E4560" i="19"/>
  <c r="E4486" i="19"/>
  <c r="E4442" i="19"/>
  <c r="E4281" i="19"/>
  <c r="E4463" i="19"/>
  <c r="E4330" i="19"/>
  <c r="E4366" i="19"/>
  <c r="E4315" i="19"/>
  <c r="E4508" i="19"/>
  <c r="E4272" i="19"/>
  <c r="E4407" i="19"/>
  <c r="E4333" i="19"/>
  <c r="E4363" i="19"/>
  <c r="E4483" i="19"/>
  <c r="E4294" i="19"/>
  <c r="E4504" i="19"/>
  <c r="E4290" i="19"/>
  <c r="E4354" i="19"/>
  <c r="E4396" i="19"/>
  <c r="E4513" i="19"/>
  <c r="E4555" i="19"/>
  <c r="E4478" i="19"/>
  <c r="E4509" i="19"/>
  <c r="E4382" i="19"/>
  <c r="E4383" i="19"/>
  <c r="E4468" i="19"/>
  <c r="E4323" i="19"/>
  <c r="E4265" i="19"/>
  <c r="E4397" i="19"/>
  <c r="E4443" i="19"/>
  <c r="E4503" i="19"/>
  <c r="E4320" i="19"/>
  <c r="E4328" i="19"/>
  <c r="E4406" i="19"/>
  <c r="E4356" i="19"/>
  <c r="E4431" i="19"/>
  <c r="E4465" i="19"/>
  <c r="E4319" i="19"/>
  <c r="E4262" i="19"/>
  <c r="E4370" i="19"/>
  <c r="E4441" i="19"/>
  <c r="E4309" i="19"/>
  <c r="E4331" i="19"/>
  <c r="E4517" i="19"/>
  <c r="E4395" i="19"/>
  <c r="E4440" i="19"/>
  <c r="E4393" i="19"/>
  <c r="E4550" i="19"/>
  <c r="E4490" i="19"/>
  <c r="E4369" i="19"/>
  <c r="E4573" i="19"/>
  <c r="E4347" i="19"/>
  <c r="E4562" i="19"/>
  <c r="E4455" i="19"/>
  <c r="E4444" i="19"/>
  <c r="E4460" i="19"/>
  <c r="E4428" i="19"/>
  <c r="E4353" i="19"/>
  <c r="E4300" i="19"/>
  <c r="E4411" i="19"/>
  <c r="E4511" i="19"/>
  <c r="E4496" i="19"/>
  <c r="E4557" i="19"/>
  <c r="E4373" i="19"/>
  <c r="E4564" i="19"/>
  <c r="E4351" i="19"/>
  <c r="E4313" i="19"/>
  <c r="E4480" i="19"/>
  <c r="E4375" i="19"/>
  <c r="E4515" i="19"/>
  <c r="E4390" i="19"/>
  <c r="E4379" i="19"/>
  <c r="E4334" i="19"/>
  <c r="E4285" i="19"/>
  <c r="E4381" i="19"/>
  <c r="E4470" i="19"/>
  <c r="E4505" i="19"/>
  <c r="E4449" i="19"/>
  <c r="E4519" i="19"/>
  <c r="E4387" i="19"/>
  <c r="E4360" i="19"/>
  <c r="E4554" i="19"/>
  <c r="E4497" i="19"/>
  <c r="E4269" i="19"/>
  <c r="E4472" i="19"/>
  <c r="E4541" i="19"/>
  <c r="E4408" i="19"/>
  <c r="E4364" i="19"/>
  <c r="E4427" i="19"/>
  <c r="E4457" i="19"/>
  <c r="E4276" i="19"/>
  <c r="E4561" i="19"/>
  <c r="I23" i="11" l="1"/>
  <c r="J29" i="11"/>
  <c r="V32" i="11"/>
  <c r="U32" i="11"/>
  <c r="D4" i="12"/>
  <c r="E4" i="12"/>
  <c r="F4" i="12"/>
  <c r="G4" i="12"/>
  <c r="H4" i="12"/>
  <c r="I4" i="12"/>
  <c r="K4" i="12"/>
  <c r="L4" i="12"/>
  <c r="M4" i="12"/>
  <c r="N4" i="12"/>
  <c r="O4" i="12"/>
  <c r="P4" i="12"/>
  <c r="Q4" i="12"/>
  <c r="D5" i="12"/>
  <c r="E5" i="12"/>
  <c r="F5" i="12"/>
  <c r="G5" i="12"/>
  <c r="H5" i="12"/>
  <c r="I5" i="12"/>
  <c r="K5" i="12"/>
  <c r="L5" i="12"/>
  <c r="M5" i="12"/>
  <c r="N5" i="12"/>
  <c r="O5" i="12"/>
  <c r="P5" i="12"/>
  <c r="Q5" i="12"/>
  <c r="D6" i="12"/>
  <c r="E6" i="12"/>
  <c r="F6" i="12"/>
  <c r="G6" i="12"/>
  <c r="H6" i="12"/>
  <c r="I6" i="12"/>
  <c r="K6" i="12"/>
  <c r="L6" i="12"/>
  <c r="M6" i="12"/>
  <c r="N6" i="12"/>
  <c r="O6" i="12"/>
  <c r="P6" i="12"/>
  <c r="Q6" i="12"/>
  <c r="D7" i="12"/>
  <c r="E7" i="12"/>
  <c r="F7" i="12"/>
  <c r="G7" i="12"/>
  <c r="H7" i="12"/>
  <c r="I7" i="12"/>
  <c r="K7" i="12"/>
  <c r="L7" i="12"/>
  <c r="M7" i="12"/>
  <c r="N7" i="12"/>
  <c r="O7" i="12"/>
  <c r="P7" i="12"/>
  <c r="Q7" i="12"/>
  <c r="D8" i="12"/>
  <c r="E8" i="12"/>
  <c r="F8" i="12"/>
  <c r="G8" i="12"/>
  <c r="H8" i="12"/>
  <c r="I8" i="12"/>
  <c r="K8" i="12"/>
  <c r="L8" i="12"/>
  <c r="M8" i="12"/>
  <c r="N8" i="12"/>
  <c r="O8" i="12"/>
  <c r="P8" i="12"/>
  <c r="Q8" i="12"/>
  <c r="D9" i="12"/>
  <c r="E9" i="12"/>
  <c r="F9" i="12"/>
  <c r="G9" i="12"/>
  <c r="H9" i="12"/>
  <c r="I9" i="12"/>
  <c r="K9" i="12"/>
  <c r="L9" i="12"/>
  <c r="M9" i="12"/>
  <c r="N9" i="12"/>
  <c r="O9" i="12"/>
  <c r="P9" i="12"/>
  <c r="Q9" i="12"/>
  <c r="D10" i="12"/>
  <c r="E10" i="12"/>
  <c r="F10" i="12"/>
  <c r="G10" i="12"/>
  <c r="H10" i="12"/>
  <c r="I10" i="12"/>
  <c r="K10" i="12"/>
  <c r="L10" i="12"/>
  <c r="M10" i="12"/>
  <c r="N10" i="12"/>
  <c r="O10" i="12"/>
  <c r="P10" i="12"/>
  <c r="Q10" i="12"/>
  <c r="D11" i="12"/>
  <c r="E11" i="12"/>
  <c r="F11" i="12"/>
  <c r="G11" i="12"/>
  <c r="H11" i="12"/>
  <c r="I11" i="12"/>
  <c r="K11" i="12"/>
  <c r="L11" i="12"/>
  <c r="M11" i="12"/>
  <c r="N11" i="12"/>
  <c r="O11" i="12"/>
  <c r="P11" i="12"/>
  <c r="Q11" i="12"/>
  <c r="D12" i="12"/>
  <c r="E12" i="12"/>
  <c r="F12" i="12"/>
  <c r="G12" i="12"/>
  <c r="H12" i="12"/>
  <c r="I12" i="12"/>
  <c r="K12" i="12"/>
  <c r="L12" i="12"/>
  <c r="M12" i="12"/>
  <c r="N12" i="12"/>
  <c r="O12" i="12"/>
  <c r="P12" i="12"/>
  <c r="Q12" i="12"/>
  <c r="D13" i="12"/>
  <c r="E13" i="12"/>
  <c r="F13" i="12"/>
  <c r="G13" i="12"/>
  <c r="H13" i="12"/>
  <c r="I13" i="12"/>
  <c r="K13" i="12"/>
  <c r="L13" i="12"/>
  <c r="M13" i="12"/>
  <c r="N13" i="12"/>
  <c r="O13" i="12"/>
  <c r="P13" i="12"/>
  <c r="Q13" i="12"/>
  <c r="D14" i="12"/>
  <c r="E14" i="12"/>
  <c r="F14" i="12"/>
  <c r="G14" i="12"/>
  <c r="H14" i="12"/>
  <c r="I14" i="12"/>
  <c r="K14" i="12"/>
  <c r="L14" i="12"/>
  <c r="M14" i="12"/>
  <c r="N14" i="12"/>
  <c r="O14" i="12"/>
  <c r="P14" i="12"/>
  <c r="Q14" i="12"/>
  <c r="D15" i="12"/>
  <c r="E15" i="12"/>
  <c r="F15" i="12"/>
  <c r="G15" i="12"/>
  <c r="H15" i="12"/>
  <c r="I15" i="12"/>
  <c r="K15" i="12"/>
  <c r="L15" i="12"/>
  <c r="M15" i="12"/>
  <c r="N15" i="12"/>
  <c r="O15" i="12"/>
  <c r="P15" i="12"/>
  <c r="Q15" i="12"/>
  <c r="D16" i="12"/>
  <c r="E16" i="12"/>
  <c r="F16" i="12"/>
  <c r="G16" i="12"/>
  <c r="H16" i="12"/>
  <c r="I16" i="12"/>
  <c r="K16" i="12"/>
  <c r="L16" i="12"/>
  <c r="M16" i="12"/>
  <c r="N16" i="12"/>
  <c r="O16" i="12"/>
  <c r="P16" i="12"/>
  <c r="Q16" i="12"/>
  <c r="D17" i="12"/>
  <c r="E17" i="12"/>
  <c r="F17" i="12"/>
  <c r="G17" i="12"/>
  <c r="H17" i="12"/>
  <c r="I17" i="12"/>
  <c r="K17" i="12"/>
  <c r="L17" i="12"/>
  <c r="M17" i="12"/>
  <c r="N17" i="12"/>
  <c r="O17" i="12"/>
  <c r="P17" i="12"/>
  <c r="Q17" i="12"/>
  <c r="D18" i="12"/>
  <c r="E18" i="12"/>
  <c r="F18" i="12"/>
  <c r="G18" i="12"/>
  <c r="H18" i="12"/>
  <c r="I18" i="12"/>
  <c r="K18" i="12"/>
  <c r="L18" i="12"/>
  <c r="M18" i="12"/>
  <c r="N18" i="12"/>
  <c r="O18" i="12"/>
  <c r="P18" i="12"/>
  <c r="Q18" i="12"/>
  <c r="D19" i="12"/>
  <c r="E19" i="12"/>
  <c r="F19" i="12"/>
  <c r="G19" i="12"/>
  <c r="H19" i="12"/>
  <c r="I19" i="12"/>
  <c r="K19" i="12"/>
  <c r="L19" i="12"/>
  <c r="M19" i="12"/>
  <c r="N19" i="12"/>
  <c r="O19" i="12"/>
  <c r="P19" i="12"/>
  <c r="Q19" i="12"/>
  <c r="D20" i="12"/>
  <c r="E20" i="12"/>
  <c r="F20" i="12"/>
  <c r="G20" i="12"/>
  <c r="H20" i="12"/>
  <c r="I20" i="12"/>
  <c r="K20" i="12"/>
  <c r="L20" i="12"/>
  <c r="M20" i="12"/>
  <c r="N20" i="12"/>
  <c r="O20" i="12"/>
  <c r="P20" i="12"/>
  <c r="Q20" i="12"/>
  <c r="D21" i="12"/>
  <c r="E21" i="12"/>
  <c r="F21" i="12"/>
  <c r="G21" i="12"/>
  <c r="H21" i="12"/>
  <c r="I21" i="12"/>
  <c r="K21" i="12"/>
  <c r="L21" i="12"/>
  <c r="M21" i="12"/>
  <c r="N21" i="12"/>
  <c r="O21" i="12"/>
  <c r="P21" i="12"/>
  <c r="Q21" i="12"/>
  <c r="D22" i="12"/>
  <c r="E22" i="12"/>
  <c r="F22" i="12"/>
  <c r="G22" i="12"/>
  <c r="H22" i="12"/>
  <c r="I22" i="12"/>
  <c r="K22" i="12"/>
  <c r="L22" i="12"/>
  <c r="M22" i="12"/>
  <c r="N22" i="12"/>
  <c r="O22" i="12"/>
  <c r="P22" i="12"/>
  <c r="Q22" i="12"/>
  <c r="D23" i="12"/>
  <c r="E23" i="12"/>
  <c r="F23" i="12"/>
  <c r="G23" i="12"/>
  <c r="H23" i="12"/>
  <c r="I23" i="12"/>
  <c r="K23" i="12"/>
  <c r="L23" i="12"/>
  <c r="M23" i="12"/>
  <c r="N23" i="12"/>
  <c r="O23" i="12"/>
  <c r="P23" i="12"/>
  <c r="Q23" i="12"/>
  <c r="D24" i="12"/>
  <c r="E24" i="12"/>
  <c r="F24" i="12"/>
  <c r="G24" i="12"/>
  <c r="H24" i="12"/>
  <c r="I24" i="12"/>
  <c r="K24" i="12"/>
  <c r="L24" i="12"/>
  <c r="M24" i="12"/>
  <c r="N24" i="12"/>
  <c r="O24" i="12"/>
  <c r="P24" i="12"/>
  <c r="Q24" i="12"/>
  <c r="D25" i="12"/>
  <c r="E25" i="12"/>
  <c r="F25" i="12"/>
  <c r="G25" i="12"/>
  <c r="H25" i="12"/>
  <c r="I25" i="12"/>
  <c r="K25" i="12"/>
  <c r="L25" i="12"/>
  <c r="M25" i="12"/>
  <c r="N25" i="12"/>
  <c r="O25" i="12"/>
  <c r="P25" i="12"/>
  <c r="Q25" i="12"/>
  <c r="D26" i="12"/>
  <c r="E26" i="12"/>
  <c r="F26" i="12"/>
  <c r="G26" i="12"/>
  <c r="H26" i="12"/>
  <c r="I26" i="12"/>
  <c r="K26" i="12"/>
  <c r="L26" i="12"/>
  <c r="M26" i="12"/>
  <c r="N26" i="12"/>
  <c r="O26" i="12"/>
  <c r="P26" i="12"/>
  <c r="Q26" i="12"/>
  <c r="D27" i="12"/>
  <c r="E27" i="12"/>
  <c r="F27" i="12"/>
  <c r="G27" i="12"/>
  <c r="H27" i="12"/>
  <c r="I27" i="12"/>
  <c r="K27" i="12"/>
  <c r="L27" i="12"/>
  <c r="M27" i="12"/>
  <c r="N27" i="12"/>
  <c r="O27" i="12"/>
  <c r="P27" i="12"/>
  <c r="Q27" i="12"/>
  <c r="D28" i="12"/>
  <c r="E28" i="12"/>
  <c r="F28" i="12"/>
  <c r="G28" i="12"/>
  <c r="H28" i="12"/>
  <c r="I28" i="12"/>
  <c r="K28" i="12"/>
  <c r="L28" i="12"/>
  <c r="M28" i="12"/>
  <c r="N28" i="12"/>
  <c r="O28" i="12"/>
  <c r="P28" i="12"/>
  <c r="Q28" i="12"/>
  <c r="D29" i="12"/>
  <c r="E29" i="12"/>
  <c r="F29" i="12"/>
  <c r="G29" i="12"/>
  <c r="H29" i="12"/>
  <c r="I29" i="12"/>
  <c r="K29" i="12"/>
  <c r="L29" i="12"/>
  <c r="M29" i="12"/>
  <c r="N29" i="12"/>
  <c r="O29" i="12"/>
  <c r="P29" i="12"/>
  <c r="Q29" i="12"/>
  <c r="D30" i="12"/>
  <c r="E30" i="12"/>
  <c r="F30" i="12"/>
  <c r="G30" i="12"/>
  <c r="H30" i="12"/>
  <c r="I30" i="12"/>
  <c r="K30" i="12"/>
  <c r="L30" i="12"/>
  <c r="M30" i="12"/>
  <c r="N30" i="12"/>
  <c r="O30" i="12"/>
  <c r="P30" i="12"/>
  <c r="Q30" i="12"/>
  <c r="D31" i="12"/>
  <c r="E31" i="12"/>
  <c r="F31" i="12"/>
  <c r="G31" i="12"/>
  <c r="H31" i="12"/>
  <c r="I31" i="12"/>
  <c r="K31" i="12"/>
  <c r="L31" i="12"/>
  <c r="M31" i="12"/>
  <c r="N31" i="12"/>
  <c r="O31" i="12"/>
  <c r="P31" i="12"/>
  <c r="Q31" i="12"/>
  <c r="D32" i="12"/>
  <c r="E32" i="12"/>
  <c r="F32" i="12"/>
  <c r="G32" i="12"/>
  <c r="H32" i="12"/>
  <c r="I32" i="12"/>
  <c r="K32" i="12"/>
  <c r="L32" i="12"/>
  <c r="M32" i="12"/>
  <c r="N32" i="12"/>
  <c r="O32" i="12"/>
  <c r="P32" i="12"/>
  <c r="Q32" i="12"/>
  <c r="D33" i="12"/>
  <c r="E33" i="12"/>
  <c r="F33" i="12"/>
  <c r="G33" i="12"/>
  <c r="H33" i="12"/>
  <c r="I33" i="12"/>
  <c r="K33" i="12"/>
  <c r="L33" i="12"/>
  <c r="M33" i="12"/>
  <c r="N33" i="12"/>
  <c r="O33" i="12"/>
  <c r="P33" i="12"/>
  <c r="Q33" i="12"/>
  <c r="D34" i="12"/>
  <c r="E34" i="12"/>
  <c r="F34" i="12"/>
  <c r="G34" i="12"/>
  <c r="H34" i="12"/>
  <c r="I34" i="12"/>
  <c r="K34" i="12"/>
  <c r="L34" i="12"/>
  <c r="M34" i="12"/>
  <c r="N34" i="12"/>
  <c r="O34" i="12"/>
  <c r="P34" i="12"/>
  <c r="Q34" i="12"/>
  <c r="D35" i="12"/>
  <c r="E35" i="12"/>
  <c r="F35" i="12"/>
  <c r="G35" i="12"/>
  <c r="H35" i="12"/>
  <c r="I35" i="12"/>
  <c r="K35" i="12"/>
  <c r="L35" i="12"/>
  <c r="M35" i="12"/>
  <c r="N35" i="12"/>
  <c r="O35" i="12"/>
  <c r="P35" i="12"/>
  <c r="Q35" i="12"/>
  <c r="D36" i="12"/>
  <c r="E36" i="12"/>
  <c r="F36" i="12"/>
  <c r="G36" i="12"/>
  <c r="H36" i="12"/>
  <c r="I36" i="12"/>
  <c r="K36" i="12"/>
  <c r="L36" i="12"/>
  <c r="M36" i="12"/>
  <c r="N36" i="12"/>
  <c r="O36" i="12"/>
  <c r="P36" i="12"/>
  <c r="Q36" i="12"/>
  <c r="D37" i="12"/>
  <c r="E37" i="12"/>
  <c r="F37" i="12"/>
  <c r="G37" i="12"/>
  <c r="H37" i="12"/>
  <c r="I37" i="12"/>
  <c r="K37" i="12"/>
  <c r="L37" i="12"/>
  <c r="M37" i="12"/>
  <c r="N37" i="12"/>
  <c r="O37" i="12"/>
  <c r="P37" i="12"/>
  <c r="Q37" i="12"/>
  <c r="D38" i="12"/>
  <c r="E38" i="12"/>
  <c r="F38" i="12"/>
  <c r="G38" i="12"/>
  <c r="H38" i="12"/>
  <c r="I38" i="12"/>
  <c r="K38" i="12"/>
  <c r="L38" i="12"/>
  <c r="M38" i="12"/>
  <c r="N38" i="12"/>
  <c r="O38" i="12"/>
  <c r="P38" i="12"/>
  <c r="Q38" i="12"/>
  <c r="D39" i="12"/>
  <c r="E39" i="12"/>
  <c r="F39" i="12"/>
  <c r="G39" i="12"/>
  <c r="H39" i="12"/>
  <c r="I39" i="12"/>
  <c r="K39" i="12"/>
  <c r="L39" i="12"/>
  <c r="M39" i="12"/>
  <c r="N39" i="12"/>
  <c r="O39" i="12"/>
  <c r="P39" i="12"/>
  <c r="Q39" i="12"/>
  <c r="D40" i="12"/>
  <c r="E40" i="12"/>
  <c r="F40" i="12"/>
  <c r="G40" i="12"/>
  <c r="H40" i="12"/>
  <c r="I40" i="12"/>
  <c r="K40" i="12"/>
  <c r="L40" i="12"/>
  <c r="M40" i="12"/>
  <c r="N40" i="12"/>
  <c r="O40" i="12"/>
  <c r="P40" i="12"/>
  <c r="Q40" i="12"/>
  <c r="D41" i="12"/>
  <c r="E41" i="12"/>
  <c r="F41" i="12"/>
  <c r="G41" i="12"/>
  <c r="H41" i="12"/>
  <c r="I41" i="12"/>
  <c r="K41" i="12"/>
  <c r="L41" i="12"/>
  <c r="M41" i="12"/>
  <c r="N41" i="12"/>
  <c r="O41" i="12"/>
  <c r="P41" i="12"/>
  <c r="Q41" i="12"/>
  <c r="D42" i="12"/>
  <c r="E42" i="12"/>
  <c r="F42" i="12"/>
  <c r="G42" i="12"/>
  <c r="H42" i="12"/>
  <c r="I42" i="12"/>
  <c r="K42" i="12"/>
  <c r="L42" i="12"/>
  <c r="M42" i="12"/>
  <c r="N42" i="12"/>
  <c r="O42" i="12"/>
  <c r="P42" i="12"/>
  <c r="Q42" i="12"/>
  <c r="D43" i="12"/>
  <c r="E43" i="12"/>
  <c r="F43" i="12"/>
  <c r="G43" i="12"/>
  <c r="H43" i="12"/>
  <c r="I43" i="12"/>
  <c r="K43" i="12"/>
  <c r="L43" i="12"/>
  <c r="M43" i="12"/>
  <c r="N43" i="12"/>
  <c r="O43" i="12"/>
  <c r="P43" i="12"/>
  <c r="Q43" i="12"/>
  <c r="D44" i="12"/>
  <c r="E44" i="12"/>
  <c r="F44" i="12"/>
  <c r="G44" i="12"/>
  <c r="H44" i="12"/>
  <c r="I44" i="12"/>
  <c r="K44" i="12"/>
  <c r="L44" i="12"/>
  <c r="M44" i="12"/>
  <c r="N44" i="12"/>
  <c r="O44" i="12"/>
  <c r="P44" i="12"/>
  <c r="Q44" i="12"/>
  <c r="D45" i="12"/>
  <c r="E45" i="12"/>
  <c r="F45" i="12"/>
  <c r="G45" i="12"/>
  <c r="H45" i="12"/>
  <c r="I45" i="12"/>
  <c r="K45" i="12"/>
  <c r="L45" i="12"/>
  <c r="M45" i="12"/>
  <c r="N45" i="12"/>
  <c r="O45" i="12"/>
  <c r="P45" i="12"/>
  <c r="Q45" i="12"/>
  <c r="D46" i="12"/>
  <c r="E46" i="12"/>
  <c r="F46" i="12"/>
  <c r="G46" i="12"/>
  <c r="H46" i="12"/>
  <c r="I46" i="12"/>
  <c r="K46" i="12"/>
  <c r="L46" i="12"/>
  <c r="M46" i="12"/>
  <c r="N46" i="12"/>
  <c r="O46" i="12"/>
  <c r="P46" i="12"/>
  <c r="Q46" i="12"/>
  <c r="D47" i="12"/>
  <c r="E47" i="12"/>
  <c r="F47" i="12"/>
  <c r="G47" i="12"/>
  <c r="H47" i="12"/>
  <c r="I47" i="12"/>
  <c r="K47" i="12"/>
  <c r="L47" i="12"/>
  <c r="M47" i="12"/>
  <c r="N47" i="12"/>
  <c r="O47" i="12"/>
  <c r="P47" i="12"/>
  <c r="Q47" i="12"/>
  <c r="D48" i="12"/>
  <c r="E48" i="12"/>
  <c r="F48" i="12"/>
  <c r="G48" i="12"/>
  <c r="H48" i="12"/>
  <c r="I48" i="12"/>
  <c r="K48" i="12"/>
  <c r="L48" i="12"/>
  <c r="M48" i="12"/>
  <c r="N48" i="12"/>
  <c r="O48" i="12"/>
  <c r="P48" i="12"/>
  <c r="Q48" i="12"/>
  <c r="D49" i="12"/>
  <c r="E49" i="12"/>
  <c r="F49" i="12"/>
  <c r="G49" i="12"/>
  <c r="H49" i="12"/>
  <c r="I49" i="12"/>
  <c r="K49" i="12"/>
  <c r="L49" i="12"/>
  <c r="M49" i="12"/>
  <c r="N49" i="12"/>
  <c r="O49" i="12"/>
  <c r="P49" i="12"/>
  <c r="Q49" i="12"/>
  <c r="D50" i="12"/>
  <c r="E50" i="12"/>
  <c r="F50" i="12"/>
  <c r="G50" i="12"/>
  <c r="H50" i="12"/>
  <c r="I50" i="12"/>
  <c r="K50" i="12"/>
  <c r="L50" i="12"/>
  <c r="M50" i="12"/>
  <c r="N50" i="12"/>
  <c r="O50" i="12"/>
  <c r="P50" i="12"/>
  <c r="Q50" i="12"/>
  <c r="D51" i="12"/>
  <c r="E51" i="12"/>
  <c r="F51" i="12"/>
  <c r="G51" i="12"/>
  <c r="H51" i="12"/>
  <c r="I51" i="12"/>
  <c r="K51" i="12"/>
  <c r="L51" i="12"/>
  <c r="M51" i="12"/>
  <c r="N51" i="12"/>
  <c r="O51" i="12"/>
  <c r="P51" i="12"/>
  <c r="Q51" i="12"/>
  <c r="D52" i="12"/>
  <c r="E52" i="12"/>
  <c r="F52" i="12"/>
  <c r="G52" i="12"/>
  <c r="H52" i="12"/>
  <c r="I52" i="12"/>
  <c r="K52" i="12"/>
  <c r="L52" i="12"/>
  <c r="M52" i="12"/>
  <c r="N52" i="12"/>
  <c r="O52" i="12"/>
  <c r="P52" i="12"/>
  <c r="Q52" i="12"/>
  <c r="D53" i="12"/>
  <c r="E53" i="12"/>
  <c r="F53" i="12"/>
  <c r="G53" i="12"/>
  <c r="H53" i="12"/>
  <c r="I53" i="12"/>
  <c r="K53" i="12"/>
  <c r="L53" i="12"/>
  <c r="M53" i="12"/>
  <c r="N53" i="12"/>
  <c r="O53" i="12"/>
  <c r="P53" i="12"/>
  <c r="Q53" i="12"/>
  <c r="D54" i="12"/>
  <c r="E54" i="12"/>
  <c r="F54" i="12"/>
  <c r="G54" i="12"/>
  <c r="H54" i="12"/>
  <c r="I54" i="12"/>
  <c r="K54" i="12"/>
  <c r="L54" i="12"/>
  <c r="M54" i="12"/>
  <c r="N54" i="12"/>
  <c r="O54" i="12"/>
  <c r="P54" i="12"/>
  <c r="Q54" i="12"/>
  <c r="D55" i="12"/>
  <c r="E55" i="12"/>
  <c r="F55" i="12"/>
  <c r="G55" i="12"/>
  <c r="H55" i="12"/>
  <c r="I55" i="12"/>
  <c r="K55" i="12"/>
  <c r="L55" i="12"/>
  <c r="M55" i="12"/>
  <c r="N55" i="12"/>
  <c r="O55" i="12"/>
  <c r="P55" i="12"/>
  <c r="Q55" i="12"/>
  <c r="D56" i="12"/>
  <c r="E56" i="12"/>
  <c r="F56" i="12"/>
  <c r="G56" i="12"/>
  <c r="H56" i="12"/>
  <c r="I56" i="12"/>
  <c r="K56" i="12"/>
  <c r="L56" i="12"/>
  <c r="M56" i="12"/>
  <c r="N56" i="12"/>
  <c r="O56" i="12"/>
  <c r="P56" i="12"/>
  <c r="Q56" i="12"/>
  <c r="D57" i="12"/>
  <c r="E57" i="12"/>
  <c r="F57" i="12"/>
  <c r="G57" i="12"/>
  <c r="H57" i="12"/>
  <c r="I57" i="12"/>
  <c r="K57" i="12"/>
  <c r="L57" i="12"/>
  <c r="M57" i="12"/>
  <c r="N57" i="12"/>
  <c r="O57" i="12"/>
  <c r="P57" i="12"/>
  <c r="Q57" i="12"/>
  <c r="D58" i="12"/>
  <c r="E58" i="12"/>
  <c r="F58" i="12"/>
  <c r="G58" i="12"/>
  <c r="H58" i="12"/>
  <c r="I58" i="12"/>
  <c r="K58" i="12"/>
  <c r="L58" i="12"/>
  <c r="M58" i="12"/>
  <c r="N58" i="12"/>
  <c r="O58" i="12"/>
  <c r="P58" i="12"/>
  <c r="Q58" i="12"/>
  <c r="D59" i="12"/>
  <c r="E59" i="12"/>
  <c r="F59" i="12"/>
  <c r="G59" i="12"/>
  <c r="H59" i="12"/>
  <c r="I59" i="12"/>
  <c r="K59" i="12"/>
  <c r="L59" i="12"/>
  <c r="M59" i="12"/>
  <c r="N59" i="12"/>
  <c r="O59" i="12"/>
  <c r="P59" i="12"/>
  <c r="Q59" i="12"/>
  <c r="D60" i="12"/>
  <c r="E60" i="12"/>
  <c r="F60" i="12"/>
  <c r="G60" i="12"/>
  <c r="H60" i="12"/>
  <c r="I60" i="12"/>
  <c r="K60" i="12"/>
  <c r="L60" i="12"/>
  <c r="M60" i="12"/>
  <c r="N60" i="12"/>
  <c r="O60" i="12"/>
  <c r="P60" i="12"/>
  <c r="Q60" i="12"/>
  <c r="D61" i="12"/>
  <c r="E61" i="12"/>
  <c r="F61" i="12"/>
  <c r="G61" i="12"/>
  <c r="H61" i="12"/>
  <c r="I61" i="12"/>
  <c r="K61" i="12"/>
  <c r="L61" i="12"/>
  <c r="M61" i="12"/>
  <c r="N61" i="12"/>
  <c r="O61" i="12"/>
  <c r="P61" i="12"/>
  <c r="Q61" i="12"/>
  <c r="D62" i="12"/>
  <c r="E62" i="12"/>
  <c r="F62" i="12"/>
  <c r="G62" i="12"/>
  <c r="H62" i="12"/>
  <c r="I62" i="12"/>
  <c r="K62" i="12"/>
  <c r="L62" i="12"/>
  <c r="M62" i="12"/>
  <c r="N62" i="12"/>
  <c r="O62" i="12"/>
  <c r="P62" i="12"/>
  <c r="Q62" i="12"/>
  <c r="D63" i="12"/>
  <c r="E63" i="12"/>
  <c r="F63" i="12"/>
  <c r="G63" i="12"/>
  <c r="H63" i="12"/>
  <c r="I63" i="12"/>
  <c r="K63" i="12"/>
  <c r="L63" i="12"/>
  <c r="M63" i="12"/>
  <c r="N63" i="12"/>
  <c r="O63" i="12"/>
  <c r="P63" i="12"/>
  <c r="Q63" i="12"/>
  <c r="D64" i="12"/>
  <c r="E64" i="12"/>
  <c r="F64" i="12"/>
  <c r="G64" i="12"/>
  <c r="H64" i="12"/>
  <c r="I64" i="12"/>
  <c r="K64" i="12"/>
  <c r="L64" i="12"/>
  <c r="M64" i="12"/>
  <c r="N64" i="12"/>
  <c r="O64" i="12"/>
  <c r="P64" i="12"/>
  <c r="Q64" i="12"/>
  <c r="D65" i="12"/>
  <c r="E65" i="12"/>
  <c r="F65" i="12"/>
  <c r="G65" i="12"/>
  <c r="H65" i="12"/>
  <c r="I65" i="12"/>
  <c r="K65" i="12"/>
  <c r="L65" i="12"/>
  <c r="M65" i="12"/>
  <c r="N65" i="12"/>
  <c r="O65" i="12"/>
  <c r="P65" i="12"/>
  <c r="Q65" i="12"/>
  <c r="D66" i="12"/>
  <c r="E66" i="12"/>
  <c r="F66" i="12"/>
  <c r="G66" i="12"/>
  <c r="H66" i="12"/>
  <c r="I66" i="12"/>
  <c r="K66" i="12"/>
  <c r="L66" i="12"/>
  <c r="M66" i="12"/>
  <c r="N66" i="12"/>
  <c r="O66" i="12"/>
  <c r="P66" i="12"/>
  <c r="Q66" i="12"/>
  <c r="D67" i="12"/>
  <c r="E67" i="12"/>
  <c r="F67" i="12"/>
  <c r="G67" i="12"/>
  <c r="H67" i="12"/>
  <c r="I67" i="12"/>
  <c r="K67" i="12"/>
  <c r="L67" i="12"/>
  <c r="M67" i="12"/>
  <c r="N67" i="12"/>
  <c r="O67" i="12"/>
  <c r="P67" i="12"/>
  <c r="Q67" i="12"/>
  <c r="D68" i="12"/>
  <c r="E68" i="12"/>
  <c r="F68" i="12"/>
  <c r="G68" i="12"/>
  <c r="H68" i="12"/>
  <c r="I68" i="12"/>
  <c r="K68" i="12"/>
  <c r="L68" i="12"/>
  <c r="M68" i="12"/>
  <c r="N68" i="12"/>
  <c r="O68" i="12"/>
  <c r="P68" i="12"/>
  <c r="Q68" i="12"/>
  <c r="D69" i="12"/>
  <c r="E69" i="12"/>
  <c r="F69" i="12"/>
  <c r="G69" i="12"/>
  <c r="H69" i="12"/>
  <c r="I69" i="12"/>
  <c r="K69" i="12"/>
  <c r="L69" i="12"/>
  <c r="M69" i="12"/>
  <c r="N69" i="12"/>
  <c r="O69" i="12"/>
  <c r="P69" i="12"/>
  <c r="Q69" i="12"/>
  <c r="D70" i="12"/>
  <c r="E70" i="12"/>
  <c r="F70" i="12"/>
  <c r="G70" i="12"/>
  <c r="H70" i="12"/>
  <c r="I70" i="12"/>
  <c r="K70" i="12"/>
  <c r="L70" i="12"/>
  <c r="M70" i="12"/>
  <c r="N70" i="12"/>
  <c r="O70" i="12"/>
  <c r="P70" i="12"/>
  <c r="Q70" i="12"/>
  <c r="D71" i="12"/>
  <c r="E71" i="12"/>
  <c r="F71" i="12"/>
  <c r="G71" i="12"/>
  <c r="H71" i="12"/>
  <c r="I71" i="12"/>
  <c r="K71" i="12"/>
  <c r="L71" i="12"/>
  <c r="M71" i="12"/>
  <c r="N71" i="12"/>
  <c r="O71" i="12"/>
  <c r="P71" i="12"/>
  <c r="Q71" i="12"/>
  <c r="D72" i="12"/>
  <c r="E72" i="12"/>
  <c r="F72" i="12"/>
  <c r="G72" i="12"/>
  <c r="H72" i="12"/>
  <c r="I72" i="12"/>
  <c r="K72" i="12"/>
  <c r="L72" i="12"/>
  <c r="M72" i="12"/>
  <c r="N72" i="12"/>
  <c r="O72" i="12"/>
  <c r="P72" i="12"/>
  <c r="Q72" i="12"/>
  <c r="D73" i="12"/>
  <c r="E73" i="12"/>
  <c r="F73" i="12"/>
  <c r="G73" i="12"/>
  <c r="H73" i="12"/>
  <c r="I73" i="12"/>
  <c r="K73" i="12"/>
  <c r="L73" i="12"/>
  <c r="M73" i="12"/>
  <c r="N73" i="12"/>
  <c r="O73" i="12"/>
  <c r="P73" i="12"/>
  <c r="Q73" i="12"/>
  <c r="D74" i="12"/>
  <c r="E74" i="12"/>
  <c r="F74" i="12"/>
  <c r="G74" i="12"/>
  <c r="H74" i="12"/>
  <c r="I74" i="12"/>
  <c r="K74" i="12"/>
  <c r="L74" i="12"/>
  <c r="M74" i="12"/>
  <c r="N74" i="12"/>
  <c r="O74" i="12"/>
  <c r="P74" i="12"/>
  <c r="Q74" i="12"/>
  <c r="D75" i="12"/>
  <c r="E75" i="12"/>
  <c r="F75" i="12"/>
  <c r="G75" i="12"/>
  <c r="H75" i="12"/>
  <c r="I75" i="12"/>
  <c r="K75" i="12"/>
  <c r="L75" i="12"/>
  <c r="M75" i="12"/>
  <c r="N75" i="12"/>
  <c r="O75" i="12"/>
  <c r="P75" i="12"/>
  <c r="Q75" i="12"/>
  <c r="D76" i="12"/>
  <c r="E76" i="12"/>
  <c r="F76" i="12"/>
  <c r="G76" i="12"/>
  <c r="H76" i="12"/>
  <c r="I76" i="12"/>
  <c r="K76" i="12"/>
  <c r="L76" i="12"/>
  <c r="M76" i="12"/>
  <c r="N76" i="12"/>
  <c r="O76" i="12"/>
  <c r="P76" i="12"/>
  <c r="Q76" i="12"/>
  <c r="D77" i="12"/>
  <c r="E77" i="12"/>
  <c r="F77" i="12"/>
  <c r="G77" i="12"/>
  <c r="H77" i="12"/>
  <c r="I77" i="12"/>
  <c r="K77" i="12"/>
  <c r="L77" i="12"/>
  <c r="M77" i="12"/>
  <c r="N77" i="12"/>
  <c r="O77" i="12"/>
  <c r="P77" i="12"/>
  <c r="Q77" i="12"/>
  <c r="D78" i="12"/>
  <c r="E78" i="12"/>
  <c r="F78" i="12"/>
  <c r="G78" i="12"/>
  <c r="H78" i="12"/>
  <c r="I78" i="12"/>
  <c r="K78" i="12"/>
  <c r="L78" i="12"/>
  <c r="M78" i="12"/>
  <c r="N78" i="12"/>
  <c r="O78" i="12"/>
  <c r="P78" i="12"/>
  <c r="Q78" i="12"/>
  <c r="D82" i="12"/>
  <c r="E82" i="12"/>
  <c r="F82" i="12"/>
  <c r="G82" i="12"/>
  <c r="H82" i="12"/>
  <c r="I82" i="12"/>
  <c r="K82" i="12"/>
  <c r="L82" i="12"/>
  <c r="M82" i="12"/>
  <c r="N82" i="12"/>
  <c r="O82" i="12"/>
  <c r="P82" i="12"/>
  <c r="Q82" i="12"/>
  <c r="D83" i="12"/>
  <c r="E83" i="12"/>
  <c r="F83" i="12"/>
  <c r="G83" i="12"/>
  <c r="H83" i="12"/>
  <c r="I83" i="12"/>
  <c r="K83" i="12"/>
  <c r="L83" i="12"/>
  <c r="M83" i="12"/>
  <c r="N83" i="12"/>
  <c r="O83" i="12"/>
  <c r="P83" i="12"/>
  <c r="Q83" i="12"/>
  <c r="D84" i="12"/>
  <c r="E84" i="12"/>
  <c r="F84" i="12"/>
  <c r="G84" i="12"/>
  <c r="H84" i="12"/>
  <c r="I84" i="12"/>
  <c r="K84" i="12"/>
  <c r="L84" i="12"/>
  <c r="M84" i="12"/>
  <c r="N84" i="12"/>
  <c r="O84" i="12"/>
  <c r="P84" i="12"/>
  <c r="Q84" i="12"/>
  <c r="D85" i="12"/>
  <c r="E85" i="12"/>
  <c r="F85" i="12"/>
  <c r="G85" i="12"/>
  <c r="H85" i="12"/>
  <c r="I85" i="12"/>
  <c r="K85" i="12"/>
  <c r="L85" i="12"/>
  <c r="M85" i="12"/>
  <c r="N85" i="12"/>
  <c r="O85" i="12"/>
  <c r="P85" i="12"/>
  <c r="Q85" i="12"/>
  <c r="D86" i="12"/>
  <c r="E86" i="12"/>
  <c r="F86" i="12"/>
  <c r="G86" i="12"/>
  <c r="H86" i="12"/>
  <c r="I86" i="12"/>
  <c r="K86" i="12"/>
  <c r="L86" i="12"/>
  <c r="M86" i="12"/>
  <c r="N86" i="12"/>
  <c r="O86" i="12"/>
  <c r="P86" i="12"/>
  <c r="Q86" i="12"/>
  <c r="D87" i="12"/>
  <c r="E87" i="12"/>
  <c r="F87" i="12"/>
  <c r="G87" i="12"/>
  <c r="H87" i="12"/>
  <c r="I87" i="12"/>
  <c r="K87" i="12"/>
  <c r="L87" i="12"/>
  <c r="M87" i="12"/>
  <c r="N87" i="12"/>
  <c r="O87" i="12"/>
  <c r="P87" i="12"/>
  <c r="Q87" i="12"/>
  <c r="D88" i="12"/>
  <c r="E88" i="12"/>
  <c r="F88" i="12"/>
  <c r="G88" i="12"/>
  <c r="H88" i="12"/>
  <c r="I88" i="12"/>
  <c r="K88" i="12"/>
  <c r="L88" i="12"/>
  <c r="M88" i="12"/>
  <c r="N88" i="12"/>
  <c r="O88" i="12"/>
  <c r="P88" i="12"/>
  <c r="Q88" i="12"/>
  <c r="D89" i="12"/>
  <c r="E89" i="12"/>
  <c r="F89" i="12"/>
  <c r="G89" i="12"/>
  <c r="H89" i="12"/>
  <c r="I89" i="12"/>
  <c r="K89" i="12"/>
  <c r="L89" i="12"/>
  <c r="M89" i="12"/>
  <c r="N89" i="12"/>
  <c r="O89" i="12"/>
  <c r="P89" i="12"/>
  <c r="Q89" i="12"/>
  <c r="D90" i="12"/>
  <c r="E90" i="12"/>
  <c r="F90" i="12"/>
  <c r="G90" i="12"/>
  <c r="H90" i="12"/>
  <c r="I90" i="12"/>
  <c r="K90" i="12"/>
  <c r="L90" i="12"/>
  <c r="M90" i="12"/>
  <c r="N90" i="12"/>
  <c r="O90" i="12"/>
  <c r="P90" i="12"/>
  <c r="Q90" i="12"/>
  <c r="D91" i="12"/>
  <c r="E91" i="12"/>
  <c r="F91" i="12"/>
  <c r="G91" i="12"/>
  <c r="H91" i="12"/>
  <c r="I91" i="12"/>
  <c r="K91" i="12"/>
  <c r="L91" i="12"/>
  <c r="M91" i="12"/>
  <c r="N91" i="12"/>
  <c r="O91" i="12"/>
  <c r="P91" i="12"/>
  <c r="Q91" i="12"/>
  <c r="D92" i="12"/>
  <c r="E92" i="12"/>
  <c r="F92" i="12"/>
  <c r="G92" i="12"/>
  <c r="H92" i="12"/>
  <c r="I92" i="12"/>
  <c r="K92" i="12"/>
  <c r="L92" i="12"/>
  <c r="M92" i="12"/>
  <c r="N92" i="12"/>
  <c r="O92" i="12"/>
  <c r="P92" i="12"/>
  <c r="Q92" i="12"/>
  <c r="D93" i="12"/>
  <c r="E93" i="12"/>
  <c r="F93" i="12"/>
  <c r="G93" i="12"/>
  <c r="H93" i="12"/>
  <c r="I93" i="12"/>
  <c r="K93" i="12"/>
  <c r="L93" i="12"/>
  <c r="M93" i="12"/>
  <c r="N93" i="12"/>
  <c r="O93" i="12"/>
  <c r="P93" i="12"/>
  <c r="Q93" i="12"/>
  <c r="D94" i="12"/>
  <c r="E94" i="12"/>
  <c r="F94" i="12"/>
  <c r="G94" i="12"/>
  <c r="H94" i="12"/>
  <c r="I94" i="12"/>
  <c r="K94" i="12"/>
  <c r="L94" i="12"/>
  <c r="M94" i="12"/>
  <c r="N94" i="12"/>
  <c r="O94" i="12"/>
  <c r="P94" i="12"/>
  <c r="Q94" i="12"/>
  <c r="D95" i="12"/>
  <c r="E95" i="12"/>
  <c r="F95" i="12"/>
  <c r="G95" i="12"/>
  <c r="H95" i="12"/>
  <c r="I95" i="12"/>
  <c r="K95" i="12"/>
  <c r="L95" i="12"/>
  <c r="M95" i="12"/>
  <c r="N95" i="12"/>
  <c r="O95" i="12"/>
  <c r="P95" i="12"/>
  <c r="Q95" i="12"/>
  <c r="D96" i="12"/>
  <c r="E96" i="12"/>
  <c r="F96" i="12"/>
  <c r="G96" i="12"/>
  <c r="H96" i="12"/>
  <c r="I96" i="12"/>
  <c r="K96" i="12"/>
  <c r="L96" i="12"/>
  <c r="M96" i="12"/>
  <c r="N96" i="12"/>
  <c r="O96" i="12"/>
  <c r="P96" i="12"/>
  <c r="Q96" i="12"/>
  <c r="D97" i="12"/>
  <c r="E97" i="12"/>
  <c r="F97" i="12"/>
  <c r="G97" i="12"/>
  <c r="H97" i="12"/>
  <c r="I97" i="12"/>
  <c r="K97" i="12"/>
  <c r="L97" i="12"/>
  <c r="M97" i="12"/>
  <c r="N97" i="12"/>
  <c r="O97" i="12"/>
  <c r="P97" i="12"/>
  <c r="Q97" i="12"/>
  <c r="D98" i="12"/>
  <c r="E98" i="12"/>
  <c r="F98" i="12"/>
  <c r="G98" i="12"/>
  <c r="H98" i="12"/>
  <c r="I98" i="12"/>
  <c r="K98" i="12"/>
  <c r="L98" i="12"/>
  <c r="M98" i="12"/>
  <c r="N98" i="12"/>
  <c r="O98" i="12"/>
  <c r="P98" i="12"/>
  <c r="Q98" i="12"/>
  <c r="D99" i="12"/>
  <c r="E99" i="12"/>
  <c r="F99" i="12"/>
  <c r="G99" i="12"/>
  <c r="H99" i="12"/>
  <c r="I99" i="12"/>
  <c r="K99" i="12"/>
  <c r="L99" i="12"/>
  <c r="M99" i="12"/>
  <c r="N99" i="12"/>
  <c r="O99" i="12"/>
  <c r="P99" i="12"/>
  <c r="Q99" i="12"/>
  <c r="D100" i="12"/>
  <c r="E100" i="12"/>
  <c r="F100" i="12"/>
  <c r="G100" i="12"/>
  <c r="H100" i="12"/>
  <c r="I100" i="12"/>
  <c r="K100" i="12"/>
  <c r="L100" i="12"/>
  <c r="M100" i="12"/>
  <c r="N100" i="12"/>
  <c r="O100" i="12"/>
  <c r="P100" i="12"/>
  <c r="Q100" i="12"/>
  <c r="D101" i="12"/>
  <c r="E101" i="12"/>
  <c r="F101" i="12"/>
  <c r="G101" i="12"/>
  <c r="H101" i="12"/>
  <c r="I101" i="12"/>
  <c r="K101" i="12"/>
  <c r="L101" i="12"/>
  <c r="M101" i="12"/>
  <c r="N101" i="12"/>
  <c r="O101" i="12"/>
  <c r="P101" i="12"/>
  <c r="Q101" i="12"/>
  <c r="D102" i="12"/>
  <c r="E102" i="12"/>
  <c r="F102" i="12"/>
  <c r="G102" i="12"/>
  <c r="H102" i="12"/>
  <c r="I102" i="12"/>
  <c r="K102" i="12"/>
  <c r="L102" i="12"/>
  <c r="M102" i="12"/>
  <c r="N102" i="12"/>
  <c r="O102" i="12"/>
  <c r="P102" i="12"/>
  <c r="Q102" i="12"/>
  <c r="D103" i="12"/>
  <c r="E103" i="12"/>
  <c r="F103" i="12"/>
  <c r="G103" i="12"/>
  <c r="H103" i="12"/>
  <c r="I103" i="12"/>
  <c r="K103" i="12"/>
  <c r="L103" i="12"/>
  <c r="M103" i="12"/>
  <c r="N103" i="12"/>
  <c r="O103" i="12"/>
  <c r="P103" i="12"/>
  <c r="Q103" i="12"/>
  <c r="D104" i="12"/>
  <c r="E104" i="12"/>
  <c r="F104" i="12"/>
  <c r="G104" i="12"/>
  <c r="H104" i="12"/>
  <c r="I104" i="12"/>
  <c r="K104" i="12"/>
  <c r="L104" i="12"/>
  <c r="M104" i="12"/>
  <c r="N104" i="12"/>
  <c r="O104" i="12"/>
  <c r="P104" i="12"/>
  <c r="Q104" i="12"/>
  <c r="D105" i="12"/>
  <c r="E105" i="12"/>
  <c r="F105" i="12"/>
  <c r="G105" i="12"/>
  <c r="H105" i="12"/>
  <c r="I105" i="12"/>
  <c r="K105" i="12"/>
  <c r="L105" i="12"/>
  <c r="M105" i="12"/>
  <c r="N105" i="12"/>
  <c r="O105" i="12"/>
  <c r="P105" i="12"/>
  <c r="Q105" i="12"/>
  <c r="D106" i="12"/>
  <c r="E106" i="12"/>
  <c r="F106" i="12"/>
  <c r="G106" i="12"/>
  <c r="H106" i="12"/>
  <c r="I106" i="12"/>
  <c r="K106" i="12"/>
  <c r="L106" i="12"/>
  <c r="M106" i="12"/>
  <c r="N106" i="12"/>
  <c r="O106" i="12"/>
  <c r="P106" i="12"/>
  <c r="Q106" i="12"/>
  <c r="D115" i="12"/>
  <c r="E115" i="12"/>
  <c r="F115" i="12"/>
  <c r="G115" i="12"/>
  <c r="H115" i="12"/>
  <c r="I115" i="12"/>
  <c r="K115" i="12"/>
  <c r="L115" i="12"/>
  <c r="M115" i="12"/>
  <c r="N115" i="12"/>
  <c r="O115" i="12"/>
  <c r="P115" i="12"/>
  <c r="Q115" i="12"/>
  <c r="D116" i="12"/>
  <c r="E116" i="12"/>
  <c r="F116" i="12"/>
  <c r="G116" i="12"/>
  <c r="H116" i="12"/>
  <c r="I116" i="12"/>
  <c r="K116" i="12"/>
  <c r="L116" i="12"/>
  <c r="M116" i="12"/>
  <c r="N116" i="12"/>
  <c r="O116" i="12"/>
  <c r="P116" i="12"/>
  <c r="Q116" i="12"/>
  <c r="D117" i="12"/>
  <c r="E117" i="12"/>
  <c r="F117" i="12"/>
  <c r="G117" i="12"/>
  <c r="H117" i="12"/>
  <c r="I117" i="12"/>
  <c r="K117" i="12"/>
  <c r="L117" i="12"/>
  <c r="M117" i="12"/>
  <c r="N117" i="12"/>
  <c r="O117" i="12"/>
  <c r="P117" i="12"/>
  <c r="Q117" i="12"/>
  <c r="D118" i="12"/>
  <c r="E118" i="12"/>
  <c r="F118" i="12"/>
  <c r="G118" i="12"/>
  <c r="H118" i="12"/>
  <c r="I118" i="12"/>
  <c r="K118" i="12"/>
  <c r="L118" i="12"/>
  <c r="M118" i="12"/>
  <c r="N118" i="12"/>
  <c r="O118" i="12"/>
  <c r="P118" i="12"/>
  <c r="Q118" i="12"/>
  <c r="D119" i="12"/>
  <c r="E119" i="12"/>
  <c r="F119" i="12"/>
  <c r="G119" i="12"/>
  <c r="H119" i="12"/>
  <c r="I119" i="12"/>
  <c r="K119" i="12"/>
  <c r="L119" i="12"/>
  <c r="M119" i="12"/>
  <c r="N119" i="12"/>
  <c r="O119" i="12"/>
  <c r="P119" i="12"/>
  <c r="Q119" i="12"/>
  <c r="D120" i="12"/>
  <c r="E120" i="12"/>
  <c r="F120" i="12"/>
  <c r="G120" i="12"/>
  <c r="H120" i="12"/>
  <c r="I120" i="12"/>
  <c r="K120" i="12"/>
  <c r="L120" i="12"/>
  <c r="M120" i="12"/>
  <c r="N120" i="12"/>
  <c r="O120" i="12"/>
  <c r="P120" i="12"/>
  <c r="Q120" i="12"/>
  <c r="D121" i="12"/>
  <c r="E121" i="12"/>
  <c r="F121" i="12"/>
  <c r="G121" i="12"/>
  <c r="H121" i="12"/>
  <c r="I121" i="12"/>
  <c r="K121" i="12"/>
  <c r="L121" i="12"/>
  <c r="M121" i="12"/>
  <c r="N121" i="12"/>
  <c r="O121" i="12"/>
  <c r="P121" i="12"/>
  <c r="Q121" i="12"/>
  <c r="D122" i="12"/>
  <c r="E122" i="12"/>
  <c r="F122" i="12"/>
  <c r="G122" i="12"/>
  <c r="H122" i="12"/>
  <c r="I122" i="12"/>
  <c r="K122" i="12"/>
  <c r="L122" i="12"/>
  <c r="M122" i="12"/>
  <c r="N122" i="12"/>
  <c r="O122" i="12"/>
  <c r="P122" i="12"/>
  <c r="Q122" i="12"/>
  <c r="D123" i="12"/>
  <c r="E123" i="12"/>
  <c r="F123" i="12"/>
  <c r="G123" i="12"/>
  <c r="H123" i="12"/>
  <c r="I123" i="12"/>
  <c r="K123" i="12"/>
  <c r="L123" i="12"/>
  <c r="M123" i="12"/>
  <c r="N123" i="12"/>
  <c r="O123" i="12"/>
  <c r="P123" i="12"/>
  <c r="Q123" i="12"/>
  <c r="D124" i="12"/>
  <c r="E124" i="12"/>
  <c r="F124" i="12"/>
  <c r="G124" i="12"/>
  <c r="H124" i="12"/>
  <c r="I124" i="12"/>
  <c r="K124" i="12"/>
  <c r="L124" i="12"/>
  <c r="M124" i="12"/>
  <c r="N124" i="12"/>
  <c r="O124" i="12"/>
  <c r="P124" i="12"/>
  <c r="Q124" i="12"/>
  <c r="D125" i="12"/>
  <c r="E125" i="12"/>
  <c r="F125" i="12"/>
  <c r="G125" i="12"/>
  <c r="H125" i="12"/>
  <c r="I125" i="12"/>
  <c r="K125" i="12"/>
  <c r="L125" i="12"/>
  <c r="M125" i="12"/>
  <c r="N125" i="12"/>
  <c r="O125" i="12"/>
  <c r="P125" i="12"/>
  <c r="Q125" i="12"/>
  <c r="D126" i="12"/>
  <c r="E126" i="12"/>
  <c r="F126" i="12"/>
  <c r="G126" i="12"/>
  <c r="H126" i="12"/>
  <c r="I126" i="12"/>
  <c r="K126" i="12"/>
  <c r="L126" i="12"/>
  <c r="M126" i="12"/>
  <c r="N126" i="12"/>
  <c r="O126" i="12"/>
  <c r="P126" i="12"/>
  <c r="Q126" i="12"/>
  <c r="D127" i="12"/>
  <c r="E127" i="12"/>
  <c r="F127" i="12"/>
  <c r="G127" i="12"/>
  <c r="H127" i="12"/>
  <c r="I127" i="12"/>
  <c r="K127" i="12"/>
  <c r="L127" i="12"/>
  <c r="M127" i="12"/>
  <c r="N127" i="12"/>
  <c r="O127" i="12"/>
  <c r="P127" i="12"/>
  <c r="Q127" i="12"/>
  <c r="D128" i="12"/>
  <c r="E128" i="12"/>
  <c r="F128" i="12"/>
  <c r="G128" i="12"/>
  <c r="H128" i="12"/>
  <c r="I128" i="12"/>
  <c r="K128" i="12"/>
  <c r="L128" i="12"/>
  <c r="M128" i="12"/>
  <c r="N128" i="12"/>
  <c r="O128" i="12"/>
  <c r="P128" i="12"/>
  <c r="Q128" i="12"/>
  <c r="D129" i="12"/>
  <c r="E129" i="12"/>
  <c r="F129" i="12"/>
  <c r="G129" i="12"/>
  <c r="H129" i="12"/>
  <c r="I129" i="12"/>
  <c r="K129" i="12"/>
  <c r="L129" i="12"/>
  <c r="M129" i="12"/>
  <c r="N129" i="12"/>
  <c r="O129" i="12"/>
  <c r="P129" i="12"/>
  <c r="Q129" i="12"/>
  <c r="D130" i="12"/>
  <c r="E130" i="12"/>
  <c r="F130" i="12"/>
  <c r="G130" i="12"/>
  <c r="H130" i="12"/>
  <c r="I130" i="12"/>
  <c r="K130" i="12"/>
  <c r="L130" i="12"/>
  <c r="M130" i="12"/>
  <c r="N130" i="12"/>
  <c r="O130" i="12"/>
  <c r="P130" i="12"/>
  <c r="Q130" i="12"/>
  <c r="D131" i="12"/>
  <c r="E131" i="12"/>
  <c r="F131" i="12"/>
  <c r="G131" i="12"/>
  <c r="H131" i="12"/>
  <c r="I131" i="12"/>
  <c r="K131" i="12"/>
  <c r="L131" i="12"/>
  <c r="M131" i="12"/>
  <c r="N131" i="12"/>
  <c r="O131" i="12"/>
  <c r="P131" i="12"/>
  <c r="Q131" i="12"/>
  <c r="D132" i="12"/>
  <c r="E132" i="12"/>
  <c r="F132" i="12"/>
  <c r="G132" i="12"/>
  <c r="H132" i="12"/>
  <c r="I132" i="12"/>
  <c r="K132" i="12"/>
  <c r="L132" i="12"/>
  <c r="M132" i="12"/>
  <c r="N132" i="12"/>
  <c r="O132" i="12"/>
  <c r="P132" i="12"/>
  <c r="Q132" i="12"/>
  <c r="D133" i="12"/>
  <c r="E133" i="12"/>
  <c r="F133" i="12"/>
  <c r="G133" i="12"/>
  <c r="H133" i="12"/>
  <c r="I133" i="12"/>
  <c r="K133" i="12"/>
  <c r="L133" i="12"/>
  <c r="M133" i="12"/>
  <c r="N133" i="12"/>
  <c r="O133" i="12"/>
  <c r="P133" i="12"/>
  <c r="Q133" i="12"/>
  <c r="D134" i="12"/>
  <c r="E134" i="12"/>
  <c r="F134" i="12"/>
  <c r="G134" i="12"/>
  <c r="H134" i="12"/>
  <c r="I134" i="12"/>
  <c r="K134" i="12"/>
  <c r="L134" i="12"/>
  <c r="M134" i="12"/>
  <c r="N134" i="12"/>
  <c r="O134" i="12"/>
  <c r="P134" i="12"/>
  <c r="Q134" i="12"/>
  <c r="D135" i="12"/>
  <c r="E135" i="12"/>
  <c r="F135" i="12"/>
  <c r="G135" i="12"/>
  <c r="H135" i="12"/>
  <c r="I135" i="12"/>
  <c r="K135" i="12"/>
  <c r="L135" i="12"/>
  <c r="M135" i="12"/>
  <c r="N135" i="12"/>
  <c r="O135" i="12"/>
  <c r="P135" i="12"/>
  <c r="Q135" i="12"/>
  <c r="D136" i="12"/>
  <c r="E136" i="12"/>
  <c r="F136" i="12"/>
  <c r="G136" i="12"/>
  <c r="H136" i="12"/>
  <c r="I136" i="12"/>
  <c r="K136" i="12"/>
  <c r="L136" i="12"/>
  <c r="M136" i="12"/>
  <c r="N136" i="12"/>
  <c r="O136" i="12"/>
  <c r="P136" i="12"/>
  <c r="Q136" i="12"/>
  <c r="D137" i="12"/>
  <c r="E137" i="12"/>
  <c r="F137" i="12"/>
  <c r="G137" i="12"/>
  <c r="H137" i="12"/>
  <c r="I137" i="12"/>
  <c r="K137" i="12"/>
  <c r="L137" i="12"/>
  <c r="M137" i="12"/>
  <c r="N137" i="12"/>
  <c r="O137" i="12"/>
  <c r="P137" i="12"/>
  <c r="Q137" i="12"/>
  <c r="D138" i="12"/>
  <c r="E138" i="12"/>
  <c r="F138" i="12"/>
  <c r="G138" i="12"/>
  <c r="H138" i="12"/>
  <c r="I138" i="12"/>
  <c r="K138" i="12"/>
  <c r="L138" i="12"/>
  <c r="M138" i="12"/>
  <c r="N138" i="12"/>
  <c r="O138" i="12"/>
  <c r="P138" i="12"/>
  <c r="Q138" i="12"/>
  <c r="D139" i="12"/>
  <c r="E139" i="12"/>
  <c r="F139" i="12"/>
  <c r="G139" i="12"/>
  <c r="H139" i="12"/>
  <c r="I139" i="12"/>
  <c r="K139" i="12"/>
  <c r="L139" i="12"/>
  <c r="M139" i="12"/>
  <c r="N139" i="12"/>
  <c r="O139" i="12"/>
  <c r="P139" i="12"/>
  <c r="Q139" i="12"/>
  <c r="D140" i="12"/>
  <c r="E140" i="12"/>
  <c r="F140" i="12"/>
  <c r="G140" i="12"/>
  <c r="H140" i="12"/>
  <c r="I140" i="12"/>
  <c r="K140" i="12"/>
  <c r="L140" i="12"/>
  <c r="M140" i="12"/>
  <c r="N140" i="12"/>
  <c r="O140" i="12"/>
  <c r="P140" i="12"/>
  <c r="Q140" i="12"/>
  <c r="D141" i="12"/>
  <c r="E141" i="12"/>
  <c r="F141" i="12"/>
  <c r="G141" i="12"/>
  <c r="H141" i="12"/>
  <c r="I141" i="12"/>
  <c r="K141" i="12"/>
  <c r="L141" i="12"/>
  <c r="M141" i="12"/>
  <c r="N141" i="12"/>
  <c r="O141" i="12"/>
  <c r="P141" i="12"/>
  <c r="Q141" i="12"/>
  <c r="D142" i="12"/>
  <c r="E142" i="12"/>
  <c r="F142" i="12"/>
  <c r="G142" i="12"/>
  <c r="H142" i="12"/>
  <c r="I142" i="12"/>
  <c r="K142" i="12"/>
  <c r="L142" i="12"/>
  <c r="M142" i="12"/>
  <c r="N142" i="12"/>
  <c r="O142" i="12"/>
  <c r="P142" i="12"/>
  <c r="Q142" i="12"/>
  <c r="D143" i="12"/>
  <c r="E143" i="12"/>
  <c r="F143" i="12"/>
  <c r="G143" i="12"/>
  <c r="H143" i="12"/>
  <c r="I143" i="12"/>
  <c r="K143" i="12"/>
  <c r="L143" i="12"/>
  <c r="M143" i="12"/>
  <c r="N143" i="12"/>
  <c r="O143" i="12"/>
  <c r="P143" i="12"/>
  <c r="Q143" i="12"/>
  <c r="D144" i="12"/>
  <c r="E144" i="12"/>
  <c r="F144" i="12"/>
  <c r="G144" i="12"/>
  <c r="H144" i="12"/>
  <c r="I144" i="12"/>
  <c r="K144" i="12"/>
  <c r="L144" i="12"/>
  <c r="M144" i="12"/>
  <c r="N144" i="12"/>
  <c r="O144" i="12"/>
  <c r="P144" i="12"/>
  <c r="Q144" i="12"/>
  <c r="D145" i="12"/>
  <c r="E145" i="12"/>
  <c r="F145" i="12"/>
  <c r="G145" i="12"/>
  <c r="H145" i="12"/>
  <c r="I145" i="12"/>
  <c r="K145" i="12"/>
  <c r="L145" i="12"/>
  <c r="M145" i="12"/>
  <c r="N145" i="12"/>
  <c r="O145" i="12"/>
  <c r="P145" i="12"/>
  <c r="Q145" i="12"/>
  <c r="D146" i="12"/>
  <c r="E146" i="12"/>
  <c r="F146" i="12"/>
  <c r="G146" i="12"/>
  <c r="H146" i="12"/>
  <c r="I146" i="12"/>
  <c r="K146" i="12"/>
  <c r="L146" i="12"/>
  <c r="M146" i="12"/>
  <c r="N146" i="12"/>
  <c r="O146" i="12"/>
  <c r="P146" i="12"/>
  <c r="Q146" i="12"/>
  <c r="D147" i="12"/>
  <c r="E147" i="12"/>
  <c r="F147" i="12"/>
  <c r="G147" i="12"/>
  <c r="H147" i="12"/>
  <c r="I147" i="12"/>
  <c r="K147" i="12"/>
  <c r="L147" i="12"/>
  <c r="M147" i="12"/>
  <c r="N147" i="12"/>
  <c r="O147" i="12"/>
  <c r="P147" i="12"/>
  <c r="Q147" i="12"/>
  <c r="D148" i="12"/>
  <c r="E148" i="12"/>
  <c r="F148" i="12"/>
  <c r="G148" i="12"/>
  <c r="H148" i="12"/>
  <c r="I148" i="12"/>
  <c r="K148" i="12"/>
  <c r="L148" i="12"/>
  <c r="M148" i="12"/>
  <c r="N148" i="12"/>
  <c r="O148" i="12"/>
  <c r="P148" i="12"/>
  <c r="Q148" i="12"/>
  <c r="D149" i="12"/>
  <c r="E149" i="12"/>
  <c r="F149" i="12"/>
  <c r="G149" i="12"/>
  <c r="H149" i="12"/>
  <c r="I149" i="12"/>
  <c r="K149" i="12"/>
  <c r="L149" i="12"/>
  <c r="M149" i="12"/>
  <c r="N149" i="12"/>
  <c r="O149" i="12"/>
  <c r="P149" i="12"/>
  <c r="Q149" i="12"/>
  <c r="D150" i="12"/>
  <c r="E150" i="12"/>
  <c r="F150" i="12"/>
  <c r="G150" i="12"/>
  <c r="H150" i="12"/>
  <c r="I150" i="12"/>
  <c r="K150" i="12"/>
  <c r="L150" i="12"/>
  <c r="M150" i="12"/>
  <c r="N150" i="12"/>
  <c r="O150" i="12"/>
  <c r="P150" i="12"/>
  <c r="Q150" i="12"/>
  <c r="D151" i="12"/>
  <c r="E151" i="12"/>
  <c r="F151" i="12"/>
  <c r="G151" i="12"/>
  <c r="H151" i="12"/>
  <c r="I151" i="12"/>
  <c r="K151" i="12"/>
  <c r="L151" i="12"/>
  <c r="M151" i="12"/>
  <c r="N151" i="12"/>
  <c r="O151" i="12"/>
  <c r="P151" i="12"/>
  <c r="Q151" i="12"/>
  <c r="D152" i="12"/>
  <c r="E152" i="12"/>
  <c r="F152" i="12"/>
  <c r="G152" i="12"/>
  <c r="H152" i="12"/>
  <c r="I152" i="12"/>
  <c r="K152" i="12"/>
  <c r="L152" i="12"/>
  <c r="M152" i="12"/>
  <c r="N152" i="12"/>
  <c r="O152" i="12"/>
  <c r="P152" i="12"/>
  <c r="Q152" i="12"/>
  <c r="D153" i="12"/>
  <c r="E153" i="12"/>
  <c r="F153" i="12"/>
  <c r="G153" i="12"/>
  <c r="H153" i="12"/>
  <c r="I153" i="12"/>
  <c r="K153" i="12"/>
  <c r="L153" i="12"/>
  <c r="M153" i="12"/>
  <c r="N153" i="12"/>
  <c r="O153" i="12"/>
  <c r="P153" i="12"/>
  <c r="Q153" i="12"/>
  <c r="D154" i="12"/>
  <c r="E154" i="12"/>
  <c r="F154" i="12"/>
  <c r="G154" i="12"/>
  <c r="H154" i="12"/>
  <c r="I154" i="12"/>
  <c r="K154" i="12"/>
  <c r="L154" i="12"/>
  <c r="M154" i="12"/>
  <c r="N154" i="12"/>
  <c r="O154" i="12"/>
  <c r="P154" i="12"/>
  <c r="Q154" i="12"/>
  <c r="D155" i="12"/>
  <c r="E155" i="12"/>
  <c r="F155" i="12"/>
  <c r="G155" i="12"/>
  <c r="H155" i="12"/>
  <c r="I155" i="12"/>
  <c r="K155" i="12"/>
  <c r="L155" i="12"/>
  <c r="M155" i="12"/>
  <c r="N155" i="12"/>
  <c r="O155" i="12"/>
  <c r="P155" i="12"/>
  <c r="Q155" i="12"/>
  <c r="D156" i="12"/>
  <c r="E156" i="12"/>
  <c r="F156" i="12"/>
  <c r="G156" i="12"/>
  <c r="H156" i="12"/>
  <c r="I156" i="12"/>
  <c r="K156" i="12"/>
  <c r="L156" i="12"/>
  <c r="M156" i="12"/>
  <c r="N156" i="12"/>
  <c r="O156" i="12"/>
  <c r="P156" i="12"/>
  <c r="Q156" i="12"/>
  <c r="E157" i="12"/>
  <c r="F157" i="12"/>
  <c r="G157" i="12"/>
  <c r="H157" i="12"/>
  <c r="I157" i="12"/>
  <c r="K157" i="12"/>
  <c r="L157" i="12"/>
  <c r="M157" i="12"/>
  <c r="N157" i="12"/>
  <c r="O157" i="12"/>
  <c r="P157" i="12"/>
  <c r="Q157" i="12"/>
  <c r="D169" i="12"/>
  <c r="E169" i="12"/>
  <c r="F169" i="12"/>
  <c r="G169" i="12"/>
  <c r="H169" i="12"/>
  <c r="I169" i="12"/>
  <c r="K169" i="12"/>
  <c r="L169" i="12"/>
  <c r="M169" i="12"/>
  <c r="N169" i="12"/>
  <c r="O169" i="12"/>
  <c r="P169" i="12"/>
  <c r="Q169" i="12"/>
  <c r="D170" i="12"/>
  <c r="E170" i="12"/>
  <c r="F170" i="12"/>
  <c r="G170" i="12"/>
  <c r="H170" i="12"/>
  <c r="I170" i="12"/>
  <c r="K170" i="12"/>
  <c r="L170" i="12"/>
  <c r="M170" i="12"/>
  <c r="N170" i="12"/>
  <c r="O170" i="12"/>
  <c r="P170" i="12"/>
  <c r="Q170" i="12"/>
  <c r="D171" i="12"/>
  <c r="E171" i="12"/>
  <c r="F171" i="12"/>
  <c r="G171" i="12"/>
  <c r="H171" i="12"/>
  <c r="I171" i="12"/>
  <c r="K171" i="12"/>
  <c r="L171" i="12"/>
  <c r="M171" i="12"/>
  <c r="N171" i="12"/>
  <c r="O171" i="12"/>
  <c r="P171" i="12"/>
  <c r="Q171" i="12"/>
  <c r="D172" i="12"/>
  <c r="E172" i="12"/>
  <c r="F172" i="12"/>
  <c r="G172" i="12"/>
  <c r="H172" i="12"/>
  <c r="I172" i="12"/>
  <c r="K172" i="12"/>
  <c r="L172" i="12"/>
  <c r="M172" i="12"/>
  <c r="N172" i="12"/>
  <c r="O172" i="12"/>
  <c r="P172" i="12"/>
  <c r="Q172" i="12"/>
  <c r="D173" i="12"/>
  <c r="E173" i="12"/>
  <c r="F173" i="12"/>
  <c r="G173" i="12"/>
  <c r="H173" i="12"/>
  <c r="I173" i="12"/>
  <c r="K173" i="12"/>
  <c r="L173" i="12"/>
  <c r="M173" i="12"/>
  <c r="N173" i="12"/>
  <c r="O173" i="12"/>
  <c r="P173" i="12"/>
  <c r="Q173" i="12"/>
  <c r="D174" i="12"/>
  <c r="E174" i="12"/>
  <c r="F174" i="12"/>
  <c r="G174" i="12"/>
  <c r="H174" i="12"/>
  <c r="I174" i="12"/>
  <c r="K174" i="12"/>
  <c r="L174" i="12"/>
  <c r="M174" i="12"/>
  <c r="N174" i="12"/>
  <c r="O174" i="12"/>
  <c r="P174" i="12"/>
  <c r="Q174" i="12"/>
  <c r="D175" i="12"/>
  <c r="E175" i="12"/>
  <c r="F175" i="12"/>
  <c r="G175" i="12"/>
  <c r="H175" i="12"/>
  <c r="I175" i="12"/>
  <c r="K175" i="12"/>
  <c r="L175" i="12"/>
  <c r="M175" i="12"/>
  <c r="N175" i="12"/>
  <c r="O175" i="12"/>
  <c r="P175" i="12"/>
  <c r="Q175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69" i="12"/>
  <c r="C170" i="12"/>
  <c r="C171" i="12"/>
  <c r="C172" i="12"/>
  <c r="C173" i="12"/>
  <c r="C174" i="12"/>
  <c r="C175" i="12"/>
  <c r="B7" i="7"/>
  <c r="C7" i="7"/>
  <c r="D7" i="7"/>
  <c r="E7" i="7"/>
  <c r="F7" i="7"/>
  <c r="G7" i="7"/>
  <c r="I7" i="7"/>
  <c r="J7" i="7"/>
  <c r="K7" i="7"/>
  <c r="L7" i="7"/>
  <c r="M7" i="7"/>
  <c r="N7" i="7"/>
  <c r="O7" i="7"/>
  <c r="B8" i="7"/>
  <c r="C8" i="7"/>
  <c r="D8" i="7"/>
  <c r="E8" i="7"/>
  <c r="F8" i="7"/>
  <c r="G8" i="7"/>
  <c r="I8" i="7"/>
  <c r="J8" i="7"/>
  <c r="K8" i="7"/>
  <c r="L8" i="7"/>
  <c r="M8" i="7"/>
  <c r="N8" i="7"/>
  <c r="O8" i="7"/>
  <c r="B9" i="7"/>
  <c r="C9" i="7"/>
  <c r="D9" i="7"/>
  <c r="E9" i="7"/>
  <c r="F9" i="7"/>
  <c r="G9" i="7"/>
  <c r="I9" i="7"/>
  <c r="J9" i="7"/>
  <c r="K9" i="7"/>
  <c r="L9" i="7"/>
  <c r="M9" i="7"/>
  <c r="N9" i="7"/>
  <c r="O9" i="7"/>
  <c r="B10" i="7"/>
  <c r="C10" i="7"/>
  <c r="D10" i="7"/>
  <c r="E10" i="7"/>
  <c r="F10" i="7"/>
  <c r="G10" i="7"/>
  <c r="I10" i="7"/>
  <c r="J10" i="7"/>
  <c r="K10" i="7"/>
  <c r="L10" i="7"/>
  <c r="M10" i="7"/>
  <c r="N10" i="7"/>
  <c r="O10" i="7"/>
  <c r="B11" i="7"/>
  <c r="C11" i="7"/>
  <c r="D11" i="7"/>
  <c r="E11" i="7"/>
  <c r="F11" i="7"/>
  <c r="G11" i="7"/>
  <c r="I11" i="7"/>
  <c r="J11" i="7"/>
  <c r="K11" i="7"/>
  <c r="L11" i="7"/>
  <c r="M11" i="7"/>
  <c r="N11" i="7"/>
  <c r="O11" i="7"/>
  <c r="B12" i="7"/>
  <c r="C12" i="7"/>
  <c r="D12" i="7"/>
  <c r="E12" i="7"/>
  <c r="F12" i="7"/>
  <c r="G12" i="7"/>
  <c r="I12" i="7"/>
  <c r="J12" i="7"/>
  <c r="K12" i="7"/>
  <c r="L12" i="7"/>
  <c r="M12" i="7"/>
  <c r="N12" i="7"/>
  <c r="O12" i="7"/>
  <c r="B13" i="7"/>
  <c r="C13" i="7"/>
  <c r="D13" i="7"/>
  <c r="E13" i="7"/>
  <c r="F13" i="7"/>
  <c r="G13" i="7"/>
  <c r="I13" i="7"/>
  <c r="J13" i="7"/>
  <c r="K13" i="7"/>
  <c r="L13" i="7"/>
  <c r="M13" i="7"/>
  <c r="N13" i="7"/>
  <c r="O13" i="7"/>
  <c r="B14" i="7"/>
  <c r="C14" i="7"/>
  <c r="D14" i="7"/>
  <c r="E14" i="7"/>
  <c r="F14" i="7"/>
  <c r="G14" i="7"/>
  <c r="I14" i="7"/>
  <c r="J14" i="7"/>
  <c r="K14" i="7"/>
  <c r="L14" i="7"/>
  <c r="M14" i="7"/>
  <c r="N14" i="7"/>
  <c r="O14" i="7"/>
  <c r="B15" i="7"/>
  <c r="C15" i="7"/>
  <c r="D15" i="7"/>
  <c r="E15" i="7"/>
  <c r="F15" i="7"/>
  <c r="G15" i="7"/>
  <c r="I15" i="7"/>
  <c r="J15" i="7"/>
  <c r="K15" i="7"/>
  <c r="L15" i="7"/>
  <c r="M15" i="7"/>
  <c r="N15" i="7"/>
  <c r="O15" i="7"/>
  <c r="B16" i="7"/>
  <c r="C16" i="7"/>
  <c r="D16" i="7"/>
  <c r="E16" i="7"/>
  <c r="F16" i="7"/>
  <c r="G16" i="7"/>
  <c r="I16" i="7"/>
  <c r="J16" i="7"/>
  <c r="K16" i="7"/>
  <c r="L16" i="7"/>
  <c r="M16" i="7"/>
  <c r="N16" i="7"/>
  <c r="O16" i="7"/>
  <c r="B17" i="7"/>
  <c r="C17" i="7"/>
  <c r="D17" i="7"/>
  <c r="E17" i="7"/>
  <c r="F17" i="7"/>
  <c r="G17" i="7"/>
  <c r="I17" i="7"/>
  <c r="J17" i="7"/>
  <c r="K17" i="7"/>
  <c r="L17" i="7"/>
  <c r="M17" i="7"/>
  <c r="N17" i="7"/>
  <c r="O17" i="7"/>
  <c r="B18" i="7"/>
  <c r="C18" i="7"/>
  <c r="D18" i="7"/>
  <c r="E18" i="7"/>
  <c r="F18" i="7"/>
  <c r="G18" i="7"/>
  <c r="I18" i="7"/>
  <c r="J18" i="7"/>
  <c r="K18" i="7"/>
  <c r="L18" i="7"/>
  <c r="M18" i="7"/>
  <c r="N18" i="7"/>
  <c r="O18" i="7"/>
  <c r="B19" i="7"/>
  <c r="C19" i="7"/>
  <c r="D19" i="7"/>
  <c r="E19" i="7"/>
  <c r="F19" i="7"/>
  <c r="G19" i="7"/>
  <c r="I19" i="7"/>
  <c r="J19" i="7"/>
  <c r="K19" i="7"/>
  <c r="L19" i="7"/>
  <c r="M19" i="7"/>
  <c r="N19" i="7"/>
  <c r="O19" i="7"/>
  <c r="B20" i="7"/>
  <c r="C20" i="7"/>
  <c r="D20" i="7"/>
  <c r="E20" i="7"/>
  <c r="F20" i="7"/>
  <c r="G20" i="7"/>
  <c r="I20" i="7"/>
  <c r="J20" i="7"/>
  <c r="K20" i="7"/>
  <c r="L20" i="7"/>
  <c r="M20" i="7"/>
  <c r="N20" i="7"/>
  <c r="O20" i="7"/>
  <c r="B21" i="7"/>
  <c r="C21" i="7"/>
  <c r="D21" i="7"/>
  <c r="E21" i="7"/>
  <c r="F21" i="7"/>
  <c r="G21" i="7"/>
  <c r="I21" i="7"/>
  <c r="J21" i="7"/>
  <c r="K21" i="7"/>
  <c r="L21" i="7"/>
  <c r="M21" i="7"/>
  <c r="N21" i="7"/>
  <c r="O21" i="7"/>
  <c r="B22" i="7"/>
  <c r="C22" i="7"/>
  <c r="D22" i="7"/>
  <c r="E22" i="7"/>
  <c r="F22" i="7"/>
  <c r="G22" i="7"/>
  <c r="I22" i="7"/>
  <c r="J22" i="7"/>
  <c r="K22" i="7"/>
  <c r="L22" i="7"/>
  <c r="M22" i="7"/>
  <c r="N22" i="7"/>
  <c r="O22" i="7"/>
  <c r="B23" i="7"/>
  <c r="C23" i="7"/>
  <c r="D23" i="7"/>
  <c r="E23" i="7"/>
  <c r="F23" i="7"/>
  <c r="G23" i="7"/>
  <c r="I23" i="7"/>
  <c r="J23" i="7"/>
  <c r="K23" i="7"/>
  <c r="L23" i="7"/>
  <c r="M23" i="7"/>
  <c r="N23" i="7"/>
  <c r="O23" i="7"/>
  <c r="B24" i="7"/>
  <c r="C24" i="7"/>
  <c r="D24" i="7"/>
  <c r="E24" i="7"/>
  <c r="F24" i="7"/>
  <c r="G24" i="7"/>
  <c r="I24" i="7"/>
  <c r="J24" i="7"/>
  <c r="K24" i="7"/>
  <c r="L24" i="7"/>
  <c r="M24" i="7"/>
  <c r="N24" i="7"/>
  <c r="O24" i="7"/>
  <c r="B25" i="7"/>
  <c r="C25" i="7"/>
  <c r="D25" i="7"/>
  <c r="E25" i="7"/>
  <c r="F25" i="7"/>
  <c r="G25" i="7"/>
  <c r="I25" i="7"/>
  <c r="J25" i="7"/>
  <c r="K25" i="7"/>
  <c r="L25" i="7"/>
  <c r="M25" i="7"/>
  <c r="N25" i="7"/>
  <c r="O25" i="7"/>
  <c r="B26" i="7"/>
  <c r="C26" i="7"/>
  <c r="D26" i="7"/>
  <c r="E26" i="7"/>
  <c r="F26" i="7"/>
  <c r="G26" i="7"/>
  <c r="I26" i="7"/>
  <c r="J26" i="7"/>
  <c r="K26" i="7"/>
  <c r="L26" i="7"/>
  <c r="M26" i="7"/>
  <c r="N26" i="7"/>
  <c r="O26" i="7"/>
  <c r="B27" i="7"/>
  <c r="C27" i="7"/>
  <c r="D27" i="7"/>
  <c r="E27" i="7"/>
  <c r="F27" i="7"/>
  <c r="G27" i="7"/>
  <c r="I27" i="7"/>
  <c r="J27" i="7"/>
  <c r="K27" i="7"/>
  <c r="L27" i="7"/>
  <c r="M27" i="7"/>
  <c r="N27" i="7"/>
  <c r="O27" i="7"/>
  <c r="B28" i="7"/>
  <c r="C28" i="7"/>
  <c r="D28" i="7"/>
  <c r="E28" i="7"/>
  <c r="F28" i="7"/>
  <c r="G28" i="7"/>
  <c r="I28" i="7"/>
  <c r="J28" i="7"/>
  <c r="K28" i="7"/>
  <c r="L28" i="7"/>
  <c r="M28" i="7"/>
  <c r="N28" i="7"/>
  <c r="O28" i="7"/>
  <c r="B29" i="7"/>
  <c r="C29" i="7"/>
  <c r="D29" i="7"/>
  <c r="E29" i="7"/>
  <c r="F29" i="7"/>
  <c r="G29" i="7"/>
  <c r="I29" i="7"/>
  <c r="J29" i="7"/>
  <c r="K29" i="7"/>
  <c r="L29" i="7"/>
  <c r="M29" i="7"/>
  <c r="N29" i="7"/>
  <c r="O29" i="7"/>
  <c r="B30" i="7"/>
  <c r="C30" i="7"/>
  <c r="D30" i="7"/>
  <c r="E30" i="7"/>
  <c r="F30" i="7"/>
  <c r="G30" i="7"/>
  <c r="I30" i="7"/>
  <c r="J30" i="7"/>
  <c r="K30" i="7"/>
  <c r="L30" i="7"/>
  <c r="M30" i="7"/>
  <c r="N30" i="7"/>
  <c r="O30" i="7"/>
  <c r="B31" i="7"/>
  <c r="C31" i="7"/>
  <c r="D31" i="7"/>
  <c r="E31" i="7"/>
  <c r="F31" i="7"/>
  <c r="G31" i="7"/>
  <c r="I31" i="7"/>
  <c r="J31" i="7"/>
  <c r="K31" i="7"/>
  <c r="L31" i="7"/>
  <c r="M31" i="7"/>
  <c r="N31" i="7"/>
  <c r="O31" i="7"/>
  <c r="B32" i="7"/>
  <c r="C32" i="7"/>
  <c r="D32" i="7"/>
  <c r="E32" i="7"/>
  <c r="F32" i="7"/>
  <c r="G32" i="7"/>
  <c r="I32" i="7"/>
  <c r="J32" i="7"/>
  <c r="K32" i="7"/>
  <c r="L32" i="7"/>
  <c r="M32" i="7"/>
  <c r="N32" i="7"/>
  <c r="O32" i="7"/>
  <c r="B33" i="7"/>
  <c r="C33" i="7"/>
  <c r="D33" i="7"/>
  <c r="E33" i="7"/>
  <c r="F33" i="7"/>
  <c r="G33" i="7"/>
  <c r="I33" i="7"/>
  <c r="J33" i="7"/>
  <c r="K33" i="7"/>
  <c r="L33" i="7"/>
  <c r="M33" i="7"/>
  <c r="N33" i="7"/>
  <c r="O33" i="7"/>
  <c r="B34" i="7"/>
  <c r="C34" i="7"/>
  <c r="D34" i="7"/>
  <c r="E34" i="7"/>
  <c r="F34" i="7"/>
  <c r="G34" i="7"/>
  <c r="I34" i="7"/>
  <c r="J34" i="7"/>
  <c r="K34" i="7"/>
  <c r="L34" i="7"/>
  <c r="M34" i="7"/>
  <c r="N34" i="7"/>
  <c r="O34" i="7"/>
  <c r="B35" i="7"/>
  <c r="C35" i="7"/>
  <c r="D35" i="7"/>
  <c r="E35" i="7"/>
  <c r="F35" i="7"/>
  <c r="G35" i="7"/>
  <c r="I35" i="7"/>
  <c r="J35" i="7"/>
  <c r="K35" i="7"/>
  <c r="L35" i="7"/>
  <c r="M35" i="7"/>
  <c r="N35" i="7"/>
  <c r="O35" i="7"/>
  <c r="B36" i="7"/>
  <c r="C36" i="7"/>
  <c r="D36" i="7"/>
  <c r="E36" i="7"/>
  <c r="F36" i="7"/>
  <c r="G36" i="7"/>
  <c r="I36" i="7"/>
  <c r="J36" i="7"/>
  <c r="K36" i="7"/>
  <c r="L36" i="7"/>
  <c r="M36" i="7"/>
  <c r="N36" i="7"/>
  <c r="O36" i="7"/>
  <c r="B37" i="7"/>
  <c r="C37" i="7"/>
  <c r="D37" i="7"/>
  <c r="E37" i="7"/>
  <c r="F37" i="7"/>
  <c r="G37" i="7"/>
  <c r="I37" i="7"/>
  <c r="J37" i="7"/>
  <c r="K37" i="7"/>
  <c r="L37" i="7"/>
  <c r="M37" i="7"/>
  <c r="N37" i="7"/>
  <c r="O37" i="7"/>
  <c r="B38" i="7"/>
  <c r="C38" i="7"/>
  <c r="D38" i="7"/>
  <c r="E38" i="7"/>
  <c r="F38" i="7"/>
  <c r="G38" i="7"/>
  <c r="I38" i="7"/>
  <c r="J38" i="7"/>
  <c r="K38" i="7"/>
  <c r="L38" i="7"/>
  <c r="M38" i="7"/>
  <c r="N38" i="7"/>
  <c r="O38" i="7"/>
  <c r="B39" i="7"/>
  <c r="C39" i="7"/>
  <c r="D39" i="7"/>
  <c r="E39" i="7"/>
  <c r="F39" i="7"/>
  <c r="G39" i="7"/>
  <c r="I39" i="7"/>
  <c r="J39" i="7"/>
  <c r="K39" i="7"/>
  <c r="L39" i="7"/>
  <c r="M39" i="7"/>
  <c r="N39" i="7"/>
  <c r="O39" i="7"/>
  <c r="B40" i="7"/>
  <c r="C40" i="7"/>
  <c r="D40" i="7"/>
  <c r="E40" i="7"/>
  <c r="F40" i="7"/>
  <c r="G40" i="7"/>
  <c r="I40" i="7"/>
  <c r="J40" i="7"/>
  <c r="K40" i="7"/>
  <c r="L40" i="7"/>
  <c r="M40" i="7"/>
  <c r="N40" i="7"/>
  <c r="O40" i="7"/>
  <c r="B41" i="7"/>
  <c r="C41" i="7"/>
  <c r="D41" i="7"/>
  <c r="E41" i="7"/>
  <c r="F41" i="7"/>
  <c r="G41" i="7"/>
  <c r="I41" i="7"/>
  <c r="J41" i="7"/>
  <c r="K41" i="7"/>
  <c r="L41" i="7"/>
  <c r="M41" i="7"/>
  <c r="N41" i="7"/>
  <c r="O41" i="7"/>
  <c r="B42" i="7"/>
  <c r="C42" i="7"/>
  <c r="D42" i="7"/>
  <c r="E42" i="7"/>
  <c r="F42" i="7"/>
  <c r="G42" i="7"/>
  <c r="I42" i="7"/>
  <c r="J42" i="7"/>
  <c r="K42" i="7"/>
  <c r="L42" i="7"/>
  <c r="M42" i="7"/>
  <c r="N42" i="7"/>
  <c r="O42" i="7"/>
  <c r="B43" i="7"/>
  <c r="C43" i="7"/>
  <c r="D43" i="7"/>
  <c r="E43" i="7"/>
  <c r="F43" i="7"/>
  <c r="G43" i="7"/>
  <c r="I43" i="7"/>
  <c r="J43" i="7"/>
  <c r="K43" i="7"/>
  <c r="L43" i="7"/>
  <c r="M43" i="7"/>
  <c r="N43" i="7"/>
  <c r="O43" i="7"/>
  <c r="B44" i="7"/>
  <c r="C44" i="7"/>
  <c r="D44" i="7"/>
  <c r="E44" i="7"/>
  <c r="F44" i="7"/>
  <c r="G44" i="7"/>
  <c r="I44" i="7"/>
  <c r="J44" i="7"/>
  <c r="K44" i="7"/>
  <c r="L44" i="7"/>
  <c r="M44" i="7"/>
  <c r="N44" i="7"/>
  <c r="O44" i="7"/>
  <c r="B45" i="7"/>
  <c r="C45" i="7"/>
  <c r="D45" i="7"/>
  <c r="E45" i="7"/>
  <c r="F45" i="7"/>
  <c r="G45" i="7"/>
  <c r="I45" i="7"/>
  <c r="J45" i="7"/>
  <c r="K45" i="7"/>
  <c r="L45" i="7"/>
  <c r="M45" i="7"/>
  <c r="N45" i="7"/>
  <c r="O45" i="7"/>
  <c r="B46" i="7"/>
  <c r="C46" i="7"/>
  <c r="D46" i="7"/>
  <c r="E46" i="7"/>
  <c r="F46" i="7"/>
  <c r="G46" i="7"/>
  <c r="I46" i="7"/>
  <c r="J46" i="7"/>
  <c r="K46" i="7"/>
  <c r="L46" i="7"/>
  <c r="M46" i="7"/>
  <c r="N46" i="7"/>
  <c r="O46" i="7"/>
  <c r="B47" i="7"/>
  <c r="C47" i="7"/>
  <c r="D47" i="7"/>
  <c r="E47" i="7"/>
  <c r="F47" i="7"/>
  <c r="G47" i="7"/>
  <c r="I47" i="7"/>
  <c r="J47" i="7"/>
  <c r="K47" i="7"/>
  <c r="L47" i="7"/>
  <c r="M47" i="7"/>
  <c r="N47" i="7"/>
  <c r="O47" i="7"/>
  <c r="B48" i="7"/>
  <c r="C48" i="7"/>
  <c r="D48" i="7"/>
  <c r="E48" i="7"/>
  <c r="F48" i="7"/>
  <c r="G48" i="7"/>
  <c r="I48" i="7"/>
  <c r="J48" i="7"/>
  <c r="K48" i="7"/>
  <c r="L48" i="7"/>
  <c r="M48" i="7"/>
  <c r="N48" i="7"/>
  <c r="O48" i="7"/>
  <c r="B49" i="7"/>
  <c r="C49" i="7"/>
  <c r="D49" i="7"/>
  <c r="E49" i="7"/>
  <c r="F49" i="7"/>
  <c r="G49" i="7"/>
  <c r="I49" i="7"/>
  <c r="J49" i="7"/>
  <c r="K49" i="7"/>
  <c r="L49" i="7"/>
  <c r="M49" i="7"/>
  <c r="N49" i="7"/>
  <c r="O49" i="7"/>
  <c r="B50" i="7"/>
  <c r="C50" i="7"/>
  <c r="D50" i="7"/>
  <c r="E50" i="7"/>
  <c r="F50" i="7"/>
  <c r="G50" i="7"/>
  <c r="I50" i="7"/>
  <c r="J50" i="7"/>
  <c r="K50" i="7"/>
  <c r="L50" i="7"/>
  <c r="M50" i="7"/>
  <c r="N50" i="7"/>
  <c r="O50" i="7"/>
  <c r="B51" i="7"/>
  <c r="C51" i="7"/>
  <c r="D51" i="7"/>
  <c r="E51" i="7"/>
  <c r="F51" i="7"/>
  <c r="G51" i="7"/>
  <c r="I51" i="7"/>
  <c r="J51" i="7"/>
  <c r="K51" i="7"/>
  <c r="L51" i="7"/>
  <c r="M51" i="7"/>
  <c r="N51" i="7"/>
  <c r="O51" i="7"/>
  <c r="B52" i="7"/>
  <c r="C52" i="7"/>
  <c r="D52" i="7"/>
  <c r="E52" i="7"/>
  <c r="F52" i="7"/>
  <c r="G52" i="7"/>
  <c r="I52" i="7"/>
  <c r="J52" i="7"/>
  <c r="K52" i="7"/>
  <c r="L52" i="7"/>
  <c r="M52" i="7"/>
  <c r="N52" i="7"/>
  <c r="O52" i="7"/>
  <c r="B53" i="7"/>
  <c r="C53" i="7"/>
  <c r="D53" i="7"/>
  <c r="E53" i="7"/>
  <c r="F53" i="7"/>
  <c r="G53" i="7"/>
  <c r="I53" i="7"/>
  <c r="J53" i="7"/>
  <c r="K53" i="7"/>
  <c r="L53" i="7"/>
  <c r="M53" i="7"/>
  <c r="N53" i="7"/>
  <c r="O53" i="7"/>
  <c r="B54" i="7"/>
  <c r="C54" i="7"/>
  <c r="D54" i="7"/>
  <c r="E54" i="7"/>
  <c r="F54" i="7"/>
  <c r="G54" i="7"/>
  <c r="I54" i="7"/>
  <c r="J54" i="7"/>
  <c r="K54" i="7"/>
  <c r="L54" i="7"/>
  <c r="M54" i="7"/>
  <c r="N54" i="7"/>
  <c r="O54" i="7"/>
  <c r="B55" i="7"/>
  <c r="C55" i="7"/>
  <c r="D55" i="7"/>
  <c r="E55" i="7"/>
  <c r="F55" i="7"/>
  <c r="G55" i="7"/>
  <c r="I55" i="7"/>
  <c r="J55" i="7"/>
  <c r="K55" i="7"/>
  <c r="L55" i="7"/>
  <c r="M55" i="7"/>
  <c r="N55" i="7"/>
  <c r="O55" i="7"/>
  <c r="B56" i="7"/>
  <c r="C56" i="7"/>
  <c r="D56" i="7"/>
  <c r="E56" i="7"/>
  <c r="F56" i="7"/>
  <c r="G56" i="7"/>
  <c r="I56" i="7"/>
  <c r="J56" i="7"/>
  <c r="K56" i="7"/>
  <c r="L56" i="7"/>
  <c r="M56" i="7"/>
  <c r="N56" i="7"/>
  <c r="O56" i="7"/>
  <c r="B57" i="7"/>
  <c r="C57" i="7"/>
  <c r="D57" i="7"/>
  <c r="E57" i="7"/>
  <c r="F57" i="7"/>
  <c r="G57" i="7"/>
  <c r="I57" i="7"/>
  <c r="J57" i="7"/>
  <c r="K57" i="7"/>
  <c r="L57" i="7"/>
  <c r="M57" i="7"/>
  <c r="N57" i="7"/>
  <c r="O57" i="7"/>
  <c r="B58" i="7"/>
  <c r="C58" i="7"/>
  <c r="D58" i="7"/>
  <c r="E58" i="7"/>
  <c r="F58" i="7"/>
  <c r="G58" i="7"/>
  <c r="I58" i="7"/>
  <c r="J58" i="7"/>
  <c r="K58" i="7"/>
  <c r="L58" i="7"/>
  <c r="M58" i="7"/>
  <c r="N58" i="7"/>
  <c r="O58" i="7"/>
  <c r="B59" i="7"/>
  <c r="C59" i="7"/>
  <c r="D59" i="7"/>
  <c r="E59" i="7"/>
  <c r="F59" i="7"/>
  <c r="G59" i="7"/>
  <c r="I59" i="7"/>
  <c r="J59" i="7"/>
  <c r="K59" i="7"/>
  <c r="L59" i="7"/>
  <c r="M59" i="7"/>
  <c r="N59" i="7"/>
  <c r="O59" i="7"/>
  <c r="B60" i="7"/>
  <c r="C60" i="7"/>
  <c r="D60" i="7"/>
  <c r="E60" i="7"/>
  <c r="F60" i="7"/>
  <c r="G60" i="7"/>
  <c r="I60" i="7"/>
  <c r="J60" i="7"/>
  <c r="K60" i="7"/>
  <c r="L60" i="7"/>
  <c r="M60" i="7"/>
  <c r="N60" i="7"/>
  <c r="O60" i="7"/>
  <c r="B61" i="7"/>
  <c r="C61" i="7"/>
  <c r="D61" i="7"/>
  <c r="E61" i="7"/>
  <c r="F61" i="7"/>
  <c r="G61" i="7"/>
  <c r="I61" i="7"/>
  <c r="J61" i="7"/>
  <c r="K61" i="7"/>
  <c r="L61" i="7"/>
  <c r="M61" i="7"/>
  <c r="N61" i="7"/>
  <c r="O61" i="7"/>
  <c r="B62" i="7"/>
  <c r="C62" i="7"/>
  <c r="D62" i="7"/>
  <c r="E62" i="7"/>
  <c r="F62" i="7"/>
  <c r="G62" i="7"/>
  <c r="I62" i="7"/>
  <c r="J62" i="7"/>
  <c r="K62" i="7"/>
  <c r="L62" i="7"/>
  <c r="M62" i="7"/>
  <c r="N62" i="7"/>
  <c r="O62" i="7"/>
  <c r="B63" i="7"/>
  <c r="C63" i="7"/>
  <c r="D63" i="7"/>
  <c r="E63" i="7"/>
  <c r="F63" i="7"/>
  <c r="G63" i="7"/>
  <c r="I63" i="7"/>
  <c r="J63" i="7"/>
  <c r="K63" i="7"/>
  <c r="L63" i="7"/>
  <c r="M63" i="7"/>
  <c r="N63" i="7"/>
  <c r="O63" i="7"/>
  <c r="B64" i="7"/>
  <c r="C64" i="7"/>
  <c r="D64" i="7"/>
  <c r="E64" i="7"/>
  <c r="F64" i="7"/>
  <c r="G64" i="7"/>
  <c r="I64" i="7"/>
  <c r="J64" i="7"/>
  <c r="K64" i="7"/>
  <c r="L64" i="7"/>
  <c r="M64" i="7"/>
  <c r="N64" i="7"/>
  <c r="O64" i="7"/>
  <c r="B65" i="7"/>
  <c r="C65" i="7"/>
  <c r="D65" i="7"/>
  <c r="E65" i="7"/>
  <c r="F65" i="7"/>
  <c r="G65" i="7"/>
  <c r="I65" i="7"/>
  <c r="J65" i="7"/>
  <c r="K65" i="7"/>
  <c r="L65" i="7"/>
  <c r="M65" i="7"/>
  <c r="N65" i="7"/>
  <c r="O65" i="7"/>
  <c r="B66" i="7"/>
  <c r="C66" i="7"/>
  <c r="D66" i="7"/>
  <c r="E66" i="7"/>
  <c r="F66" i="7"/>
  <c r="G66" i="7"/>
  <c r="I66" i="7"/>
  <c r="J66" i="7"/>
  <c r="K66" i="7"/>
  <c r="L66" i="7"/>
  <c r="M66" i="7"/>
  <c r="N66" i="7"/>
  <c r="O66" i="7"/>
  <c r="B67" i="7"/>
  <c r="C67" i="7"/>
  <c r="D67" i="7"/>
  <c r="E67" i="7"/>
  <c r="F67" i="7"/>
  <c r="G67" i="7"/>
  <c r="I67" i="7"/>
  <c r="J67" i="7"/>
  <c r="K67" i="7"/>
  <c r="L67" i="7"/>
  <c r="M67" i="7"/>
  <c r="N67" i="7"/>
  <c r="O67" i="7"/>
  <c r="B68" i="7"/>
  <c r="C68" i="7"/>
  <c r="D68" i="7"/>
  <c r="E68" i="7"/>
  <c r="F68" i="7"/>
  <c r="G68" i="7"/>
  <c r="I68" i="7"/>
  <c r="J68" i="7"/>
  <c r="K68" i="7"/>
  <c r="L68" i="7"/>
  <c r="M68" i="7"/>
  <c r="N68" i="7"/>
  <c r="O68" i="7"/>
  <c r="B69" i="7"/>
  <c r="C69" i="7"/>
  <c r="D69" i="7"/>
  <c r="E69" i="7"/>
  <c r="F69" i="7"/>
  <c r="G69" i="7"/>
  <c r="I69" i="7"/>
  <c r="J69" i="7"/>
  <c r="K69" i="7"/>
  <c r="L69" i="7"/>
  <c r="M69" i="7"/>
  <c r="N69" i="7"/>
  <c r="O69" i="7"/>
  <c r="B70" i="7"/>
  <c r="C70" i="7"/>
  <c r="D70" i="7"/>
  <c r="E70" i="7"/>
  <c r="F70" i="7"/>
  <c r="G70" i="7"/>
  <c r="I70" i="7"/>
  <c r="J70" i="7"/>
  <c r="K70" i="7"/>
  <c r="L70" i="7"/>
  <c r="M70" i="7"/>
  <c r="N70" i="7"/>
  <c r="O70" i="7"/>
  <c r="B71" i="7"/>
  <c r="C71" i="7"/>
  <c r="D71" i="7"/>
  <c r="E71" i="7"/>
  <c r="F71" i="7"/>
  <c r="G71" i="7"/>
  <c r="I71" i="7"/>
  <c r="J71" i="7"/>
  <c r="K71" i="7"/>
  <c r="L71" i="7"/>
  <c r="M71" i="7"/>
  <c r="N71" i="7"/>
  <c r="O71" i="7"/>
  <c r="B72" i="7"/>
  <c r="C72" i="7"/>
  <c r="D72" i="7"/>
  <c r="E72" i="7"/>
  <c r="F72" i="7"/>
  <c r="G72" i="7"/>
  <c r="I72" i="7"/>
  <c r="J72" i="7"/>
  <c r="K72" i="7"/>
  <c r="L72" i="7"/>
  <c r="M72" i="7"/>
  <c r="N72" i="7"/>
  <c r="O72" i="7"/>
  <c r="B73" i="7"/>
  <c r="C73" i="7"/>
  <c r="D73" i="7"/>
  <c r="E73" i="7"/>
  <c r="F73" i="7"/>
  <c r="G73" i="7"/>
  <c r="I73" i="7"/>
  <c r="J73" i="7"/>
  <c r="K73" i="7"/>
  <c r="L73" i="7"/>
  <c r="M73" i="7"/>
  <c r="N73" i="7"/>
  <c r="O73" i="7"/>
  <c r="B74" i="7"/>
  <c r="C74" i="7"/>
  <c r="D74" i="7"/>
  <c r="E74" i="7"/>
  <c r="F74" i="7"/>
  <c r="G74" i="7"/>
  <c r="I74" i="7"/>
  <c r="J74" i="7"/>
  <c r="K74" i="7"/>
  <c r="L74" i="7"/>
  <c r="M74" i="7"/>
  <c r="N74" i="7"/>
  <c r="O74" i="7"/>
  <c r="B75" i="7"/>
  <c r="C75" i="7"/>
  <c r="D75" i="7"/>
  <c r="E75" i="7"/>
  <c r="F75" i="7"/>
  <c r="G75" i="7"/>
  <c r="I75" i="7"/>
  <c r="J75" i="7"/>
  <c r="K75" i="7"/>
  <c r="L75" i="7"/>
  <c r="M75" i="7"/>
  <c r="N75" i="7"/>
  <c r="O75" i="7"/>
  <c r="B76" i="7"/>
  <c r="C76" i="7"/>
  <c r="D76" i="7"/>
  <c r="E76" i="7"/>
  <c r="F76" i="7"/>
  <c r="G76" i="7"/>
  <c r="I76" i="7"/>
  <c r="J76" i="7"/>
  <c r="K76" i="7"/>
  <c r="L76" i="7"/>
  <c r="M76" i="7"/>
  <c r="N76" i="7"/>
  <c r="O76" i="7"/>
  <c r="B77" i="7"/>
  <c r="C77" i="7"/>
  <c r="D77" i="7"/>
  <c r="E77" i="7"/>
  <c r="F77" i="7"/>
  <c r="G77" i="7"/>
  <c r="I77" i="7"/>
  <c r="J77" i="7"/>
  <c r="K77" i="7"/>
  <c r="L77" i="7"/>
  <c r="M77" i="7"/>
  <c r="N77" i="7"/>
  <c r="O77" i="7"/>
  <c r="B78" i="7"/>
  <c r="C78" i="7"/>
  <c r="D78" i="7"/>
  <c r="E78" i="7"/>
  <c r="F78" i="7"/>
  <c r="G78" i="7"/>
  <c r="I78" i="7"/>
  <c r="J78" i="7"/>
  <c r="K78" i="7"/>
  <c r="L78" i="7"/>
  <c r="M78" i="7"/>
  <c r="N78" i="7"/>
  <c r="O78" i="7"/>
  <c r="B79" i="7"/>
  <c r="C79" i="7"/>
  <c r="D79" i="7"/>
  <c r="E79" i="7"/>
  <c r="F79" i="7"/>
  <c r="G79" i="7"/>
  <c r="I79" i="7"/>
  <c r="J79" i="7"/>
  <c r="K79" i="7"/>
  <c r="L79" i="7"/>
  <c r="M79" i="7"/>
  <c r="N79" i="7"/>
  <c r="O79" i="7"/>
  <c r="B80" i="7"/>
  <c r="C80" i="7"/>
  <c r="D80" i="7"/>
  <c r="E80" i="7"/>
  <c r="F80" i="7"/>
  <c r="G80" i="7"/>
  <c r="I80" i="7"/>
  <c r="J80" i="7"/>
  <c r="K80" i="7"/>
  <c r="L80" i="7"/>
  <c r="M80" i="7"/>
  <c r="N80" i="7"/>
  <c r="O80" i="7"/>
  <c r="B81" i="7"/>
  <c r="C81" i="7"/>
  <c r="D81" i="7"/>
  <c r="E81" i="7"/>
  <c r="F81" i="7"/>
  <c r="G81" i="7"/>
  <c r="I81" i="7"/>
  <c r="J81" i="7"/>
  <c r="K81" i="7"/>
  <c r="L81" i="7"/>
  <c r="M81" i="7"/>
  <c r="N81" i="7"/>
  <c r="O81" i="7"/>
  <c r="B85" i="7"/>
  <c r="C85" i="7"/>
  <c r="D85" i="7"/>
  <c r="E85" i="7"/>
  <c r="F85" i="7"/>
  <c r="G85" i="7"/>
  <c r="I85" i="7"/>
  <c r="J85" i="7"/>
  <c r="K85" i="7"/>
  <c r="L85" i="7"/>
  <c r="M85" i="7"/>
  <c r="N85" i="7"/>
  <c r="O85" i="7"/>
  <c r="B86" i="7"/>
  <c r="C86" i="7"/>
  <c r="D86" i="7"/>
  <c r="E86" i="7"/>
  <c r="F86" i="7"/>
  <c r="G86" i="7"/>
  <c r="I86" i="7"/>
  <c r="J86" i="7"/>
  <c r="K86" i="7"/>
  <c r="L86" i="7"/>
  <c r="M86" i="7"/>
  <c r="N86" i="7"/>
  <c r="O86" i="7"/>
  <c r="B87" i="7"/>
  <c r="C87" i="7"/>
  <c r="D87" i="7"/>
  <c r="E87" i="7"/>
  <c r="F87" i="7"/>
  <c r="G87" i="7"/>
  <c r="I87" i="7"/>
  <c r="J87" i="7"/>
  <c r="K87" i="7"/>
  <c r="L87" i="7"/>
  <c r="M87" i="7"/>
  <c r="N87" i="7"/>
  <c r="O87" i="7"/>
  <c r="B88" i="7"/>
  <c r="C88" i="7"/>
  <c r="D88" i="7"/>
  <c r="E88" i="7"/>
  <c r="F88" i="7"/>
  <c r="G88" i="7"/>
  <c r="I88" i="7"/>
  <c r="J88" i="7"/>
  <c r="K88" i="7"/>
  <c r="L88" i="7"/>
  <c r="M88" i="7"/>
  <c r="N88" i="7"/>
  <c r="O88" i="7"/>
  <c r="B89" i="7"/>
  <c r="C89" i="7"/>
  <c r="D89" i="7"/>
  <c r="E89" i="7"/>
  <c r="F89" i="7"/>
  <c r="G89" i="7"/>
  <c r="I89" i="7"/>
  <c r="J89" i="7"/>
  <c r="K89" i="7"/>
  <c r="L89" i="7"/>
  <c r="M89" i="7"/>
  <c r="N89" i="7"/>
  <c r="O89" i="7"/>
  <c r="B90" i="7"/>
  <c r="C90" i="7"/>
  <c r="D90" i="7"/>
  <c r="E90" i="7"/>
  <c r="F90" i="7"/>
  <c r="G90" i="7"/>
  <c r="I90" i="7"/>
  <c r="J90" i="7"/>
  <c r="K90" i="7"/>
  <c r="L90" i="7"/>
  <c r="M90" i="7"/>
  <c r="N90" i="7"/>
  <c r="O90" i="7"/>
  <c r="B91" i="7"/>
  <c r="C91" i="7"/>
  <c r="D91" i="7"/>
  <c r="E91" i="7"/>
  <c r="F91" i="7"/>
  <c r="G91" i="7"/>
  <c r="I91" i="7"/>
  <c r="J91" i="7"/>
  <c r="K91" i="7"/>
  <c r="L91" i="7"/>
  <c r="M91" i="7"/>
  <c r="N91" i="7"/>
  <c r="O91" i="7"/>
  <c r="B92" i="7"/>
  <c r="C92" i="7"/>
  <c r="D92" i="7"/>
  <c r="E92" i="7"/>
  <c r="F92" i="7"/>
  <c r="G92" i="7"/>
  <c r="I92" i="7"/>
  <c r="J92" i="7"/>
  <c r="K92" i="7"/>
  <c r="L92" i="7"/>
  <c r="M92" i="7"/>
  <c r="N92" i="7"/>
  <c r="O92" i="7"/>
  <c r="B93" i="7"/>
  <c r="C93" i="7"/>
  <c r="D93" i="7"/>
  <c r="E93" i="7"/>
  <c r="F93" i="7"/>
  <c r="G93" i="7"/>
  <c r="I93" i="7"/>
  <c r="J93" i="7"/>
  <c r="K93" i="7"/>
  <c r="L93" i="7"/>
  <c r="M93" i="7"/>
  <c r="N93" i="7"/>
  <c r="O93" i="7"/>
  <c r="B94" i="7"/>
  <c r="C94" i="7"/>
  <c r="D94" i="7"/>
  <c r="E94" i="7"/>
  <c r="F94" i="7"/>
  <c r="G94" i="7"/>
  <c r="I94" i="7"/>
  <c r="J94" i="7"/>
  <c r="K94" i="7"/>
  <c r="L94" i="7"/>
  <c r="M94" i="7"/>
  <c r="N94" i="7"/>
  <c r="O94" i="7"/>
  <c r="B95" i="7"/>
  <c r="C95" i="7"/>
  <c r="D95" i="7"/>
  <c r="E95" i="7"/>
  <c r="F95" i="7"/>
  <c r="G95" i="7"/>
  <c r="I95" i="7"/>
  <c r="J95" i="7"/>
  <c r="K95" i="7"/>
  <c r="L95" i="7"/>
  <c r="M95" i="7"/>
  <c r="N95" i="7"/>
  <c r="O95" i="7"/>
  <c r="B96" i="7"/>
  <c r="C96" i="7"/>
  <c r="D96" i="7"/>
  <c r="E96" i="7"/>
  <c r="F96" i="7"/>
  <c r="G96" i="7"/>
  <c r="I96" i="7"/>
  <c r="J96" i="7"/>
  <c r="K96" i="7"/>
  <c r="L96" i="7"/>
  <c r="M96" i="7"/>
  <c r="N96" i="7"/>
  <c r="O96" i="7"/>
  <c r="B97" i="7"/>
  <c r="C97" i="7"/>
  <c r="D97" i="7"/>
  <c r="E97" i="7"/>
  <c r="F97" i="7"/>
  <c r="G97" i="7"/>
  <c r="I97" i="7"/>
  <c r="J97" i="7"/>
  <c r="K97" i="7"/>
  <c r="L97" i="7"/>
  <c r="M97" i="7"/>
  <c r="N97" i="7"/>
  <c r="O97" i="7"/>
  <c r="B98" i="7"/>
  <c r="C98" i="7"/>
  <c r="D98" i="7"/>
  <c r="E98" i="7"/>
  <c r="F98" i="7"/>
  <c r="G98" i="7"/>
  <c r="I98" i="7"/>
  <c r="J98" i="7"/>
  <c r="K98" i="7"/>
  <c r="L98" i="7"/>
  <c r="M98" i="7"/>
  <c r="N98" i="7"/>
  <c r="O98" i="7"/>
  <c r="B99" i="7"/>
  <c r="C99" i="7"/>
  <c r="D99" i="7"/>
  <c r="E99" i="7"/>
  <c r="F99" i="7"/>
  <c r="G99" i="7"/>
  <c r="I99" i="7"/>
  <c r="J99" i="7"/>
  <c r="K99" i="7"/>
  <c r="L99" i="7"/>
  <c r="M99" i="7"/>
  <c r="N99" i="7"/>
  <c r="O99" i="7"/>
  <c r="B100" i="7"/>
  <c r="C100" i="7"/>
  <c r="D100" i="7"/>
  <c r="E100" i="7"/>
  <c r="F100" i="7"/>
  <c r="G100" i="7"/>
  <c r="I100" i="7"/>
  <c r="J100" i="7"/>
  <c r="K100" i="7"/>
  <c r="L100" i="7"/>
  <c r="M100" i="7"/>
  <c r="N100" i="7"/>
  <c r="O100" i="7"/>
  <c r="B101" i="7"/>
  <c r="C101" i="7"/>
  <c r="D101" i="7"/>
  <c r="E101" i="7"/>
  <c r="F101" i="7"/>
  <c r="G101" i="7"/>
  <c r="I101" i="7"/>
  <c r="J101" i="7"/>
  <c r="K101" i="7"/>
  <c r="L101" i="7"/>
  <c r="M101" i="7"/>
  <c r="N101" i="7"/>
  <c r="O101" i="7"/>
  <c r="B102" i="7"/>
  <c r="C102" i="7"/>
  <c r="D102" i="7"/>
  <c r="E102" i="7"/>
  <c r="F102" i="7"/>
  <c r="G102" i="7"/>
  <c r="I102" i="7"/>
  <c r="J102" i="7"/>
  <c r="K102" i="7"/>
  <c r="L102" i="7"/>
  <c r="M102" i="7"/>
  <c r="N102" i="7"/>
  <c r="O102" i="7"/>
  <c r="B103" i="7"/>
  <c r="C103" i="7"/>
  <c r="D103" i="7"/>
  <c r="E103" i="7"/>
  <c r="F103" i="7"/>
  <c r="G103" i="7"/>
  <c r="I103" i="7"/>
  <c r="J103" i="7"/>
  <c r="K103" i="7"/>
  <c r="L103" i="7"/>
  <c r="M103" i="7"/>
  <c r="N103" i="7"/>
  <c r="O103" i="7"/>
  <c r="B104" i="7"/>
  <c r="C104" i="7"/>
  <c r="D104" i="7"/>
  <c r="E104" i="7"/>
  <c r="F104" i="7"/>
  <c r="G104" i="7"/>
  <c r="I104" i="7"/>
  <c r="J104" i="7"/>
  <c r="K104" i="7"/>
  <c r="L104" i="7"/>
  <c r="M104" i="7"/>
  <c r="N104" i="7"/>
  <c r="O104" i="7"/>
  <c r="B105" i="7"/>
  <c r="C105" i="7"/>
  <c r="D105" i="7"/>
  <c r="E105" i="7"/>
  <c r="F105" i="7"/>
  <c r="G105" i="7"/>
  <c r="I105" i="7"/>
  <c r="J105" i="7"/>
  <c r="K105" i="7"/>
  <c r="L105" i="7"/>
  <c r="M105" i="7"/>
  <c r="N105" i="7"/>
  <c r="O105" i="7"/>
  <c r="B106" i="7"/>
  <c r="C106" i="7"/>
  <c r="D106" i="7"/>
  <c r="E106" i="7"/>
  <c r="F106" i="7"/>
  <c r="G106" i="7"/>
  <c r="I106" i="7"/>
  <c r="J106" i="7"/>
  <c r="K106" i="7"/>
  <c r="L106" i="7"/>
  <c r="M106" i="7"/>
  <c r="N106" i="7"/>
  <c r="O106" i="7"/>
  <c r="B107" i="7"/>
  <c r="C107" i="7"/>
  <c r="D107" i="7"/>
  <c r="E107" i="7"/>
  <c r="F107" i="7"/>
  <c r="G107" i="7"/>
  <c r="I107" i="7"/>
  <c r="J107" i="7"/>
  <c r="K107" i="7"/>
  <c r="L107" i="7"/>
  <c r="M107" i="7"/>
  <c r="N107" i="7"/>
  <c r="O107" i="7"/>
  <c r="B108" i="7"/>
  <c r="C108" i="7"/>
  <c r="D108" i="7"/>
  <c r="E108" i="7"/>
  <c r="F108" i="7"/>
  <c r="G108" i="7"/>
  <c r="I108" i="7"/>
  <c r="J108" i="7"/>
  <c r="K108" i="7"/>
  <c r="L108" i="7"/>
  <c r="M108" i="7"/>
  <c r="N108" i="7"/>
  <c r="O108" i="7"/>
  <c r="B109" i="7"/>
  <c r="C109" i="7"/>
  <c r="D109" i="7"/>
  <c r="E109" i="7"/>
  <c r="F109" i="7"/>
  <c r="G109" i="7"/>
  <c r="I109" i="7"/>
  <c r="J109" i="7"/>
  <c r="K109" i="7"/>
  <c r="L109" i="7"/>
  <c r="M109" i="7"/>
  <c r="N109" i="7"/>
  <c r="O109" i="7"/>
  <c r="B118" i="7"/>
  <c r="C118" i="7"/>
  <c r="D118" i="7"/>
  <c r="E118" i="7"/>
  <c r="F118" i="7"/>
  <c r="G118" i="7"/>
  <c r="I118" i="7"/>
  <c r="J118" i="7"/>
  <c r="K118" i="7"/>
  <c r="L118" i="7"/>
  <c r="M118" i="7"/>
  <c r="N118" i="7"/>
  <c r="O118" i="7"/>
  <c r="B119" i="7"/>
  <c r="C119" i="7"/>
  <c r="D119" i="7"/>
  <c r="E119" i="7"/>
  <c r="F119" i="7"/>
  <c r="G119" i="7"/>
  <c r="I119" i="7"/>
  <c r="J119" i="7"/>
  <c r="K119" i="7"/>
  <c r="L119" i="7"/>
  <c r="M119" i="7"/>
  <c r="N119" i="7"/>
  <c r="O119" i="7"/>
  <c r="B120" i="7"/>
  <c r="C120" i="7"/>
  <c r="D120" i="7"/>
  <c r="E120" i="7"/>
  <c r="F120" i="7"/>
  <c r="G120" i="7"/>
  <c r="I120" i="7"/>
  <c r="J120" i="7"/>
  <c r="K120" i="7"/>
  <c r="L120" i="7"/>
  <c r="M120" i="7"/>
  <c r="N120" i="7"/>
  <c r="O120" i="7"/>
  <c r="B121" i="7"/>
  <c r="C121" i="7"/>
  <c r="D121" i="7"/>
  <c r="E121" i="7"/>
  <c r="F121" i="7"/>
  <c r="G121" i="7"/>
  <c r="I121" i="7"/>
  <c r="J121" i="7"/>
  <c r="K121" i="7"/>
  <c r="L121" i="7"/>
  <c r="M121" i="7"/>
  <c r="N121" i="7"/>
  <c r="O121" i="7"/>
  <c r="B122" i="7"/>
  <c r="C122" i="7"/>
  <c r="D122" i="7"/>
  <c r="E122" i="7"/>
  <c r="F122" i="7"/>
  <c r="G122" i="7"/>
  <c r="I122" i="7"/>
  <c r="J122" i="7"/>
  <c r="K122" i="7"/>
  <c r="L122" i="7"/>
  <c r="M122" i="7"/>
  <c r="N122" i="7"/>
  <c r="O122" i="7"/>
  <c r="B123" i="7"/>
  <c r="C123" i="7"/>
  <c r="D123" i="7"/>
  <c r="E123" i="7"/>
  <c r="F123" i="7"/>
  <c r="G123" i="7"/>
  <c r="I123" i="7"/>
  <c r="J123" i="7"/>
  <c r="K123" i="7"/>
  <c r="L123" i="7"/>
  <c r="M123" i="7"/>
  <c r="N123" i="7"/>
  <c r="O123" i="7"/>
  <c r="B124" i="7"/>
  <c r="C124" i="7"/>
  <c r="D124" i="7"/>
  <c r="E124" i="7"/>
  <c r="F124" i="7"/>
  <c r="G124" i="7"/>
  <c r="I124" i="7"/>
  <c r="J124" i="7"/>
  <c r="K124" i="7"/>
  <c r="L124" i="7"/>
  <c r="M124" i="7"/>
  <c r="N124" i="7"/>
  <c r="O124" i="7"/>
  <c r="B125" i="7"/>
  <c r="C125" i="7"/>
  <c r="D125" i="7"/>
  <c r="E125" i="7"/>
  <c r="F125" i="7"/>
  <c r="G125" i="7"/>
  <c r="I125" i="7"/>
  <c r="J125" i="7"/>
  <c r="K125" i="7"/>
  <c r="L125" i="7"/>
  <c r="M125" i="7"/>
  <c r="N125" i="7"/>
  <c r="O125" i="7"/>
  <c r="B126" i="7"/>
  <c r="C126" i="7"/>
  <c r="D126" i="7"/>
  <c r="E126" i="7"/>
  <c r="F126" i="7"/>
  <c r="G126" i="7"/>
  <c r="I126" i="7"/>
  <c r="J126" i="7"/>
  <c r="K126" i="7"/>
  <c r="L126" i="7"/>
  <c r="M126" i="7"/>
  <c r="N126" i="7"/>
  <c r="O126" i="7"/>
  <c r="B127" i="7"/>
  <c r="C127" i="7"/>
  <c r="D127" i="7"/>
  <c r="E127" i="7"/>
  <c r="F127" i="7"/>
  <c r="G127" i="7"/>
  <c r="I127" i="7"/>
  <c r="J127" i="7"/>
  <c r="K127" i="7"/>
  <c r="L127" i="7"/>
  <c r="M127" i="7"/>
  <c r="N127" i="7"/>
  <c r="O127" i="7"/>
  <c r="B128" i="7"/>
  <c r="C128" i="7"/>
  <c r="D128" i="7"/>
  <c r="E128" i="7"/>
  <c r="F128" i="7"/>
  <c r="G128" i="7"/>
  <c r="I128" i="7"/>
  <c r="J128" i="7"/>
  <c r="K128" i="7"/>
  <c r="L128" i="7"/>
  <c r="M128" i="7"/>
  <c r="N128" i="7"/>
  <c r="O128" i="7"/>
  <c r="B129" i="7"/>
  <c r="C129" i="7"/>
  <c r="D129" i="7"/>
  <c r="E129" i="7"/>
  <c r="F129" i="7"/>
  <c r="G129" i="7"/>
  <c r="I129" i="7"/>
  <c r="J129" i="7"/>
  <c r="K129" i="7"/>
  <c r="L129" i="7"/>
  <c r="M129" i="7"/>
  <c r="N129" i="7"/>
  <c r="O129" i="7"/>
  <c r="B130" i="7"/>
  <c r="C130" i="7"/>
  <c r="D130" i="7"/>
  <c r="E130" i="7"/>
  <c r="F130" i="7"/>
  <c r="G130" i="7"/>
  <c r="I130" i="7"/>
  <c r="J130" i="7"/>
  <c r="K130" i="7"/>
  <c r="L130" i="7"/>
  <c r="M130" i="7"/>
  <c r="N130" i="7"/>
  <c r="O130" i="7"/>
  <c r="B131" i="7"/>
  <c r="C131" i="7"/>
  <c r="D131" i="7"/>
  <c r="E131" i="7"/>
  <c r="F131" i="7"/>
  <c r="G131" i="7"/>
  <c r="I131" i="7"/>
  <c r="J131" i="7"/>
  <c r="K131" i="7"/>
  <c r="L131" i="7"/>
  <c r="M131" i="7"/>
  <c r="N131" i="7"/>
  <c r="O131" i="7"/>
  <c r="B132" i="7"/>
  <c r="C132" i="7"/>
  <c r="D132" i="7"/>
  <c r="E132" i="7"/>
  <c r="F132" i="7"/>
  <c r="G132" i="7"/>
  <c r="I132" i="7"/>
  <c r="J132" i="7"/>
  <c r="K132" i="7"/>
  <c r="L132" i="7"/>
  <c r="M132" i="7"/>
  <c r="N132" i="7"/>
  <c r="O132" i="7"/>
  <c r="B133" i="7"/>
  <c r="C133" i="7"/>
  <c r="D133" i="7"/>
  <c r="E133" i="7"/>
  <c r="F133" i="7"/>
  <c r="G133" i="7"/>
  <c r="I133" i="7"/>
  <c r="J133" i="7"/>
  <c r="K133" i="7"/>
  <c r="L133" i="7"/>
  <c r="M133" i="7"/>
  <c r="N133" i="7"/>
  <c r="O133" i="7"/>
  <c r="B134" i="7"/>
  <c r="C134" i="7"/>
  <c r="D134" i="7"/>
  <c r="E134" i="7"/>
  <c r="F134" i="7"/>
  <c r="G134" i="7"/>
  <c r="I134" i="7"/>
  <c r="J134" i="7"/>
  <c r="K134" i="7"/>
  <c r="L134" i="7"/>
  <c r="M134" i="7"/>
  <c r="N134" i="7"/>
  <c r="O134" i="7"/>
  <c r="B135" i="7"/>
  <c r="C135" i="7"/>
  <c r="D135" i="7"/>
  <c r="E135" i="7"/>
  <c r="F135" i="7"/>
  <c r="G135" i="7"/>
  <c r="I135" i="7"/>
  <c r="J135" i="7"/>
  <c r="K135" i="7"/>
  <c r="L135" i="7"/>
  <c r="M135" i="7"/>
  <c r="N135" i="7"/>
  <c r="O135" i="7"/>
  <c r="B136" i="7"/>
  <c r="C136" i="7"/>
  <c r="D136" i="7"/>
  <c r="E136" i="7"/>
  <c r="F136" i="7"/>
  <c r="G136" i="7"/>
  <c r="I136" i="7"/>
  <c r="J136" i="7"/>
  <c r="K136" i="7"/>
  <c r="L136" i="7"/>
  <c r="M136" i="7"/>
  <c r="N136" i="7"/>
  <c r="O136" i="7"/>
  <c r="B137" i="7"/>
  <c r="C137" i="7"/>
  <c r="D137" i="7"/>
  <c r="E137" i="7"/>
  <c r="F137" i="7"/>
  <c r="G137" i="7"/>
  <c r="I137" i="7"/>
  <c r="J137" i="7"/>
  <c r="K137" i="7"/>
  <c r="L137" i="7"/>
  <c r="M137" i="7"/>
  <c r="N137" i="7"/>
  <c r="O137" i="7"/>
  <c r="B138" i="7"/>
  <c r="C138" i="7"/>
  <c r="D138" i="7"/>
  <c r="E138" i="7"/>
  <c r="F138" i="7"/>
  <c r="G138" i="7"/>
  <c r="I138" i="7"/>
  <c r="J138" i="7"/>
  <c r="K138" i="7"/>
  <c r="L138" i="7"/>
  <c r="M138" i="7"/>
  <c r="N138" i="7"/>
  <c r="O138" i="7"/>
  <c r="B139" i="7"/>
  <c r="C139" i="7"/>
  <c r="D139" i="7"/>
  <c r="E139" i="7"/>
  <c r="F139" i="7"/>
  <c r="G139" i="7"/>
  <c r="I139" i="7"/>
  <c r="J139" i="7"/>
  <c r="K139" i="7"/>
  <c r="L139" i="7"/>
  <c r="M139" i="7"/>
  <c r="N139" i="7"/>
  <c r="O139" i="7"/>
  <c r="B140" i="7"/>
  <c r="C140" i="7"/>
  <c r="D140" i="7"/>
  <c r="E140" i="7"/>
  <c r="F140" i="7"/>
  <c r="G140" i="7"/>
  <c r="I140" i="7"/>
  <c r="J140" i="7"/>
  <c r="K140" i="7"/>
  <c r="L140" i="7"/>
  <c r="M140" i="7"/>
  <c r="N140" i="7"/>
  <c r="O140" i="7"/>
  <c r="B141" i="7"/>
  <c r="C141" i="7"/>
  <c r="D141" i="7"/>
  <c r="E141" i="7"/>
  <c r="F141" i="7"/>
  <c r="G141" i="7"/>
  <c r="I141" i="7"/>
  <c r="J141" i="7"/>
  <c r="K141" i="7"/>
  <c r="L141" i="7"/>
  <c r="M141" i="7"/>
  <c r="N141" i="7"/>
  <c r="O141" i="7"/>
  <c r="B142" i="7"/>
  <c r="C142" i="7"/>
  <c r="D142" i="7"/>
  <c r="E142" i="7"/>
  <c r="F142" i="7"/>
  <c r="G142" i="7"/>
  <c r="I142" i="7"/>
  <c r="J142" i="7"/>
  <c r="K142" i="7"/>
  <c r="L142" i="7"/>
  <c r="M142" i="7"/>
  <c r="N142" i="7"/>
  <c r="O142" i="7"/>
  <c r="B143" i="7"/>
  <c r="C143" i="7"/>
  <c r="D143" i="7"/>
  <c r="E143" i="7"/>
  <c r="F143" i="7"/>
  <c r="G143" i="7"/>
  <c r="I143" i="7"/>
  <c r="J143" i="7"/>
  <c r="K143" i="7"/>
  <c r="L143" i="7"/>
  <c r="M143" i="7"/>
  <c r="N143" i="7"/>
  <c r="O143" i="7"/>
  <c r="B144" i="7"/>
  <c r="C144" i="7"/>
  <c r="D144" i="7"/>
  <c r="E144" i="7"/>
  <c r="F144" i="7"/>
  <c r="G144" i="7"/>
  <c r="I144" i="7"/>
  <c r="J144" i="7"/>
  <c r="K144" i="7"/>
  <c r="L144" i="7"/>
  <c r="M144" i="7"/>
  <c r="N144" i="7"/>
  <c r="O144" i="7"/>
  <c r="B145" i="7"/>
  <c r="C145" i="7"/>
  <c r="D145" i="7"/>
  <c r="E145" i="7"/>
  <c r="F145" i="7"/>
  <c r="G145" i="7"/>
  <c r="I145" i="7"/>
  <c r="J145" i="7"/>
  <c r="K145" i="7"/>
  <c r="L145" i="7"/>
  <c r="M145" i="7"/>
  <c r="N145" i="7"/>
  <c r="O145" i="7"/>
  <c r="B146" i="7"/>
  <c r="C146" i="7"/>
  <c r="D146" i="7"/>
  <c r="E146" i="7"/>
  <c r="F146" i="7"/>
  <c r="G146" i="7"/>
  <c r="I146" i="7"/>
  <c r="J146" i="7"/>
  <c r="K146" i="7"/>
  <c r="L146" i="7"/>
  <c r="M146" i="7"/>
  <c r="N146" i="7"/>
  <c r="O146" i="7"/>
  <c r="B147" i="7"/>
  <c r="C147" i="7"/>
  <c r="D147" i="7"/>
  <c r="E147" i="7"/>
  <c r="F147" i="7"/>
  <c r="G147" i="7"/>
  <c r="I147" i="7"/>
  <c r="J147" i="7"/>
  <c r="K147" i="7"/>
  <c r="L147" i="7"/>
  <c r="M147" i="7"/>
  <c r="N147" i="7"/>
  <c r="O147" i="7"/>
  <c r="B148" i="7"/>
  <c r="C148" i="7"/>
  <c r="D148" i="7"/>
  <c r="E148" i="7"/>
  <c r="F148" i="7"/>
  <c r="G148" i="7"/>
  <c r="I148" i="7"/>
  <c r="J148" i="7"/>
  <c r="K148" i="7"/>
  <c r="L148" i="7"/>
  <c r="M148" i="7"/>
  <c r="N148" i="7"/>
  <c r="O148" i="7"/>
  <c r="B149" i="7"/>
  <c r="C149" i="7"/>
  <c r="D149" i="7"/>
  <c r="E149" i="7"/>
  <c r="F149" i="7"/>
  <c r="G149" i="7"/>
  <c r="I149" i="7"/>
  <c r="J149" i="7"/>
  <c r="K149" i="7"/>
  <c r="L149" i="7"/>
  <c r="M149" i="7"/>
  <c r="N149" i="7"/>
  <c r="O149" i="7"/>
  <c r="B150" i="7"/>
  <c r="C150" i="7"/>
  <c r="D150" i="7"/>
  <c r="E150" i="7"/>
  <c r="F150" i="7"/>
  <c r="G150" i="7"/>
  <c r="I150" i="7"/>
  <c r="J150" i="7"/>
  <c r="K150" i="7"/>
  <c r="L150" i="7"/>
  <c r="M150" i="7"/>
  <c r="N150" i="7"/>
  <c r="O150" i="7"/>
  <c r="B151" i="7"/>
  <c r="C151" i="7"/>
  <c r="D151" i="7"/>
  <c r="E151" i="7"/>
  <c r="F151" i="7"/>
  <c r="G151" i="7"/>
  <c r="I151" i="7"/>
  <c r="J151" i="7"/>
  <c r="K151" i="7"/>
  <c r="L151" i="7"/>
  <c r="M151" i="7"/>
  <c r="N151" i="7"/>
  <c r="O151" i="7"/>
  <c r="B152" i="7"/>
  <c r="C152" i="7"/>
  <c r="D152" i="7"/>
  <c r="E152" i="7"/>
  <c r="F152" i="7"/>
  <c r="G152" i="7"/>
  <c r="I152" i="7"/>
  <c r="J152" i="7"/>
  <c r="K152" i="7"/>
  <c r="L152" i="7"/>
  <c r="M152" i="7"/>
  <c r="N152" i="7"/>
  <c r="O152" i="7"/>
  <c r="B153" i="7"/>
  <c r="C153" i="7"/>
  <c r="D153" i="7"/>
  <c r="E153" i="7"/>
  <c r="F153" i="7"/>
  <c r="G153" i="7"/>
  <c r="I153" i="7"/>
  <c r="J153" i="7"/>
  <c r="K153" i="7"/>
  <c r="L153" i="7"/>
  <c r="M153" i="7"/>
  <c r="N153" i="7"/>
  <c r="O153" i="7"/>
  <c r="B154" i="7"/>
  <c r="C154" i="7"/>
  <c r="D154" i="7"/>
  <c r="E154" i="7"/>
  <c r="F154" i="7"/>
  <c r="G154" i="7"/>
  <c r="I154" i="7"/>
  <c r="J154" i="7"/>
  <c r="K154" i="7"/>
  <c r="L154" i="7"/>
  <c r="M154" i="7"/>
  <c r="N154" i="7"/>
  <c r="O154" i="7"/>
  <c r="B155" i="7"/>
  <c r="C155" i="7"/>
  <c r="D155" i="7"/>
  <c r="E155" i="7"/>
  <c r="F155" i="7"/>
  <c r="G155" i="7"/>
  <c r="I155" i="7"/>
  <c r="J155" i="7"/>
  <c r="K155" i="7"/>
  <c r="L155" i="7"/>
  <c r="M155" i="7"/>
  <c r="N155" i="7"/>
  <c r="O155" i="7"/>
  <c r="B156" i="7"/>
  <c r="C156" i="7"/>
  <c r="D156" i="7"/>
  <c r="E156" i="7"/>
  <c r="F156" i="7"/>
  <c r="G156" i="7"/>
  <c r="I156" i="7"/>
  <c r="J156" i="7"/>
  <c r="K156" i="7"/>
  <c r="L156" i="7"/>
  <c r="M156" i="7"/>
  <c r="N156" i="7"/>
  <c r="O156" i="7"/>
  <c r="B157" i="7"/>
  <c r="C157" i="7"/>
  <c r="D157" i="7"/>
  <c r="E157" i="7"/>
  <c r="F157" i="7"/>
  <c r="G157" i="7"/>
  <c r="I157" i="7"/>
  <c r="J157" i="7"/>
  <c r="K157" i="7"/>
  <c r="L157" i="7"/>
  <c r="M157" i="7"/>
  <c r="N157" i="7"/>
  <c r="O157" i="7"/>
  <c r="B158" i="7"/>
  <c r="C158" i="7"/>
  <c r="D158" i="7"/>
  <c r="E158" i="7"/>
  <c r="F158" i="7"/>
  <c r="G158" i="7"/>
  <c r="I158" i="7"/>
  <c r="J158" i="7"/>
  <c r="K158" i="7"/>
  <c r="L158" i="7"/>
  <c r="M158" i="7"/>
  <c r="N158" i="7"/>
  <c r="O158" i="7"/>
  <c r="B159" i="7"/>
  <c r="C159" i="7"/>
  <c r="D159" i="7"/>
  <c r="E159" i="7"/>
  <c r="F159" i="7"/>
  <c r="G159" i="7"/>
  <c r="I159" i="7"/>
  <c r="J159" i="7"/>
  <c r="K159" i="7"/>
  <c r="L159" i="7"/>
  <c r="M159" i="7"/>
  <c r="N159" i="7"/>
  <c r="O159" i="7"/>
  <c r="B160" i="7"/>
  <c r="C160" i="7"/>
  <c r="D160" i="7"/>
  <c r="E160" i="7"/>
  <c r="F160" i="7"/>
  <c r="G160" i="7"/>
  <c r="I160" i="7"/>
  <c r="J160" i="7"/>
  <c r="K160" i="7"/>
  <c r="L160" i="7"/>
  <c r="M160" i="7"/>
  <c r="N160" i="7"/>
  <c r="O160" i="7"/>
  <c r="B172" i="7"/>
  <c r="C172" i="7"/>
  <c r="D172" i="7"/>
  <c r="E172" i="7"/>
  <c r="F172" i="7"/>
  <c r="G172" i="7"/>
  <c r="I172" i="7"/>
  <c r="J172" i="7"/>
  <c r="K172" i="7"/>
  <c r="L172" i="7"/>
  <c r="M172" i="7"/>
  <c r="N172" i="7"/>
  <c r="O172" i="7"/>
  <c r="B173" i="7"/>
  <c r="C173" i="7"/>
  <c r="D173" i="7"/>
  <c r="E173" i="7"/>
  <c r="F173" i="7"/>
  <c r="G173" i="7"/>
  <c r="I173" i="7"/>
  <c r="J173" i="7"/>
  <c r="K173" i="7"/>
  <c r="L173" i="7"/>
  <c r="M173" i="7"/>
  <c r="N173" i="7"/>
  <c r="O173" i="7"/>
  <c r="B174" i="7"/>
  <c r="C174" i="7"/>
  <c r="D174" i="7"/>
  <c r="E174" i="7"/>
  <c r="F174" i="7"/>
  <c r="G174" i="7"/>
  <c r="I174" i="7"/>
  <c r="J174" i="7"/>
  <c r="K174" i="7"/>
  <c r="L174" i="7"/>
  <c r="M174" i="7"/>
  <c r="N174" i="7"/>
  <c r="O174" i="7"/>
  <c r="B175" i="7"/>
  <c r="C175" i="7"/>
  <c r="D175" i="7"/>
  <c r="E175" i="7"/>
  <c r="F175" i="7"/>
  <c r="G175" i="7"/>
  <c r="I175" i="7"/>
  <c r="J175" i="7"/>
  <c r="K175" i="7"/>
  <c r="L175" i="7"/>
  <c r="M175" i="7"/>
  <c r="N175" i="7"/>
  <c r="O175" i="7"/>
  <c r="B176" i="7"/>
  <c r="C176" i="7"/>
  <c r="D176" i="7"/>
  <c r="E176" i="7"/>
  <c r="F176" i="7"/>
  <c r="G176" i="7"/>
  <c r="I176" i="7"/>
  <c r="J176" i="7"/>
  <c r="K176" i="7"/>
  <c r="L176" i="7"/>
  <c r="M176" i="7"/>
  <c r="N176" i="7"/>
  <c r="O176" i="7"/>
  <c r="B177" i="7"/>
  <c r="C177" i="7"/>
  <c r="D177" i="7"/>
  <c r="E177" i="7"/>
  <c r="F177" i="7"/>
  <c r="G177" i="7"/>
  <c r="I177" i="7"/>
  <c r="J177" i="7"/>
  <c r="K177" i="7"/>
  <c r="L177" i="7"/>
  <c r="M177" i="7"/>
  <c r="N177" i="7"/>
  <c r="O177" i="7"/>
  <c r="B178" i="7"/>
  <c r="C178" i="7"/>
  <c r="D178" i="7"/>
  <c r="E178" i="7"/>
  <c r="F178" i="7"/>
  <c r="G178" i="7"/>
  <c r="I178" i="7"/>
  <c r="J178" i="7"/>
  <c r="K178" i="7"/>
  <c r="L178" i="7"/>
  <c r="M178" i="7"/>
  <c r="N178" i="7"/>
  <c r="O178" i="7"/>
  <c r="A160" i="7"/>
  <c r="A172" i="7"/>
  <c r="A173" i="7"/>
  <c r="A174" i="7"/>
  <c r="A175" i="7"/>
  <c r="A176" i="7"/>
  <c r="A177" i="7"/>
  <c r="A178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CD30" i="5"/>
  <c r="CE30" i="5"/>
  <c r="CF30" i="5"/>
  <c r="CG30" i="5"/>
  <c r="CD31" i="5"/>
  <c r="CE31" i="5"/>
  <c r="CF31" i="5"/>
  <c r="CG31" i="5"/>
  <c r="CD32" i="5"/>
  <c r="CE32" i="5"/>
  <c r="CF32" i="5"/>
  <c r="CG32" i="5"/>
  <c r="CD33" i="5"/>
  <c r="CE33" i="5"/>
  <c r="CF33" i="5"/>
  <c r="CG33" i="5"/>
  <c r="CD34" i="5"/>
  <c r="CE34" i="5"/>
  <c r="CF34" i="5"/>
  <c r="CG34" i="5"/>
  <c r="CD35" i="5"/>
  <c r="CE35" i="5"/>
  <c r="CF35" i="5"/>
  <c r="CG35" i="5"/>
  <c r="CD36" i="5"/>
  <c r="CE36" i="5"/>
  <c r="CF36" i="5"/>
  <c r="CG36" i="5"/>
  <c r="CD37" i="5"/>
  <c r="CE37" i="5"/>
  <c r="CF37" i="5"/>
  <c r="CG37" i="5"/>
  <c r="CD38" i="5"/>
  <c r="CE38" i="5"/>
  <c r="CF38" i="5"/>
  <c r="CG38" i="5"/>
  <c r="CD39" i="5"/>
  <c r="CE39" i="5"/>
  <c r="CF39" i="5"/>
  <c r="CG39" i="5"/>
  <c r="CD40" i="5"/>
  <c r="CE40" i="5"/>
  <c r="CF40" i="5"/>
  <c r="CG40" i="5"/>
  <c r="CD41" i="5"/>
  <c r="CE41" i="5"/>
  <c r="CF41" i="5"/>
  <c r="CG41" i="5"/>
  <c r="CD42" i="5"/>
  <c r="CE42" i="5"/>
  <c r="CF42" i="5"/>
  <c r="CG42" i="5"/>
  <c r="CD43" i="5"/>
  <c r="CE43" i="5"/>
  <c r="CF43" i="5"/>
  <c r="CG43" i="5"/>
  <c r="CD44" i="5"/>
  <c r="CE44" i="5"/>
  <c r="CF44" i="5"/>
  <c r="CG44" i="5"/>
  <c r="CD45" i="5"/>
  <c r="CE45" i="5"/>
  <c r="CF45" i="5"/>
  <c r="CG45" i="5"/>
  <c r="CD46" i="5"/>
  <c r="CE46" i="5"/>
  <c r="CF46" i="5"/>
  <c r="CG46" i="5"/>
  <c r="CD47" i="5"/>
  <c r="CE47" i="5"/>
  <c r="CF47" i="5"/>
  <c r="CG47" i="5"/>
  <c r="CD48" i="5"/>
  <c r="CE48" i="5"/>
  <c r="CF48" i="5"/>
  <c r="CG48" i="5"/>
  <c r="CD49" i="5"/>
  <c r="CE49" i="5"/>
  <c r="CF49" i="5"/>
  <c r="CG49" i="5"/>
  <c r="CD50" i="5"/>
  <c r="CE50" i="5"/>
  <c r="CF50" i="5"/>
  <c r="CG50" i="5"/>
  <c r="CD51" i="5"/>
  <c r="CE51" i="5"/>
  <c r="CF51" i="5"/>
  <c r="CG51" i="5"/>
  <c r="CD52" i="5"/>
  <c r="CE52" i="5"/>
  <c r="CF52" i="5"/>
  <c r="CG52" i="5"/>
  <c r="CD53" i="5"/>
  <c r="CE53" i="5"/>
  <c r="CF53" i="5"/>
  <c r="CG53" i="5"/>
  <c r="CD54" i="5"/>
  <c r="CE54" i="5"/>
  <c r="CF54" i="5"/>
  <c r="CG54" i="5"/>
  <c r="CD55" i="5"/>
  <c r="CE55" i="5"/>
  <c r="CF55" i="5"/>
  <c r="CG55" i="5"/>
  <c r="CD56" i="5"/>
  <c r="CE56" i="5"/>
  <c r="CF56" i="5"/>
  <c r="CG56" i="5"/>
  <c r="CD57" i="5"/>
  <c r="CE57" i="5"/>
  <c r="CF57" i="5"/>
  <c r="CG57" i="5"/>
  <c r="CD58" i="5"/>
  <c r="CE58" i="5"/>
  <c r="CF58" i="5"/>
  <c r="CG58" i="5"/>
  <c r="CD59" i="5"/>
  <c r="CE59" i="5"/>
  <c r="CF59" i="5"/>
  <c r="CG59" i="5"/>
  <c r="CD60" i="5"/>
  <c r="CE60" i="5"/>
  <c r="CF60" i="5"/>
  <c r="CG60" i="5"/>
  <c r="CD61" i="5"/>
  <c r="CE61" i="5"/>
  <c r="CF61" i="5"/>
  <c r="CG61" i="5"/>
  <c r="CD62" i="5"/>
  <c r="CE62" i="5"/>
  <c r="CF62" i="5"/>
  <c r="CG62" i="5"/>
  <c r="CD63" i="5"/>
  <c r="CE63" i="5"/>
  <c r="CF63" i="5"/>
  <c r="CG63" i="5"/>
  <c r="CD64" i="5"/>
  <c r="CE64" i="5"/>
  <c r="CF64" i="5"/>
  <c r="CG64" i="5"/>
  <c r="CD65" i="5"/>
  <c r="CE65" i="5"/>
  <c r="CF65" i="5"/>
  <c r="CG65" i="5"/>
  <c r="CD66" i="5"/>
  <c r="CE66" i="5"/>
  <c r="CF66" i="5"/>
  <c r="CG66" i="5"/>
  <c r="CD67" i="5"/>
  <c r="CE67" i="5"/>
  <c r="CF67" i="5"/>
  <c r="CG67" i="5"/>
  <c r="CD68" i="5"/>
  <c r="CE68" i="5"/>
  <c r="CF68" i="5"/>
  <c r="CG68" i="5"/>
  <c r="CD69" i="5"/>
  <c r="CE69" i="5"/>
  <c r="CF69" i="5"/>
  <c r="CG69" i="5"/>
  <c r="CD70" i="5"/>
  <c r="CE70" i="5"/>
  <c r="CF70" i="5"/>
  <c r="CG70" i="5"/>
  <c r="CD71" i="5"/>
  <c r="CE71" i="5"/>
  <c r="CF71" i="5"/>
  <c r="CG71" i="5"/>
  <c r="CD72" i="5"/>
  <c r="CE72" i="5"/>
  <c r="CF72" i="5"/>
  <c r="CG72" i="5"/>
  <c r="CD73" i="5"/>
  <c r="CE73" i="5"/>
  <c r="CF73" i="5"/>
  <c r="CG73" i="5"/>
  <c r="CD74" i="5"/>
  <c r="CE74" i="5"/>
  <c r="CF74" i="5"/>
  <c r="CG74" i="5"/>
  <c r="CD75" i="5"/>
  <c r="CE75" i="5"/>
  <c r="CF75" i="5"/>
  <c r="CG75" i="5"/>
  <c r="CD76" i="5"/>
  <c r="CE76" i="5"/>
  <c r="CF76" i="5"/>
  <c r="CG76" i="5"/>
  <c r="CD77" i="5"/>
  <c r="CE77" i="5"/>
  <c r="CF77" i="5"/>
  <c r="CG77" i="5"/>
  <c r="CD78" i="5"/>
  <c r="CE78" i="5"/>
  <c r="CF78" i="5"/>
  <c r="CG78" i="5"/>
  <c r="CD79" i="5"/>
  <c r="CE79" i="5"/>
  <c r="CF79" i="5"/>
  <c r="CG79" i="5"/>
  <c r="CD80" i="5"/>
  <c r="CE80" i="5"/>
  <c r="CF80" i="5"/>
  <c r="CG80" i="5"/>
  <c r="CD81" i="5"/>
  <c r="CE81" i="5"/>
  <c r="CF81" i="5"/>
  <c r="CG81" i="5"/>
  <c r="CD82" i="5"/>
  <c r="CE82" i="5"/>
  <c r="CF82" i="5"/>
  <c r="CG82" i="5"/>
  <c r="CD83" i="5"/>
  <c r="CE83" i="5"/>
  <c r="CF83" i="5"/>
  <c r="CG83" i="5"/>
  <c r="CD84" i="5"/>
  <c r="CE84" i="5"/>
  <c r="CF84" i="5"/>
  <c r="CG84" i="5"/>
  <c r="CD85" i="5"/>
  <c r="CE85" i="5"/>
  <c r="CF85" i="5"/>
  <c r="CG85" i="5"/>
  <c r="CD86" i="5"/>
  <c r="CE86" i="5"/>
  <c r="CF86" i="5"/>
  <c r="CG86" i="5"/>
  <c r="CD87" i="5"/>
  <c r="CE87" i="5"/>
  <c r="CF87" i="5"/>
  <c r="CG87" i="5"/>
  <c r="CD88" i="5"/>
  <c r="CE88" i="5"/>
  <c r="CF88" i="5"/>
  <c r="CG88" i="5"/>
  <c r="CD89" i="5"/>
  <c r="CE89" i="5"/>
  <c r="CF89" i="5"/>
  <c r="CG89" i="5"/>
  <c r="CD90" i="5"/>
  <c r="CE90" i="5"/>
  <c r="CF90" i="5"/>
  <c r="CG90" i="5"/>
  <c r="CD91" i="5"/>
  <c r="CE91" i="5"/>
  <c r="CF91" i="5"/>
  <c r="CG91" i="5"/>
  <c r="CD92" i="5"/>
  <c r="CE92" i="5"/>
  <c r="CF92" i="5"/>
  <c r="CG92" i="5"/>
  <c r="CD93" i="5"/>
  <c r="CE93" i="5"/>
  <c r="CF93" i="5"/>
  <c r="CG93" i="5"/>
  <c r="CD94" i="5"/>
  <c r="CE94" i="5"/>
  <c r="CF94" i="5"/>
  <c r="CG94" i="5"/>
  <c r="CD95" i="5"/>
  <c r="CE95" i="5"/>
  <c r="CF95" i="5"/>
  <c r="CG95" i="5"/>
  <c r="CD99" i="5"/>
  <c r="CE99" i="5"/>
  <c r="CF99" i="5"/>
  <c r="CG99" i="5"/>
  <c r="CD100" i="5"/>
  <c r="CE100" i="5"/>
  <c r="CF100" i="5"/>
  <c r="CG100" i="5"/>
  <c r="CD101" i="5"/>
  <c r="CE101" i="5"/>
  <c r="CF101" i="5"/>
  <c r="CG101" i="5"/>
  <c r="CD102" i="5"/>
  <c r="CE102" i="5"/>
  <c r="CF102" i="5"/>
  <c r="CG102" i="5"/>
  <c r="CD103" i="5"/>
  <c r="CE103" i="5"/>
  <c r="CF103" i="5"/>
  <c r="CG103" i="5"/>
  <c r="CD104" i="5"/>
  <c r="CE104" i="5"/>
  <c r="CF104" i="5"/>
  <c r="CG104" i="5"/>
  <c r="CD105" i="5"/>
  <c r="CE105" i="5"/>
  <c r="CF105" i="5"/>
  <c r="CG105" i="5"/>
  <c r="CD106" i="5"/>
  <c r="CE106" i="5"/>
  <c r="CF106" i="5"/>
  <c r="CG106" i="5"/>
  <c r="CD107" i="5"/>
  <c r="CE107" i="5"/>
  <c r="CF107" i="5"/>
  <c r="CG107" i="5"/>
  <c r="CD108" i="5"/>
  <c r="CE108" i="5"/>
  <c r="CF108" i="5"/>
  <c r="CG108" i="5"/>
  <c r="CD109" i="5"/>
  <c r="CE109" i="5"/>
  <c r="CF109" i="5"/>
  <c r="CG109" i="5"/>
  <c r="CD110" i="5"/>
  <c r="CE110" i="5"/>
  <c r="CF110" i="5"/>
  <c r="CG110" i="5"/>
  <c r="CD111" i="5"/>
  <c r="CE111" i="5"/>
  <c r="CF111" i="5"/>
  <c r="CG111" i="5"/>
  <c r="CD112" i="5"/>
  <c r="CE112" i="5"/>
  <c r="CF112" i="5"/>
  <c r="CG112" i="5"/>
  <c r="CD113" i="5"/>
  <c r="CE113" i="5"/>
  <c r="CF113" i="5"/>
  <c r="CG113" i="5"/>
  <c r="CD114" i="5"/>
  <c r="CE114" i="5"/>
  <c r="CF114" i="5"/>
  <c r="CG114" i="5"/>
  <c r="CD115" i="5"/>
  <c r="CE115" i="5"/>
  <c r="CF115" i="5"/>
  <c r="CG115" i="5"/>
  <c r="CD116" i="5"/>
  <c r="CE116" i="5"/>
  <c r="CF116" i="5"/>
  <c r="CG116" i="5"/>
  <c r="CD117" i="5"/>
  <c r="CE117" i="5"/>
  <c r="CF117" i="5"/>
  <c r="CG117" i="5"/>
  <c r="CD118" i="5"/>
  <c r="CE118" i="5"/>
  <c r="CF118" i="5"/>
  <c r="CG118" i="5"/>
  <c r="CD119" i="5"/>
  <c r="CE119" i="5"/>
  <c r="CF119" i="5"/>
  <c r="CG119" i="5"/>
  <c r="CD120" i="5"/>
  <c r="CE120" i="5"/>
  <c r="CF120" i="5"/>
  <c r="CG120" i="5"/>
  <c r="CD121" i="5"/>
  <c r="CE121" i="5"/>
  <c r="CF121" i="5"/>
  <c r="CG121" i="5"/>
  <c r="CD122" i="5"/>
  <c r="CE122" i="5"/>
  <c r="CF122" i="5"/>
  <c r="CG122" i="5"/>
  <c r="CD123" i="5"/>
  <c r="CE123" i="5"/>
  <c r="CF123" i="5"/>
  <c r="CG123" i="5"/>
  <c r="CD132" i="5"/>
  <c r="CE132" i="5"/>
  <c r="CF132" i="5"/>
  <c r="CG132" i="5"/>
  <c r="CD133" i="5"/>
  <c r="CE133" i="5"/>
  <c r="CF133" i="5"/>
  <c r="CG133" i="5"/>
  <c r="CD134" i="5"/>
  <c r="CE134" i="5"/>
  <c r="CF134" i="5"/>
  <c r="CG134" i="5"/>
  <c r="CD135" i="5"/>
  <c r="CE135" i="5"/>
  <c r="CF135" i="5"/>
  <c r="CG135" i="5"/>
  <c r="CD136" i="5"/>
  <c r="CE136" i="5"/>
  <c r="CF136" i="5"/>
  <c r="CG136" i="5"/>
  <c r="CD137" i="5"/>
  <c r="CE137" i="5"/>
  <c r="CF137" i="5"/>
  <c r="CG137" i="5"/>
  <c r="CD138" i="5"/>
  <c r="CE138" i="5"/>
  <c r="CF138" i="5"/>
  <c r="CG138" i="5"/>
  <c r="CD139" i="5"/>
  <c r="CE139" i="5"/>
  <c r="CF139" i="5"/>
  <c r="CG139" i="5"/>
  <c r="CD140" i="5"/>
  <c r="CE140" i="5"/>
  <c r="CF140" i="5"/>
  <c r="CG140" i="5"/>
  <c r="CD141" i="5"/>
  <c r="CE141" i="5"/>
  <c r="CF141" i="5"/>
  <c r="CG141" i="5"/>
  <c r="CD142" i="5"/>
  <c r="CE142" i="5"/>
  <c r="CF142" i="5"/>
  <c r="CG142" i="5"/>
  <c r="CD143" i="5"/>
  <c r="CE143" i="5"/>
  <c r="CF143" i="5"/>
  <c r="CG143" i="5"/>
  <c r="CD144" i="5"/>
  <c r="CE144" i="5"/>
  <c r="CF144" i="5"/>
  <c r="CG144" i="5"/>
  <c r="CD145" i="5"/>
  <c r="CE145" i="5"/>
  <c r="CF145" i="5"/>
  <c r="CG145" i="5"/>
  <c r="CD146" i="5"/>
  <c r="CE146" i="5"/>
  <c r="CF146" i="5"/>
  <c r="CG146" i="5"/>
  <c r="CD147" i="5"/>
  <c r="CE147" i="5"/>
  <c r="CF147" i="5"/>
  <c r="CG147" i="5"/>
  <c r="CD148" i="5"/>
  <c r="CE148" i="5"/>
  <c r="CF148" i="5"/>
  <c r="CG148" i="5"/>
  <c r="CD149" i="5"/>
  <c r="CE149" i="5"/>
  <c r="CF149" i="5"/>
  <c r="CG149" i="5"/>
  <c r="CD150" i="5"/>
  <c r="CE150" i="5"/>
  <c r="CF150" i="5"/>
  <c r="CG150" i="5"/>
  <c r="CD151" i="5"/>
  <c r="CE151" i="5"/>
  <c r="CF151" i="5"/>
  <c r="CG151" i="5"/>
  <c r="CD152" i="5"/>
  <c r="CE152" i="5"/>
  <c r="CF152" i="5"/>
  <c r="CG152" i="5"/>
  <c r="CD153" i="5"/>
  <c r="CE153" i="5"/>
  <c r="CF153" i="5"/>
  <c r="CG153" i="5"/>
  <c r="CD154" i="5"/>
  <c r="CE154" i="5"/>
  <c r="CF154" i="5"/>
  <c r="CG154" i="5"/>
  <c r="CD155" i="5"/>
  <c r="CE155" i="5"/>
  <c r="CF155" i="5"/>
  <c r="CG155" i="5"/>
  <c r="CD156" i="5"/>
  <c r="CE156" i="5"/>
  <c r="CF156" i="5"/>
  <c r="CG156" i="5"/>
  <c r="CD157" i="5"/>
  <c r="CE157" i="5"/>
  <c r="CF157" i="5"/>
  <c r="CG157" i="5"/>
  <c r="CD158" i="5"/>
  <c r="CE158" i="5"/>
  <c r="CF158" i="5"/>
  <c r="CG158" i="5"/>
  <c r="CD159" i="5"/>
  <c r="CE159" i="5"/>
  <c r="CF159" i="5"/>
  <c r="CG159" i="5"/>
  <c r="CD160" i="5"/>
  <c r="CE160" i="5"/>
  <c r="CF160" i="5"/>
  <c r="CG160" i="5"/>
  <c r="CD161" i="5"/>
  <c r="CE161" i="5"/>
  <c r="CF161" i="5"/>
  <c r="CG161" i="5"/>
  <c r="CD162" i="5"/>
  <c r="CE162" i="5"/>
  <c r="CF162" i="5"/>
  <c r="CG162" i="5"/>
  <c r="CD163" i="5"/>
  <c r="CE163" i="5"/>
  <c r="CF163" i="5"/>
  <c r="CG163" i="5"/>
  <c r="CD164" i="5"/>
  <c r="CE164" i="5"/>
  <c r="CF164" i="5"/>
  <c r="CG164" i="5"/>
  <c r="CD165" i="5"/>
  <c r="CE165" i="5"/>
  <c r="CF165" i="5"/>
  <c r="CG165" i="5"/>
  <c r="CD166" i="5"/>
  <c r="CE166" i="5"/>
  <c r="CF166" i="5"/>
  <c r="CG166" i="5"/>
  <c r="CD167" i="5"/>
  <c r="CE167" i="5"/>
  <c r="CF167" i="5"/>
  <c r="CG167" i="5"/>
  <c r="CD168" i="5"/>
  <c r="CE168" i="5"/>
  <c r="CF168" i="5"/>
  <c r="CG168" i="5"/>
  <c r="CD169" i="5"/>
  <c r="CE169" i="5"/>
  <c r="CF169" i="5"/>
  <c r="CG169" i="5"/>
  <c r="CD170" i="5"/>
  <c r="CE170" i="5"/>
  <c r="CF170" i="5"/>
  <c r="CG170" i="5"/>
  <c r="CD171" i="5"/>
  <c r="CE171" i="5"/>
  <c r="CF171" i="5"/>
  <c r="CG171" i="5"/>
  <c r="CD172" i="5"/>
  <c r="CE172" i="5"/>
  <c r="CF172" i="5"/>
  <c r="CG172" i="5"/>
  <c r="CD173" i="5"/>
  <c r="CE173" i="5"/>
  <c r="CF173" i="5"/>
  <c r="CG173" i="5"/>
  <c r="CD174" i="5"/>
  <c r="CE174" i="5"/>
  <c r="CF174" i="5"/>
  <c r="CG174" i="5"/>
  <c r="CD175" i="5"/>
  <c r="CE175" i="5"/>
  <c r="CF175" i="5"/>
  <c r="CG175" i="5"/>
  <c r="CD176" i="5"/>
  <c r="CE176" i="5"/>
  <c r="CF176" i="5"/>
  <c r="CG176" i="5"/>
  <c r="CD177" i="5"/>
  <c r="CE177" i="5"/>
  <c r="CF177" i="5"/>
  <c r="CG177" i="5"/>
  <c r="CD178" i="5"/>
  <c r="CE178" i="5"/>
  <c r="CF178" i="5"/>
  <c r="CG178" i="5"/>
  <c r="CD179" i="5"/>
  <c r="CE179" i="5"/>
  <c r="CF179" i="5"/>
  <c r="CG179" i="5"/>
  <c r="CD180" i="5"/>
  <c r="CE180" i="5"/>
  <c r="CF180" i="5"/>
  <c r="CG180" i="5"/>
  <c r="CD181" i="5"/>
  <c r="CE181" i="5"/>
  <c r="CF181" i="5"/>
  <c r="CG181" i="5"/>
  <c r="R32" i="11" l="1"/>
  <c r="T32" i="11"/>
  <c r="S32" i="11"/>
  <c r="Q32" i="11"/>
  <c r="P105" i="7"/>
  <c r="R105" i="7" s="1"/>
  <c r="P33" i="7"/>
  <c r="R30" i="12" s="1"/>
  <c r="P176" i="7"/>
  <c r="R173" i="12" s="1"/>
  <c r="P100" i="7"/>
  <c r="R100" i="7" s="1"/>
  <c r="P61" i="7"/>
  <c r="R58" i="12" s="1"/>
  <c r="P39" i="7"/>
  <c r="R36" i="12" s="1"/>
  <c r="P69" i="7"/>
  <c r="Q69" i="7" s="1"/>
  <c r="P152" i="7"/>
  <c r="R149" i="12" s="1"/>
  <c r="P25" i="7"/>
  <c r="R22" i="12" s="1"/>
  <c r="P13" i="7"/>
  <c r="R10" i="12" s="1"/>
  <c r="P49" i="7"/>
  <c r="R46" i="12" s="1"/>
  <c r="P52" i="7"/>
  <c r="R49" i="12" s="1"/>
  <c r="P37" i="7"/>
  <c r="R34" i="12" s="1"/>
  <c r="P85" i="7"/>
  <c r="Q85" i="7" s="1"/>
  <c r="P28" i="7"/>
  <c r="R28" i="7" s="1"/>
  <c r="P12" i="7"/>
  <c r="Q12" i="7" s="1"/>
  <c r="P48" i="7"/>
  <c r="R45" i="12" s="1"/>
  <c r="P38" i="7"/>
  <c r="R35" i="12" s="1"/>
  <c r="P16" i="7"/>
  <c r="R13" i="12" s="1"/>
  <c r="P64" i="7"/>
  <c r="R64" i="7" s="1"/>
  <c r="P88" i="7"/>
  <c r="R85" i="12" s="1"/>
  <c r="P76" i="7"/>
  <c r="R73" i="12" s="1"/>
  <c r="P15" i="7"/>
  <c r="R12" i="12" s="1"/>
  <c r="P14" i="7"/>
  <c r="R11" i="12" s="1"/>
  <c r="P160" i="7"/>
  <c r="P141" i="7"/>
  <c r="R138" i="12" s="1"/>
  <c r="P157" i="7"/>
  <c r="R154" i="12" s="1"/>
  <c r="P155" i="7"/>
  <c r="R152" i="12" s="1"/>
  <c r="P145" i="7"/>
  <c r="R142" i="12" s="1"/>
  <c r="P136" i="7"/>
  <c r="R133" i="12" s="1"/>
  <c r="P133" i="7"/>
  <c r="R130" i="12" s="1"/>
  <c r="P120" i="7"/>
  <c r="R117" i="12" s="1"/>
  <c r="P172" i="7"/>
  <c r="R169" i="12" s="1"/>
  <c r="P86" i="7"/>
  <c r="R83" i="12" s="1"/>
  <c r="P158" i="7"/>
  <c r="R155" i="12" s="1"/>
  <c r="P146" i="7"/>
  <c r="R143" i="12" s="1"/>
  <c r="P122" i="7"/>
  <c r="R119" i="12" s="1"/>
  <c r="P154" i="7"/>
  <c r="R151" i="12" s="1"/>
  <c r="P144" i="7"/>
  <c r="R141" i="12" s="1"/>
  <c r="P135" i="7"/>
  <c r="R132" i="12" s="1"/>
  <c r="P132" i="7"/>
  <c r="R129" i="12" s="1"/>
  <c r="P119" i="7"/>
  <c r="R116" i="12" s="1"/>
  <c r="P108" i="7"/>
  <c r="R105" i="12" s="1"/>
  <c r="P99" i="7"/>
  <c r="R96" i="12" s="1"/>
  <c r="P96" i="7"/>
  <c r="R93" i="12" s="1"/>
  <c r="P72" i="7"/>
  <c r="R69" i="12" s="1"/>
  <c r="P63" i="7"/>
  <c r="R60" i="12" s="1"/>
  <c r="P60" i="7"/>
  <c r="R57" i="12" s="1"/>
  <c r="P47" i="7"/>
  <c r="R44" i="12" s="1"/>
  <c r="P36" i="7"/>
  <c r="R33" i="12" s="1"/>
  <c r="P27" i="7"/>
  <c r="R24" i="12" s="1"/>
  <c r="P24" i="7"/>
  <c r="R21" i="12" s="1"/>
  <c r="P11" i="7"/>
  <c r="R8" i="12" s="1"/>
  <c r="P124" i="7"/>
  <c r="R121" i="12" s="1"/>
  <c r="P97" i="7"/>
  <c r="R94" i="12" s="1"/>
  <c r="P123" i="7"/>
  <c r="R120" i="12" s="1"/>
  <c r="P109" i="7"/>
  <c r="R106" i="12" s="1"/>
  <c r="P73" i="7"/>
  <c r="R70" i="12" s="1"/>
  <c r="P50" i="7"/>
  <c r="R47" i="12" s="1"/>
  <c r="P156" i="7"/>
  <c r="R153" i="12" s="1"/>
  <c r="P153" i="7"/>
  <c r="R150" i="12" s="1"/>
  <c r="P143" i="7"/>
  <c r="R140" i="12" s="1"/>
  <c r="P131" i="7"/>
  <c r="R128" i="12" s="1"/>
  <c r="P118" i="7"/>
  <c r="R115" i="12" s="1"/>
  <c r="P107" i="7"/>
  <c r="R104" i="12" s="1"/>
  <c r="P98" i="7"/>
  <c r="R95" i="12" s="1"/>
  <c r="P95" i="7"/>
  <c r="R92" i="12" s="1"/>
  <c r="P71" i="7"/>
  <c r="R68" i="12" s="1"/>
  <c r="P62" i="7"/>
  <c r="R59" i="12" s="1"/>
  <c r="P59" i="7"/>
  <c r="R56" i="12" s="1"/>
  <c r="P46" i="7"/>
  <c r="R43" i="12" s="1"/>
  <c r="P35" i="7"/>
  <c r="R32" i="12" s="1"/>
  <c r="P26" i="7"/>
  <c r="R23" i="12" s="1"/>
  <c r="P23" i="7"/>
  <c r="R20" i="12" s="1"/>
  <c r="P10" i="7"/>
  <c r="R7" i="12" s="1"/>
  <c r="P148" i="7"/>
  <c r="R145" i="12" s="1"/>
  <c r="P74" i="7"/>
  <c r="R71" i="12" s="1"/>
  <c r="P51" i="7"/>
  <c r="R48" i="12" s="1"/>
  <c r="P134" i="7"/>
  <c r="R131" i="12" s="1"/>
  <c r="P121" i="7"/>
  <c r="R118" i="12" s="1"/>
  <c r="P177" i="7"/>
  <c r="R174" i="12" s="1"/>
  <c r="P142" i="7"/>
  <c r="R139" i="12" s="1"/>
  <c r="P130" i="7"/>
  <c r="R127" i="12" s="1"/>
  <c r="P129" i="7"/>
  <c r="R126" i="12" s="1"/>
  <c r="P106" i="7"/>
  <c r="R103" i="12" s="1"/>
  <c r="P94" i="7"/>
  <c r="R91" i="12" s="1"/>
  <c r="P93" i="7"/>
  <c r="R90" i="12" s="1"/>
  <c r="P81" i="7"/>
  <c r="R78" i="12" s="1"/>
  <c r="P70" i="7"/>
  <c r="R67" i="12" s="1"/>
  <c r="P58" i="7"/>
  <c r="R55" i="12" s="1"/>
  <c r="P57" i="7"/>
  <c r="R54" i="12" s="1"/>
  <c r="P45" i="7"/>
  <c r="R42" i="12" s="1"/>
  <c r="P34" i="7"/>
  <c r="R31" i="12" s="1"/>
  <c r="P22" i="7"/>
  <c r="R19" i="12" s="1"/>
  <c r="P21" i="7"/>
  <c r="R18" i="12" s="1"/>
  <c r="P9" i="7"/>
  <c r="R6" i="12" s="1"/>
  <c r="P159" i="7"/>
  <c r="R156" i="12" s="1"/>
  <c r="P147" i="7"/>
  <c r="R144" i="12" s="1"/>
  <c r="P87" i="7"/>
  <c r="R84" i="12" s="1"/>
  <c r="P75" i="7"/>
  <c r="R72" i="12" s="1"/>
  <c r="P40" i="7"/>
  <c r="R37" i="12" s="1"/>
  <c r="P173" i="7"/>
  <c r="R170" i="12" s="1"/>
  <c r="P149" i="7"/>
  <c r="R146" i="12" s="1"/>
  <c r="P89" i="7"/>
  <c r="R86" i="12" s="1"/>
  <c r="P77" i="7"/>
  <c r="R74" i="12" s="1"/>
  <c r="P65" i="7"/>
  <c r="R62" i="12" s="1"/>
  <c r="P53" i="7"/>
  <c r="R50" i="12" s="1"/>
  <c r="P41" i="7"/>
  <c r="R38" i="12" s="1"/>
  <c r="P29" i="7"/>
  <c r="R26" i="12" s="1"/>
  <c r="P17" i="7"/>
  <c r="R14" i="12" s="1"/>
  <c r="P137" i="7"/>
  <c r="R134" i="12" s="1"/>
  <c r="P125" i="7"/>
  <c r="R122" i="12" s="1"/>
  <c r="P101" i="7"/>
  <c r="R98" i="12" s="1"/>
  <c r="P140" i="7"/>
  <c r="R137" i="12" s="1"/>
  <c r="P128" i="7"/>
  <c r="R125" i="12" s="1"/>
  <c r="P104" i="7"/>
  <c r="R101" i="12" s="1"/>
  <c r="P92" i="7"/>
  <c r="R89" i="12" s="1"/>
  <c r="P80" i="7"/>
  <c r="R77" i="12" s="1"/>
  <c r="P68" i="7"/>
  <c r="R65" i="12" s="1"/>
  <c r="P56" i="7"/>
  <c r="R53" i="12" s="1"/>
  <c r="P44" i="7"/>
  <c r="R41" i="12" s="1"/>
  <c r="P32" i="7"/>
  <c r="R29" i="12" s="1"/>
  <c r="P20" i="7"/>
  <c r="R17" i="12" s="1"/>
  <c r="P8" i="7"/>
  <c r="R5" i="12" s="1"/>
  <c r="P178" i="7"/>
  <c r="R175" i="12" s="1"/>
  <c r="P175" i="7"/>
  <c r="R172" i="12" s="1"/>
  <c r="P151" i="7"/>
  <c r="R148" i="12" s="1"/>
  <c r="P139" i="7"/>
  <c r="R136" i="12" s="1"/>
  <c r="P127" i="7"/>
  <c r="R124" i="12" s="1"/>
  <c r="P103" i="7"/>
  <c r="R100" i="12" s="1"/>
  <c r="P91" i="7"/>
  <c r="R88" i="12" s="1"/>
  <c r="P79" i="7"/>
  <c r="R76" i="12" s="1"/>
  <c r="P67" i="7"/>
  <c r="R64" i="12" s="1"/>
  <c r="P55" i="7"/>
  <c r="R52" i="12" s="1"/>
  <c r="P43" i="7"/>
  <c r="R40" i="12" s="1"/>
  <c r="P31" i="7"/>
  <c r="R28" i="12" s="1"/>
  <c r="P19" i="7"/>
  <c r="R16" i="12" s="1"/>
  <c r="P7" i="7"/>
  <c r="R4" i="12" s="1"/>
  <c r="P174" i="7"/>
  <c r="R171" i="12" s="1"/>
  <c r="P150" i="7"/>
  <c r="R147" i="12" s="1"/>
  <c r="P138" i="7"/>
  <c r="R135" i="12" s="1"/>
  <c r="P126" i="7"/>
  <c r="R123" i="12" s="1"/>
  <c r="P102" i="7"/>
  <c r="R99" i="12" s="1"/>
  <c r="P90" i="7"/>
  <c r="R87" i="12" s="1"/>
  <c r="P78" i="7"/>
  <c r="R75" i="12" s="1"/>
  <c r="P66" i="7"/>
  <c r="R63" i="12" s="1"/>
  <c r="P54" i="7"/>
  <c r="R51" i="12" s="1"/>
  <c r="P42" i="7"/>
  <c r="R39" i="12" s="1"/>
  <c r="P30" i="7"/>
  <c r="R27" i="12" s="1"/>
  <c r="P18" i="7"/>
  <c r="R15" i="12" s="1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C30" i="5"/>
  <c r="CJ30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J31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B32" i="5"/>
  <c r="CC32" i="5"/>
  <c r="CJ32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B33" i="5"/>
  <c r="CC33" i="5"/>
  <c r="CJ33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J34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B35" i="5"/>
  <c r="CC35" i="5"/>
  <c r="CJ35" i="5"/>
  <c r="BP36" i="5"/>
  <c r="BQ36" i="5"/>
  <c r="BR36" i="5"/>
  <c r="BS36" i="5"/>
  <c r="BT36" i="5"/>
  <c r="BU36" i="5"/>
  <c r="BV36" i="5"/>
  <c r="BW36" i="5"/>
  <c r="BX36" i="5"/>
  <c r="BY36" i="5"/>
  <c r="BZ36" i="5"/>
  <c r="CA36" i="5"/>
  <c r="CB36" i="5"/>
  <c r="CC36" i="5"/>
  <c r="CJ36" i="5"/>
  <c r="BP37" i="5"/>
  <c r="BQ37" i="5"/>
  <c r="BR37" i="5"/>
  <c r="BS37" i="5"/>
  <c r="BT37" i="5"/>
  <c r="BU37" i="5"/>
  <c r="BV37" i="5"/>
  <c r="BW37" i="5"/>
  <c r="BX37" i="5"/>
  <c r="BY37" i="5"/>
  <c r="BZ37" i="5"/>
  <c r="CA37" i="5"/>
  <c r="CB37" i="5"/>
  <c r="CC37" i="5"/>
  <c r="CJ37" i="5"/>
  <c r="BP38" i="5"/>
  <c r="BQ38" i="5"/>
  <c r="BR38" i="5"/>
  <c r="BS38" i="5"/>
  <c r="BT38" i="5"/>
  <c r="BU38" i="5"/>
  <c r="BV38" i="5"/>
  <c r="BW38" i="5"/>
  <c r="BX38" i="5"/>
  <c r="BY38" i="5"/>
  <c r="BZ38" i="5"/>
  <c r="CA38" i="5"/>
  <c r="CB38" i="5"/>
  <c r="CC38" i="5"/>
  <c r="CJ38" i="5"/>
  <c r="BP39" i="5"/>
  <c r="BQ39" i="5"/>
  <c r="BR39" i="5"/>
  <c r="BS39" i="5"/>
  <c r="BT39" i="5"/>
  <c r="BU39" i="5"/>
  <c r="BV39" i="5"/>
  <c r="BW39" i="5"/>
  <c r="BX39" i="5"/>
  <c r="BY39" i="5"/>
  <c r="BZ39" i="5"/>
  <c r="CA39" i="5"/>
  <c r="CB39" i="5"/>
  <c r="CC39" i="5"/>
  <c r="CJ39" i="5"/>
  <c r="BP40" i="5"/>
  <c r="BQ40" i="5"/>
  <c r="BR40" i="5"/>
  <c r="BS40" i="5"/>
  <c r="BT40" i="5"/>
  <c r="BU40" i="5"/>
  <c r="BV40" i="5"/>
  <c r="BW40" i="5"/>
  <c r="BX40" i="5"/>
  <c r="BY40" i="5"/>
  <c r="BZ40" i="5"/>
  <c r="CA40" i="5"/>
  <c r="CB40" i="5"/>
  <c r="CC40" i="5"/>
  <c r="CJ40" i="5"/>
  <c r="BP41" i="5"/>
  <c r="BQ41" i="5"/>
  <c r="BR41" i="5"/>
  <c r="BS41" i="5"/>
  <c r="BT41" i="5"/>
  <c r="BU41" i="5"/>
  <c r="BV41" i="5"/>
  <c r="BW41" i="5"/>
  <c r="BX41" i="5"/>
  <c r="BY41" i="5"/>
  <c r="BZ41" i="5"/>
  <c r="CA41" i="5"/>
  <c r="CB41" i="5"/>
  <c r="CC41" i="5"/>
  <c r="CJ41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B42" i="5"/>
  <c r="CC42" i="5"/>
  <c r="CJ42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J43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J44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J45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B46" i="5"/>
  <c r="CC46" i="5"/>
  <c r="CJ46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CJ47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J48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B49" i="5"/>
  <c r="CC49" i="5"/>
  <c r="CJ49" i="5"/>
  <c r="BP50" i="5"/>
  <c r="BQ50" i="5"/>
  <c r="BR50" i="5"/>
  <c r="BS50" i="5"/>
  <c r="BT50" i="5"/>
  <c r="BU50" i="5"/>
  <c r="BV50" i="5"/>
  <c r="BW50" i="5"/>
  <c r="BX50" i="5"/>
  <c r="BY50" i="5"/>
  <c r="BZ50" i="5"/>
  <c r="CA50" i="5"/>
  <c r="CB50" i="5"/>
  <c r="CC50" i="5"/>
  <c r="CJ50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J51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J52" i="5"/>
  <c r="BP53" i="5"/>
  <c r="BQ53" i="5"/>
  <c r="BR53" i="5"/>
  <c r="BS53" i="5"/>
  <c r="BT53" i="5"/>
  <c r="BU53" i="5"/>
  <c r="BV53" i="5"/>
  <c r="BW53" i="5"/>
  <c r="BX53" i="5"/>
  <c r="BY53" i="5"/>
  <c r="BZ53" i="5"/>
  <c r="CA53" i="5"/>
  <c r="CB53" i="5"/>
  <c r="CC53" i="5"/>
  <c r="CJ53" i="5"/>
  <c r="BP54" i="5"/>
  <c r="BQ54" i="5"/>
  <c r="BR54" i="5"/>
  <c r="BS54" i="5"/>
  <c r="BT54" i="5"/>
  <c r="BU54" i="5"/>
  <c r="BV54" i="5"/>
  <c r="BW54" i="5"/>
  <c r="BX54" i="5"/>
  <c r="BY54" i="5"/>
  <c r="BZ54" i="5"/>
  <c r="CA54" i="5"/>
  <c r="CB54" i="5"/>
  <c r="CC54" i="5"/>
  <c r="CJ54" i="5"/>
  <c r="BP55" i="5"/>
  <c r="BQ55" i="5"/>
  <c r="BR55" i="5"/>
  <c r="BS55" i="5"/>
  <c r="BT55" i="5"/>
  <c r="BU55" i="5"/>
  <c r="BV55" i="5"/>
  <c r="BW55" i="5"/>
  <c r="BX55" i="5"/>
  <c r="BY55" i="5"/>
  <c r="BZ55" i="5"/>
  <c r="CA55" i="5"/>
  <c r="CB55" i="5"/>
  <c r="CC55" i="5"/>
  <c r="CJ55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CB56" i="5"/>
  <c r="CC56" i="5"/>
  <c r="CJ56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CB57" i="5"/>
  <c r="CC57" i="5"/>
  <c r="CJ57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CB58" i="5"/>
  <c r="CC58" i="5"/>
  <c r="CJ58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J59" i="5"/>
  <c r="BP60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C60" i="5"/>
  <c r="CJ60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J61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J62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CB63" i="5"/>
  <c r="CC63" i="5"/>
  <c r="CJ63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CB64" i="5"/>
  <c r="CC64" i="5"/>
  <c r="CJ64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CB65" i="5"/>
  <c r="CC65" i="5"/>
  <c r="CJ65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CB66" i="5"/>
  <c r="CC66" i="5"/>
  <c r="CJ66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CB67" i="5"/>
  <c r="CC67" i="5"/>
  <c r="CJ67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CB68" i="5"/>
  <c r="CC68" i="5"/>
  <c r="CJ68" i="5"/>
  <c r="BP69" i="5"/>
  <c r="BQ69" i="5"/>
  <c r="BR69" i="5"/>
  <c r="BS69" i="5"/>
  <c r="BT69" i="5"/>
  <c r="BU69" i="5"/>
  <c r="BV69" i="5"/>
  <c r="BW69" i="5"/>
  <c r="BX69" i="5"/>
  <c r="BY69" i="5"/>
  <c r="BZ69" i="5"/>
  <c r="CA69" i="5"/>
  <c r="CB69" i="5"/>
  <c r="CC69" i="5"/>
  <c r="CJ69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CB70" i="5"/>
  <c r="CC70" i="5"/>
  <c r="CJ70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CB71" i="5"/>
  <c r="CC71" i="5"/>
  <c r="CJ71" i="5"/>
  <c r="BP72" i="5"/>
  <c r="BQ72" i="5"/>
  <c r="BR72" i="5"/>
  <c r="BS72" i="5"/>
  <c r="BT72" i="5"/>
  <c r="BU72" i="5"/>
  <c r="BV72" i="5"/>
  <c r="BW72" i="5"/>
  <c r="BX72" i="5"/>
  <c r="BY72" i="5"/>
  <c r="BZ72" i="5"/>
  <c r="CA72" i="5"/>
  <c r="CB72" i="5"/>
  <c r="CC72" i="5"/>
  <c r="CJ72" i="5"/>
  <c r="BP73" i="5"/>
  <c r="BQ73" i="5"/>
  <c r="BR73" i="5"/>
  <c r="BS73" i="5"/>
  <c r="BT73" i="5"/>
  <c r="BU73" i="5"/>
  <c r="BV73" i="5"/>
  <c r="BW73" i="5"/>
  <c r="BX73" i="5"/>
  <c r="BY73" i="5"/>
  <c r="BZ73" i="5"/>
  <c r="CA73" i="5"/>
  <c r="CB73" i="5"/>
  <c r="CC73" i="5"/>
  <c r="CJ73" i="5"/>
  <c r="BP74" i="5"/>
  <c r="BQ74" i="5"/>
  <c r="BR74" i="5"/>
  <c r="BS74" i="5"/>
  <c r="BT74" i="5"/>
  <c r="BU74" i="5"/>
  <c r="BV74" i="5"/>
  <c r="BW74" i="5"/>
  <c r="BX74" i="5"/>
  <c r="BY74" i="5"/>
  <c r="BZ74" i="5"/>
  <c r="CA74" i="5"/>
  <c r="CB74" i="5"/>
  <c r="CC74" i="5"/>
  <c r="CJ74" i="5"/>
  <c r="BP75" i="5"/>
  <c r="BQ75" i="5"/>
  <c r="BR75" i="5"/>
  <c r="BS75" i="5"/>
  <c r="BT75" i="5"/>
  <c r="BU75" i="5"/>
  <c r="BV75" i="5"/>
  <c r="BW75" i="5"/>
  <c r="BX75" i="5"/>
  <c r="BY75" i="5"/>
  <c r="BZ75" i="5"/>
  <c r="CA75" i="5"/>
  <c r="CB75" i="5"/>
  <c r="CC75" i="5"/>
  <c r="CJ75" i="5"/>
  <c r="BP76" i="5"/>
  <c r="BQ76" i="5"/>
  <c r="BR76" i="5"/>
  <c r="BS76" i="5"/>
  <c r="BT76" i="5"/>
  <c r="BU76" i="5"/>
  <c r="BV76" i="5"/>
  <c r="BW76" i="5"/>
  <c r="BX76" i="5"/>
  <c r="BY76" i="5"/>
  <c r="BZ76" i="5"/>
  <c r="CA76" i="5"/>
  <c r="CB76" i="5"/>
  <c r="CC76" i="5"/>
  <c r="CJ76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J77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J78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J79" i="5"/>
  <c r="BP80" i="5"/>
  <c r="BQ80" i="5"/>
  <c r="BR80" i="5"/>
  <c r="BS80" i="5"/>
  <c r="BT80" i="5"/>
  <c r="BU80" i="5"/>
  <c r="BV80" i="5"/>
  <c r="BW80" i="5"/>
  <c r="BX80" i="5"/>
  <c r="BY80" i="5"/>
  <c r="BZ80" i="5"/>
  <c r="CA80" i="5"/>
  <c r="CB80" i="5"/>
  <c r="CC80" i="5"/>
  <c r="CJ80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J81" i="5"/>
  <c r="BP82" i="5"/>
  <c r="BQ82" i="5"/>
  <c r="BR82" i="5"/>
  <c r="BS82" i="5"/>
  <c r="BT82" i="5"/>
  <c r="BU82" i="5"/>
  <c r="BV82" i="5"/>
  <c r="BW82" i="5"/>
  <c r="BX82" i="5"/>
  <c r="BY82" i="5"/>
  <c r="BZ82" i="5"/>
  <c r="CA82" i="5"/>
  <c r="CB82" i="5"/>
  <c r="CC82" i="5"/>
  <c r="CJ82" i="5"/>
  <c r="BP83" i="5"/>
  <c r="BQ83" i="5"/>
  <c r="BR83" i="5"/>
  <c r="BS83" i="5"/>
  <c r="BT83" i="5"/>
  <c r="BU83" i="5"/>
  <c r="BV83" i="5"/>
  <c r="BW83" i="5"/>
  <c r="BX83" i="5"/>
  <c r="BY83" i="5"/>
  <c r="BZ83" i="5"/>
  <c r="CA83" i="5"/>
  <c r="CB83" i="5"/>
  <c r="CC83" i="5"/>
  <c r="CJ83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J84" i="5"/>
  <c r="BP85" i="5"/>
  <c r="BQ85" i="5"/>
  <c r="BR85" i="5"/>
  <c r="BS85" i="5"/>
  <c r="BT85" i="5"/>
  <c r="BU85" i="5"/>
  <c r="BV85" i="5"/>
  <c r="BW85" i="5"/>
  <c r="BX85" i="5"/>
  <c r="BY85" i="5"/>
  <c r="BZ85" i="5"/>
  <c r="CA85" i="5"/>
  <c r="CB85" i="5"/>
  <c r="CC85" i="5"/>
  <c r="CJ85" i="5"/>
  <c r="BP86" i="5"/>
  <c r="BQ86" i="5"/>
  <c r="BR86" i="5"/>
  <c r="BS86" i="5"/>
  <c r="BT86" i="5"/>
  <c r="BU86" i="5"/>
  <c r="BV86" i="5"/>
  <c r="BW86" i="5"/>
  <c r="BX86" i="5"/>
  <c r="BY86" i="5"/>
  <c r="BZ86" i="5"/>
  <c r="CA86" i="5"/>
  <c r="CB86" i="5"/>
  <c r="CC86" i="5"/>
  <c r="CJ86" i="5"/>
  <c r="BP87" i="5"/>
  <c r="BQ87" i="5"/>
  <c r="BR87" i="5"/>
  <c r="BS87" i="5"/>
  <c r="BT87" i="5"/>
  <c r="BU87" i="5"/>
  <c r="BV87" i="5"/>
  <c r="BW87" i="5"/>
  <c r="BX87" i="5"/>
  <c r="BY87" i="5"/>
  <c r="BZ87" i="5"/>
  <c r="CA87" i="5"/>
  <c r="CB87" i="5"/>
  <c r="CC87" i="5"/>
  <c r="CJ87" i="5"/>
  <c r="BP88" i="5"/>
  <c r="BQ88" i="5"/>
  <c r="BR88" i="5"/>
  <c r="BS88" i="5"/>
  <c r="BT88" i="5"/>
  <c r="BU88" i="5"/>
  <c r="BV88" i="5"/>
  <c r="BW88" i="5"/>
  <c r="BX88" i="5"/>
  <c r="BY88" i="5"/>
  <c r="BZ88" i="5"/>
  <c r="CA88" i="5"/>
  <c r="CB88" i="5"/>
  <c r="CC88" i="5"/>
  <c r="CJ88" i="5"/>
  <c r="BP89" i="5"/>
  <c r="BQ89" i="5"/>
  <c r="BR89" i="5"/>
  <c r="BS89" i="5"/>
  <c r="BT89" i="5"/>
  <c r="BU89" i="5"/>
  <c r="BV89" i="5"/>
  <c r="BW89" i="5"/>
  <c r="BX89" i="5"/>
  <c r="BY89" i="5"/>
  <c r="BZ89" i="5"/>
  <c r="CA89" i="5"/>
  <c r="CB89" i="5"/>
  <c r="CC89" i="5"/>
  <c r="CJ89" i="5"/>
  <c r="BP90" i="5"/>
  <c r="BQ90" i="5"/>
  <c r="BR90" i="5"/>
  <c r="BS90" i="5"/>
  <c r="BT90" i="5"/>
  <c r="BU90" i="5"/>
  <c r="BV90" i="5"/>
  <c r="BW90" i="5"/>
  <c r="BX90" i="5"/>
  <c r="BY90" i="5"/>
  <c r="BZ90" i="5"/>
  <c r="CA90" i="5"/>
  <c r="CB90" i="5"/>
  <c r="CC90" i="5"/>
  <c r="CJ90" i="5"/>
  <c r="BP91" i="5"/>
  <c r="BQ91" i="5"/>
  <c r="BR91" i="5"/>
  <c r="BS91" i="5"/>
  <c r="BT91" i="5"/>
  <c r="BU91" i="5"/>
  <c r="BV91" i="5"/>
  <c r="BW91" i="5"/>
  <c r="BX91" i="5"/>
  <c r="BY91" i="5"/>
  <c r="BZ91" i="5"/>
  <c r="CA91" i="5"/>
  <c r="CB91" i="5"/>
  <c r="CC91" i="5"/>
  <c r="CJ91" i="5"/>
  <c r="BP92" i="5"/>
  <c r="BQ92" i="5"/>
  <c r="BR92" i="5"/>
  <c r="BS92" i="5"/>
  <c r="BT92" i="5"/>
  <c r="BU92" i="5"/>
  <c r="BV92" i="5"/>
  <c r="BW92" i="5"/>
  <c r="BX92" i="5"/>
  <c r="BY92" i="5"/>
  <c r="BZ92" i="5"/>
  <c r="CA92" i="5"/>
  <c r="CB92" i="5"/>
  <c r="CC92" i="5"/>
  <c r="CJ92" i="5"/>
  <c r="BP93" i="5"/>
  <c r="BQ93" i="5"/>
  <c r="BR93" i="5"/>
  <c r="BS93" i="5"/>
  <c r="BT93" i="5"/>
  <c r="BU93" i="5"/>
  <c r="BV93" i="5"/>
  <c r="BW93" i="5"/>
  <c r="BX93" i="5"/>
  <c r="BY93" i="5"/>
  <c r="BZ93" i="5"/>
  <c r="CA93" i="5"/>
  <c r="CB93" i="5"/>
  <c r="CC93" i="5"/>
  <c r="CJ93" i="5"/>
  <c r="BP94" i="5"/>
  <c r="BQ94" i="5"/>
  <c r="BR94" i="5"/>
  <c r="BS94" i="5"/>
  <c r="BT94" i="5"/>
  <c r="BU94" i="5"/>
  <c r="BV94" i="5"/>
  <c r="BW94" i="5"/>
  <c r="BX94" i="5"/>
  <c r="BY94" i="5"/>
  <c r="BZ94" i="5"/>
  <c r="CA94" i="5"/>
  <c r="CB94" i="5"/>
  <c r="CC94" i="5"/>
  <c r="CJ94" i="5"/>
  <c r="BP95" i="5"/>
  <c r="BQ95" i="5"/>
  <c r="BR95" i="5"/>
  <c r="BS95" i="5"/>
  <c r="BT95" i="5"/>
  <c r="BU95" i="5"/>
  <c r="BV95" i="5"/>
  <c r="BW95" i="5"/>
  <c r="BX95" i="5"/>
  <c r="BY95" i="5"/>
  <c r="BZ95" i="5"/>
  <c r="CA95" i="5"/>
  <c r="CB95" i="5"/>
  <c r="CC95" i="5"/>
  <c r="CJ95" i="5"/>
  <c r="BP99" i="5"/>
  <c r="BQ99" i="5"/>
  <c r="BR99" i="5"/>
  <c r="BS99" i="5"/>
  <c r="BT99" i="5"/>
  <c r="BU99" i="5"/>
  <c r="BV99" i="5"/>
  <c r="BW99" i="5"/>
  <c r="BX99" i="5"/>
  <c r="BY99" i="5"/>
  <c r="BZ99" i="5"/>
  <c r="CA99" i="5"/>
  <c r="CB99" i="5"/>
  <c r="CC99" i="5"/>
  <c r="CJ99" i="5"/>
  <c r="BP100" i="5"/>
  <c r="BQ100" i="5"/>
  <c r="BR100" i="5"/>
  <c r="BS100" i="5"/>
  <c r="BT100" i="5"/>
  <c r="BU100" i="5"/>
  <c r="BV100" i="5"/>
  <c r="BW100" i="5"/>
  <c r="BX100" i="5"/>
  <c r="BY100" i="5"/>
  <c r="BZ100" i="5"/>
  <c r="CA100" i="5"/>
  <c r="CB100" i="5"/>
  <c r="CC100" i="5"/>
  <c r="CJ100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J101" i="5"/>
  <c r="BP102" i="5"/>
  <c r="BQ102" i="5"/>
  <c r="BR102" i="5"/>
  <c r="BS102" i="5"/>
  <c r="BT102" i="5"/>
  <c r="BU102" i="5"/>
  <c r="BV102" i="5"/>
  <c r="BW102" i="5"/>
  <c r="BX102" i="5"/>
  <c r="BY102" i="5"/>
  <c r="BZ102" i="5"/>
  <c r="CA102" i="5"/>
  <c r="CB102" i="5"/>
  <c r="CC102" i="5"/>
  <c r="CJ102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J103" i="5"/>
  <c r="BP104" i="5"/>
  <c r="BQ104" i="5"/>
  <c r="BR104" i="5"/>
  <c r="BS104" i="5"/>
  <c r="BT104" i="5"/>
  <c r="BU104" i="5"/>
  <c r="BV104" i="5"/>
  <c r="BW104" i="5"/>
  <c r="BX104" i="5"/>
  <c r="BY104" i="5"/>
  <c r="BZ104" i="5"/>
  <c r="CA104" i="5"/>
  <c r="CB104" i="5"/>
  <c r="CC104" i="5"/>
  <c r="CJ104" i="5"/>
  <c r="BP105" i="5"/>
  <c r="BQ105" i="5"/>
  <c r="BR105" i="5"/>
  <c r="BS105" i="5"/>
  <c r="BT105" i="5"/>
  <c r="BU105" i="5"/>
  <c r="BV105" i="5"/>
  <c r="BW105" i="5"/>
  <c r="BX105" i="5"/>
  <c r="BY105" i="5"/>
  <c r="BZ105" i="5"/>
  <c r="CA105" i="5"/>
  <c r="CB105" i="5"/>
  <c r="CC105" i="5"/>
  <c r="CJ105" i="5"/>
  <c r="BP106" i="5"/>
  <c r="BQ106" i="5"/>
  <c r="BR106" i="5"/>
  <c r="BS106" i="5"/>
  <c r="BT106" i="5"/>
  <c r="BU106" i="5"/>
  <c r="BV106" i="5"/>
  <c r="BW106" i="5"/>
  <c r="BX106" i="5"/>
  <c r="BY106" i="5"/>
  <c r="BZ106" i="5"/>
  <c r="CA106" i="5"/>
  <c r="CB106" i="5"/>
  <c r="CC106" i="5"/>
  <c r="CJ106" i="5"/>
  <c r="BP107" i="5"/>
  <c r="BQ107" i="5"/>
  <c r="BR107" i="5"/>
  <c r="BS107" i="5"/>
  <c r="BT107" i="5"/>
  <c r="BU107" i="5"/>
  <c r="BV107" i="5"/>
  <c r="BW107" i="5"/>
  <c r="BX107" i="5"/>
  <c r="BY107" i="5"/>
  <c r="BZ107" i="5"/>
  <c r="CA107" i="5"/>
  <c r="CB107" i="5"/>
  <c r="CC107" i="5"/>
  <c r="CJ107" i="5"/>
  <c r="BP108" i="5"/>
  <c r="BQ108" i="5"/>
  <c r="BR108" i="5"/>
  <c r="BS108" i="5"/>
  <c r="BT108" i="5"/>
  <c r="BU108" i="5"/>
  <c r="BV108" i="5"/>
  <c r="BW108" i="5"/>
  <c r="BX108" i="5"/>
  <c r="BY108" i="5"/>
  <c r="BZ108" i="5"/>
  <c r="CA108" i="5"/>
  <c r="CB108" i="5"/>
  <c r="CC108" i="5"/>
  <c r="CJ108" i="5"/>
  <c r="BP109" i="5"/>
  <c r="BQ109" i="5"/>
  <c r="BR109" i="5"/>
  <c r="BS109" i="5"/>
  <c r="BT109" i="5"/>
  <c r="BU109" i="5"/>
  <c r="BV109" i="5"/>
  <c r="BW109" i="5"/>
  <c r="BX109" i="5"/>
  <c r="BY109" i="5"/>
  <c r="BZ109" i="5"/>
  <c r="CA109" i="5"/>
  <c r="CB109" i="5"/>
  <c r="CC109" i="5"/>
  <c r="CJ109" i="5"/>
  <c r="BP110" i="5"/>
  <c r="BQ110" i="5"/>
  <c r="BR110" i="5"/>
  <c r="BS110" i="5"/>
  <c r="BT110" i="5"/>
  <c r="BU110" i="5"/>
  <c r="BV110" i="5"/>
  <c r="BW110" i="5"/>
  <c r="BX110" i="5"/>
  <c r="BY110" i="5"/>
  <c r="BZ110" i="5"/>
  <c r="CA110" i="5"/>
  <c r="CB110" i="5"/>
  <c r="CC110" i="5"/>
  <c r="CJ110" i="5"/>
  <c r="BP111" i="5"/>
  <c r="BQ111" i="5"/>
  <c r="BR111" i="5"/>
  <c r="BS111" i="5"/>
  <c r="BT111" i="5"/>
  <c r="BU111" i="5"/>
  <c r="BV111" i="5"/>
  <c r="BW111" i="5"/>
  <c r="BX111" i="5"/>
  <c r="BY111" i="5"/>
  <c r="BZ111" i="5"/>
  <c r="CA111" i="5"/>
  <c r="CB111" i="5"/>
  <c r="CC111" i="5"/>
  <c r="CJ111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J112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J113" i="5"/>
  <c r="BP114" i="5"/>
  <c r="BQ114" i="5"/>
  <c r="BR114" i="5"/>
  <c r="BS114" i="5"/>
  <c r="BT114" i="5"/>
  <c r="BU114" i="5"/>
  <c r="BV114" i="5"/>
  <c r="BW114" i="5"/>
  <c r="BX114" i="5"/>
  <c r="BY114" i="5"/>
  <c r="BZ114" i="5"/>
  <c r="CA114" i="5"/>
  <c r="CB114" i="5"/>
  <c r="CC114" i="5"/>
  <c r="CJ114" i="5"/>
  <c r="BP115" i="5"/>
  <c r="BQ115" i="5"/>
  <c r="BR115" i="5"/>
  <c r="BS115" i="5"/>
  <c r="BT115" i="5"/>
  <c r="BU115" i="5"/>
  <c r="BV115" i="5"/>
  <c r="BW115" i="5"/>
  <c r="BX115" i="5"/>
  <c r="BY115" i="5"/>
  <c r="BZ115" i="5"/>
  <c r="CA115" i="5"/>
  <c r="CB115" i="5"/>
  <c r="CC115" i="5"/>
  <c r="CJ115" i="5"/>
  <c r="BP116" i="5"/>
  <c r="BQ116" i="5"/>
  <c r="BR116" i="5"/>
  <c r="BS116" i="5"/>
  <c r="BT116" i="5"/>
  <c r="BU116" i="5"/>
  <c r="BV116" i="5"/>
  <c r="BW116" i="5"/>
  <c r="BX116" i="5"/>
  <c r="BY116" i="5"/>
  <c r="BZ116" i="5"/>
  <c r="CA116" i="5"/>
  <c r="CB116" i="5"/>
  <c r="CC116" i="5"/>
  <c r="CJ116" i="5"/>
  <c r="BP117" i="5"/>
  <c r="BQ117" i="5"/>
  <c r="BR117" i="5"/>
  <c r="BS117" i="5"/>
  <c r="BT117" i="5"/>
  <c r="BU117" i="5"/>
  <c r="BV117" i="5"/>
  <c r="BW117" i="5"/>
  <c r="BX117" i="5"/>
  <c r="BY117" i="5"/>
  <c r="BZ117" i="5"/>
  <c r="CA117" i="5"/>
  <c r="CB117" i="5"/>
  <c r="CC117" i="5"/>
  <c r="CJ117" i="5"/>
  <c r="BP118" i="5"/>
  <c r="BQ118" i="5"/>
  <c r="BR118" i="5"/>
  <c r="BS118" i="5"/>
  <c r="BT118" i="5"/>
  <c r="BU118" i="5"/>
  <c r="BV118" i="5"/>
  <c r="BW118" i="5"/>
  <c r="BX118" i="5"/>
  <c r="BY118" i="5"/>
  <c r="BZ118" i="5"/>
  <c r="CA118" i="5"/>
  <c r="CB118" i="5"/>
  <c r="CC118" i="5"/>
  <c r="CJ118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J119" i="5"/>
  <c r="BP120" i="5"/>
  <c r="BQ120" i="5"/>
  <c r="BR120" i="5"/>
  <c r="BS120" i="5"/>
  <c r="BT120" i="5"/>
  <c r="BU120" i="5"/>
  <c r="BV120" i="5"/>
  <c r="BW120" i="5"/>
  <c r="BX120" i="5"/>
  <c r="BY120" i="5"/>
  <c r="BZ120" i="5"/>
  <c r="CA120" i="5"/>
  <c r="CB120" i="5"/>
  <c r="CC120" i="5"/>
  <c r="CJ120" i="5"/>
  <c r="BP121" i="5"/>
  <c r="BQ121" i="5"/>
  <c r="BR121" i="5"/>
  <c r="BS121" i="5"/>
  <c r="BT121" i="5"/>
  <c r="BU121" i="5"/>
  <c r="BV121" i="5"/>
  <c r="BW121" i="5"/>
  <c r="BX121" i="5"/>
  <c r="BY121" i="5"/>
  <c r="BZ121" i="5"/>
  <c r="CA121" i="5"/>
  <c r="CB121" i="5"/>
  <c r="CC121" i="5"/>
  <c r="CJ121" i="5"/>
  <c r="BP122" i="5"/>
  <c r="BQ122" i="5"/>
  <c r="BR122" i="5"/>
  <c r="BS122" i="5"/>
  <c r="BT122" i="5"/>
  <c r="BU122" i="5"/>
  <c r="BV122" i="5"/>
  <c r="BW122" i="5"/>
  <c r="BX122" i="5"/>
  <c r="BY122" i="5"/>
  <c r="BZ122" i="5"/>
  <c r="CA122" i="5"/>
  <c r="CB122" i="5"/>
  <c r="CC122" i="5"/>
  <c r="CJ122" i="5"/>
  <c r="BP123" i="5"/>
  <c r="BQ123" i="5"/>
  <c r="BR123" i="5"/>
  <c r="BS123" i="5"/>
  <c r="BT123" i="5"/>
  <c r="BU123" i="5"/>
  <c r="BV123" i="5"/>
  <c r="BW123" i="5"/>
  <c r="BX123" i="5"/>
  <c r="BY123" i="5"/>
  <c r="BZ123" i="5"/>
  <c r="CA123" i="5"/>
  <c r="CB123" i="5"/>
  <c r="CC123" i="5"/>
  <c r="CJ123" i="5"/>
  <c r="BP132" i="5"/>
  <c r="BQ132" i="5"/>
  <c r="BR132" i="5"/>
  <c r="BS132" i="5"/>
  <c r="BT132" i="5"/>
  <c r="BU132" i="5"/>
  <c r="BV132" i="5"/>
  <c r="BW132" i="5"/>
  <c r="BX132" i="5"/>
  <c r="BY132" i="5"/>
  <c r="BZ132" i="5"/>
  <c r="CA132" i="5"/>
  <c r="CB132" i="5"/>
  <c r="CC132" i="5"/>
  <c r="CJ132" i="5"/>
  <c r="BP133" i="5"/>
  <c r="BQ133" i="5"/>
  <c r="BR133" i="5"/>
  <c r="BS133" i="5"/>
  <c r="BT133" i="5"/>
  <c r="BU133" i="5"/>
  <c r="BV133" i="5"/>
  <c r="BW133" i="5"/>
  <c r="BX133" i="5"/>
  <c r="BY133" i="5"/>
  <c r="BZ133" i="5"/>
  <c r="CA133" i="5"/>
  <c r="CB133" i="5"/>
  <c r="CC133" i="5"/>
  <c r="CJ133" i="5"/>
  <c r="BP134" i="5"/>
  <c r="BQ134" i="5"/>
  <c r="BR134" i="5"/>
  <c r="BS134" i="5"/>
  <c r="BT134" i="5"/>
  <c r="BU134" i="5"/>
  <c r="BV134" i="5"/>
  <c r="BW134" i="5"/>
  <c r="BX134" i="5"/>
  <c r="BY134" i="5"/>
  <c r="BZ134" i="5"/>
  <c r="CA134" i="5"/>
  <c r="CB134" i="5"/>
  <c r="CC134" i="5"/>
  <c r="CJ134" i="5"/>
  <c r="BP135" i="5"/>
  <c r="BQ135" i="5"/>
  <c r="BR135" i="5"/>
  <c r="BS135" i="5"/>
  <c r="BT135" i="5"/>
  <c r="BU135" i="5"/>
  <c r="BV135" i="5"/>
  <c r="BW135" i="5"/>
  <c r="BX135" i="5"/>
  <c r="BY135" i="5"/>
  <c r="BZ135" i="5"/>
  <c r="CA135" i="5"/>
  <c r="CB135" i="5"/>
  <c r="CC135" i="5"/>
  <c r="CJ135" i="5"/>
  <c r="BP136" i="5"/>
  <c r="BQ136" i="5"/>
  <c r="BR136" i="5"/>
  <c r="BS136" i="5"/>
  <c r="BT136" i="5"/>
  <c r="BU136" i="5"/>
  <c r="BV136" i="5"/>
  <c r="BW136" i="5"/>
  <c r="BX136" i="5"/>
  <c r="BY136" i="5"/>
  <c r="BZ136" i="5"/>
  <c r="CA136" i="5"/>
  <c r="CB136" i="5"/>
  <c r="CC136" i="5"/>
  <c r="CJ136" i="5"/>
  <c r="BP137" i="5"/>
  <c r="BQ137" i="5"/>
  <c r="BR137" i="5"/>
  <c r="BS137" i="5"/>
  <c r="BT137" i="5"/>
  <c r="BU137" i="5"/>
  <c r="BV137" i="5"/>
  <c r="BW137" i="5"/>
  <c r="BX137" i="5"/>
  <c r="BY137" i="5"/>
  <c r="BZ137" i="5"/>
  <c r="CA137" i="5"/>
  <c r="CB137" i="5"/>
  <c r="CC137" i="5"/>
  <c r="CJ137" i="5"/>
  <c r="BP138" i="5"/>
  <c r="BQ138" i="5"/>
  <c r="BR138" i="5"/>
  <c r="BS138" i="5"/>
  <c r="BT138" i="5"/>
  <c r="BU138" i="5"/>
  <c r="BV138" i="5"/>
  <c r="BW138" i="5"/>
  <c r="BX138" i="5"/>
  <c r="BY138" i="5"/>
  <c r="BZ138" i="5"/>
  <c r="CA138" i="5"/>
  <c r="CB138" i="5"/>
  <c r="CC138" i="5"/>
  <c r="CJ138" i="5"/>
  <c r="BP139" i="5"/>
  <c r="BQ139" i="5"/>
  <c r="BR139" i="5"/>
  <c r="BS139" i="5"/>
  <c r="BT139" i="5"/>
  <c r="BU139" i="5"/>
  <c r="BV139" i="5"/>
  <c r="BW139" i="5"/>
  <c r="BX139" i="5"/>
  <c r="BY139" i="5"/>
  <c r="BZ139" i="5"/>
  <c r="CA139" i="5"/>
  <c r="CB139" i="5"/>
  <c r="CC139" i="5"/>
  <c r="CJ139" i="5"/>
  <c r="BP140" i="5"/>
  <c r="BQ140" i="5"/>
  <c r="BR140" i="5"/>
  <c r="BS140" i="5"/>
  <c r="BT140" i="5"/>
  <c r="BU140" i="5"/>
  <c r="BV140" i="5"/>
  <c r="BW140" i="5"/>
  <c r="BX140" i="5"/>
  <c r="BY140" i="5"/>
  <c r="BZ140" i="5"/>
  <c r="CA140" i="5"/>
  <c r="CB140" i="5"/>
  <c r="CC140" i="5"/>
  <c r="CJ140" i="5"/>
  <c r="BP141" i="5"/>
  <c r="BQ141" i="5"/>
  <c r="BR141" i="5"/>
  <c r="BS141" i="5"/>
  <c r="BT141" i="5"/>
  <c r="BU141" i="5"/>
  <c r="BV141" i="5"/>
  <c r="BW141" i="5"/>
  <c r="BX141" i="5"/>
  <c r="BY141" i="5"/>
  <c r="BZ141" i="5"/>
  <c r="CA141" i="5"/>
  <c r="CB141" i="5"/>
  <c r="CC141" i="5"/>
  <c r="CJ141" i="5"/>
  <c r="BP142" i="5"/>
  <c r="BQ142" i="5"/>
  <c r="BR142" i="5"/>
  <c r="BS142" i="5"/>
  <c r="BT142" i="5"/>
  <c r="BU142" i="5"/>
  <c r="BV142" i="5"/>
  <c r="BW142" i="5"/>
  <c r="BX142" i="5"/>
  <c r="BY142" i="5"/>
  <c r="BZ142" i="5"/>
  <c r="CA142" i="5"/>
  <c r="CB142" i="5"/>
  <c r="CC142" i="5"/>
  <c r="CJ142" i="5"/>
  <c r="BP143" i="5"/>
  <c r="BQ143" i="5"/>
  <c r="BR143" i="5"/>
  <c r="BS143" i="5"/>
  <c r="BT143" i="5"/>
  <c r="BU143" i="5"/>
  <c r="BV143" i="5"/>
  <c r="BW143" i="5"/>
  <c r="BX143" i="5"/>
  <c r="BY143" i="5"/>
  <c r="BZ143" i="5"/>
  <c r="CA143" i="5"/>
  <c r="CB143" i="5"/>
  <c r="CC143" i="5"/>
  <c r="CJ143" i="5"/>
  <c r="BP144" i="5"/>
  <c r="BQ144" i="5"/>
  <c r="BR144" i="5"/>
  <c r="BS144" i="5"/>
  <c r="BT144" i="5"/>
  <c r="BU144" i="5"/>
  <c r="BV144" i="5"/>
  <c r="BW144" i="5"/>
  <c r="BX144" i="5"/>
  <c r="BY144" i="5"/>
  <c r="BZ144" i="5"/>
  <c r="CA144" i="5"/>
  <c r="CB144" i="5"/>
  <c r="CC144" i="5"/>
  <c r="CJ144" i="5"/>
  <c r="BP145" i="5"/>
  <c r="BQ145" i="5"/>
  <c r="BR145" i="5"/>
  <c r="BS145" i="5"/>
  <c r="BT145" i="5"/>
  <c r="BU145" i="5"/>
  <c r="BV145" i="5"/>
  <c r="BW145" i="5"/>
  <c r="BX145" i="5"/>
  <c r="BY145" i="5"/>
  <c r="BZ145" i="5"/>
  <c r="CA145" i="5"/>
  <c r="CB145" i="5"/>
  <c r="CC145" i="5"/>
  <c r="CJ145" i="5"/>
  <c r="BP146" i="5"/>
  <c r="BQ146" i="5"/>
  <c r="BR146" i="5"/>
  <c r="BS146" i="5"/>
  <c r="BT146" i="5"/>
  <c r="BU146" i="5"/>
  <c r="BV146" i="5"/>
  <c r="BW146" i="5"/>
  <c r="BX146" i="5"/>
  <c r="BY146" i="5"/>
  <c r="BZ146" i="5"/>
  <c r="CA146" i="5"/>
  <c r="CB146" i="5"/>
  <c r="CC146" i="5"/>
  <c r="CJ146" i="5"/>
  <c r="BP147" i="5"/>
  <c r="BQ147" i="5"/>
  <c r="BR147" i="5"/>
  <c r="BS147" i="5"/>
  <c r="BT147" i="5"/>
  <c r="BU147" i="5"/>
  <c r="BV147" i="5"/>
  <c r="BW147" i="5"/>
  <c r="BX147" i="5"/>
  <c r="BY147" i="5"/>
  <c r="BZ147" i="5"/>
  <c r="CA147" i="5"/>
  <c r="CB147" i="5"/>
  <c r="CC147" i="5"/>
  <c r="CJ147" i="5"/>
  <c r="BP148" i="5"/>
  <c r="BQ148" i="5"/>
  <c r="BR148" i="5"/>
  <c r="BS148" i="5"/>
  <c r="BT148" i="5"/>
  <c r="BU148" i="5"/>
  <c r="BV148" i="5"/>
  <c r="BW148" i="5"/>
  <c r="BX148" i="5"/>
  <c r="BY148" i="5"/>
  <c r="BZ148" i="5"/>
  <c r="CA148" i="5"/>
  <c r="CB148" i="5"/>
  <c r="CC148" i="5"/>
  <c r="CJ148" i="5"/>
  <c r="BP149" i="5"/>
  <c r="BQ149" i="5"/>
  <c r="BR149" i="5"/>
  <c r="BS149" i="5"/>
  <c r="BT149" i="5"/>
  <c r="BU149" i="5"/>
  <c r="BV149" i="5"/>
  <c r="BW149" i="5"/>
  <c r="BX149" i="5"/>
  <c r="BY149" i="5"/>
  <c r="BZ149" i="5"/>
  <c r="CA149" i="5"/>
  <c r="CB149" i="5"/>
  <c r="CC149" i="5"/>
  <c r="CJ149" i="5"/>
  <c r="BP150" i="5"/>
  <c r="BQ150" i="5"/>
  <c r="BR150" i="5"/>
  <c r="BS150" i="5"/>
  <c r="BT150" i="5"/>
  <c r="BU150" i="5"/>
  <c r="BV150" i="5"/>
  <c r="BW150" i="5"/>
  <c r="BX150" i="5"/>
  <c r="BY150" i="5"/>
  <c r="BZ150" i="5"/>
  <c r="CA150" i="5"/>
  <c r="CB150" i="5"/>
  <c r="CC150" i="5"/>
  <c r="CJ150" i="5"/>
  <c r="BP151" i="5"/>
  <c r="BQ151" i="5"/>
  <c r="BR151" i="5"/>
  <c r="BS151" i="5"/>
  <c r="BT151" i="5"/>
  <c r="BU151" i="5"/>
  <c r="BV151" i="5"/>
  <c r="BW151" i="5"/>
  <c r="BX151" i="5"/>
  <c r="BY151" i="5"/>
  <c r="BZ151" i="5"/>
  <c r="CA151" i="5"/>
  <c r="CB151" i="5"/>
  <c r="CC151" i="5"/>
  <c r="CJ151" i="5"/>
  <c r="BP152" i="5"/>
  <c r="BQ152" i="5"/>
  <c r="BR152" i="5"/>
  <c r="BS152" i="5"/>
  <c r="BT152" i="5"/>
  <c r="BU152" i="5"/>
  <c r="BV152" i="5"/>
  <c r="BW152" i="5"/>
  <c r="BX152" i="5"/>
  <c r="BY152" i="5"/>
  <c r="BZ152" i="5"/>
  <c r="CA152" i="5"/>
  <c r="CB152" i="5"/>
  <c r="CC152" i="5"/>
  <c r="CJ152" i="5"/>
  <c r="BP153" i="5"/>
  <c r="BQ153" i="5"/>
  <c r="BR153" i="5"/>
  <c r="BS153" i="5"/>
  <c r="BT153" i="5"/>
  <c r="BU153" i="5"/>
  <c r="BV153" i="5"/>
  <c r="BW153" i="5"/>
  <c r="BX153" i="5"/>
  <c r="BY153" i="5"/>
  <c r="BZ153" i="5"/>
  <c r="CA153" i="5"/>
  <c r="CB153" i="5"/>
  <c r="CC153" i="5"/>
  <c r="CJ153" i="5"/>
  <c r="BP154" i="5"/>
  <c r="BQ154" i="5"/>
  <c r="BR154" i="5"/>
  <c r="BS154" i="5"/>
  <c r="BT154" i="5"/>
  <c r="BU154" i="5"/>
  <c r="BV154" i="5"/>
  <c r="BW154" i="5"/>
  <c r="BX154" i="5"/>
  <c r="BY154" i="5"/>
  <c r="BZ154" i="5"/>
  <c r="CA154" i="5"/>
  <c r="CB154" i="5"/>
  <c r="CC154" i="5"/>
  <c r="CJ154" i="5"/>
  <c r="BP155" i="5"/>
  <c r="BQ155" i="5"/>
  <c r="BR155" i="5"/>
  <c r="BS155" i="5"/>
  <c r="BT155" i="5"/>
  <c r="BU155" i="5"/>
  <c r="BV155" i="5"/>
  <c r="BW155" i="5"/>
  <c r="BX155" i="5"/>
  <c r="BY155" i="5"/>
  <c r="BZ155" i="5"/>
  <c r="CA155" i="5"/>
  <c r="CB155" i="5"/>
  <c r="CC155" i="5"/>
  <c r="CJ155" i="5"/>
  <c r="BP156" i="5"/>
  <c r="BQ156" i="5"/>
  <c r="BR156" i="5"/>
  <c r="BS156" i="5"/>
  <c r="BT156" i="5"/>
  <c r="BU156" i="5"/>
  <c r="BV156" i="5"/>
  <c r="BW156" i="5"/>
  <c r="BX156" i="5"/>
  <c r="BY156" i="5"/>
  <c r="BZ156" i="5"/>
  <c r="CA156" i="5"/>
  <c r="CB156" i="5"/>
  <c r="CC156" i="5"/>
  <c r="CJ156" i="5"/>
  <c r="BP157" i="5"/>
  <c r="BQ157" i="5"/>
  <c r="BR157" i="5"/>
  <c r="BS157" i="5"/>
  <c r="BT157" i="5"/>
  <c r="BU157" i="5"/>
  <c r="BV157" i="5"/>
  <c r="BW157" i="5"/>
  <c r="BX157" i="5"/>
  <c r="BY157" i="5"/>
  <c r="BZ157" i="5"/>
  <c r="CA157" i="5"/>
  <c r="CB157" i="5"/>
  <c r="CC157" i="5"/>
  <c r="CJ157" i="5"/>
  <c r="BP158" i="5"/>
  <c r="BQ158" i="5"/>
  <c r="BR158" i="5"/>
  <c r="BS158" i="5"/>
  <c r="BT158" i="5"/>
  <c r="BU158" i="5"/>
  <c r="BV158" i="5"/>
  <c r="BW158" i="5"/>
  <c r="BX158" i="5"/>
  <c r="BY158" i="5"/>
  <c r="BZ158" i="5"/>
  <c r="CA158" i="5"/>
  <c r="CB158" i="5"/>
  <c r="CC158" i="5"/>
  <c r="CJ158" i="5"/>
  <c r="BP159" i="5"/>
  <c r="BQ159" i="5"/>
  <c r="BR159" i="5"/>
  <c r="BS159" i="5"/>
  <c r="BT159" i="5"/>
  <c r="BU159" i="5"/>
  <c r="BV159" i="5"/>
  <c r="BW159" i="5"/>
  <c r="BX159" i="5"/>
  <c r="BY159" i="5"/>
  <c r="BZ159" i="5"/>
  <c r="CA159" i="5"/>
  <c r="CB159" i="5"/>
  <c r="CC159" i="5"/>
  <c r="CJ159" i="5"/>
  <c r="BP160" i="5"/>
  <c r="BQ160" i="5"/>
  <c r="BR160" i="5"/>
  <c r="BS160" i="5"/>
  <c r="BT160" i="5"/>
  <c r="BU160" i="5"/>
  <c r="BV160" i="5"/>
  <c r="BW160" i="5"/>
  <c r="BX160" i="5"/>
  <c r="BY160" i="5"/>
  <c r="BZ160" i="5"/>
  <c r="CA160" i="5"/>
  <c r="CB160" i="5"/>
  <c r="CC160" i="5"/>
  <c r="CJ160" i="5"/>
  <c r="BP161" i="5"/>
  <c r="BQ161" i="5"/>
  <c r="BR161" i="5"/>
  <c r="BS161" i="5"/>
  <c r="BT161" i="5"/>
  <c r="BU161" i="5"/>
  <c r="BV161" i="5"/>
  <c r="BW161" i="5"/>
  <c r="BX161" i="5"/>
  <c r="BY161" i="5"/>
  <c r="BZ161" i="5"/>
  <c r="CA161" i="5"/>
  <c r="CB161" i="5"/>
  <c r="CC161" i="5"/>
  <c r="CJ161" i="5"/>
  <c r="BP162" i="5"/>
  <c r="BQ162" i="5"/>
  <c r="BR162" i="5"/>
  <c r="BS162" i="5"/>
  <c r="BT162" i="5"/>
  <c r="BU162" i="5"/>
  <c r="BV162" i="5"/>
  <c r="BW162" i="5"/>
  <c r="BX162" i="5"/>
  <c r="BY162" i="5"/>
  <c r="BZ162" i="5"/>
  <c r="CA162" i="5"/>
  <c r="CB162" i="5"/>
  <c r="CC162" i="5"/>
  <c r="CJ162" i="5"/>
  <c r="BP163" i="5"/>
  <c r="BQ163" i="5"/>
  <c r="BR163" i="5"/>
  <c r="BS163" i="5"/>
  <c r="BT163" i="5"/>
  <c r="BU163" i="5"/>
  <c r="BV163" i="5"/>
  <c r="BW163" i="5"/>
  <c r="BX163" i="5"/>
  <c r="BY163" i="5"/>
  <c r="BZ163" i="5"/>
  <c r="CA163" i="5"/>
  <c r="CB163" i="5"/>
  <c r="CC163" i="5"/>
  <c r="CJ163" i="5"/>
  <c r="BP164" i="5"/>
  <c r="BQ164" i="5"/>
  <c r="BR164" i="5"/>
  <c r="BS164" i="5"/>
  <c r="BT164" i="5"/>
  <c r="BU164" i="5"/>
  <c r="BV164" i="5"/>
  <c r="BW164" i="5"/>
  <c r="BX164" i="5"/>
  <c r="BY164" i="5"/>
  <c r="BZ164" i="5"/>
  <c r="CA164" i="5"/>
  <c r="CB164" i="5"/>
  <c r="CC164" i="5"/>
  <c r="CJ164" i="5"/>
  <c r="BP165" i="5"/>
  <c r="BQ165" i="5"/>
  <c r="BR165" i="5"/>
  <c r="BS165" i="5"/>
  <c r="BT165" i="5"/>
  <c r="BU165" i="5"/>
  <c r="BV165" i="5"/>
  <c r="BW165" i="5"/>
  <c r="BX165" i="5"/>
  <c r="BY165" i="5"/>
  <c r="BZ165" i="5"/>
  <c r="CA165" i="5"/>
  <c r="CB165" i="5"/>
  <c r="CC165" i="5"/>
  <c r="CJ165" i="5"/>
  <c r="BP166" i="5"/>
  <c r="BQ166" i="5"/>
  <c r="BR166" i="5"/>
  <c r="BS166" i="5"/>
  <c r="BT166" i="5"/>
  <c r="BU166" i="5"/>
  <c r="BV166" i="5"/>
  <c r="BW166" i="5"/>
  <c r="BX166" i="5"/>
  <c r="BY166" i="5"/>
  <c r="BZ166" i="5"/>
  <c r="CA166" i="5"/>
  <c r="CB166" i="5"/>
  <c r="CC166" i="5"/>
  <c r="CJ166" i="5"/>
  <c r="BP167" i="5"/>
  <c r="BQ167" i="5"/>
  <c r="BR167" i="5"/>
  <c r="BS167" i="5"/>
  <c r="BT167" i="5"/>
  <c r="BU167" i="5"/>
  <c r="BV167" i="5"/>
  <c r="BW167" i="5"/>
  <c r="BX167" i="5"/>
  <c r="BY167" i="5"/>
  <c r="BZ167" i="5"/>
  <c r="CA167" i="5"/>
  <c r="CB167" i="5"/>
  <c r="CC167" i="5"/>
  <c r="CJ167" i="5"/>
  <c r="BP168" i="5"/>
  <c r="BQ168" i="5"/>
  <c r="BR168" i="5"/>
  <c r="BS168" i="5"/>
  <c r="BT168" i="5"/>
  <c r="BU168" i="5"/>
  <c r="BV168" i="5"/>
  <c r="BW168" i="5"/>
  <c r="BX168" i="5"/>
  <c r="BY168" i="5"/>
  <c r="BZ168" i="5"/>
  <c r="CA168" i="5"/>
  <c r="CB168" i="5"/>
  <c r="CC168" i="5"/>
  <c r="CJ168" i="5"/>
  <c r="BP169" i="5"/>
  <c r="BQ169" i="5"/>
  <c r="BR169" i="5"/>
  <c r="BS169" i="5"/>
  <c r="BT169" i="5"/>
  <c r="BU169" i="5"/>
  <c r="BV169" i="5"/>
  <c r="BW169" i="5"/>
  <c r="BX169" i="5"/>
  <c r="BY169" i="5"/>
  <c r="BZ169" i="5"/>
  <c r="CA169" i="5"/>
  <c r="CB169" i="5"/>
  <c r="CC169" i="5"/>
  <c r="CJ169" i="5"/>
  <c r="BP170" i="5"/>
  <c r="BQ170" i="5"/>
  <c r="BR170" i="5"/>
  <c r="BS170" i="5"/>
  <c r="BT170" i="5"/>
  <c r="BU170" i="5"/>
  <c r="BV170" i="5"/>
  <c r="BW170" i="5"/>
  <c r="BX170" i="5"/>
  <c r="BY170" i="5"/>
  <c r="BZ170" i="5"/>
  <c r="CA170" i="5"/>
  <c r="CB170" i="5"/>
  <c r="CC170" i="5"/>
  <c r="CJ170" i="5"/>
  <c r="BP171" i="5"/>
  <c r="BQ171" i="5"/>
  <c r="BR171" i="5"/>
  <c r="BS171" i="5"/>
  <c r="BT171" i="5"/>
  <c r="BU171" i="5"/>
  <c r="BV171" i="5"/>
  <c r="BW171" i="5"/>
  <c r="BX171" i="5"/>
  <c r="BY171" i="5"/>
  <c r="BZ171" i="5"/>
  <c r="CA171" i="5"/>
  <c r="CB171" i="5"/>
  <c r="CC171" i="5"/>
  <c r="CJ171" i="5"/>
  <c r="BP172" i="5"/>
  <c r="BQ172" i="5"/>
  <c r="BR172" i="5"/>
  <c r="BS172" i="5"/>
  <c r="BT172" i="5"/>
  <c r="BU172" i="5"/>
  <c r="BV172" i="5"/>
  <c r="BW172" i="5"/>
  <c r="BX172" i="5"/>
  <c r="BY172" i="5"/>
  <c r="BZ172" i="5"/>
  <c r="CA172" i="5"/>
  <c r="CB172" i="5"/>
  <c r="CC172" i="5"/>
  <c r="CJ172" i="5"/>
  <c r="BP173" i="5"/>
  <c r="BQ173" i="5"/>
  <c r="BR173" i="5"/>
  <c r="BS173" i="5"/>
  <c r="BT173" i="5"/>
  <c r="BU173" i="5"/>
  <c r="BV173" i="5"/>
  <c r="BW173" i="5"/>
  <c r="BX173" i="5"/>
  <c r="BY173" i="5"/>
  <c r="BZ173" i="5"/>
  <c r="CA173" i="5"/>
  <c r="CB173" i="5"/>
  <c r="CC173" i="5"/>
  <c r="CJ173" i="5"/>
  <c r="BP174" i="5"/>
  <c r="BQ174" i="5"/>
  <c r="BR174" i="5"/>
  <c r="BS174" i="5"/>
  <c r="BT174" i="5"/>
  <c r="BU174" i="5"/>
  <c r="BV174" i="5"/>
  <c r="BW174" i="5"/>
  <c r="BX174" i="5"/>
  <c r="BY174" i="5"/>
  <c r="BZ174" i="5"/>
  <c r="CA174" i="5"/>
  <c r="CB174" i="5"/>
  <c r="CC174" i="5"/>
  <c r="CJ174" i="5"/>
  <c r="BP175" i="5"/>
  <c r="BQ175" i="5"/>
  <c r="BR175" i="5"/>
  <c r="BS175" i="5"/>
  <c r="BT175" i="5"/>
  <c r="BU175" i="5"/>
  <c r="BV175" i="5"/>
  <c r="BW175" i="5"/>
  <c r="BX175" i="5"/>
  <c r="BY175" i="5"/>
  <c r="BZ175" i="5"/>
  <c r="CA175" i="5"/>
  <c r="CB175" i="5"/>
  <c r="CC175" i="5"/>
  <c r="CJ175" i="5"/>
  <c r="BP176" i="5"/>
  <c r="BQ176" i="5"/>
  <c r="BR176" i="5"/>
  <c r="BS176" i="5"/>
  <c r="BT176" i="5"/>
  <c r="BU176" i="5"/>
  <c r="BV176" i="5"/>
  <c r="BW176" i="5"/>
  <c r="BX176" i="5"/>
  <c r="BY176" i="5"/>
  <c r="BZ176" i="5"/>
  <c r="CA176" i="5"/>
  <c r="CB176" i="5"/>
  <c r="CC176" i="5"/>
  <c r="CJ176" i="5"/>
  <c r="BP177" i="5"/>
  <c r="BQ177" i="5"/>
  <c r="BR177" i="5"/>
  <c r="BS177" i="5"/>
  <c r="BT177" i="5"/>
  <c r="BU177" i="5"/>
  <c r="BV177" i="5"/>
  <c r="BW177" i="5"/>
  <c r="BX177" i="5"/>
  <c r="BY177" i="5"/>
  <c r="BZ177" i="5"/>
  <c r="CA177" i="5"/>
  <c r="CB177" i="5"/>
  <c r="CC177" i="5"/>
  <c r="CJ177" i="5"/>
  <c r="BP178" i="5"/>
  <c r="BQ178" i="5"/>
  <c r="BR178" i="5"/>
  <c r="BS178" i="5"/>
  <c r="BT178" i="5"/>
  <c r="BU178" i="5"/>
  <c r="BV178" i="5"/>
  <c r="BW178" i="5"/>
  <c r="BX178" i="5"/>
  <c r="BY178" i="5"/>
  <c r="BZ178" i="5"/>
  <c r="CA178" i="5"/>
  <c r="CB178" i="5"/>
  <c r="CC178" i="5"/>
  <c r="CJ178" i="5"/>
  <c r="BP179" i="5"/>
  <c r="BQ179" i="5"/>
  <c r="BR179" i="5"/>
  <c r="BS179" i="5"/>
  <c r="BT179" i="5"/>
  <c r="BU179" i="5"/>
  <c r="BV179" i="5"/>
  <c r="BW179" i="5"/>
  <c r="BX179" i="5"/>
  <c r="BY179" i="5"/>
  <c r="BZ179" i="5"/>
  <c r="CA179" i="5"/>
  <c r="CB179" i="5"/>
  <c r="CC179" i="5"/>
  <c r="CJ179" i="5"/>
  <c r="BP180" i="5"/>
  <c r="BQ180" i="5"/>
  <c r="BR180" i="5"/>
  <c r="BS180" i="5"/>
  <c r="BT180" i="5"/>
  <c r="BU180" i="5"/>
  <c r="BV180" i="5"/>
  <c r="BW180" i="5"/>
  <c r="BX180" i="5"/>
  <c r="BY180" i="5"/>
  <c r="BZ180" i="5"/>
  <c r="CA180" i="5"/>
  <c r="CB180" i="5"/>
  <c r="CC180" i="5"/>
  <c r="CJ180" i="5"/>
  <c r="BP181" i="5"/>
  <c r="BQ181" i="5"/>
  <c r="BR181" i="5"/>
  <c r="BS181" i="5"/>
  <c r="BT181" i="5"/>
  <c r="BU181" i="5"/>
  <c r="BV181" i="5"/>
  <c r="BW181" i="5"/>
  <c r="BX181" i="5"/>
  <c r="BY181" i="5"/>
  <c r="BZ181" i="5"/>
  <c r="CA181" i="5"/>
  <c r="CB181" i="5"/>
  <c r="CC181" i="5"/>
  <c r="CJ181" i="5"/>
  <c r="BG181" i="5"/>
  <c r="BC30" i="5"/>
  <c r="BD30" i="5"/>
  <c r="BE30" i="5"/>
  <c r="BF30" i="5"/>
  <c r="BG30" i="5"/>
  <c r="BH30" i="5"/>
  <c r="BI30" i="5"/>
  <c r="BK30" i="5"/>
  <c r="BC31" i="5"/>
  <c r="BD31" i="5"/>
  <c r="BE31" i="5"/>
  <c r="BF31" i="5"/>
  <c r="BG31" i="5"/>
  <c r="BH31" i="5"/>
  <c r="BI31" i="5"/>
  <c r="BK31" i="5"/>
  <c r="BC32" i="5"/>
  <c r="BD32" i="5"/>
  <c r="BE32" i="5"/>
  <c r="BF32" i="5"/>
  <c r="BG32" i="5"/>
  <c r="BH32" i="5"/>
  <c r="BI32" i="5"/>
  <c r="BK32" i="5"/>
  <c r="BC33" i="5"/>
  <c r="BD33" i="5"/>
  <c r="BE33" i="5"/>
  <c r="BF33" i="5"/>
  <c r="BG33" i="5"/>
  <c r="BH33" i="5"/>
  <c r="BI33" i="5"/>
  <c r="BK33" i="5"/>
  <c r="BC34" i="5"/>
  <c r="BD34" i="5"/>
  <c r="BE34" i="5"/>
  <c r="BF34" i="5"/>
  <c r="BG34" i="5"/>
  <c r="BH34" i="5"/>
  <c r="BI34" i="5"/>
  <c r="BK34" i="5"/>
  <c r="BC35" i="5"/>
  <c r="BD35" i="5"/>
  <c r="BE35" i="5"/>
  <c r="BF35" i="5"/>
  <c r="BG35" i="5"/>
  <c r="BH35" i="5"/>
  <c r="BI35" i="5"/>
  <c r="BK35" i="5"/>
  <c r="BC36" i="5"/>
  <c r="BD36" i="5"/>
  <c r="BE36" i="5"/>
  <c r="BF36" i="5"/>
  <c r="BG36" i="5"/>
  <c r="BH36" i="5"/>
  <c r="BI36" i="5"/>
  <c r="BK36" i="5"/>
  <c r="BC37" i="5"/>
  <c r="BD37" i="5"/>
  <c r="BE37" i="5"/>
  <c r="BF37" i="5"/>
  <c r="BG37" i="5"/>
  <c r="BH37" i="5"/>
  <c r="BI37" i="5"/>
  <c r="BK37" i="5"/>
  <c r="BC38" i="5"/>
  <c r="BD38" i="5"/>
  <c r="BE38" i="5"/>
  <c r="BF38" i="5"/>
  <c r="BG38" i="5"/>
  <c r="BH38" i="5"/>
  <c r="BI38" i="5"/>
  <c r="BK38" i="5"/>
  <c r="BC39" i="5"/>
  <c r="BD39" i="5"/>
  <c r="BE39" i="5"/>
  <c r="BF39" i="5"/>
  <c r="BG39" i="5"/>
  <c r="BH39" i="5"/>
  <c r="BI39" i="5"/>
  <c r="BK39" i="5"/>
  <c r="BC40" i="5"/>
  <c r="BD40" i="5"/>
  <c r="BE40" i="5"/>
  <c r="BF40" i="5"/>
  <c r="BG40" i="5"/>
  <c r="BH40" i="5"/>
  <c r="BI40" i="5"/>
  <c r="BK40" i="5"/>
  <c r="BC41" i="5"/>
  <c r="BD41" i="5"/>
  <c r="BE41" i="5"/>
  <c r="BF41" i="5"/>
  <c r="BG41" i="5"/>
  <c r="BH41" i="5"/>
  <c r="BI41" i="5"/>
  <c r="BK41" i="5"/>
  <c r="BC42" i="5"/>
  <c r="BD42" i="5"/>
  <c r="BE42" i="5"/>
  <c r="BF42" i="5"/>
  <c r="BG42" i="5"/>
  <c r="BH42" i="5"/>
  <c r="BI42" i="5"/>
  <c r="BK42" i="5"/>
  <c r="BC43" i="5"/>
  <c r="BD43" i="5"/>
  <c r="BE43" i="5"/>
  <c r="BF43" i="5"/>
  <c r="BG43" i="5"/>
  <c r="BH43" i="5"/>
  <c r="BI43" i="5"/>
  <c r="BK43" i="5"/>
  <c r="BC44" i="5"/>
  <c r="BD44" i="5"/>
  <c r="BE44" i="5"/>
  <c r="BF44" i="5"/>
  <c r="BG44" i="5"/>
  <c r="BH44" i="5"/>
  <c r="BI44" i="5"/>
  <c r="BK44" i="5"/>
  <c r="BC45" i="5"/>
  <c r="BD45" i="5"/>
  <c r="BE45" i="5"/>
  <c r="BF45" i="5"/>
  <c r="BG45" i="5"/>
  <c r="BH45" i="5"/>
  <c r="BI45" i="5"/>
  <c r="BK45" i="5"/>
  <c r="BC46" i="5"/>
  <c r="BD46" i="5"/>
  <c r="BE46" i="5"/>
  <c r="BF46" i="5"/>
  <c r="BG46" i="5"/>
  <c r="BH46" i="5"/>
  <c r="BI46" i="5"/>
  <c r="BK46" i="5"/>
  <c r="BC47" i="5"/>
  <c r="BD47" i="5"/>
  <c r="BE47" i="5"/>
  <c r="BF47" i="5"/>
  <c r="BG47" i="5"/>
  <c r="BH47" i="5"/>
  <c r="BI47" i="5"/>
  <c r="BK47" i="5"/>
  <c r="BC48" i="5"/>
  <c r="BD48" i="5"/>
  <c r="BE48" i="5"/>
  <c r="BF48" i="5"/>
  <c r="BG48" i="5"/>
  <c r="BH48" i="5"/>
  <c r="BI48" i="5"/>
  <c r="BK48" i="5"/>
  <c r="BC49" i="5"/>
  <c r="BD49" i="5"/>
  <c r="BE49" i="5"/>
  <c r="BF49" i="5"/>
  <c r="BG49" i="5"/>
  <c r="BH49" i="5"/>
  <c r="BI49" i="5"/>
  <c r="BK49" i="5"/>
  <c r="BC50" i="5"/>
  <c r="BD50" i="5"/>
  <c r="BE50" i="5"/>
  <c r="BF50" i="5"/>
  <c r="BG50" i="5"/>
  <c r="BH50" i="5"/>
  <c r="BI50" i="5"/>
  <c r="BK50" i="5"/>
  <c r="BC51" i="5"/>
  <c r="BD51" i="5"/>
  <c r="BE51" i="5"/>
  <c r="BF51" i="5"/>
  <c r="BG51" i="5"/>
  <c r="BH51" i="5"/>
  <c r="BI51" i="5"/>
  <c r="BK51" i="5"/>
  <c r="BC52" i="5"/>
  <c r="BD52" i="5"/>
  <c r="BE52" i="5"/>
  <c r="BF52" i="5"/>
  <c r="BG52" i="5"/>
  <c r="BH52" i="5"/>
  <c r="BI52" i="5"/>
  <c r="BK52" i="5"/>
  <c r="BC53" i="5"/>
  <c r="BD53" i="5"/>
  <c r="BE53" i="5"/>
  <c r="BF53" i="5"/>
  <c r="BG53" i="5"/>
  <c r="BH53" i="5"/>
  <c r="BI53" i="5"/>
  <c r="BK53" i="5"/>
  <c r="BC54" i="5"/>
  <c r="BD54" i="5"/>
  <c r="BE54" i="5"/>
  <c r="BF54" i="5"/>
  <c r="BG54" i="5"/>
  <c r="BH54" i="5"/>
  <c r="BI54" i="5"/>
  <c r="BK54" i="5"/>
  <c r="BC55" i="5"/>
  <c r="BD55" i="5"/>
  <c r="BE55" i="5"/>
  <c r="BF55" i="5"/>
  <c r="BG55" i="5"/>
  <c r="BH55" i="5"/>
  <c r="BI55" i="5"/>
  <c r="BK55" i="5"/>
  <c r="BC56" i="5"/>
  <c r="BD56" i="5"/>
  <c r="BE56" i="5"/>
  <c r="BF56" i="5"/>
  <c r="BG56" i="5"/>
  <c r="BH56" i="5"/>
  <c r="BI56" i="5"/>
  <c r="BK56" i="5"/>
  <c r="BC57" i="5"/>
  <c r="BD57" i="5"/>
  <c r="BE57" i="5"/>
  <c r="BF57" i="5"/>
  <c r="BG57" i="5"/>
  <c r="BH57" i="5"/>
  <c r="BI57" i="5"/>
  <c r="BK57" i="5"/>
  <c r="BC58" i="5"/>
  <c r="BD58" i="5"/>
  <c r="BE58" i="5"/>
  <c r="BF58" i="5"/>
  <c r="BG58" i="5"/>
  <c r="BH58" i="5"/>
  <c r="BI58" i="5"/>
  <c r="BK58" i="5"/>
  <c r="BC59" i="5"/>
  <c r="BD59" i="5"/>
  <c r="BE59" i="5"/>
  <c r="BF59" i="5"/>
  <c r="BG59" i="5"/>
  <c r="BH59" i="5"/>
  <c r="BI59" i="5"/>
  <c r="BK59" i="5"/>
  <c r="BC60" i="5"/>
  <c r="BD60" i="5"/>
  <c r="BE60" i="5"/>
  <c r="BF60" i="5"/>
  <c r="BG60" i="5"/>
  <c r="BH60" i="5"/>
  <c r="BI60" i="5"/>
  <c r="BK60" i="5"/>
  <c r="BC61" i="5"/>
  <c r="BD61" i="5"/>
  <c r="BE61" i="5"/>
  <c r="BF61" i="5"/>
  <c r="BG61" i="5"/>
  <c r="BH61" i="5"/>
  <c r="BI61" i="5"/>
  <c r="BK61" i="5"/>
  <c r="BC62" i="5"/>
  <c r="BD62" i="5"/>
  <c r="BE62" i="5"/>
  <c r="BF62" i="5"/>
  <c r="BG62" i="5"/>
  <c r="BH62" i="5"/>
  <c r="BI62" i="5"/>
  <c r="BK62" i="5"/>
  <c r="BC63" i="5"/>
  <c r="BD63" i="5"/>
  <c r="BE63" i="5"/>
  <c r="BF63" i="5"/>
  <c r="BG63" i="5"/>
  <c r="BH63" i="5"/>
  <c r="BI63" i="5"/>
  <c r="BK63" i="5"/>
  <c r="BC64" i="5"/>
  <c r="BD64" i="5"/>
  <c r="BE64" i="5"/>
  <c r="BF64" i="5"/>
  <c r="BG64" i="5"/>
  <c r="BH64" i="5"/>
  <c r="BI64" i="5"/>
  <c r="BK64" i="5"/>
  <c r="BC65" i="5"/>
  <c r="BD65" i="5"/>
  <c r="BE65" i="5"/>
  <c r="BF65" i="5"/>
  <c r="BG65" i="5"/>
  <c r="BH65" i="5"/>
  <c r="BI65" i="5"/>
  <c r="BK65" i="5"/>
  <c r="BC66" i="5"/>
  <c r="BD66" i="5"/>
  <c r="BE66" i="5"/>
  <c r="BF66" i="5"/>
  <c r="BG66" i="5"/>
  <c r="BH66" i="5"/>
  <c r="BI66" i="5"/>
  <c r="BK66" i="5"/>
  <c r="BC67" i="5"/>
  <c r="BD67" i="5"/>
  <c r="BE67" i="5"/>
  <c r="BF67" i="5"/>
  <c r="BG67" i="5"/>
  <c r="BH67" i="5"/>
  <c r="BI67" i="5"/>
  <c r="BK67" i="5"/>
  <c r="BC68" i="5"/>
  <c r="BD68" i="5"/>
  <c r="BE68" i="5"/>
  <c r="BF68" i="5"/>
  <c r="BG68" i="5"/>
  <c r="BH68" i="5"/>
  <c r="BI68" i="5"/>
  <c r="BK68" i="5"/>
  <c r="BC69" i="5"/>
  <c r="BD69" i="5"/>
  <c r="BE69" i="5"/>
  <c r="BF69" i="5"/>
  <c r="BG69" i="5"/>
  <c r="BH69" i="5"/>
  <c r="BI69" i="5"/>
  <c r="BK69" i="5"/>
  <c r="BC70" i="5"/>
  <c r="BD70" i="5"/>
  <c r="BE70" i="5"/>
  <c r="BF70" i="5"/>
  <c r="BG70" i="5"/>
  <c r="BH70" i="5"/>
  <c r="BI70" i="5"/>
  <c r="BK70" i="5"/>
  <c r="BC71" i="5"/>
  <c r="BD71" i="5"/>
  <c r="BE71" i="5"/>
  <c r="BF71" i="5"/>
  <c r="BG71" i="5"/>
  <c r="BH71" i="5"/>
  <c r="BI71" i="5"/>
  <c r="BK71" i="5"/>
  <c r="BC72" i="5"/>
  <c r="BD72" i="5"/>
  <c r="BE72" i="5"/>
  <c r="BF72" i="5"/>
  <c r="BG72" i="5"/>
  <c r="BH72" i="5"/>
  <c r="BI72" i="5"/>
  <c r="BK72" i="5"/>
  <c r="BC73" i="5"/>
  <c r="BD73" i="5"/>
  <c r="BE73" i="5"/>
  <c r="BF73" i="5"/>
  <c r="BG73" i="5"/>
  <c r="BH73" i="5"/>
  <c r="BI73" i="5"/>
  <c r="BK73" i="5"/>
  <c r="BC74" i="5"/>
  <c r="BD74" i="5"/>
  <c r="BE74" i="5"/>
  <c r="BF74" i="5"/>
  <c r="BG74" i="5"/>
  <c r="BH74" i="5"/>
  <c r="BI74" i="5"/>
  <c r="BK74" i="5"/>
  <c r="BC75" i="5"/>
  <c r="BD75" i="5"/>
  <c r="BE75" i="5"/>
  <c r="BF75" i="5"/>
  <c r="BG75" i="5"/>
  <c r="BH75" i="5"/>
  <c r="BI75" i="5"/>
  <c r="BK75" i="5"/>
  <c r="BC76" i="5"/>
  <c r="BD76" i="5"/>
  <c r="BE76" i="5"/>
  <c r="BF76" i="5"/>
  <c r="BG76" i="5"/>
  <c r="BH76" i="5"/>
  <c r="BI76" i="5"/>
  <c r="BK76" i="5"/>
  <c r="BC77" i="5"/>
  <c r="BD77" i="5"/>
  <c r="BE77" i="5"/>
  <c r="BF77" i="5"/>
  <c r="BG77" i="5"/>
  <c r="BH77" i="5"/>
  <c r="BI77" i="5"/>
  <c r="BK77" i="5"/>
  <c r="BC78" i="5"/>
  <c r="BD78" i="5"/>
  <c r="BE78" i="5"/>
  <c r="BF78" i="5"/>
  <c r="BG78" i="5"/>
  <c r="BH78" i="5"/>
  <c r="BI78" i="5"/>
  <c r="BK78" i="5"/>
  <c r="BC79" i="5"/>
  <c r="BD79" i="5"/>
  <c r="BE79" i="5"/>
  <c r="BF79" i="5"/>
  <c r="BG79" i="5"/>
  <c r="BH79" i="5"/>
  <c r="BI79" i="5"/>
  <c r="BK79" i="5"/>
  <c r="BC80" i="5"/>
  <c r="BD80" i="5"/>
  <c r="BE80" i="5"/>
  <c r="BF80" i="5"/>
  <c r="BG80" i="5"/>
  <c r="BH80" i="5"/>
  <c r="BI80" i="5"/>
  <c r="BK80" i="5"/>
  <c r="BC81" i="5"/>
  <c r="BD81" i="5"/>
  <c r="BE81" i="5"/>
  <c r="BF81" i="5"/>
  <c r="BG81" i="5"/>
  <c r="BH81" i="5"/>
  <c r="BI81" i="5"/>
  <c r="BK81" i="5"/>
  <c r="BC82" i="5"/>
  <c r="BD82" i="5"/>
  <c r="BE82" i="5"/>
  <c r="BF82" i="5"/>
  <c r="BG82" i="5"/>
  <c r="BH82" i="5"/>
  <c r="BI82" i="5"/>
  <c r="BK82" i="5"/>
  <c r="BC83" i="5"/>
  <c r="BD83" i="5"/>
  <c r="BE83" i="5"/>
  <c r="BF83" i="5"/>
  <c r="BG83" i="5"/>
  <c r="BH83" i="5"/>
  <c r="BI83" i="5"/>
  <c r="BK83" i="5"/>
  <c r="BC84" i="5"/>
  <c r="BD84" i="5"/>
  <c r="BE84" i="5"/>
  <c r="BF84" i="5"/>
  <c r="BG84" i="5"/>
  <c r="BH84" i="5"/>
  <c r="BI84" i="5"/>
  <c r="BK84" i="5"/>
  <c r="BC85" i="5"/>
  <c r="BD85" i="5"/>
  <c r="BE85" i="5"/>
  <c r="BF85" i="5"/>
  <c r="BG85" i="5"/>
  <c r="BH85" i="5"/>
  <c r="BI85" i="5"/>
  <c r="BK85" i="5"/>
  <c r="BC86" i="5"/>
  <c r="BD86" i="5"/>
  <c r="BE86" i="5"/>
  <c r="BF86" i="5"/>
  <c r="BG86" i="5"/>
  <c r="BH86" i="5"/>
  <c r="BI86" i="5"/>
  <c r="BK86" i="5"/>
  <c r="BC87" i="5"/>
  <c r="BD87" i="5"/>
  <c r="BE87" i="5"/>
  <c r="BF87" i="5"/>
  <c r="BG87" i="5"/>
  <c r="BH87" i="5"/>
  <c r="BI87" i="5"/>
  <c r="BK87" i="5"/>
  <c r="BC88" i="5"/>
  <c r="BD88" i="5"/>
  <c r="BE88" i="5"/>
  <c r="BF88" i="5"/>
  <c r="BG88" i="5"/>
  <c r="BH88" i="5"/>
  <c r="BI88" i="5"/>
  <c r="BK88" i="5"/>
  <c r="BC89" i="5"/>
  <c r="BD89" i="5"/>
  <c r="BE89" i="5"/>
  <c r="BF89" i="5"/>
  <c r="BG89" i="5"/>
  <c r="BH89" i="5"/>
  <c r="BI89" i="5"/>
  <c r="BK89" i="5"/>
  <c r="BC90" i="5"/>
  <c r="BD90" i="5"/>
  <c r="BE90" i="5"/>
  <c r="BF90" i="5"/>
  <c r="BG90" i="5"/>
  <c r="BH90" i="5"/>
  <c r="BI90" i="5"/>
  <c r="BK90" i="5"/>
  <c r="BC91" i="5"/>
  <c r="BD91" i="5"/>
  <c r="BE91" i="5"/>
  <c r="BF91" i="5"/>
  <c r="BG91" i="5"/>
  <c r="BH91" i="5"/>
  <c r="BI91" i="5"/>
  <c r="BK91" i="5"/>
  <c r="BC92" i="5"/>
  <c r="BD92" i="5"/>
  <c r="BE92" i="5"/>
  <c r="BF92" i="5"/>
  <c r="BG92" i="5"/>
  <c r="BH92" i="5"/>
  <c r="BI92" i="5"/>
  <c r="BK92" i="5"/>
  <c r="BC93" i="5"/>
  <c r="BD93" i="5"/>
  <c r="BE93" i="5"/>
  <c r="BF93" i="5"/>
  <c r="BG93" i="5"/>
  <c r="BH93" i="5"/>
  <c r="BI93" i="5"/>
  <c r="BK93" i="5"/>
  <c r="BC94" i="5"/>
  <c r="BD94" i="5"/>
  <c r="BE94" i="5"/>
  <c r="BF94" i="5"/>
  <c r="BG94" i="5"/>
  <c r="BH94" i="5"/>
  <c r="BI94" i="5"/>
  <c r="BK94" i="5"/>
  <c r="BC95" i="5"/>
  <c r="BD95" i="5"/>
  <c r="BE95" i="5"/>
  <c r="BF95" i="5"/>
  <c r="BG95" i="5"/>
  <c r="BH95" i="5"/>
  <c r="BI95" i="5"/>
  <c r="BK95" i="5"/>
  <c r="BC99" i="5"/>
  <c r="BD99" i="5"/>
  <c r="BE99" i="5"/>
  <c r="BF99" i="5"/>
  <c r="BG99" i="5"/>
  <c r="BH99" i="5"/>
  <c r="BI99" i="5"/>
  <c r="BK99" i="5"/>
  <c r="BC100" i="5"/>
  <c r="BD100" i="5"/>
  <c r="BE100" i="5"/>
  <c r="BF100" i="5"/>
  <c r="BG100" i="5"/>
  <c r="BH100" i="5"/>
  <c r="BI100" i="5"/>
  <c r="BK100" i="5"/>
  <c r="BC101" i="5"/>
  <c r="BD101" i="5"/>
  <c r="BE101" i="5"/>
  <c r="BF101" i="5"/>
  <c r="BG101" i="5"/>
  <c r="BH101" i="5"/>
  <c r="BI101" i="5"/>
  <c r="BK101" i="5"/>
  <c r="BC102" i="5"/>
  <c r="BD102" i="5"/>
  <c r="BE102" i="5"/>
  <c r="BF102" i="5"/>
  <c r="BG102" i="5"/>
  <c r="BH102" i="5"/>
  <c r="BI102" i="5"/>
  <c r="BK102" i="5"/>
  <c r="BC103" i="5"/>
  <c r="BD103" i="5"/>
  <c r="BE103" i="5"/>
  <c r="BF103" i="5"/>
  <c r="BG103" i="5"/>
  <c r="BH103" i="5"/>
  <c r="BI103" i="5"/>
  <c r="BK103" i="5"/>
  <c r="BC104" i="5"/>
  <c r="BD104" i="5"/>
  <c r="BE104" i="5"/>
  <c r="BF104" i="5"/>
  <c r="BG104" i="5"/>
  <c r="BH104" i="5"/>
  <c r="BI104" i="5"/>
  <c r="BK104" i="5"/>
  <c r="BC105" i="5"/>
  <c r="BD105" i="5"/>
  <c r="BE105" i="5"/>
  <c r="BF105" i="5"/>
  <c r="BG105" i="5"/>
  <c r="BH105" i="5"/>
  <c r="BI105" i="5"/>
  <c r="BK105" i="5"/>
  <c r="BC106" i="5"/>
  <c r="BD106" i="5"/>
  <c r="BE106" i="5"/>
  <c r="BF106" i="5"/>
  <c r="BG106" i="5"/>
  <c r="BH106" i="5"/>
  <c r="BI106" i="5"/>
  <c r="BK106" i="5"/>
  <c r="BC107" i="5"/>
  <c r="BD107" i="5"/>
  <c r="BE107" i="5"/>
  <c r="BF107" i="5"/>
  <c r="BG107" i="5"/>
  <c r="BH107" i="5"/>
  <c r="BI107" i="5"/>
  <c r="BK107" i="5"/>
  <c r="BC108" i="5"/>
  <c r="BD108" i="5"/>
  <c r="BE108" i="5"/>
  <c r="BF108" i="5"/>
  <c r="BG108" i="5"/>
  <c r="BH108" i="5"/>
  <c r="BI108" i="5"/>
  <c r="BK108" i="5"/>
  <c r="BC109" i="5"/>
  <c r="BD109" i="5"/>
  <c r="BE109" i="5"/>
  <c r="BF109" i="5"/>
  <c r="BG109" i="5"/>
  <c r="BH109" i="5"/>
  <c r="BI109" i="5"/>
  <c r="BK109" i="5"/>
  <c r="BC110" i="5"/>
  <c r="BD110" i="5"/>
  <c r="BE110" i="5"/>
  <c r="BF110" i="5"/>
  <c r="BG110" i="5"/>
  <c r="BH110" i="5"/>
  <c r="BI110" i="5"/>
  <c r="BK110" i="5"/>
  <c r="BC111" i="5"/>
  <c r="BD111" i="5"/>
  <c r="BE111" i="5"/>
  <c r="BF111" i="5"/>
  <c r="BG111" i="5"/>
  <c r="BH111" i="5"/>
  <c r="BI111" i="5"/>
  <c r="BK111" i="5"/>
  <c r="BC112" i="5"/>
  <c r="BD112" i="5"/>
  <c r="BE112" i="5"/>
  <c r="BF112" i="5"/>
  <c r="BG112" i="5"/>
  <c r="BH112" i="5"/>
  <c r="BI112" i="5"/>
  <c r="BK112" i="5"/>
  <c r="BC113" i="5"/>
  <c r="BD113" i="5"/>
  <c r="BE113" i="5"/>
  <c r="BF113" i="5"/>
  <c r="BG113" i="5"/>
  <c r="BH113" i="5"/>
  <c r="BI113" i="5"/>
  <c r="BK113" i="5"/>
  <c r="BC114" i="5"/>
  <c r="BD114" i="5"/>
  <c r="BE114" i="5"/>
  <c r="BF114" i="5"/>
  <c r="BG114" i="5"/>
  <c r="BH114" i="5"/>
  <c r="BI114" i="5"/>
  <c r="BK114" i="5"/>
  <c r="BC115" i="5"/>
  <c r="BD115" i="5"/>
  <c r="BE115" i="5"/>
  <c r="BF115" i="5"/>
  <c r="BG115" i="5"/>
  <c r="BH115" i="5"/>
  <c r="BI115" i="5"/>
  <c r="BK115" i="5"/>
  <c r="BC116" i="5"/>
  <c r="BD116" i="5"/>
  <c r="BE116" i="5"/>
  <c r="BF116" i="5"/>
  <c r="BG116" i="5"/>
  <c r="BH116" i="5"/>
  <c r="BI116" i="5"/>
  <c r="BK116" i="5"/>
  <c r="BC117" i="5"/>
  <c r="BD117" i="5"/>
  <c r="BE117" i="5"/>
  <c r="BF117" i="5"/>
  <c r="BG117" i="5"/>
  <c r="BH117" i="5"/>
  <c r="BI117" i="5"/>
  <c r="BK117" i="5"/>
  <c r="BC118" i="5"/>
  <c r="BD118" i="5"/>
  <c r="BE118" i="5"/>
  <c r="BF118" i="5"/>
  <c r="BG118" i="5"/>
  <c r="BH118" i="5"/>
  <c r="BI118" i="5"/>
  <c r="BK118" i="5"/>
  <c r="BC119" i="5"/>
  <c r="BD119" i="5"/>
  <c r="BE119" i="5"/>
  <c r="BF119" i="5"/>
  <c r="BG119" i="5"/>
  <c r="BH119" i="5"/>
  <c r="BI119" i="5"/>
  <c r="BK119" i="5"/>
  <c r="BC120" i="5"/>
  <c r="BD120" i="5"/>
  <c r="BE120" i="5"/>
  <c r="BF120" i="5"/>
  <c r="BG120" i="5"/>
  <c r="BH120" i="5"/>
  <c r="BI120" i="5"/>
  <c r="BK120" i="5"/>
  <c r="BC121" i="5"/>
  <c r="BD121" i="5"/>
  <c r="BE121" i="5"/>
  <c r="BF121" i="5"/>
  <c r="BG121" i="5"/>
  <c r="BH121" i="5"/>
  <c r="BI121" i="5"/>
  <c r="BK121" i="5"/>
  <c r="BC122" i="5"/>
  <c r="BD122" i="5"/>
  <c r="BE122" i="5"/>
  <c r="BF122" i="5"/>
  <c r="BG122" i="5"/>
  <c r="BH122" i="5"/>
  <c r="BI122" i="5"/>
  <c r="BK122" i="5"/>
  <c r="BC123" i="5"/>
  <c r="BD123" i="5"/>
  <c r="BE123" i="5"/>
  <c r="BF123" i="5"/>
  <c r="BG123" i="5"/>
  <c r="BH123" i="5"/>
  <c r="BI123" i="5"/>
  <c r="BK123" i="5"/>
  <c r="BC132" i="5"/>
  <c r="BD132" i="5"/>
  <c r="BE132" i="5"/>
  <c r="BF132" i="5"/>
  <c r="BG132" i="5"/>
  <c r="BH132" i="5"/>
  <c r="BI132" i="5"/>
  <c r="BK132" i="5"/>
  <c r="BC133" i="5"/>
  <c r="BD133" i="5"/>
  <c r="BE133" i="5"/>
  <c r="BF133" i="5"/>
  <c r="BG133" i="5"/>
  <c r="BH133" i="5"/>
  <c r="BI133" i="5"/>
  <c r="BK133" i="5"/>
  <c r="BC134" i="5"/>
  <c r="BD134" i="5"/>
  <c r="BE134" i="5"/>
  <c r="BF134" i="5"/>
  <c r="BG134" i="5"/>
  <c r="BH134" i="5"/>
  <c r="BI134" i="5"/>
  <c r="BK134" i="5"/>
  <c r="BC135" i="5"/>
  <c r="BD135" i="5"/>
  <c r="BE135" i="5"/>
  <c r="BF135" i="5"/>
  <c r="BG135" i="5"/>
  <c r="BH135" i="5"/>
  <c r="BI135" i="5"/>
  <c r="BK135" i="5"/>
  <c r="BC136" i="5"/>
  <c r="BD136" i="5"/>
  <c r="BE136" i="5"/>
  <c r="BF136" i="5"/>
  <c r="BG136" i="5"/>
  <c r="BH136" i="5"/>
  <c r="BI136" i="5"/>
  <c r="BK136" i="5"/>
  <c r="BC137" i="5"/>
  <c r="BD137" i="5"/>
  <c r="BE137" i="5"/>
  <c r="BF137" i="5"/>
  <c r="BG137" i="5"/>
  <c r="BH137" i="5"/>
  <c r="BI137" i="5"/>
  <c r="BK137" i="5"/>
  <c r="BC138" i="5"/>
  <c r="BD138" i="5"/>
  <c r="BE138" i="5"/>
  <c r="BF138" i="5"/>
  <c r="BG138" i="5"/>
  <c r="BH138" i="5"/>
  <c r="BI138" i="5"/>
  <c r="BK138" i="5"/>
  <c r="BC139" i="5"/>
  <c r="BD139" i="5"/>
  <c r="BE139" i="5"/>
  <c r="BF139" i="5"/>
  <c r="BG139" i="5"/>
  <c r="BH139" i="5"/>
  <c r="BI139" i="5"/>
  <c r="BK139" i="5"/>
  <c r="BC140" i="5"/>
  <c r="BD140" i="5"/>
  <c r="BE140" i="5"/>
  <c r="BF140" i="5"/>
  <c r="BG140" i="5"/>
  <c r="BH140" i="5"/>
  <c r="BI140" i="5"/>
  <c r="BK140" i="5"/>
  <c r="BC141" i="5"/>
  <c r="BD141" i="5"/>
  <c r="BE141" i="5"/>
  <c r="BF141" i="5"/>
  <c r="BG141" i="5"/>
  <c r="BH141" i="5"/>
  <c r="BI141" i="5"/>
  <c r="BK141" i="5"/>
  <c r="BC142" i="5"/>
  <c r="BD142" i="5"/>
  <c r="BE142" i="5"/>
  <c r="BF142" i="5"/>
  <c r="BG142" i="5"/>
  <c r="BH142" i="5"/>
  <c r="BI142" i="5"/>
  <c r="BK142" i="5"/>
  <c r="BC143" i="5"/>
  <c r="BD143" i="5"/>
  <c r="BE143" i="5"/>
  <c r="BF143" i="5"/>
  <c r="BG143" i="5"/>
  <c r="BH143" i="5"/>
  <c r="BI143" i="5"/>
  <c r="BK143" i="5"/>
  <c r="BC144" i="5"/>
  <c r="BD144" i="5"/>
  <c r="BE144" i="5"/>
  <c r="BF144" i="5"/>
  <c r="BG144" i="5"/>
  <c r="BH144" i="5"/>
  <c r="BI144" i="5"/>
  <c r="BK144" i="5"/>
  <c r="BC145" i="5"/>
  <c r="BD145" i="5"/>
  <c r="BE145" i="5"/>
  <c r="BF145" i="5"/>
  <c r="BG145" i="5"/>
  <c r="BH145" i="5"/>
  <c r="BI145" i="5"/>
  <c r="BK145" i="5"/>
  <c r="BC146" i="5"/>
  <c r="BD146" i="5"/>
  <c r="BE146" i="5"/>
  <c r="BF146" i="5"/>
  <c r="BG146" i="5"/>
  <c r="BH146" i="5"/>
  <c r="BI146" i="5"/>
  <c r="BK146" i="5"/>
  <c r="BC147" i="5"/>
  <c r="BD147" i="5"/>
  <c r="BE147" i="5"/>
  <c r="BF147" i="5"/>
  <c r="BG147" i="5"/>
  <c r="BH147" i="5"/>
  <c r="BI147" i="5"/>
  <c r="BK147" i="5"/>
  <c r="BC148" i="5"/>
  <c r="BD148" i="5"/>
  <c r="BE148" i="5"/>
  <c r="BF148" i="5"/>
  <c r="BG148" i="5"/>
  <c r="BH148" i="5"/>
  <c r="BI148" i="5"/>
  <c r="BK148" i="5"/>
  <c r="BC149" i="5"/>
  <c r="BD149" i="5"/>
  <c r="BE149" i="5"/>
  <c r="BF149" i="5"/>
  <c r="BG149" i="5"/>
  <c r="BH149" i="5"/>
  <c r="BI149" i="5"/>
  <c r="BK149" i="5"/>
  <c r="BC150" i="5"/>
  <c r="BD150" i="5"/>
  <c r="BE150" i="5"/>
  <c r="BF150" i="5"/>
  <c r="BG150" i="5"/>
  <c r="BH150" i="5"/>
  <c r="BI150" i="5"/>
  <c r="BK150" i="5"/>
  <c r="BC151" i="5"/>
  <c r="BD151" i="5"/>
  <c r="BE151" i="5"/>
  <c r="BF151" i="5"/>
  <c r="BG151" i="5"/>
  <c r="BH151" i="5"/>
  <c r="BI151" i="5"/>
  <c r="BK151" i="5"/>
  <c r="BC152" i="5"/>
  <c r="BD152" i="5"/>
  <c r="BE152" i="5"/>
  <c r="BF152" i="5"/>
  <c r="BG152" i="5"/>
  <c r="BH152" i="5"/>
  <c r="BI152" i="5"/>
  <c r="BK152" i="5"/>
  <c r="BC153" i="5"/>
  <c r="BD153" i="5"/>
  <c r="BE153" i="5"/>
  <c r="BF153" i="5"/>
  <c r="BG153" i="5"/>
  <c r="BH153" i="5"/>
  <c r="BI153" i="5"/>
  <c r="BK153" i="5"/>
  <c r="BC154" i="5"/>
  <c r="BD154" i="5"/>
  <c r="BE154" i="5"/>
  <c r="BF154" i="5"/>
  <c r="BG154" i="5"/>
  <c r="BH154" i="5"/>
  <c r="BI154" i="5"/>
  <c r="BK154" i="5"/>
  <c r="BC155" i="5"/>
  <c r="BD155" i="5"/>
  <c r="BE155" i="5"/>
  <c r="BF155" i="5"/>
  <c r="BG155" i="5"/>
  <c r="BH155" i="5"/>
  <c r="BI155" i="5"/>
  <c r="BK155" i="5"/>
  <c r="BC156" i="5"/>
  <c r="BD156" i="5"/>
  <c r="BE156" i="5"/>
  <c r="BF156" i="5"/>
  <c r="BG156" i="5"/>
  <c r="BH156" i="5"/>
  <c r="BI156" i="5"/>
  <c r="BK156" i="5"/>
  <c r="BC157" i="5"/>
  <c r="BD157" i="5"/>
  <c r="BE157" i="5"/>
  <c r="BF157" i="5"/>
  <c r="BG157" i="5"/>
  <c r="BH157" i="5"/>
  <c r="BI157" i="5"/>
  <c r="BK157" i="5"/>
  <c r="BC158" i="5"/>
  <c r="BD158" i="5"/>
  <c r="BE158" i="5"/>
  <c r="BF158" i="5"/>
  <c r="BG158" i="5"/>
  <c r="BH158" i="5"/>
  <c r="BI158" i="5"/>
  <c r="BK158" i="5"/>
  <c r="BC159" i="5"/>
  <c r="BD159" i="5"/>
  <c r="BE159" i="5"/>
  <c r="BF159" i="5"/>
  <c r="BG159" i="5"/>
  <c r="BH159" i="5"/>
  <c r="BI159" i="5"/>
  <c r="BK159" i="5"/>
  <c r="BC160" i="5"/>
  <c r="BD160" i="5"/>
  <c r="BE160" i="5"/>
  <c r="BF160" i="5"/>
  <c r="BG160" i="5"/>
  <c r="BH160" i="5"/>
  <c r="BI160" i="5"/>
  <c r="BK160" i="5"/>
  <c r="BC161" i="5"/>
  <c r="BD161" i="5"/>
  <c r="BE161" i="5"/>
  <c r="BF161" i="5"/>
  <c r="BG161" i="5"/>
  <c r="BH161" i="5"/>
  <c r="BI161" i="5"/>
  <c r="BK161" i="5"/>
  <c r="BC162" i="5"/>
  <c r="BD162" i="5"/>
  <c r="BE162" i="5"/>
  <c r="BF162" i="5"/>
  <c r="BG162" i="5"/>
  <c r="BH162" i="5"/>
  <c r="BI162" i="5"/>
  <c r="BK162" i="5"/>
  <c r="BC163" i="5"/>
  <c r="BD163" i="5"/>
  <c r="BE163" i="5"/>
  <c r="BF163" i="5"/>
  <c r="BG163" i="5"/>
  <c r="BH163" i="5"/>
  <c r="BI163" i="5"/>
  <c r="BK163" i="5"/>
  <c r="BC164" i="5"/>
  <c r="BD164" i="5"/>
  <c r="BE164" i="5"/>
  <c r="BF164" i="5"/>
  <c r="BG164" i="5"/>
  <c r="BH164" i="5"/>
  <c r="BI164" i="5"/>
  <c r="BK164" i="5"/>
  <c r="BC165" i="5"/>
  <c r="BD165" i="5"/>
  <c r="BE165" i="5"/>
  <c r="BF165" i="5"/>
  <c r="BG165" i="5"/>
  <c r="BH165" i="5"/>
  <c r="BI165" i="5"/>
  <c r="BK165" i="5"/>
  <c r="BC166" i="5"/>
  <c r="BD166" i="5"/>
  <c r="BE166" i="5"/>
  <c r="BF166" i="5"/>
  <c r="BG166" i="5"/>
  <c r="BH166" i="5"/>
  <c r="BI166" i="5"/>
  <c r="BK166" i="5"/>
  <c r="BC167" i="5"/>
  <c r="BD167" i="5"/>
  <c r="BE167" i="5"/>
  <c r="BF167" i="5"/>
  <c r="BG167" i="5"/>
  <c r="BH167" i="5"/>
  <c r="BI167" i="5"/>
  <c r="BK167" i="5"/>
  <c r="BC168" i="5"/>
  <c r="BD168" i="5"/>
  <c r="BE168" i="5"/>
  <c r="BF168" i="5"/>
  <c r="BG168" i="5"/>
  <c r="BH168" i="5"/>
  <c r="BI168" i="5"/>
  <c r="BK168" i="5"/>
  <c r="BC169" i="5"/>
  <c r="BD169" i="5"/>
  <c r="BE169" i="5"/>
  <c r="BF169" i="5"/>
  <c r="BG169" i="5"/>
  <c r="BH169" i="5"/>
  <c r="BI169" i="5"/>
  <c r="BK169" i="5"/>
  <c r="BC170" i="5"/>
  <c r="BD170" i="5"/>
  <c r="BE170" i="5"/>
  <c r="BF170" i="5"/>
  <c r="BG170" i="5"/>
  <c r="BH170" i="5"/>
  <c r="BI170" i="5"/>
  <c r="BK170" i="5"/>
  <c r="BC171" i="5"/>
  <c r="BD171" i="5"/>
  <c r="BE171" i="5"/>
  <c r="BF171" i="5"/>
  <c r="BG171" i="5"/>
  <c r="BH171" i="5"/>
  <c r="BI171" i="5"/>
  <c r="BK171" i="5"/>
  <c r="BC172" i="5"/>
  <c r="BD172" i="5"/>
  <c r="BE172" i="5"/>
  <c r="BF172" i="5"/>
  <c r="BG172" i="5"/>
  <c r="BH172" i="5"/>
  <c r="BI172" i="5"/>
  <c r="BK172" i="5"/>
  <c r="BC173" i="5"/>
  <c r="BD173" i="5"/>
  <c r="BE173" i="5"/>
  <c r="BF173" i="5"/>
  <c r="BG173" i="5"/>
  <c r="BH173" i="5"/>
  <c r="BI173" i="5"/>
  <c r="BK173" i="5"/>
  <c r="BC174" i="5"/>
  <c r="BD174" i="5"/>
  <c r="BE174" i="5"/>
  <c r="BF174" i="5"/>
  <c r="BG174" i="5"/>
  <c r="BH174" i="5"/>
  <c r="BI174" i="5"/>
  <c r="BK174" i="5"/>
  <c r="BC175" i="5"/>
  <c r="BD175" i="5"/>
  <c r="BE175" i="5"/>
  <c r="BF175" i="5"/>
  <c r="BG175" i="5"/>
  <c r="BH175" i="5"/>
  <c r="BI175" i="5"/>
  <c r="BK175" i="5"/>
  <c r="BC176" i="5"/>
  <c r="BD176" i="5"/>
  <c r="BE176" i="5"/>
  <c r="BF176" i="5"/>
  <c r="BG176" i="5"/>
  <c r="BH176" i="5"/>
  <c r="BI176" i="5"/>
  <c r="BK176" i="5"/>
  <c r="BC177" i="5"/>
  <c r="BD177" i="5"/>
  <c r="BE177" i="5"/>
  <c r="BF177" i="5"/>
  <c r="BG177" i="5"/>
  <c r="BH177" i="5"/>
  <c r="BI177" i="5"/>
  <c r="BK177" i="5"/>
  <c r="BC178" i="5"/>
  <c r="BD178" i="5"/>
  <c r="BE178" i="5"/>
  <c r="BF178" i="5"/>
  <c r="BG178" i="5"/>
  <c r="BH178" i="5"/>
  <c r="BI178" i="5"/>
  <c r="BK178" i="5"/>
  <c r="BC179" i="5"/>
  <c r="BD179" i="5"/>
  <c r="BE179" i="5"/>
  <c r="BF179" i="5"/>
  <c r="BG179" i="5"/>
  <c r="BH179" i="5"/>
  <c r="BI179" i="5"/>
  <c r="BK179" i="5"/>
  <c r="BC180" i="5"/>
  <c r="BD180" i="5"/>
  <c r="BE180" i="5"/>
  <c r="BF180" i="5"/>
  <c r="BG180" i="5"/>
  <c r="BH180" i="5"/>
  <c r="BI180" i="5"/>
  <c r="BK180" i="5"/>
  <c r="BC181" i="5"/>
  <c r="BD181" i="5"/>
  <c r="BE181" i="5"/>
  <c r="BF181" i="5"/>
  <c r="BH181" i="5"/>
  <c r="BI181" i="5"/>
  <c r="BK181" i="5"/>
  <c r="BM30" i="5"/>
  <c r="BN30" i="5"/>
  <c r="BM31" i="5"/>
  <c r="BN31" i="5"/>
  <c r="BM32" i="5"/>
  <c r="BN32" i="5"/>
  <c r="BM33" i="5"/>
  <c r="BN33" i="5"/>
  <c r="BM34" i="5"/>
  <c r="BN34" i="5"/>
  <c r="BM35" i="5"/>
  <c r="BN35" i="5"/>
  <c r="BM36" i="5"/>
  <c r="BN36" i="5"/>
  <c r="BM37" i="5"/>
  <c r="BN37" i="5"/>
  <c r="BM38" i="5"/>
  <c r="BN38" i="5"/>
  <c r="BM39" i="5"/>
  <c r="BN39" i="5"/>
  <c r="BM40" i="5"/>
  <c r="BN40" i="5"/>
  <c r="BM41" i="5"/>
  <c r="BN41" i="5"/>
  <c r="BM42" i="5"/>
  <c r="BN42" i="5"/>
  <c r="BM43" i="5"/>
  <c r="BN43" i="5"/>
  <c r="BM44" i="5"/>
  <c r="BN44" i="5"/>
  <c r="BM45" i="5"/>
  <c r="BN45" i="5"/>
  <c r="BM46" i="5"/>
  <c r="BN46" i="5"/>
  <c r="BM47" i="5"/>
  <c r="BN47" i="5"/>
  <c r="BM48" i="5"/>
  <c r="BN48" i="5"/>
  <c r="BM49" i="5"/>
  <c r="BN49" i="5"/>
  <c r="BM50" i="5"/>
  <c r="BN50" i="5"/>
  <c r="BM51" i="5"/>
  <c r="BN51" i="5"/>
  <c r="BM52" i="5"/>
  <c r="BN52" i="5"/>
  <c r="BM53" i="5"/>
  <c r="BN53" i="5"/>
  <c r="BM54" i="5"/>
  <c r="BN54" i="5"/>
  <c r="BM55" i="5"/>
  <c r="BN55" i="5"/>
  <c r="BM56" i="5"/>
  <c r="BN56" i="5"/>
  <c r="BM57" i="5"/>
  <c r="BN57" i="5"/>
  <c r="BM58" i="5"/>
  <c r="BN58" i="5"/>
  <c r="BM59" i="5"/>
  <c r="BN59" i="5"/>
  <c r="BM60" i="5"/>
  <c r="BN60" i="5"/>
  <c r="BM61" i="5"/>
  <c r="BN61" i="5"/>
  <c r="BM62" i="5"/>
  <c r="BN62" i="5"/>
  <c r="BM63" i="5"/>
  <c r="BN63" i="5"/>
  <c r="BM64" i="5"/>
  <c r="BN64" i="5"/>
  <c r="BM65" i="5"/>
  <c r="BN65" i="5"/>
  <c r="BM66" i="5"/>
  <c r="BN66" i="5"/>
  <c r="BM67" i="5"/>
  <c r="BN67" i="5"/>
  <c r="BM68" i="5"/>
  <c r="BN68" i="5"/>
  <c r="BM69" i="5"/>
  <c r="BN69" i="5"/>
  <c r="BM70" i="5"/>
  <c r="BN70" i="5"/>
  <c r="BM71" i="5"/>
  <c r="BN71" i="5"/>
  <c r="BM72" i="5"/>
  <c r="BN72" i="5"/>
  <c r="BM73" i="5"/>
  <c r="BN73" i="5"/>
  <c r="BM74" i="5"/>
  <c r="BN74" i="5"/>
  <c r="BM75" i="5"/>
  <c r="BN75" i="5"/>
  <c r="BM76" i="5"/>
  <c r="BN76" i="5"/>
  <c r="BM77" i="5"/>
  <c r="BN77" i="5"/>
  <c r="BM78" i="5"/>
  <c r="BN78" i="5"/>
  <c r="BM79" i="5"/>
  <c r="BN79" i="5"/>
  <c r="BM80" i="5"/>
  <c r="BN80" i="5"/>
  <c r="BM81" i="5"/>
  <c r="BN81" i="5"/>
  <c r="BM82" i="5"/>
  <c r="BN82" i="5"/>
  <c r="BM83" i="5"/>
  <c r="BN83" i="5"/>
  <c r="BM84" i="5"/>
  <c r="BN84" i="5"/>
  <c r="BM85" i="5"/>
  <c r="BN85" i="5"/>
  <c r="BM86" i="5"/>
  <c r="BN86" i="5"/>
  <c r="BM87" i="5"/>
  <c r="BN87" i="5"/>
  <c r="BM88" i="5"/>
  <c r="BN88" i="5"/>
  <c r="BM89" i="5"/>
  <c r="BN89" i="5"/>
  <c r="BM90" i="5"/>
  <c r="BN90" i="5"/>
  <c r="BM91" i="5"/>
  <c r="BN91" i="5"/>
  <c r="BM92" i="5"/>
  <c r="BN92" i="5"/>
  <c r="BM93" i="5"/>
  <c r="BN93" i="5"/>
  <c r="BM94" i="5"/>
  <c r="BN94" i="5"/>
  <c r="BM95" i="5"/>
  <c r="BN95" i="5"/>
  <c r="BM99" i="5"/>
  <c r="BN99" i="5"/>
  <c r="BM100" i="5"/>
  <c r="BN100" i="5"/>
  <c r="BM101" i="5"/>
  <c r="BN101" i="5"/>
  <c r="BM102" i="5"/>
  <c r="BN102" i="5"/>
  <c r="BM103" i="5"/>
  <c r="BN103" i="5"/>
  <c r="BM104" i="5"/>
  <c r="BN104" i="5"/>
  <c r="BM105" i="5"/>
  <c r="BN105" i="5"/>
  <c r="BM106" i="5"/>
  <c r="BN106" i="5"/>
  <c r="BM107" i="5"/>
  <c r="BN107" i="5"/>
  <c r="BM108" i="5"/>
  <c r="BN108" i="5"/>
  <c r="BM109" i="5"/>
  <c r="BN109" i="5"/>
  <c r="BM110" i="5"/>
  <c r="BN110" i="5"/>
  <c r="BM111" i="5"/>
  <c r="BN111" i="5"/>
  <c r="BM112" i="5"/>
  <c r="BN112" i="5"/>
  <c r="BM113" i="5"/>
  <c r="BN113" i="5"/>
  <c r="BM114" i="5"/>
  <c r="BN114" i="5"/>
  <c r="BM115" i="5"/>
  <c r="BN115" i="5"/>
  <c r="BM116" i="5"/>
  <c r="BN116" i="5"/>
  <c r="BM117" i="5"/>
  <c r="BN117" i="5"/>
  <c r="BM118" i="5"/>
  <c r="BN118" i="5"/>
  <c r="BM119" i="5"/>
  <c r="BN119" i="5"/>
  <c r="BM120" i="5"/>
  <c r="BN120" i="5"/>
  <c r="BM121" i="5"/>
  <c r="BN121" i="5"/>
  <c r="BM122" i="5"/>
  <c r="BN122" i="5"/>
  <c r="BM123" i="5"/>
  <c r="BN123" i="5"/>
  <c r="BM132" i="5"/>
  <c r="BN132" i="5"/>
  <c r="BM133" i="5"/>
  <c r="BN133" i="5"/>
  <c r="BM134" i="5"/>
  <c r="BN134" i="5"/>
  <c r="BM135" i="5"/>
  <c r="BN135" i="5"/>
  <c r="BM136" i="5"/>
  <c r="BN136" i="5"/>
  <c r="BM137" i="5"/>
  <c r="BN137" i="5"/>
  <c r="BM138" i="5"/>
  <c r="BN138" i="5"/>
  <c r="BM139" i="5"/>
  <c r="BN139" i="5"/>
  <c r="BM140" i="5"/>
  <c r="BN140" i="5"/>
  <c r="BM141" i="5"/>
  <c r="BN141" i="5"/>
  <c r="BM142" i="5"/>
  <c r="BN142" i="5"/>
  <c r="BM143" i="5"/>
  <c r="BN143" i="5"/>
  <c r="BM144" i="5"/>
  <c r="BN144" i="5"/>
  <c r="BM145" i="5"/>
  <c r="BN145" i="5"/>
  <c r="BM146" i="5"/>
  <c r="BN146" i="5"/>
  <c r="BM147" i="5"/>
  <c r="BN147" i="5"/>
  <c r="BM148" i="5"/>
  <c r="BN148" i="5"/>
  <c r="BM149" i="5"/>
  <c r="BN149" i="5"/>
  <c r="BM150" i="5"/>
  <c r="BN150" i="5"/>
  <c r="BM151" i="5"/>
  <c r="BN151" i="5"/>
  <c r="BM152" i="5"/>
  <c r="BN152" i="5"/>
  <c r="BM153" i="5"/>
  <c r="BN153" i="5"/>
  <c r="BM154" i="5"/>
  <c r="BN154" i="5"/>
  <c r="BM155" i="5"/>
  <c r="BN155" i="5"/>
  <c r="BM156" i="5"/>
  <c r="BN156" i="5"/>
  <c r="BM157" i="5"/>
  <c r="BN157" i="5"/>
  <c r="BM158" i="5"/>
  <c r="BN158" i="5"/>
  <c r="BM159" i="5"/>
  <c r="BN159" i="5"/>
  <c r="BM160" i="5"/>
  <c r="BN160" i="5"/>
  <c r="BM161" i="5"/>
  <c r="BN161" i="5"/>
  <c r="BM162" i="5"/>
  <c r="BN162" i="5"/>
  <c r="BM163" i="5"/>
  <c r="BN163" i="5"/>
  <c r="BM164" i="5"/>
  <c r="BN164" i="5"/>
  <c r="BM165" i="5"/>
  <c r="BN165" i="5"/>
  <c r="BM166" i="5"/>
  <c r="BN166" i="5"/>
  <c r="BM167" i="5"/>
  <c r="BN167" i="5"/>
  <c r="BM168" i="5"/>
  <c r="BN168" i="5"/>
  <c r="BM169" i="5"/>
  <c r="BN169" i="5"/>
  <c r="BM170" i="5"/>
  <c r="BN170" i="5"/>
  <c r="BM171" i="5"/>
  <c r="BN171" i="5"/>
  <c r="BM172" i="5"/>
  <c r="BN172" i="5"/>
  <c r="BM173" i="5"/>
  <c r="BN173" i="5"/>
  <c r="BM174" i="5"/>
  <c r="BN174" i="5"/>
  <c r="BM175" i="5"/>
  <c r="BN175" i="5"/>
  <c r="BM176" i="5"/>
  <c r="BN176" i="5"/>
  <c r="BM177" i="5"/>
  <c r="BN177" i="5"/>
  <c r="BM178" i="5"/>
  <c r="BN178" i="5"/>
  <c r="BM179" i="5"/>
  <c r="BN179" i="5"/>
  <c r="BM180" i="5"/>
  <c r="BN180" i="5"/>
  <c r="BM181" i="5"/>
  <c r="BN181" i="5"/>
  <c r="D35" i="11"/>
  <c r="C35" i="11"/>
  <c r="AI31" i="5"/>
  <c r="AI32" i="5"/>
  <c r="AI33" i="5"/>
  <c r="AI34" i="5"/>
  <c r="AI35" i="5"/>
  <c r="AI36" i="5"/>
  <c r="AI37" i="5"/>
  <c r="AI38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8" i="5"/>
  <c r="AI59" i="5"/>
  <c r="AI60" i="5"/>
  <c r="AI61" i="5"/>
  <c r="AI62" i="5"/>
  <c r="AI63" i="5"/>
  <c r="AI64" i="5"/>
  <c r="AI65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100" i="5"/>
  <c r="AI101" i="5"/>
  <c r="AI102" i="5"/>
  <c r="AI103" i="5"/>
  <c r="AI104" i="5"/>
  <c r="AI105" i="5"/>
  <c r="AI106" i="5"/>
  <c r="AI107" i="5"/>
  <c r="AI108" i="5"/>
  <c r="AI109" i="5"/>
  <c r="AI110" i="5"/>
  <c r="AI111" i="5"/>
  <c r="AI112" i="5"/>
  <c r="AI113" i="5"/>
  <c r="AI114" i="5"/>
  <c r="AI115" i="5"/>
  <c r="AI116" i="5"/>
  <c r="AI117" i="5"/>
  <c r="AI119" i="5"/>
  <c r="AI120" i="5"/>
  <c r="AI121" i="5"/>
  <c r="AI122" i="5"/>
  <c r="AI123" i="5"/>
  <c r="AI133" i="5"/>
  <c r="AI134" i="5"/>
  <c r="AI135" i="5"/>
  <c r="AI136" i="5"/>
  <c r="AI137" i="5"/>
  <c r="AI138" i="5"/>
  <c r="AI139" i="5"/>
  <c r="AI140" i="5"/>
  <c r="AI141" i="5"/>
  <c r="AI142" i="5"/>
  <c r="AI143" i="5"/>
  <c r="AI144" i="5"/>
  <c r="AI145" i="5"/>
  <c r="AI146" i="5"/>
  <c r="AI147" i="5"/>
  <c r="AI149" i="5"/>
  <c r="AI150" i="5"/>
  <c r="AI151" i="5"/>
  <c r="AI152" i="5"/>
  <c r="AI153" i="5"/>
  <c r="AI154" i="5"/>
  <c r="AI155" i="5"/>
  <c r="AI157" i="5"/>
  <c r="AI158" i="5"/>
  <c r="AI159" i="5"/>
  <c r="AI160" i="5"/>
  <c r="AI161" i="5"/>
  <c r="AI162" i="5"/>
  <c r="AI163" i="5"/>
  <c r="AI164" i="5"/>
  <c r="AI165" i="5"/>
  <c r="AI167" i="5"/>
  <c r="AI168" i="5"/>
  <c r="AI169" i="5"/>
  <c r="AI170" i="5"/>
  <c r="AI171" i="5"/>
  <c r="AI172" i="5"/>
  <c r="AI173" i="5"/>
  <c r="AI175" i="5"/>
  <c r="AI176" i="5"/>
  <c r="AI177" i="5"/>
  <c r="AI178" i="5"/>
  <c r="AI179" i="5"/>
  <c r="AI180" i="5"/>
  <c r="AI181" i="5"/>
  <c r="AJ31" i="5"/>
  <c r="AK31" i="5"/>
  <c r="AL31" i="5"/>
  <c r="AM31" i="5"/>
  <c r="AN31" i="5"/>
  <c r="AO31" i="5"/>
  <c r="AQ31" i="5"/>
  <c r="AR31" i="5"/>
  <c r="AS31" i="5"/>
  <c r="AT31" i="5"/>
  <c r="AU31" i="5"/>
  <c r="AV31" i="5"/>
  <c r="AW31" i="5"/>
  <c r="AJ32" i="5"/>
  <c r="AK32" i="5"/>
  <c r="AL32" i="5"/>
  <c r="AM32" i="5"/>
  <c r="AN32" i="5"/>
  <c r="AO32" i="5"/>
  <c r="AQ32" i="5"/>
  <c r="AR32" i="5"/>
  <c r="AS32" i="5"/>
  <c r="AT32" i="5"/>
  <c r="AU32" i="5"/>
  <c r="AV32" i="5"/>
  <c r="AW32" i="5"/>
  <c r="AJ33" i="5"/>
  <c r="AK33" i="5"/>
  <c r="AL33" i="5"/>
  <c r="AM33" i="5"/>
  <c r="AN33" i="5"/>
  <c r="AO33" i="5"/>
  <c r="AQ33" i="5"/>
  <c r="AR33" i="5"/>
  <c r="AS33" i="5"/>
  <c r="AT33" i="5"/>
  <c r="AU33" i="5"/>
  <c r="AV33" i="5"/>
  <c r="AW33" i="5"/>
  <c r="AJ34" i="5"/>
  <c r="AK34" i="5"/>
  <c r="AL34" i="5"/>
  <c r="AM34" i="5"/>
  <c r="AN34" i="5"/>
  <c r="AO34" i="5"/>
  <c r="AQ34" i="5"/>
  <c r="AR34" i="5"/>
  <c r="AS34" i="5"/>
  <c r="AT34" i="5"/>
  <c r="AU34" i="5"/>
  <c r="AV34" i="5"/>
  <c r="AW34" i="5"/>
  <c r="AJ35" i="5"/>
  <c r="AK35" i="5"/>
  <c r="AL35" i="5"/>
  <c r="AM35" i="5"/>
  <c r="AN35" i="5"/>
  <c r="AO35" i="5"/>
  <c r="AQ35" i="5"/>
  <c r="AR35" i="5"/>
  <c r="AS35" i="5"/>
  <c r="AT35" i="5"/>
  <c r="AU35" i="5"/>
  <c r="AV35" i="5"/>
  <c r="AW35" i="5"/>
  <c r="AJ36" i="5"/>
  <c r="AK36" i="5"/>
  <c r="AL36" i="5"/>
  <c r="AM36" i="5"/>
  <c r="AN36" i="5"/>
  <c r="AO36" i="5"/>
  <c r="AQ36" i="5"/>
  <c r="AR36" i="5"/>
  <c r="AS36" i="5"/>
  <c r="AT36" i="5"/>
  <c r="AU36" i="5"/>
  <c r="AV36" i="5"/>
  <c r="AW36" i="5"/>
  <c r="AJ37" i="5"/>
  <c r="AK37" i="5"/>
  <c r="AL37" i="5"/>
  <c r="AM37" i="5"/>
  <c r="AN37" i="5"/>
  <c r="AO37" i="5"/>
  <c r="AQ37" i="5"/>
  <c r="AR37" i="5"/>
  <c r="AS37" i="5"/>
  <c r="AT37" i="5"/>
  <c r="AU37" i="5"/>
  <c r="AV37" i="5"/>
  <c r="AW37" i="5"/>
  <c r="AJ38" i="5"/>
  <c r="AK38" i="5"/>
  <c r="AL38" i="5"/>
  <c r="AM38" i="5"/>
  <c r="AN38" i="5"/>
  <c r="AO38" i="5"/>
  <c r="AQ38" i="5"/>
  <c r="AR38" i="5"/>
  <c r="AS38" i="5"/>
  <c r="AT38" i="5"/>
  <c r="AU38" i="5"/>
  <c r="AV38" i="5"/>
  <c r="AW38" i="5"/>
  <c r="AJ40" i="5"/>
  <c r="AK40" i="5"/>
  <c r="AL40" i="5"/>
  <c r="AM40" i="5"/>
  <c r="AN40" i="5"/>
  <c r="AO40" i="5"/>
  <c r="AQ40" i="5"/>
  <c r="AR40" i="5"/>
  <c r="AS40" i="5"/>
  <c r="AT40" i="5"/>
  <c r="AU40" i="5"/>
  <c r="AV40" i="5"/>
  <c r="AW40" i="5"/>
  <c r="AJ41" i="5"/>
  <c r="AK41" i="5"/>
  <c r="AL41" i="5"/>
  <c r="AM41" i="5"/>
  <c r="AN41" i="5"/>
  <c r="AO41" i="5"/>
  <c r="AQ41" i="5"/>
  <c r="AR41" i="5"/>
  <c r="AS41" i="5"/>
  <c r="AT41" i="5"/>
  <c r="AU41" i="5"/>
  <c r="AV41" i="5"/>
  <c r="AW41" i="5"/>
  <c r="AJ42" i="5"/>
  <c r="AK42" i="5"/>
  <c r="AL42" i="5"/>
  <c r="AM42" i="5"/>
  <c r="AN42" i="5"/>
  <c r="AO42" i="5"/>
  <c r="AQ42" i="5"/>
  <c r="AR42" i="5"/>
  <c r="AS42" i="5"/>
  <c r="AT42" i="5"/>
  <c r="AU42" i="5"/>
  <c r="AV42" i="5"/>
  <c r="AW42" i="5"/>
  <c r="AJ43" i="5"/>
  <c r="AK43" i="5"/>
  <c r="AL43" i="5"/>
  <c r="AM43" i="5"/>
  <c r="AN43" i="5"/>
  <c r="AO43" i="5"/>
  <c r="AQ43" i="5"/>
  <c r="AR43" i="5"/>
  <c r="AS43" i="5"/>
  <c r="AT43" i="5"/>
  <c r="AU43" i="5"/>
  <c r="AV43" i="5"/>
  <c r="AW43" i="5"/>
  <c r="AJ44" i="5"/>
  <c r="AK44" i="5"/>
  <c r="AL44" i="5"/>
  <c r="AM44" i="5"/>
  <c r="AN44" i="5"/>
  <c r="AO44" i="5"/>
  <c r="AQ44" i="5"/>
  <c r="AR44" i="5"/>
  <c r="AS44" i="5"/>
  <c r="AT44" i="5"/>
  <c r="AU44" i="5"/>
  <c r="AV44" i="5"/>
  <c r="AW44" i="5"/>
  <c r="AJ45" i="5"/>
  <c r="AK45" i="5"/>
  <c r="AL45" i="5"/>
  <c r="AM45" i="5"/>
  <c r="AN45" i="5"/>
  <c r="AO45" i="5"/>
  <c r="AQ45" i="5"/>
  <c r="AR45" i="5"/>
  <c r="AS45" i="5"/>
  <c r="AT45" i="5"/>
  <c r="AU45" i="5"/>
  <c r="AV45" i="5"/>
  <c r="AW45" i="5"/>
  <c r="AJ46" i="5"/>
  <c r="AK46" i="5"/>
  <c r="AL46" i="5"/>
  <c r="AM46" i="5"/>
  <c r="AN46" i="5"/>
  <c r="AO46" i="5"/>
  <c r="AQ46" i="5"/>
  <c r="AR46" i="5"/>
  <c r="AS46" i="5"/>
  <c r="AT46" i="5"/>
  <c r="AU46" i="5"/>
  <c r="AV46" i="5"/>
  <c r="AW46" i="5"/>
  <c r="AJ47" i="5"/>
  <c r="AK47" i="5"/>
  <c r="AL47" i="5"/>
  <c r="AM47" i="5"/>
  <c r="AN47" i="5"/>
  <c r="AO47" i="5"/>
  <c r="AQ47" i="5"/>
  <c r="AR47" i="5"/>
  <c r="AS47" i="5"/>
  <c r="AT47" i="5"/>
  <c r="AU47" i="5"/>
  <c r="AV47" i="5"/>
  <c r="AW47" i="5"/>
  <c r="AJ48" i="5"/>
  <c r="AK48" i="5"/>
  <c r="AL48" i="5"/>
  <c r="AM48" i="5"/>
  <c r="AN48" i="5"/>
  <c r="AO48" i="5"/>
  <c r="AQ48" i="5"/>
  <c r="AR48" i="5"/>
  <c r="AS48" i="5"/>
  <c r="AT48" i="5"/>
  <c r="AU48" i="5"/>
  <c r="AV48" i="5"/>
  <c r="AW48" i="5"/>
  <c r="AJ49" i="5"/>
  <c r="AK49" i="5"/>
  <c r="AL49" i="5"/>
  <c r="AM49" i="5"/>
  <c r="AN49" i="5"/>
  <c r="AO49" i="5"/>
  <c r="AQ49" i="5"/>
  <c r="AR49" i="5"/>
  <c r="AS49" i="5"/>
  <c r="AT49" i="5"/>
  <c r="AU49" i="5"/>
  <c r="AV49" i="5"/>
  <c r="AW49" i="5"/>
  <c r="AJ50" i="5"/>
  <c r="AK50" i="5"/>
  <c r="AL50" i="5"/>
  <c r="AM50" i="5"/>
  <c r="AN50" i="5"/>
  <c r="AO50" i="5"/>
  <c r="AQ50" i="5"/>
  <c r="AR50" i="5"/>
  <c r="AS50" i="5"/>
  <c r="AT50" i="5"/>
  <c r="AU50" i="5"/>
  <c r="AV50" i="5"/>
  <c r="AW50" i="5"/>
  <c r="AJ51" i="5"/>
  <c r="AK51" i="5"/>
  <c r="AL51" i="5"/>
  <c r="AM51" i="5"/>
  <c r="AN51" i="5"/>
  <c r="AO51" i="5"/>
  <c r="AQ51" i="5"/>
  <c r="AR51" i="5"/>
  <c r="AS51" i="5"/>
  <c r="AT51" i="5"/>
  <c r="AU51" i="5"/>
  <c r="AV51" i="5"/>
  <c r="AW51" i="5"/>
  <c r="AJ52" i="5"/>
  <c r="AK52" i="5"/>
  <c r="AL52" i="5"/>
  <c r="AM52" i="5"/>
  <c r="AN52" i="5"/>
  <c r="AO52" i="5"/>
  <c r="AQ52" i="5"/>
  <c r="AR52" i="5"/>
  <c r="AS52" i="5"/>
  <c r="AT52" i="5"/>
  <c r="AU52" i="5"/>
  <c r="AV52" i="5"/>
  <c r="AW52" i="5"/>
  <c r="AJ53" i="5"/>
  <c r="AK53" i="5"/>
  <c r="AL53" i="5"/>
  <c r="AM53" i="5"/>
  <c r="AN53" i="5"/>
  <c r="AO53" i="5"/>
  <c r="AQ53" i="5"/>
  <c r="AR53" i="5"/>
  <c r="AS53" i="5"/>
  <c r="AT53" i="5"/>
  <c r="AU53" i="5"/>
  <c r="AV53" i="5"/>
  <c r="AW53" i="5"/>
  <c r="AJ54" i="5"/>
  <c r="AK54" i="5"/>
  <c r="AL54" i="5"/>
  <c r="AM54" i="5"/>
  <c r="AN54" i="5"/>
  <c r="AO54" i="5"/>
  <c r="AQ54" i="5"/>
  <c r="AR54" i="5"/>
  <c r="AS54" i="5"/>
  <c r="AT54" i="5"/>
  <c r="AU54" i="5"/>
  <c r="AV54" i="5"/>
  <c r="AW54" i="5"/>
  <c r="AJ55" i="5"/>
  <c r="AK55" i="5"/>
  <c r="AL55" i="5"/>
  <c r="AM55" i="5"/>
  <c r="AN55" i="5"/>
  <c r="AO55" i="5"/>
  <c r="AQ55" i="5"/>
  <c r="AR55" i="5"/>
  <c r="AS55" i="5"/>
  <c r="AT55" i="5"/>
  <c r="AU55" i="5"/>
  <c r="AV55" i="5"/>
  <c r="AW55" i="5"/>
  <c r="AJ56" i="5"/>
  <c r="AK56" i="5"/>
  <c r="AL56" i="5"/>
  <c r="AM56" i="5"/>
  <c r="AN56" i="5"/>
  <c r="AO56" i="5"/>
  <c r="AQ56" i="5"/>
  <c r="AR56" i="5"/>
  <c r="AS56" i="5"/>
  <c r="AT56" i="5"/>
  <c r="AU56" i="5"/>
  <c r="AV56" i="5"/>
  <c r="AW56" i="5"/>
  <c r="AJ58" i="5"/>
  <c r="AK58" i="5"/>
  <c r="AL58" i="5"/>
  <c r="AM58" i="5"/>
  <c r="AN58" i="5"/>
  <c r="AO58" i="5"/>
  <c r="AQ58" i="5"/>
  <c r="AR58" i="5"/>
  <c r="AS58" i="5"/>
  <c r="AT58" i="5"/>
  <c r="AU58" i="5"/>
  <c r="AV58" i="5"/>
  <c r="AW58" i="5"/>
  <c r="AJ59" i="5"/>
  <c r="AK59" i="5"/>
  <c r="AL59" i="5"/>
  <c r="AM59" i="5"/>
  <c r="AN59" i="5"/>
  <c r="AO59" i="5"/>
  <c r="AQ59" i="5"/>
  <c r="AR59" i="5"/>
  <c r="AS59" i="5"/>
  <c r="AT59" i="5"/>
  <c r="AU59" i="5"/>
  <c r="AV59" i="5"/>
  <c r="AW59" i="5"/>
  <c r="AJ60" i="5"/>
  <c r="AK60" i="5"/>
  <c r="AL60" i="5"/>
  <c r="AM60" i="5"/>
  <c r="AN60" i="5"/>
  <c r="AO60" i="5"/>
  <c r="AQ60" i="5"/>
  <c r="AR60" i="5"/>
  <c r="AS60" i="5"/>
  <c r="AT60" i="5"/>
  <c r="AU60" i="5"/>
  <c r="AV60" i="5"/>
  <c r="AW60" i="5"/>
  <c r="AJ61" i="5"/>
  <c r="AK61" i="5"/>
  <c r="AL61" i="5"/>
  <c r="AM61" i="5"/>
  <c r="AN61" i="5"/>
  <c r="AO61" i="5"/>
  <c r="AQ61" i="5"/>
  <c r="AR61" i="5"/>
  <c r="AS61" i="5"/>
  <c r="AT61" i="5"/>
  <c r="AU61" i="5"/>
  <c r="AV61" i="5"/>
  <c r="AW61" i="5"/>
  <c r="AJ62" i="5"/>
  <c r="AK62" i="5"/>
  <c r="AL62" i="5"/>
  <c r="AM62" i="5"/>
  <c r="AN62" i="5"/>
  <c r="AO62" i="5"/>
  <c r="AQ62" i="5"/>
  <c r="AR62" i="5"/>
  <c r="AS62" i="5"/>
  <c r="AT62" i="5"/>
  <c r="AU62" i="5"/>
  <c r="AV62" i="5"/>
  <c r="AW62" i="5"/>
  <c r="AJ63" i="5"/>
  <c r="AK63" i="5"/>
  <c r="AL63" i="5"/>
  <c r="AM63" i="5"/>
  <c r="AN63" i="5"/>
  <c r="AO63" i="5"/>
  <c r="AQ63" i="5"/>
  <c r="AR63" i="5"/>
  <c r="AS63" i="5"/>
  <c r="AT63" i="5"/>
  <c r="AU63" i="5"/>
  <c r="AV63" i="5"/>
  <c r="AW63" i="5"/>
  <c r="AJ64" i="5"/>
  <c r="AK64" i="5"/>
  <c r="AL64" i="5"/>
  <c r="AM64" i="5"/>
  <c r="AN64" i="5"/>
  <c r="AO64" i="5"/>
  <c r="AQ64" i="5"/>
  <c r="AR64" i="5"/>
  <c r="AS64" i="5"/>
  <c r="AT64" i="5"/>
  <c r="AU64" i="5"/>
  <c r="AV64" i="5"/>
  <c r="AW64" i="5"/>
  <c r="AJ65" i="5"/>
  <c r="AK65" i="5"/>
  <c r="AL65" i="5"/>
  <c r="AM65" i="5"/>
  <c r="AN65" i="5"/>
  <c r="AO65" i="5"/>
  <c r="AQ65" i="5"/>
  <c r="AR65" i="5"/>
  <c r="AS65" i="5"/>
  <c r="AT65" i="5"/>
  <c r="AU65" i="5"/>
  <c r="AV65" i="5"/>
  <c r="AW65" i="5"/>
  <c r="AJ67" i="5"/>
  <c r="AK67" i="5"/>
  <c r="AL67" i="5"/>
  <c r="AM67" i="5"/>
  <c r="AN67" i="5"/>
  <c r="AO67" i="5"/>
  <c r="AQ67" i="5"/>
  <c r="AR67" i="5"/>
  <c r="AS67" i="5"/>
  <c r="AT67" i="5"/>
  <c r="AU67" i="5"/>
  <c r="AV67" i="5"/>
  <c r="AW67" i="5"/>
  <c r="AJ68" i="5"/>
  <c r="AK68" i="5"/>
  <c r="AL68" i="5"/>
  <c r="AM68" i="5"/>
  <c r="AN68" i="5"/>
  <c r="AO68" i="5"/>
  <c r="AQ68" i="5"/>
  <c r="AR68" i="5"/>
  <c r="AS68" i="5"/>
  <c r="AT68" i="5"/>
  <c r="AU68" i="5"/>
  <c r="AV68" i="5"/>
  <c r="AW68" i="5"/>
  <c r="AJ69" i="5"/>
  <c r="AK69" i="5"/>
  <c r="AL69" i="5"/>
  <c r="AM69" i="5"/>
  <c r="AN69" i="5"/>
  <c r="AO69" i="5"/>
  <c r="AQ69" i="5"/>
  <c r="AR69" i="5"/>
  <c r="AS69" i="5"/>
  <c r="AT69" i="5"/>
  <c r="AU69" i="5"/>
  <c r="AV69" i="5"/>
  <c r="AW69" i="5"/>
  <c r="AJ70" i="5"/>
  <c r="AK70" i="5"/>
  <c r="AL70" i="5"/>
  <c r="AM70" i="5"/>
  <c r="AN70" i="5"/>
  <c r="AO70" i="5"/>
  <c r="AQ70" i="5"/>
  <c r="AR70" i="5"/>
  <c r="AS70" i="5"/>
  <c r="AT70" i="5"/>
  <c r="AU70" i="5"/>
  <c r="AV70" i="5"/>
  <c r="AW70" i="5"/>
  <c r="AJ71" i="5"/>
  <c r="AK71" i="5"/>
  <c r="AL71" i="5"/>
  <c r="AM71" i="5"/>
  <c r="AN71" i="5"/>
  <c r="AO71" i="5"/>
  <c r="AQ71" i="5"/>
  <c r="AR71" i="5"/>
  <c r="AS71" i="5"/>
  <c r="AT71" i="5"/>
  <c r="AU71" i="5"/>
  <c r="AV71" i="5"/>
  <c r="AW71" i="5"/>
  <c r="AJ72" i="5"/>
  <c r="AK72" i="5"/>
  <c r="AL72" i="5"/>
  <c r="AM72" i="5"/>
  <c r="AN72" i="5"/>
  <c r="AO72" i="5"/>
  <c r="AQ72" i="5"/>
  <c r="AR72" i="5"/>
  <c r="AS72" i="5"/>
  <c r="AT72" i="5"/>
  <c r="AU72" i="5"/>
  <c r="AV72" i="5"/>
  <c r="AW72" i="5"/>
  <c r="AJ73" i="5"/>
  <c r="AK73" i="5"/>
  <c r="AL73" i="5"/>
  <c r="AM73" i="5"/>
  <c r="AN73" i="5"/>
  <c r="AO73" i="5"/>
  <c r="AQ73" i="5"/>
  <c r="AR73" i="5"/>
  <c r="AS73" i="5"/>
  <c r="AT73" i="5"/>
  <c r="AU73" i="5"/>
  <c r="AV73" i="5"/>
  <c r="AW73" i="5"/>
  <c r="AJ74" i="5"/>
  <c r="AK74" i="5"/>
  <c r="AL74" i="5"/>
  <c r="AM74" i="5"/>
  <c r="AN74" i="5"/>
  <c r="AO74" i="5"/>
  <c r="AQ74" i="5"/>
  <c r="AR74" i="5"/>
  <c r="AS74" i="5"/>
  <c r="AT74" i="5"/>
  <c r="AU74" i="5"/>
  <c r="AV74" i="5"/>
  <c r="AW74" i="5"/>
  <c r="AJ75" i="5"/>
  <c r="AK75" i="5"/>
  <c r="AL75" i="5"/>
  <c r="AM75" i="5"/>
  <c r="AN75" i="5"/>
  <c r="AO75" i="5"/>
  <c r="AQ75" i="5"/>
  <c r="AR75" i="5"/>
  <c r="AS75" i="5"/>
  <c r="AT75" i="5"/>
  <c r="AU75" i="5"/>
  <c r="AV75" i="5"/>
  <c r="AW75" i="5"/>
  <c r="AJ76" i="5"/>
  <c r="AK76" i="5"/>
  <c r="AL76" i="5"/>
  <c r="AM76" i="5"/>
  <c r="AN76" i="5"/>
  <c r="AO76" i="5"/>
  <c r="AQ76" i="5"/>
  <c r="AR76" i="5"/>
  <c r="AS76" i="5"/>
  <c r="AT76" i="5"/>
  <c r="AU76" i="5"/>
  <c r="AV76" i="5"/>
  <c r="AW76" i="5"/>
  <c r="AJ77" i="5"/>
  <c r="AK77" i="5"/>
  <c r="AL77" i="5"/>
  <c r="AM77" i="5"/>
  <c r="AN77" i="5"/>
  <c r="AO77" i="5"/>
  <c r="AQ77" i="5"/>
  <c r="AR77" i="5"/>
  <c r="AS77" i="5"/>
  <c r="AT77" i="5"/>
  <c r="AU77" i="5"/>
  <c r="AV77" i="5"/>
  <c r="AW77" i="5"/>
  <c r="AJ78" i="5"/>
  <c r="AK78" i="5"/>
  <c r="AL78" i="5"/>
  <c r="AM78" i="5"/>
  <c r="AN78" i="5"/>
  <c r="AO78" i="5"/>
  <c r="AQ78" i="5"/>
  <c r="AR78" i="5"/>
  <c r="AS78" i="5"/>
  <c r="AT78" i="5"/>
  <c r="AU78" i="5"/>
  <c r="AV78" i="5"/>
  <c r="AW78" i="5"/>
  <c r="AJ79" i="5"/>
  <c r="AK79" i="5"/>
  <c r="AL79" i="5"/>
  <c r="AM79" i="5"/>
  <c r="AN79" i="5"/>
  <c r="AO79" i="5"/>
  <c r="AQ79" i="5"/>
  <c r="AR79" i="5"/>
  <c r="AS79" i="5"/>
  <c r="AT79" i="5"/>
  <c r="AU79" i="5"/>
  <c r="AV79" i="5"/>
  <c r="AW79" i="5"/>
  <c r="AJ80" i="5"/>
  <c r="AK80" i="5"/>
  <c r="AL80" i="5"/>
  <c r="AM80" i="5"/>
  <c r="AN80" i="5"/>
  <c r="AO80" i="5"/>
  <c r="AQ80" i="5"/>
  <c r="AR80" i="5"/>
  <c r="AS80" i="5"/>
  <c r="AT80" i="5"/>
  <c r="AU80" i="5"/>
  <c r="AV80" i="5"/>
  <c r="AW80" i="5"/>
  <c r="AJ81" i="5"/>
  <c r="AK81" i="5"/>
  <c r="AL81" i="5"/>
  <c r="AM81" i="5"/>
  <c r="AN81" i="5"/>
  <c r="AO81" i="5"/>
  <c r="AQ81" i="5"/>
  <c r="AR81" i="5"/>
  <c r="AS81" i="5"/>
  <c r="AT81" i="5"/>
  <c r="AU81" i="5"/>
  <c r="AV81" i="5"/>
  <c r="AW81" i="5"/>
  <c r="AJ83" i="5"/>
  <c r="AK83" i="5"/>
  <c r="AL83" i="5"/>
  <c r="AM83" i="5"/>
  <c r="AN83" i="5"/>
  <c r="AO83" i="5"/>
  <c r="AQ83" i="5"/>
  <c r="AR83" i="5"/>
  <c r="AS83" i="5"/>
  <c r="AT83" i="5"/>
  <c r="AU83" i="5"/>
  <c r="AV83" i="5"/>
  <c r="AW83" i="5"/>
  <c r="AJ84" i="5"/>
  <c r="AK84" i="5"/>
  <c r="AL84" i="5"/>
  <c r="AM84" i="5"/>
  <c r="AN84" i="5"/>
  <c r="AO84" i="5"/>
  <c r="AQ84" i="5"/>
  <c r="AR84" i="5"/>
  <c r="AS84" i="5"/>
  <c r="AT84" i="5"/>
  <c r="AU84" i="5"/>
  <c r="AV84" i="5"/>
  <c r="AW84" i="5"/>
  <c r="AJ85" i="5"/>
  <c r="AK85" i="5"/>
  <c r="AL85" i="5"/>
  <c r="AM85" i="5"/>
  <c r="AN85" i="5"/>
  <c r="AO85" i="5"/>
  <c r="AQ85" i="5"/>
  <c r="AR85" i="5"/>
  <c r="AS85" i="5"/>
  <c r="AT85" i="5"/>
  <c r="AU85" i="5"/>
  <c r="AV85" i="5"/>
  <c r="AW85" i="5"/>
  <c r="AJ86" i="5"/>
  <c r="AK86" i="5"/>
  <c r="AL86" i="5"/>
  <c r="AM86" i="5"/>
  <c r="AN86" i="5"/>
  <c r="AO86" i="5"/>
  <c r="AQ86" i="5"/>
  <c r="AR86" i="5"/>
  <c r="AS86" i="5"/>
  <c r="AT86" i="5"/>
  <c r="AU86" i="5"/>
  <c r="AV86" i="5"/>
  <c r="AW86" i="5"/>
  <c r="AJ87" i="5"/>
  <c r="AK87" i="5"/>
  <c r="AL87" i="5"/>
  <c r="AM87" i="5"/>
  <c r="AN87" i="5"/>
  <c r="AO87" i="5"/>
  <c r="AQ87" i="5"/>
  <c r="AR87" i="5"/>
  <c r="AS87" i="5"/>
  <c r="AT87" i="5"/>
  <c r="AU87" i="5"/>
  <c r="AV87" i="5"/>
  <c r="AW87" i="5"/>
  <c r="AJ88" i="5"/>
  <c r="AK88" i="5"/>
  <c r="AL88" i="5"/>
  <c r="AM88" i="5"/>
  <c r="AN88" i="5"/>
  <c r="AO88" i="5"/>
  <c r="AQ88" i="5"/>
  <c r="AR88" i="5"/>
  <c r="AS88" i="5"/>
  <c r="AT88" i="5"/>
  <c r="AU88" i="5"/>
  <c r="AV88" i="5"/>
  <c r="AW88" i="5"/>
  <c r="AJ89" i="5"/>
  <c r="AK89" i="5"/>
  <c r="AL89" i="5"/>
  <c r="AM89" i="5"/>
  <c r="AN89" i="5"/>
  <c r="AO89" i="5"/>
  <c r="AQ89" i="5"/>
  <c r="AR89" i="5"/>
  <c r="AS89" i="5"/>
  <c r="AT89" i="5"/>
  <c r="AU89" i="5"/>
  <c r="AV89" i="5"/>
  <c r="AW89" i="5"/>
  <c r="AJ90" i="5"/>
  <c r="AK90" i="5"/>
  <c r="AL90" i="5"/>
  <c r="AM90" i="5"/>
  <c r="AN90" i="5"/>
  <c r="AO90" i="5"/>
  <c r="AQ90" i="5"/>
  <c r="AR90" i="5"/>
  <c r="AS90" i="5"/>
  <c r="AT90" i="5"/>
  <c r="AU90" i="5"/>
  <c r="AV90" i="5"/>
  <c r="AW90" i="5"/>
  <c r="AJ91" i="5"/>
  <c r="AK91" i="5"/>
  <c r="AL91" i="5"/>
  <c r="AM91" i="5"/>
  <c r="AN91" i="5"/>
  <c r="AO91" i="5"/>
  <c r="AQ91" i="5"/>
  <c r="AR91" i="5"/>
  <c r="AS91" i="5"/>
  <c r="AT91" i="5"/>
  <c r="AU91" i="5"/>
  <c r="AV91" i="5"/>
  <c r="AW91" i="5"/>
  <c r="AJ92" i="5"/>
  <c r="AK92" i="5"/>
  <c r="AL92" i="5"/>
  <c r="AM92" i="5"/>
  <c r="AN92" i="5"/>
  <c r="AO92" i="5"/>
  <c r="AQ92" i="5"/>
  <c r="AR92" i="5"/>
  <c r="AS92" i="5"/>
  <c r="AT92" i="5"/>
  <c r="AU92" i="5"/>
  <c r="AV92" i="5"/>
  <c r="AW92" i="5"/>
  <c r="AJ93" i="5"/>
  <c r="AK93" i="5"/>
  <c r="AL93" i="5"/>
  <c r="AM93" i="5"/>
  <c r="AN93" i="5"/>
  <c r="AO93" i="5"/>
  <c r="AQ93" i="5"/>
  <c r="AR93" i="5"/>
  <c r="AS93" i="5"/>
  <c r="AT93" i="5"/>
  <c r="AU93" i="5"/>
  <c r="AV93" i="5"/>
  <c r="AW93" i="5"/>
  <c r="AJ94" i="5"/>
  <c r="AK94" i="5"/>
  <c r="AL94" i="5"/>
  <c r="AM94" i="5"/>
  <c r="AN94" i="5"/>
  <c r="AO94" i="5"/>
  <c r="AQ94" i="5"/>
  <c r="AR94" i="5"/>
  <c r="AS94" i="5"/>
  <c r="AT94" i="5"/>
  <c r="AU94" i="5"/>
  <c r="AV94" i="5"/>
  <c r="AW94" i="5"/>
  <c r="AJ95" i="5"/>
  <c r="AK95" i="5"/>
  <c r="AL95" i="5"/>
  <c r="AM95" i="5"/>
  <c r="AN95" i="5"/>
  <c r="AO95" i="5"/>
  <c r="AQ95" i="5"/>
  <c r="AR95" i="5"/>
  <c r="AS95" i="5"/>
  <c r="AT95" i="5"/>
  <c r="AU95" i="5"/>
  <c r="AV95" i="5"/>
  <c r="AW95" i="5"/>
  <c r="AJ100" i="5"/>
  <c r="AK100" i="5"/>
  <c r="AL100" i="5"/>
  <c r="AM100" i="5"/>
  <c r="AN100" i="5"/>
  <c r="AO100" i="5"/>
  <c r="AQ100" i="5"/>
  <c r="AR100" i="5"/>
  <c r="AS100" i="5"/>
  <c r="AT100" i="5"/>
  <c r="AU100" i="5"/>
  <c r="AV100" i="5"/>
  <c r="AW100" i="5"/>
  <c r="AJ101" i="5"/>
  <c r="AK101" i="5"/>
  <c r="AL101" i="5"/>
  <c r="AM101" i="5"/>
  <c r="AN101" i="5"/>
  <c r="AO101" i="5"/>
  <c r="AQ101" i="5"/>
  <c r="AR101" i="5"/>
  <c r="AS101" i="5"/>
  <c r="AT101" i="5"/>
  <c r="AU101" i="5"/>
  <c r="AV101" i="5"/>
  <c r="AW101" i="5"/>
  <c r="AJ102" i="5"/>
  <c r="AK102" i="5"/>
  <c r="AL102" i="5"/>
  <c r="AM102" i="5"/>
  <c r="AN102" i="5"/>
  <c r="AO102" i="5"/>
  <c r="AQ102" i="5"/>
  <c r="AR102" i="5"/>
  <c r="AS102" i="5"/>
  <c r="AT102" i="5"/>
  <c r="AU102" i="5"/>
  <c r="AV102" i="5"/>
  <c r="AW102" i="5"/>
  <c r="AJ103" i="5"/>
  <c r="AK103" i="5"/>
  <c r="AL103" i="5"/>
  <c r="AM103" i="5"/>
  <c r="AN103" i="5"/>
  <c r="AO103" i="5"/>
  <c r="AQ103" i="5"/>
  <c r="AR103" i="5"/>
  <c r="AS103" i="5"/>
  <c r="AT103" i="5"/>
  <c r="AU103" i="5"/>
  <c r="AV103" i="5"/>
  <c r="AW103" i="5"/>
  <c r="AJ104" i="5"/>
  <c r="AK104" i="5"/>
  <c r="AL104" i="5"/>
  <c r="AM104" i="5"/>
  <c r="AN104" i="5"/>
  <c r="AO104" i="5"/>
  <c r="AQ104" i="5"/>
  <c r="AR104" i="5"/>
  <c r="AS104" i="5"/>
  <c r="AT104" i="5"/>
  <c r="AU104" i="5"/>
  <c r="AV104" i="5"/>
  <c r="AW104" i="5"/>
  <c r="AJ105" i="5"/>
  <c r="AK105" i="5"/>
  <c r="AL105" i="5"/>
  <c r="AM105" i="5"/>
  <c r="AN105" i="5"/>
  <c r="AO105" i="5"/>
  <c r="AQ105" i="5"/>
  <c r="AR105" i="5"/>
  <c r="AS105" i="5"/>
  <c r="AT105" i="5"/>
  <c r="AU105" i="5"/>
  <c r="AV105" i="5"/>
  <c r="AW105" i="5"/>
  <c r="AJ106" i="5"/>
  <c r="AK106" i="5"/>
  <c r="AL106" i="5"/>
  <c r="AM106" i="5"/>
  <c r="AN106" i="5"/>
  <c r="AO106" i="5"/>
  <c r="AQ106" i="5"/>
  <c r="AR106" i="5"/>
  <c r="AS106" i="5"/>
  <c r="AT106" i="5"/>
  <c r="AU106" i="5"/>
  <c r="AV106" i="5"/>
  <c r="AW106" i="5"/>
  <c r="AJ107" i="5"/>
  <c r="AK107" i="5"/>
  <c r="AL107" i="5"/>
  <c r="AM107" i="5"/>
  <c r="AN107" i="5"/>
  <c r="AO107" i="5"/>
  <c r="AQ107" i="5"/>
  <c r="AR107" i="5"/>
  <c r="AS107" i="5"/>
  <c r="AT107" i="5"/>
  <c r="AU107" i="5"/>
  <c r="AV107" i="5"/>
  <c r="AW107" i="5"/>
  <c r="AJ108" i="5"/>
  <c r="AK108" i="5"/>
  <c r="AL108" i="5"/>
  <c r="AM108" i="5"/>
  <c r="AN108" i="5"/>
  <c r="AO108" i="5"/>
  <c r="AQ108" i="5"/>
  <c r="AR108" i="5"/>
  <c r="AS108" i="5"/>
  <c r="AT108" i="5"/>
  <c r="AU108" i="5"/>
  <c r="AV108" i="5"/>
  <c r="AW108" i="5"/>
  <c r="AJ109" i="5"/>
  <c r="AK109" i="5"/>
  <c r="AL109" i="5"/>
  <c r="AM109" i="5"/>
  <c r="AN109" i="5"/>
  <c r="AO109" i="5"/>
  <c r="AQ109" i="5"/>
  <c r="AR109" i="5"/>
  <c r="AS109" i="5"/>
  <c r="AT109" i="5"/>
  <c r="AU109" i="5"/>
  <c r="AV109" i="5"/>
  <c r="AW109" i="5"/>
  <c r="AJ110" i="5"/>
  <c r="AK110" i="5"/>
  <c r="AL110" i="5"/>
  <c r="AM110" i="5"/>
  <c r="AN110" i="5"/>
  <c r="AO110" i="5"/>
  <c r="AQ110" i="5"/>
  <c r="AR110" i="5"/>
  <c r="AS110" i="5"/>
  <c r="AT110" i="5"/>
  <c r="AU110" i="5"/>
  <c r="AV110" i="5"/>
  <c r="AW110" i="5"/>
  <c r="AJ111" i="5"/>
  <c r="AK111" i="5"/>
  <c r="AL111" i="5"/>
  <c r="AM111" i="5"/>
  <c r="AN111" i="5"/>
  <c r="AO111" i="5"/>
  <c r="AQ111" i="5"/>
  <c r="AR111" i="5"/>
  <c r="AS111" i="5"/>
  <c r="AT111" i="5"/>
  <c r="AU111" i="5"/>
  <c r="AV111" i="5"/>
  <c r="AW111" i="5"/>
  <c r="AJ112" i="5"/>
  <c r="AK112" i="5"/>
  <c r="AL112" i="5"/>
  <c r="AM112" i="5"/>
  <c r="AN112" i="5"/>
  <c r="AO112" i="5"/>
  <c r="AQ112" i="5"/>
  <c r="AR112" i="5"/>
  <c r="AS112" i="5"/>
  <c r="AT112" i="5"/>
  <c r="AU112" i="5"/>
  <c r="AV112" i="5"/>
  <c r="AW112" i="5"/>
  <c r="AJ113" i="5"/>
  <c r="AK113" i="5"/>
  <c r="AL113" i="5"/>
  <c r="AM113" i="5"/>
  <c r="AN113" i="5"/>
  <c r="AO113" i="5"/>
  <c r="AQ113" i="5"/>
  <c r="AR113" i="5"/>
  <c r="AS113" i="5"/>
  <c r="AT113" i="5"/>
  <c r="AU113" i="5"/>
  <c r="AV113" i="5"/>
  <c r="AW113" i="5"/>
  <c r="AJ114" i="5"/>
  <c r="AK114" i="5"/>
  <c r="AL114" i="5"/>
  <c r="AM114" i="5"/>
  <c r="AN114" i="5"/>
  <c r="AO114" i="5"/>
  <c r="AQ114" i="5"/>
  <c r="AR114" i="5"/>
  <c r="AS114" i="5"/>
  <c r="AT114" i="5"/>
  <c r="AU114" i="5"/>
  <c r="AV114" i="5"/>
  <c r="AW114" i="5"/>
  <c r="AJ115" i="5"/>
  <c r="AK115" i="5"/>
  <c r="AL115" i="5"/>
  <c r="AM115" i="5"/>
  <c r="AN115" i="5"/>
  <c r="AO115" i="5"/>
  <c r="AQ115" i="5"/>
  <c r="AR115" i="5"/>
  <c r="AS115" i="5"/>
  <c r="AT115" i="5"/>
  <c r="AU115" i="5"/>
  <c r="AV115" i="5"/>
  <c r="AW115" i="5"/>
  <c r="AJ116" i="5"/>
  <c r="AK116" i="5"/>
  <c r="AL116" i="5"/>
  <c r="AM116" i="5"/>
  <c r="AN116" i="5"/>
  <c r="AO116" i="5"/>
  <c r="AQ116" i="5"/>
  <c r="AR116" i="5"/>
  <c r="AS116" i="5"/>
  <c r="AT116" i="5"/>
  <c r="AU116" i="5"/>
  <c r="AV116" i="5"/>
  <c r="AW116" i="5"/>
  <c r="AJ117" i="5"/>
  <c r="AK117" i="5"/>
  <c r="AL117" i="5"/>
  <c r="AM117" i="5"/>
  <c r="AN117" i="5"/>
  <c r="AO117" i="5"/>
  <c r="AQ117" i="5"/>
  <c r="AR117" i="5"/>
  <c r="AS117" i="5"/>
  <c r="AT117" i="5"/>
  <c r="AU117" i="5"/>
  <c r="AV117" i="5"/>
  <c r="AW117" i="5"/>
  <c r="AJ119" i="5"/>
  <c r="AK119" i="5"/>
  <c r="AL119" i="5"/>
  <c r="AM119" i="5"/>
  <c r="AN119" i="5"/>
  <c r="AO119" i="5"/>
  <c r="AQ119" i="5"/>
  <c r="AR119" i="5"/>
  <c r="AS119" i="5"/>
  <c r="AT119" i="5"/>
  <c r="AU119" i="5"/>
  <c r="AV119" i="5"/>
  <c r="AW119" i="5"/>
  <c r="AJ120" i="5"/>
  <c r="AK120" i="5"/>
  <c r="AL120" i="5"/>
  <c r="AM120" i="5"/>
  <c r="AN120" i="5"/>
  <c r="AO120" i="5"/>
  <c r="AQ120" i="5"/>
  <c r="AR120" i="5"/>
  <c r="AS120" i="5"/>
  <c r="AT120" i="5"/>
  <c r="AU120" i="5"/>
  <c r="AV120" i="5"/>
  <c r="AW120" i="5"/>
  <c r="AJ121" i="5"/>
  <c r="AK121" i="5"/>
  <c r="AL121" i="5"/>
  <c r="AM121" i="5"/>
  <c r="AN121" i="5"/>
  <c r="AO121" i="5"/>
  <c r="AQ121" i="5"/>
  <c r="AR121" i="5"/>
  <c r="AS121" i="5"/>
  <c r="AT121" i="5"/>
  <c r="AU121" i="5"/>
  <c r="AV121" i="5"/>
  <c r="AW121" i="5"/>
  <c r="AJ122" i="5"/>
  <c r="AK122" i="5"/>
  <c r="AL122" i="5"/>
  <c r="AM122" i="5"/>
  <c r="AN122" i="5"/>
  <c r="AO122" i="5"/>
  <c r="AQ122" i="5"/>
  <c r="AR122" i="5"/>
  <c r="AS122" i="5"/>
  <c r="AT122" i="5"/>
  <c r="AU122" i="5"/>
  <c r="AV122" i="5"/>
  <c r="AW122" i="5"/>
  <c r="AJ123" i="5"/>
  <c r="AK123" i="5"/>
  <c r="AL123" i="5"/>
  <c r="AM123" i="5"/>
  <c r="AN123" i="5"/>
  <c r="AO123" i="5"/>
  <c r="AQ123" i="5"/>
  <c r="AR123" i="5"/>
  <c r="AS123" i="5"/>
  <c r="AT123" i="5"/>
  <c r="AU123" i="5"/>
  <c r="AV123" i="5"/>
  <c r="AW123" i="5"/>
  <c r="AJ133" i="5"/>
  <c r="AK133" i="5"/>
  <c r="AL133" i="5"/>
  <c r="AM133" i="5"/>
  <c r="AN133" i="5"/>
  <c r="AO133" i="5"/>
  <c r="AQ133" i="5"/>
  <c r="AR133" i="5"/>
  <c r="AS133" i="5"/>
  <c r="AT133" i="5"/>
  <c r="AU133" i="5"/>
  <c r="AV133" i="5"/>
  <c r="AW133" i="5"/>
  <c r="AJ134" i="5"/>
  <c r="AK134" i="5"/>
  <c r="AL134" i="5"/>
  <c r="AM134" i="5"/>
  <c r="AN134" i="5"/>
  <c r="AO134" i="5"/>
  <c r="AQ134" i="5"/>
  <c r="AR134" i="5"/>
  <c r="AS134" i="5"/>
  <c r="AT134" i="5"/>
  <c r="AU134" i="5"/>
  <c r="AV134" i="5"/>
  <c r="AW134" i="5"/>
  <c r="AJ135" i="5"/>
  <c r="AK135" i="5"/>
  <c r="AL135" i="5"/>
  <c r="AM135" i="5"/>
  <c r="AN135" i="5"/>
  <c r="AO135" i="5"/>
  <c r="AQ135" i="5"/>
  <c r="AR135" i="5"/>
  <c r="AS135" i="5"/>
  <c r="AT135" i="5"/>
  <c r="AU135" i="5"/>
  <c r="AV135" i="5"/>
  <c r="AW135" i="5"/>
  <c r="AJ136" i="5"/>
  <c r="AK136" i="5"/>
  <c r="AL136" i="5"/>
  <c r="AM136" i="5"/>
  <c r="AN136" i="5"/>
  <c r="AO136" i="5"/>
  <c r="AQ136" i="5"/>
  <c r="AR136" i="5"/>
  <c r="AS136" i="5"/>
  <c r="AT136" i="5"/>
  <c r="AU136" i="5"/>
  <c r="AV136" i="5"/>
  <c r="AW136" i="5"/>
  <c r="AJ137" i="5"/>
  <c r="AK137" i="5"/>
  <c r="AL137" i="5"/>
  <c r="AM137" i="5"/>
  <c r="AN137" i="5"/>
  <c r="AO137" i="5"/>
  <c r="AQ137" i="5"/>
  <c r="AR137" i="5"/>
  <c r="AS137" i="5"/>
  <c r="AT137" i="5"/>
  <c r="AU137" i="5"/>
  <c r="AV137" i="5"/>
  <c r="AW137" i="5"/>
  <c r="AJ138" i="5"/>
  <c r="AK138" i="5"/>
  <c r="AL138" i="5"/>
  <c r="AM138" i="5"/>
  <c r="AN138" i="5"/>
  <c r="AO138" i="5"/>
  <c r="AQ138" i="5"/>
  <c r="AR138" i="5"/>
  <c r="AS138" i="5"/>
  <c r="AT138" i="5"/>
  <c r="AU138" i="5"/>
  <c r="AV138" i="5"/>
  <c r="AW138" i="5"/>
  <c r="AJ139" i="5"/>
  <c r="AK139" i="5"/>
  <c r="AL139" i="5"/>
  <c r="AM139" i="5"/>
  <c r="AN139" i="5"/>
  <c r="AO139" i="5"/>
  <c r="AQ139" i="5"/>
  <c r="AR139" i="5"/>
  <c r="AS139" i="5"/>
  <c r="AT139" i="5"/>
  <c r="AU139" i="5"/>
  <c r="AV139" i="5"/>
  <c r="AW139" i="5"/>
  <c r="AJ140" i="5"/>
  <c r="AK140" i="5"/>
  <c r="AL140" i="5"/>
  <c r="AM140" i="5"/>
  <c r="AN140" i="5"/>
  <c r="AO140" i="5"/>
  <c r="AQ140" i="5"/>
  <c r="AR140" i="5"/>
  <c r="AS140" i="5"/>
  <c r="AT140" i="5"/>
  <c r="AU140" i="5"/>
  <c r="AV140" i="5"/>
  <c r="AW140" i="5"/>
  <c r="AJ141" i="5"/>
  <c r="AK141" i="5"/>
  <c r="AL141" i="5"/>
  <c r="AM141" i="5"/>
  <c r="AN141" i="5"/>
  <c r="AO141" i="5"/>
  <c r="AQ141" i="5"/>
  <c r="AR141" i="5"/>
  <c r="AS141" i="5"/>
  <c r="AT141" i="5"/>
  <c r="AU141" i="5"/>
  <c r="AV141" i="5"/>
  <c r="AW141" i="5"/>
  <c r="AJ142" i="5"/>
  <c r="AK142" i="5"/>
  <c r="AL142" i="5"/>
  <c r="AM142" i="5"/>
  <c r="AN142" i="5"/>
  <c r="AO142" i="5"/>
  <c r="AQ142" i="5"/>
  <c r="AR142" i="5"/>
  <c r="AS142" i="5"/>
  <c r="AT142" i="5"/>
  <c r="AU142" i="5"/>
  <c r="AV142" i="5"/>
  <c r="AW142" i="5"/>
  <c r="AJ143" i="5"/>
  <c r="AK143" i="5"/>
  <c r="AL143" i="5"/>
  <c r="AM143" i="5"/>
  <c r="AN143" i="5"/>
  <c r="AO143" i="5"/>
  <c r="AQ143" i="5"/>
  <c r="AR143" i="5"/>
  <c r="AS143" i="5"/>
  <c r="AT143" i="5"/>
  <c r="AU143" i="5"/>
  <c r="AV143" i="5"/>
  <c r="AW143" i="5"/>
  <c r="AJ144" i="5"/>
  <c r="AK144" i="5"/>
  <c r="AL144" i="5"/>
  <c r="AM144" i="5"/>
  <c r="AN144" i="5"/>
  <c r="AO144" i="5"/>
  <c r="AQ144" i="5"/>
  <c r="AR144" i="5"/>
  <c r="AS144" i="5"/>
  <c r="AT144" i="5"/>
  <c r="AU144" i="5"/>
  <c r="AV144" i="5"/>
  <c r="AW144" i="5"/>
  <c r="AJ145" i="5"/>
  <c r="AK145" i="5"/>
  <c r="AL145" i="5"/>
  <c r="AM145" i="5"/>
  <c r="AN145" i="5"/>
  <c r="AO145" i="5"/>
  <c r="AQ145" i="5"/>
  <c r="AR145" i="5"/>
  <c r="AS145" i="5"/>
  <c r="AT145" i="5"/>
  <c r="AU145" i="5"/>
  <c r="AV145" i="5"/>
  <c r="AW145" i="5"/>
  <c r="AJ146" i="5"/>
  <c r="AK146" i="5"/>
  <c r="AL146" i="5"/>
  <c r="AM146" i="5"/>
  <c r="AN146" i="5"/>
  <c r="AO146" i="5"/>
  <c r="AQ146" i="5"/>
  <c r="AR146" i="5"/>
  <c r="AS146" i="5"/>
  <c r="AT146" i="5"/>
  <c r="AU146" i="5"/>
  <c r="AV146" i="5"/>
  <c r="AW146" i="5"/>
  <c r="AJ147" i="5"/>
  <c r="AK147" i="5"/>
  <c r="AL147" i="5"/>
  <c r="AM147" i="5"/>
  <c r="AN147" i="5"/>
  <c r="AO147" i="5"/>
  <c r="AQ147" i="5"/>
  <c r="AR147" i="5"/>
  <c r="AS147" i="5"/>
  <c r="AT147" i="5"/>
  <c r="AU147" i="5"/>
  <c r="AV147" i="5"/>
  <c r="AW147" i="5"/>
  <c r="AJ149" i="5"/>
  <c r="AK149" i="5"/>
  <c r="AL149" i="5"/>
  <c r="AM149" i="5"/>
  <c r="AN149" i="5"/>
  <c r="AO149" i="5"/>
  <c r="AQ149" i="5"/>
  <c r="AR149" i="5"/>
  <c r="AS149" i="5"/>
  <c r="AT149" i="5"/>
  <c r="AU149" i="5"/>
  <c r="AV149" i="5"/>
  <c r="AW149" i="5"/>
  <c r="AJ150" i="5"/>
  <c r="AK150" i="5"/>
  <c r="AL150" i="5"/>
  <c r="AM150" i="5"/>
  <c r="AN150" i="5"/>
  <c r="AO150" i="5"/>
  <c r="AQ150" i="5"/>
  <c r="AR150" i="5"/>
  <c r="AS150" i="5"/>
  <c r="AT150" i="5"/>
  <c r="AU150" i="5"/>
  <c r="AV150" i="5"/>
  <c r="AW150" i="5"/>
  <c r="AJ151" i="5"/>
  <c r="AK151" i="5"/>
  <c r="AL151" i="5"/>
  <c r="AM151" i="5"/>
  <c r="AN151" i="5"/>
  <c r="AO151" i="5"/>
  <c r="AQ151" i="5"/>
  <c r="AR151" i="5"/>
  <c r="AS151" i="5"/>
  <c r="AT151" i="5"/>
  <c r="AU151" i="5"/>
  <c r="AV151" i="5"/>
  <c r="AW151" i="5"/>
  <c r="AJ152" i="5"/>
  <c r="AK152" i="5"/>
  <c r="AL152" i="5"/>
  <c r="AM152" i="5"/>
  <c r="AN152" i="5"/>
  <c r="AO152" i="5"/>
  <c r="AQ152" i="5"/>
  <c r="AR152" i="5"/>
  <c r="AS152" i="5"/>
  <c r="AT152" i="5"/>
  <c r="AU152" i="5"/>
  <c r="AV152" i="5"/>
  <c r="AW152" i="5"/>
  <c r="AJ153" i="5"/>
  <c r="AK153" i="5"/>
  <c r="AL153" i="5"/>
  <c r="AM153" i="5"/>
  <c r="AN153" i="5"/>
  <c r="AO153" i="5"/>
  <c r="AQ153" i="5"/>
  <c r="AR153" i="5"/>
  <c r="AS153" i="5"/>
  <c r="AT153" i="5"/>
  <c r="AU153" i="5"/>
  <c r="AV153" i="5"/>
  <c r="AW153" i="5"/>
  <c r="AJ154" i="5"/>
  <c r="AK154" i="5"/>
  <c r="AL154" i="5"/>
  <c r="AM154" i="5"/>
  <c r="AN154" i="5"/>
  <c r="AO154" i="5"/>
  <c r="AQ154" i="5"/>
  <c r="AR154" i="5"/>
  <c r="AS154" i="5"/>
  <c r="AT154" i="5"/>
  <c r="AU154" i="5"/>
  <c r="AV154" i="5"/>
  <c r="AW154" i="5"/>
  <c r="AJ155" i="5"/>
  <c r="AK155" i="5"/>
  <c r="AL155" i="5"/>
  <c r="AM155" i="5"/>
  <c r="AN155" i="5"/>
  <c r="AO155" i="5"/>
  <c r="AQ155" i="5"/>
  <c r="AR155" i="5"/>
  <c r="AS155" i="5"/>
  <c r="AT155" i="5"/>
  <c r="AU155" i="5"/>
  <c r="AV155" i="5"/>
  <c r="AW155" i="5"/>
  <c r="AJ157" i="5"/>
  <c r="AK157" i="5"/>
  <c r="AL157" i="5"/>
  <c r="AM157" i="5"/>
  <c r="AN157" i="5"/>
  <c r="AO157" i="5"/>
  <c r="AQ157" i="5"/>
  <c r="AR157" i="5"/>
  <c r="AS157" i="5"/>
  <c r="AT157" i="5"/>
  <c r="AU157" i="5"/>
  <c r="AV157" i="5"/>
  <c r="AW157" i="5"/>
  <c r="AJ158" i="5"/>
  <c r="AK158" i="5"/>
  <c r="AL158" i="5"/>
  <c r="AM158" i="5"/>
  <c r="AN158" i="5"/>
  <c r="AO158" i="5"/>
  <c r="AQ158" i="5"/>
  <c r="AR158" i="5"/>
  <c r="AS158" i="5"/>
  <c r="AT158" i="5"/>
  <c r="AU158" i="5"/>
  <c r="AV158" i="5"/>
  <c r="AW158" i="5"/>
  <c r="AJ159" i="5"/>
  <c r="AK159" i="5"/>
  <c r="AL159" i="5"/>
  <c r="AM159" i="5"/>
  <c r="AN159" i="5"/>
  <c r="AO159" i="5"/>
  <c r="AQ159" i="5"/>
  <c r="AR159" i="5"/>
  <c r="AS159" i="5"/>
  <c r="AT159" i="5"/>
  <c r="AU159" i="5"/>
  <c r="AV159" i="5"/>
  <c r="AW159" i="5"/>
  <c r="AJ160" i="5"/>
  <c r="AK160" i="5"/>
  <c r="AL160" i="5"/>
  <c r="AM160" i="5"/>
  <c r="AN160" i="5"/>
  <c r="AO160" i="5"/>
  <c r="AQ160" i="5"/>
  <c r="AR160" i="5"/>
  <c r="AS160" i="5"/>
  <c r="AT160" i="5"/>
  <c r="AU160" i="5"/>
  <c r="AV160" i="5"/>
  <c r="AW160" i="5"/>
  <c r="AJ161" i="5"/>
  <c r="AK161" i="5"/>
  <c r="AL161" i="5"/>
  <c r="AM161" i="5"/>
  <c r="AN161" i="5"/>
  <c r="AO161" i="5"/>
  <c r="AQ161" i="5"/>
  <c r="AR161" i="5"/>
  <c r="AS161" i="5"/>
  <c r="AT161" i="5"/>
  <c r="AU161" i="5"/>
  <c r="AV161" i="5"/>
  <c r="AW161" i="5"/>
  <c r="AJ162" i="5"/>
  <c r="AK162" i="5"/>
  <c r="AL162" i="5"/>
  <c r="AM162" i="5"/>
  <c r="AN162" i="5"/>
  <c r="AO162" i="5"/>
  <c r="AQ162" i="5"/>
  <c r="AR162" i="5"/>
  <c r="AS162" i="5"/>
  <c r="AT162" i="5"/>
  <c r="AU162" i="5"/>
  <c r="AV162" i="5"/>
  <c r="AW162" i="5"/>
  <c r="AJ163" i="5"/>
  <c r="AK163" i="5"/>
  <c r="AL163" i="5"/>
  <c r="AM163" i="5"/>
  <c r="AN163" i="5"/>
  <c r="AO163" i="5"/>
  <c r="AQ163" i="5"/>
  <c r="AR163" i="5"/>
  <c r="AS163" i="5"/>
  <c r="AT163" i="5"/>
  <c r="AU163" i="5"/>
  <c r="AV163" i="5"/>
  <c r="AW163" i="5"/>
  <c r="AJ164" i="5"/>
  <c r="AK164" i="5"/>
  <c r="AL164" i="5"/>
  <c r="AM164" i="5"/>
  <c r="AN164" i="5"/>
  <c r="AO164" i="5"/>
  <c r="AQ164" i="5"/>
  <c r="AR164" i="5"/>
  <c r="AS164" i="5"/>
  <c r="AT164" i="5"/>
  <c r="AU164" i="5"/>
  <c r="AV164" i="5"/>
  <c r="AW164" i="5"/>
  <c r="AJ165" i="5"/>
  <c r="AK165" i="5"/>
  <c r="AL165" i="5"/>
  <c r="AM165" i="5"/>
  <c r="AN165" i="5"/>
  <c r="AO165" i="5"/>
  <c r="AQ165" i="5"/>
  <c r="AR165" i="5"/>
  <c r="AS165" i="5"/>
  <c r="AT165" i="5"/>
  <c r="AU165" i="5"/>
  <c r="AV165" i="5"/>
  <c r="AW165" i="5"/>
  <c r="AJ167" i="5"/>
  <c r="AK167" i="5"/>
  <c r="AL167" i="5"/>
  <c r="AM167" i="5"/>
  <c r="AN167" i="5"/>
  <c r="AO167" i="5"/>
  <c r="AQ167" i="5"/>
  <c r="AR167" i="5"/>
  <c r="AS167" i="5"/>
  <c r="AT167" i="5"/>
  <c r="AU167" i="5"/>
  <c r="AV167" i="5"/>
  <c r="AW167" i="5"/>
  <c r="AJ168" i="5"/>
  <c r="AK168" i="5"/>
  <c r="AL168" i="5"/>
  <c r="AM168" i="5"/>
  <c r="AN168" i="5"/>
  <c r="AO168" i="5"/>
  <c r="AQ168" i="5"/>
  <c r="AR168" i="5"/>
  <c r="AS168" i="5"/>
  <c r="AT168" i="5"/>
  <c r="AU168" i="5"/>
  <c r="AV168" i="5"/>
  <c r="AW168" i="5"/>
  <c r="AJ169" i="5"/>
  <c r="AK169" i="5"/>
  <c r="AL169" i="5"/>
  <c r="AM169" i="5"/>
  <c r="AN169" i="5"/>
  <c r="AO169" i="5"/>
  <c r="AQ169" i="5"/>
  <c r="AR169" i="5"/>
  <c r="AS169" i="5"/>
  <c r="AT169" i="5"/>
  <c r="AU169" i="5"/>
  <c r="AV169" i="5"/>
  <c r="AW169" i="5"/>
  <c r="AJ170" i="5"/>
  <c r="AK170" i="5"/>
  <c r="AL170" i="5"/>
  <c r="AM170" i="5"/>
  <c r="AN170" i="5"/>
  <c r="AO170" i="5"/>
  <c r="AQ170" i="5"/>
  <c r="AR170" i="5"/>
  <c r="AS170" i="5"/>
  <c r="AT170" i="5"/>
  <c r="AU170" i="5"/>
  <c r="AV170" i="5"/>
  <c r="AW170" i="5"/>
  <c r="AJ171" i="5"/>
  <c r="AK171" i="5"/>
  <c r="AL171" i="5"/>
  <c r="AM171" i="5"/>
  <c r="AN171" i="5"/>
  <c r="AO171" i="5"/>
  <c r="AQ171" i="5"/>
  <c r="AR171" i="5"/>
  <c r="AS171" i="5"/>
  <c r="AT171" i="5"/>
  <c r="AU171" i="5"/>
  <c r="AV171" i="5"/>
  <c r="AW171" i="5"/>
  <c r="AJ172" i="5"/>
  <c r="AK172" i="5"/>
  <c r="AL172" i="5"/>
  <c r="AM172" i="5"/>
  <c r="AN172" i="5"/>
  <c r="AO172" i="5"/>
  <c r="AQ172" i="5"/>
  <c r="AR172" i="5"/>
  <c r="AS172" i="5"/>
  <c r="AT172" i="5"/>
  <c r="AU172" i="5"/>
  <c r="AV172" i="5"/>
  <c r="AW172" i="5"/>
  <c r="AJ173" i="5"/>
  <c r="AK173" i="5"/>
  <c r="AL173" i="5"/>
  <c r="AM173" i="5"/>
  <c r="AN173" i="5"/>
  <c r="AO173" i="5"/>
  <c r="AQ173" i="5"/>
  <c r="AR173" i="5"/>
  <c r="AS173" i="5"/>
  <c r="AT173" i="5"/>
  <c r="AU173" i="5"/>
  <c r="AV173" i="5"/>
  <c r="AW173" i="5"/>
  <c r="AJ175" i="5"/>
  <c r="AK175" i="5"/>
  <c r="AL175" i="5"/>
  <c r="AM175" i="5"/>
  <c r="AN175" i="5"/>
  <c r="AO175" i="5"/>
  <c r="AQ175" i="5"/>
  <c r="AR175" i="5"/>
  <c r="AS175" i="5"/>
  <c r="AT175" i="5"/>
  <c r="AU175" i="5"/>
  <c r="AV175" i="5"/>
  <c r="AW175" i="5"/>
  <c r="AJ176" i="5"/>
  <c r="AK176" i="5"/>
  <c r="AL176" i="5"/>
  <c r="AM176" i="5"/>
  <c r="AN176" i="5"/>
  <c r="AO176" i="5"/>
  <c r="AQ176" i="5"/>
  <c r="AR176" i="5"/>
  <c r="AS176" i="5"/>
  <c r="AT176" i="5"/>
  <c r="AU176" i="5"/>
  <c r="AV176" i="5"/>
  <c r="AW176" i="5"/>
  <c r="AJ177" i="5"/>
  <c r="AK177" i="5"/>
  <c r="AL177" i="5"/>
  <c r="AM177" i="5"/>
  <c r="AN177" i="5"/>
  <c r="AO177" i="5"/>
  <c r="AQ177" i="5"/>
  <c r="AR177" i="5"/>
  <c r="AS177" i="5"/>
  <c r="AT177" i="5"/>
  <c r="AU177" i="5"/>
  <c r="AV177" i="5"/>
  <c r="AW177" i="5"/>
  <c r="AJ178" i="5"/>
  <c r="AK178" i="5"/>
  <c r="AL178" i="5"/>
  <c r="AM178" i="5"/>
  <c r="AN178" i="5"/>
  <c r="AO178" i="5"/>
  <c r="AQ178" i="5"/>
  <c r="AR178" i="5"/>
  <c r="AS178" i="5"/>
  <c r="AT178" i="5"/>
  <c r="AU178" i="5"/>
  <c r="AV178" i="5"/>
  <c r="AW178" i="5"/>
  <c r="AJ179" i="5"/>
  <c r="AK179" i="5"/>
  <c r="AL179" i="5"/>
  <c r="AM179" i="5"/>
  <c r="AN179" i="5"/>
  <c r="AO179" i="5"/>
  <c r="AQ179" i="5"/>
  <c r="AR179" i="5"/>
  <c r="AS179" i="5"/>
  <c r="AT179" i="5"/>
  <c r="AU179" i="5"/>
  <c r="AV179" i="5"/>
  <c r="AW179" i="5"/>
  <c r="AJ180" i="5"/>
  <c r="AK180" i="5"/>
  <c r="AL180" i="5"/>
  <c r="AM180" i="5"/>
  <c r="AN180" i="5"/>
  <c r="AO180" i="5"/>
  <c r="AQ180" i="5"/>
  <c r="AR180" i="5"/>
  <c r="AS180" i="5"/>
  <c r="AT180" i="5"/>
  <c r="AU180" i="5"/>
  <c r="AV180" i="5"/>
  <c r="AW180" i="5"/>
  <c r="AJ181" i="5"/>
  <c r="AK181" i="5"/>
  <c r="AL181" i="5"/>
  <c r="AM181" i="5"/>
  <c r="AN181" i="5"/>
  <c r="AO181" i="5"/>
  <c r="AQ181" i="5"/>
  <c r="AR181" i="5"/>
  <c r="AS181" i="5"/>
  <c r="AT181" i="5"/>
  <c r="AU181" i="5"/>
  <c r="AV181" i="5"/>
  <c r="AW181" i="5"/>
  <c r="Q105" i="7" l="1"/>
  <c r="R85" i="7"/>
  <c r="F23" i="11"/>
  <c r="L32" i="11"/>
  <c r="D26" i="11"/>
  <c r="E23" i="11"/>
  <c r="K29" i="11"/>
  <c r="K32" i="11"/>
  <c r="Q52" i="7"/>
  <c r="R33" i="7"/>
  <c r="P23" i="11"/>
  <c r="H29" i="11"/>
  <c r="I32" i="11"/>
  <c r="H32" i="11"/>
  <c r="N23" i="11"/>
  <c r="F29" i="11"/>
  <c r="F32" i="11"/>
  <c r="D23" i="11"/>
  <c r="I29" i="11"/>
  <c r="J32" i="11"/>
  <c r="R52" i="7"/>
  <c r="R102" i="12"/>
  <c r="G29" i="11"/>
  <c r="M23" i="11"/>
  <c r="L23" i="11"/>
  <c r="D29" i="11"/>
  <c r="W32" i="11"/>
  <c r="E32" i="11"/>
  <c r="K23" i="11"/>
  <c r="C29" i="11"/>
  <c r="P32" i="11"/>
  <c r="D32" i="11"/>
  <c r="O23" i="11"/>
  <c r="G32" i="11"/>
  <c r="J23" i="11"/>
  <c r="O32" i="11"/>
  <c r="C32" i="11"/>
  <c r="Q33" i="7"/>
  <c r="E29" i="11"/>
  <c r="H23" i="11"/>
  <c r="N32" i="11"/>
  <c r="C23" i="11"/>
  <c r="G23" i="11"/>
  <c r="M32" i="11"/>
  <c r="Q142" i="7"/>
  <c r="Q37" i="7"/>
  <c r="R176" i="7"/>
  <c r="Q176" i="7"/>
  <c r="R142" i="7"/>
  <c r="Q28" i="7"/>
  <c r="Q154" i="7"/>
  <c r="Q145" i="7"/>
  <c r="R121" i="7"/>
  <c r="Q100" i="7"/>
  <c r="R61" i="7"/>
  <c r="R36" i="7"/>
  <c r="R39" i="7"/>
  <c r="Q36" i="7"/>
  <c r="R22" i="7"/>
  <c r="Q172" i="7"/>
  <c r="R48" i="7"/>
  <c r="R118" i="7"/>
  <c r="R27" i="7"/>
  <c r="Q61" i="7"/>
  <c r="Q48" i="7"/>
  <c r="R9" i="12"/>
  <c r="R25" i="12"/>
  <c r="R124" i="7"/>
  <c r="Q119" i="7"/>
  <c r="R97" i="12"/>
  <c r="R76" i="7"/>
  <c r="R49" i="7"/>
  <c r="Q45" i="7"/>
  <c r="Q34" i="7"/>
  <c r="R34" i="7"/>
  <c r="R37" i="7"/>
  <c r="R38" i="7"/>
  <c r="Q27" i="7"/>
  <c r="R15" i="7"/>
  <c r="Q15" i="7"/>
  <c r="R12" i="7"/>
  <c r="R10" i="7"/>
  <c r="R9" i="7"/>
  <c r="R155" i="7"/>
  <c r="Q38" i="7"/>
  <c r="Q81" i="7"/>
  <c r="Q152" i="7"/>
  <c r="R93" i="7"/>
  <c r="R47" i="7"/>
  <c r="Q49" i="7"/>
  <c r="Q58" i="7"/>
  <c r="R152" i="7"/>
  <c r="R96" i="7"/>
  <c r="R61" i="12"/>
  <c r="Q64" i="7"/>
  <c r="Q99" i="7"/>
  <c r="R157" i="7"/>
  <c r="R13" i="7"/>
  <c r="R108" i="7"/>
  <c r="R172" i="7"/>
  <c r="Q157" i="7"/>
  <c r="R82" i="12"/>
  <c r="R122" i="7"/>
  <c r="Q13" i="7"/>
  <c r="Q131" i="7"/>
  <c r="Q132" i="7"/>
  <c r="Q121" i="7"/>
  <c r="Q39" i="7"/>
  <c r="Q122" i="7"/>
  <c r="R131" i="7"/>
  <c r="R50" i="7"/>
  <c r="Q26" i="7"/>
  <c r="R153" i="7"/>
  <c r="Q60" i="7"/>
  <c r="Q50" i="7"/>
  <c r="R16" i="7"/>
  <c r="R66" i="12"/>
  <c r="R129" i="7"/>
  <c r="R35" i="7"/>
  <c r="R154" i="7"/>
  <c r="R75" i="7"/>
  <c r="R25" i="7"/>
  <c r="Q88" i="7"/>
  <c r="R69" i="7"/>
  <c r="R132" i="7"/>
  <c r="R23" i="7"/>
  <c r="R143" i="7"/>
  <c r="R135" i="7"/>
  <c r="Q47" i="7"/>
  <c r="R26" i="7"/>
  <c r="Q153" i="7"/>
  <c r="R60" i="7"/>
  <c r="Q144" i="7"/>
  <c r="Q16" i="7"/>
  <c r="R21" i="7"/>
  <c r="Q129" i="7"/>
  <c r="Q35" i="7"/>
  <c r="R11" i="7"/>
  <c r="Q75" i="7"/>
  <c r="Q25" i="7"/>
  <c r="Q23" i="7"/>
  <c r="Q143" i="7"/>
  <c r="R144" i="7"/>
  <c r="Q133" i="7"/>
  <c r="Q21" i="7"/>
  <c r="R130" i="7"/>
  <c r="Q46" i="7"/>
  <c r="Q11" i="7"/>
  <c r="Q96" i="7"/>
  <c r="R120" i="7"/>
  <c r="Q76" i="7"/>
  <c r="Q136" i="7"/>
  <c r="Q156" i="7"/>
  <c r="Q22" i="7"/>
  <c r="Q130" i="7"/>
  <c r="Q62" i="7"/>
  <c r="Q24" i="7"/>
  <c r="Q120" i="7"/>
  <c r="R136" i="7"/>
  <c r="Q72" i="7"/>
  <c r="Q73" i="7"/>
  <c r="Q109" i="7"/>
  <c r="R148" i="7"/>
  <c r="Q158" i="7"/>
  <c r="Q160" i="7"/>
  <c r="R70" i="7"/>
  <c r="R71" i="7"/>
  <c r="R14" i="7"/>
  <c r="R74" i="7"/>
  <c r="R159" i="7"/>
  <c r="R160" i="7"/>
  <c r="Q70" i="7"/>
  <c r="Q71" i="7"/>
  <c r="Q135" i="7"/>
  <c r="Q155" i="7"/>
  <c r="Q14" i="7"/>
  <c r="Q74" i="7"/>
  <c r="Q159" i="7"/>
  <c r="R94" i="7"/>
  <c r="R98" i="7"/>
  <c r="R134" i="7"/>
  <c r="R86" i="7"/>
  <c r="R123" i="7"/>
  <c r="R81" i="7"/>
  <c r="R95" i="7"/>
  <c r="Q93" i="7"/>
  <c r="R99" i="7"/>
  <c r="R40" i="7"/>
  <c r="R45" i="7"/>
  <c r="Q94" i="7"/>
  <c r="R46" i="7"/>
  <c r="Q98" i="7"/>
  <c r="Q108" i="7"/>
  <c r="Q134" i="7"/>
  <c r="Q86" i="7"/>
  <c r="Q123" i="7"/>
  <c r="R88" i="7"/>
  <c r="R133" i="7"/>
  <c r="Q57" i="7"/>
  <c r="R106" i="7"/>
  <c r="R177" i="7"/>
  <c r="R59" i="7"/>
  <c r="R107" i="7"/>
  <c r="R63" i="7"/>
  <c r="R119" i="7"/>
  <c r="Q141" i="7"/>
  <c r="R51" i="7"/>
  <c r="R87" i="7"/>
  <c r="R147" i="7"/>
  <c r="R97" i="7"/>
  <c r="R146" i="7"/>
  <c r="Q40" i="7"/>
  <c r="Q95" i="7"/>
  <c r="R57" i="7"/>
  <c r="Q106" i="7"/>
  <c r="Q177" i="7"/>
  <c r="Q59" i="7"/>
  <c r="Q107" i="7"/>
  <c r="Q63" i="7"/>
  <c r="R141" i="7"/>
  <c r="Q51" i="7"/>
  <c r="Q87" i="7"/>
  <c r="Q147" i="7"/>
  <c r="Q97" i="7"/>
  <c r="Q146" i="7"/>
  <c r="R156" i="7"/>
  <c r="Q9" i="7"/>
  <c r="R58" i="7"/>
  <c r="Q10" i="7"/>
  <c r="R62" i="7"/>
  <c r="Q118" i="7"/>
  <c r="R24" i="7"/>
  <c r="R72" i="7"/>
  <c r="R145" i="7"/>
  <c r="R73" i="7"/>
  <c r="R109" i="7"/>
  <c r="Q148" i="7"/>
  <c r="Q124" i="7"/>
  <c r="R158" i="7"/>
  <c r="R18" i="7"/>
  <c r="Q18" i="7"/>
  <c r="R127" i="7"/>
  <c r="Q127" i="7"/>
  <c r="Q32" i="7"/>
  <c r="R32" i="7"/>
  <c r="R41" i="7"/>
  <c r="Q41" i="7"/>
  <c r="R30" i="7"/>
  <c r="Q30" i="7"/>
  <c r="R174" i="7"/>
  <c r="Q174" i="7"/>
  <c r="R139" i="7"/>
  <c r="Q139" i="7"/>
  <c r="R44" i="7"/>
  <c r="Q44" i="7"/>
  <c r="R53" i="7"/>
  <c r="Q53" i="7"/>
  <c r="R42" i="7"/>
  <c r="Q42" i="7"/>
  <c r="R7" i="7"/>
  <c r="Q7" i="7"/>
  <c r="R151" i="7"/>
  <c r="Q151" i="7"/>
  <c r="Q56" i="7"/>
  <c r="R56" i="7"/>
  <c r="R65" i="7"/>
  <c r="Q65" i="7"/>
  <c r="R79" i="7"/>
  <c r="Q79" i="7"/>
  <c r="Q128" i="7"/>
  <c r="R128" i="7"/>
  <c r="R137" i="7"/>
  <c r="Q137" i="7"/>
  <c r="R54" i="7"/>
  <c r="Q54" i="7"/>
  <c r="R19" i="7"/>
  <c r="Q19" i="7"/>
  <c r="Q68" i="7"/>
  <c r="R68" i="7"/>
  <c r="R77" i="7"/>
  <c r="Q77" i="7"/>
  <c r="R66" i="7"/>
  <c r="Q66" i="7"/>
  <c r="R31" i="7"/>
  <c r="Q31" i="7"/>
  <c r="R175" i="7"/>
  <c r="Q175" i="7"/>
  <c r="R80" i="7"/>
  <c r="Q80" i="7"/>
  <c r="R89" i="7"/>
  <c r="Q89" i="7"/>
  <c r="R78" i="7"/>
  <c r="Q78" i="7"/>
  <c r="R43" i="7"/>
  <c r="Q43" i="7"/>
  <c r="Q178" i="7"/>
  <c r="R178" i="7"/>
  <c r="R92" i="7"/>
  <c r="Q92" i="7"/>
  <c r="R90" i="7"/>
  <c r="Q90" i="7"/>
  <c r="R55" i="7"/>
  <c r="Q55" i="7"/>
  <c r="Q104" i="7"/>
  <c r="R104" i="7"/>
  <c r="R101" i="7"/>
  <c r="Q101" i="7"/>
  <c r="R149" i="7"/>
  <c r="Q149" i="7"/>
  <c r="R102" i="7"/>
  <c r="Q102" i="7"/>
  <c r="R67" i="7"/>
  <c r="Q67" i="7"/>
  <c r="R125" i="7"/>
  <c r="Q125" i="7"/>
  <c r="R173" i="7"/>
  <c r="Q173" i="7"/>
  <c r="R126" i="7"/>
  <c r="Q126" i="7"/>
  <c r="R91" i="7"/>
  <c r="Q91" i="7"/>
  <c r="Q140" i="7"/>
  <c r="R140" i="7"/>
  <c r="R138" i="7"/>
  <c r="Q138" i="7"/>
  <c r="R103" i="7"/>
  <c r="Q103" i="7"/>
  <c r="R8" i="7"/>
  <c r="Q8" i="7"/>
  <c r="R17" i="7"/>
  <c r="Q17" i="7"/>
  <c r="R150" i="7"/>
  <c r="Q150" i="7"/>
  <c r="Q20" i="7"/>
  <c r="R20" i="7"/>
  <c r="R29" i="7"/>
  <c r="Q29" i="7"/>
  <c r="C26" i="11" l="1"/>
  <c r="B4261" i="19"/>
  <c r="A4261" i="19"/>
  <c r="B4260" i="19"/>
  <c r="A4260" i="19"/>
  <c r="B4259" i="19"/>
  <c r="A4259" i="19"/>
  <c r="B4258" i="19"/>
  <c r="A4258" i="19"/>
  <c r="B4257" i="19"/>
  <c r="A4257" i="19"/>
  <c r="B4256" i="19"/>
  <c r="A4256" i="19"/>
  <c r="B4255" i="19"/>
  <c r="A4255" i="19"/>
  <c r="B4254" i="19"/>
  <c r="A4254" i="19"/>
  <c r="B4253" i="19"/>
  <c r="A4253" i="19"/>
  <c r="B4252" i="19"/>
  <c r="A4252" i="19"/>
  <c r="B4251" i="19"/>
  <c r="A4251" i="19"/>
  <c r="B4250" i="19"/>
  <c r="A4250" i="19"/>
  <c r="B4249" i="19"/>
  <c r="A4249" i="19"/>
  <c r="B4248" i="19"/>
  <c r="A4248" i="19"/>
  <c r="B4247" i="19"/>
  <c r="A4247" i="19"/>
  <c r="B4246" i="19"/>
  <c r="A4246" i="19"/>
  <c r="B4245" i="19"/>
  <c r="A4245" i="19"/>
  <c r="B4244" i="19"/>
  <c r="A4244" i="19"/>
  <c r="B4243" i="19"/>
  <c r="A4243" i="19"/>
  <c r="B4242" i="19"/>
  <c r="A4242" i="19"/>
  <c r="B4241" i="19"/>
  <c r="A4241" i="19"/>
  <c r="B4240" i="19"/>
  <c r="A4240" i="19"/>
  <c r="B4239" i="19"/>
  <c r="A4239" i="19"/>
  <c r="B4238" i="19"/>
  <c r="A4238" i="19"/>
  <c r="B4237" i="19"/>
  <c r="A4237" i="19"/>
  <c r="B4236" i="19"/>
  <c r="A4236" i="19"/>
  <c r="B4235" i="19"/>
  <c r="A4235" i="19"/>
  <c r="B4234" i="19"/>
  <c r="A4234" i="19"/>
  <c r="B4233" i="19"/>
  <c r="A4233" i="19"/>
  <c r="B4232" i="19"/>
  <c r="A4232" i="19"/>
  <c r="B4231" i="19"/>
  <c r="A4231" i="19"/>
  <c r="B4230" i="19"/>
  <c r="A4230" i="19"/>
  <c r="B4229" i="19"/>
  <c r="A4229" i="19"/>
  <c r="B4228" i="19"/>
  <c r="A4228" i="19"/>
  <c r="B4227" i="19"/>
  <c r="A4227" i="19"/>
  <c r="B4226" i="19"/>
  <c r="A4226" i="19"/>
  <c r="B4225" i="19"/>
  <c r="A4225" i="19"/>
  <c r="B4224" i="19"/>
  <c r="A4224" i="19"/>
  <c r="B4223" i="19"/>
  <c r="A4223" i="19"/>
  <c r="B4222" i="19"/>
  <c r="A4222" i="19"/>
  <c r="B4221" i="19"/>
  <c r="A4221" i="19"/>
  <c r="B4220" i="19"/>
  <c r="A4220" i="19"/>
  <c r="B4219" i="19"/>
  <c r="A4219" i="19"/>
  <c r="B4218" i="19"/>
  <c r="A4218" i="19"/>
  <c r="B4217" i="19"/>
  <c r="A4217" i="19"/>
  <c r="B4216" i="19"/>
  <c r="A4216" i="19"/>
  <c r="B4215" i="19"/>
  <c r="A4215" i="19"/>
  <c r="B4214" i="19"/>
  <c r="A4214" i="19"/>
  <c r="B4213" i="19"/>
  <c r="A4213" i="19"/>
  <c r="B4212" i="19"/>
  <c r="A4212" i="19"/>
  <c r="B4211" i="19"/>
  <c r="A4211" i="19"/>
  <c r="B4210" i="19"/>
  <c r="A4210" i="19"/>
  <c r="B4209" i="19"/>
  <c r="A4209" i="19"/>
  <c r="B4208" i="19"/>
  <c r="A4208" i="19"/>
  <c r="B4207" i="19"/>
  <c r="A4207" i="19"/>
  <c r="B4206" i="19"/>
  <c r="A4206" i="19"/>
  <c r="B4205" i="19"/>
  <c r="A4205" i="19"/>
  <c r="B4204" i="19"/>
  <c r="A4204" i="19"/>
  <c r="B4203" i="19"/>
  <c r="A4203" i="19"/>
  <c r="B4202" i="19"/>
  <c r="A4202" i="19"/>
  <c r="B4201" i="19"/>
  <c r="A4201" i="19"/>
  <c r="B4200" i="19"/>
  <c r="A4200" i="19"/>
  <c r="B4199" i="19"/>
  <c r="A4199" i="19"/>
  <c r="B4198" i="19"/>
  <c r="A4198" i="19"/>
  <c r="B4197" i="19"/>
  <c r="A4197" i="19"/>
  <c r="B4196" i="19"/>
  <c r="A4196" i="19"/>
  <c r="B4195" i="19"/>
  <c r="A4195" i="19"/>
  <c r="B4194" i="19"/>
  <c r="A4194" i="19"/>
  <c r="B4193" i="19"/>
  <c r="A4193" i="19"/>
  <c r="B4192" i="19"/>
  <c r="A4192" i="19"/>
  <c r="B4191" i="19"/>
  <c r="A4191" i="19"/>
  <c r="B4190" i="19"/>
  <c r="A4190" i="19"/>
  <c r="B4189" i="19"/>
  <c r="A4189" i="19"/>
  <c r="B4188" i="19"/>
  <c r="A4188" i="19"/>
  <c r="B4187" i="19"/>
  <c r="A4187" i="19"/>
  <c r="B4186" i="19"/>
  <c r="A4186" i="19"/>
  <c r="B4185" i="19"/>
  <c r="A4185" i="19"/>
  <c r="B4184" i="19"/>
  <c r="A4184" i="19"/>
  <c r="B4183" i="19"/>
  <c r="A4183" i="19"/>
  <c r="B4182" i="19"/>
  <c r="A4182" i="19"/>
  <c r="B4181" i="19"/>
  <c r="A4181" i="19"/>
  <c r="B4180" i="19"/>
  <c r="A4180" i="19"/>
  <c r="B4179" i="19"/>
  <c r="A4179" i="19"/>
  <c r="B4178" i="19"/>
  <c r="A4178" i="19"/>
  <c r="B4177" i="19"/>
  <c r="A4177" i="19"/>
  <c r="B4176" i="19"/>
  <c r="A4176" i="19"/>
  <c r="B4175" i="19"/>
  <c r="A4175" i="19"/>
  <c r="B4174" i="19"/>
  <c r="A4174" i="19"/>
  <c r="B4173" i="19"/>
  <c r="A4173" i="19"/>
  <c r="B4172" i="19"/>
  <c r="A4172" i="19"/>
  <c r="B4171" i="19"/>
  <c r="A4171" i="19"/>
  <c r="B4170" i="19"/>
  <c r="A4170" i="19"/>
  <c r="B4169" i="19"/>
  <c r="A4169" i="19"/>
  <c r="B4168" i="19"/>
  <c r="A4168" i="19"/>
  <c r="B4167" i="19"/>
  <c r="A4167" i="19"/>
  <c r="B4166" i="19"/>
  <c r="A4166" i="19"/>
  <c r="B4165" i="19"/>
  <c r="A4165" i="19"/>
  <c r="B4164" i="19"/>
  <c r="A4164" i="19"/>
  <c r="B4163" i="19"/>
  <c r="A4163" i="19"/>
  <c r="B4162" i="19"/>
  <c r="A4162" i="19"/>
  <c r="B4161" i="19"/>
  <c r="A4161" i="19"/>
  <c r="B4160" i="19"/>
  <c r="A4160" i="19"/>
  <c r="B4159" i="19"/>
  <c r="A4159" i="19"/>
  <c r="B4158" i="19"/>
  <c r="A4158" i="19"/>
  <c r="B4157" i="19"/>
  <c r="A4157" i="19"/>
  <c r="B4156" i="19"/>
  <c r="A4156" i="19"/>
  <c r="B4155" i="19"/>
  <c r="A4155" i="19"/>
  <c r="B4154" i="19"/>
  <c r="A4154" i="19"/>
  <c r="B4153" i="19"/>
  <c r="A4153" i="19"/>
  <c r="B4152" i="19"/>
  <c r="A4152" i="19"/>
  <c r="B4151" i="19"/>
  <c r="A4151" i="19"/>
  <c r="B4150" i="19"/>
  <c r="A4150" i="19"/>
  <c r="B4149" i="19"/>
  <c r="A4149" i="19"/>
  <c r="B4148" i="19"/>
  <c r="A4148" i="19"/>
  <c r="B4147" i="19"/>
  <c r="A4147" i="19"/>
  <c r="B4146" i="19"/>
  <c r="A4146" i="19"/>
  <c r="B4145" i="19"/>
  <c r="A4145" i="19"/>
  <c r="B4144" i="19"/>
  <c r="A4144" i="19"/>
  <c r="B4143" i="19"/>
  <c r="A4143" i="19"/>
  <c r="B4142" i="19"/>
  <c r="A4142" i="19"/>
  <c r="B4141" i="19"/>
  <c r="A4141" i="19"/>
  <c r="B4140" i="19"/>
  <c r="A4140" i="19"/>
  <c r="B4139" i="19"/>
  <c r="A4139" i="19"/>
  <c r="B4138" i="19"/>
  <c r="A4138" i="19"/>
  <c r="B4137" i="19"/>
  <c r="A4137" i="19"/>
  <c r="B4136" i="19"/>
  <c r="A4136" i="19"/>
  <c r="B4135" i="19"/>
  <c r="A4135" i="19"/>
  <c r="B4134" i="19"/>
  <c r="A4134" i="19"/>
  <c r="B4133" i="19"/>
  <c r="A4133" i="19"/>
  <c r="B4132" i="19"/>
  <c r="A4132" i="19"/>
  <c r="B4131" i="19"/>
  <c r="A4131" i="19"/>
  <c r="B4130" i="19"/>
  <c r="A4130" i="19"/>
  <c r="B4129" i="19"/>
  <c r="A4129" i="19"/>
  <c r="B4128" i="19"/>
  <c r="A4128" i="19"/>
  <c r="B4127" i="19"/>
  <c r="A4127" i="19"/>
  <c r="B4126" i="19"/>
  <c r="A4126" i="19"/>
  <c r="B4125" i="19"/>
  <c r="A4125" i="19"/>
  <c r="B4124" i="19"/>
  <c r="A4124" i="19"/>
  <c r="B4123" i="19"/>
  <c r="A4123" i="19"/>
  <c r="B4122" i="19"/>
  <c r="A4122" i="19"/>
  <c r="B4121" i="19"/>
  <c r="A4121" i="19"/>
  <c r="B4120" i="19"/>
  <c r="A4120" i="19"/>
  <c r="B4119" i="19"/>
  <c r="A4119" i="19"/>
  <c r="B4118" i="19"/>
  <c r="A4118" i="19"/>
  <c r="B4117" i="19"/>
  <c r="A4117" i="19"/>
  <c r="B4116" i="19"/>
  <c r="A4116" i="19"/>
  <c r="B4115" i="19"/>
  <c r="A4115" i="19"/>
  <c r="B4114" i="19"/>
  <c r="A4114" i="19"/>
  <c r="B4113" i="19"/>
  <c r="A4113" i="19"/>
  <c r="B4112" i="19"/>
  <c r="A4112" i="19"/>
  <c r="B4111" i="19"/>
  <c r="A4111" i="19"/>
  <c r="B4110" i="19"/>
  <c r="A4110" i="19"/>
  <c r="B4109" i="19"/>
  <c r="A4109" i="19"/>
  <c r="B4108" i="19"/>
  <c r="A4108" i="19"/>
  <c r="B4107" i="19"/>
  <c r="A4107" i="19"/>
  <c r="B4106" i="19"/>
  <c r="A4106" i="19"/>
  <c r="B4105" i="19"/>
  <c r="A4105" i="19"/>
  <c r="B4104" i="19"/>
  <c r="A4104" i="19"/>
  <c r="B4103" i="19"/>
  <c r="A4103" i="19"/>
  <c r="B4102" i="19"/>
  <c r="A4102" i="19"/>
  <c r="B4101" i="19"/>
  <c r="A4101" i="19"/>
  <c r="B4100" i="19"/>
  <c r="A4100" i="19"/>
  <c r="B4099" i="19"/>
  <c r="A4099" i="19"/>
  <c r="B4098" i="19"/>
  <c r="A4098" i="19"/>
  <c r="B4097" i="19"/>
  <c r="A4097" i="19"/>
  <c r="B4096" i="19"/>
  <c r="A4096" i="19"/>
  <c r="B4095" i="19"/>
  <c r="A4095" i="19"/>
  <c r="B4094" i="19"/>
  <c r="A4094" i="19"/>
  <c r="B4093" i="19"/>
  <c r="A4093" i="19"/>
  <c r="B4092" i="19"/>
  <c r="A4092" i="19"/>
  <c r="B4091" i="19"/>
  <c r="A4091" i="19"/>
  <c r="B4090" i="19"/>
  <c r="A4090" i="19"/>
  <c r="B4089" i="19"/>
  <c r="A4089" i="19"/>
  <c r="B4088" i="19"/>
  <c r="A4088" i="19"/>
  <c r="B4087" i="19"/>
  <c r="A4087" i="19"/>
  <c r="B4086" i="19"/>
  <c r="A4086" i="19"/>
  <c r="B4085" i="19"/>
  <c r="A4085" i="19"/>
  <c r="B4084" i="19"/>
  <c r="A4084" i="19"/>
  <c r="B4083" i="19"/>
  <c r="A4083" i="19"/>
  <c r="B4082" i="19"/>
  <c r="A4082" i="19"/>
  <c r="B4081" i="19"/>
  <c r="A4081" i="19"/>
  <c r="B4080" i="19"/>
  <c r="A4080" i="19"/>
  <c r="B4079" i="19"/>
  <c r="A4079" i="19"/>
  <c r="B4078" i="19"/>
  <c r="A4078" i="19"/>
  <c r="B4077" i="19"/>
  <c r="A4077" i="19"/>
  <c r="B4076" i="19"/>
  <c r="A4076" i="19"/>
  <c r="B4075" i="19"/>
  <c r="A4075" i="19"/>
  <c r="B4074" i="19"/>
  <c r="A4074" i="19"/>
  <c r="B4073" i="19"/>
  <c r="A4073" i="19"/>
  <c r="B4072" i="19"/>
  <c r="A4072" i="19"/>
  <c r="B4071" i="19"/>
  <c r="A4071" i="19"/>
  <c r="B4070" i="19"/>
  <c r="A4070" i="19"/>
  <c r="B4069" i="19"/>
  <c r="A4069" i="19"/>
  <c r="B4068" i="19"/>
  <c r="A4068" i="19"/>
  <c r="B4067" i="19"/>
  <c r="A4067" i="19"/>
  <c r="B4066" i="19"/>
  <c r="A4066" i="19"/>
  <c r="B4065" i="19"/>
  <c r="A4065" i="19"/>
  <c r="B4064" i="19"/>
  <c r="A4064" i="19"/>
  <c r="B4063" i="19"/>
  <c r="A4063" i="19"/>
  <c r="B4062" i="19"/>
  <c r="A4062" i="19"/>
  <c r="B4061" i="19"/>
  <c r="A4061" i="19"/>
  <c r="B4060" i="19"/>
  <c r="A4060" i="19"/>
  <c r="B4059" i="19"/>
  <c r="A4059" i="19"/>
  <c r="B4058" i="19"/>
  <c r="A4058" i="19"/>
  <c r="B4057" i="19"/>
  <c r="A4057" i="19"/>
  <c r="B4056" i="19"/>
  <c r="A4056" i="19"/>
  <c r="B4055" i="19"/>
  <c r="A4055" i="19"/>
  <c r="B4054" i="19"/>
  <c r="A4054" i="19"/>
  <c r="B4053" i="19"/>
  <c r="A4053" i="19"/>
  <c r="B4052" i="19"/>
  <c r="A4052" i="19"/>
  <c r="B4051" i="19"/>
  <c r="A4051" i="19"/>
  <c r="B4050" i="19"/>
  <c r="A4050" i="19"/>
  <c r="B4049" i="19"/>
  <c r="A4049" i="19"/>
  <c r="B4048" i="19"/>
  <c r="A4048" i="19"/>
  <c r="B4047" i="19"/>
  <c r="A4047" i="19"/>
  <c r="B4046" i="19"/>
  <c r="A4046" i="19"/>
  <c r="B4045" i="19"/>
  <c r="A4045" i="19"/>
  <c r="B4044" i="19"/>
  <c r="A4044" i="19"/>
  <c r="B4043" i="19"/>
  <c r="A4043" i="19"/>
  <c r="B4042" i="19"/>
  <c r="A4042" i="19"/>
  <c r="B4041" i="19"/>
  <c r="A4041" i="19"/>
  <c r="B4040" i="19"/>
  <c r="A4040" i="19"/>
  <c r="B4039" i="19"/>
  <c r="A4039" i="19"/>
  <c r="B4038" i="19"/>
  <c r="A4038" i="19"/>
  <c r="B4037" i="19"/>
  <c r="A4037" i="19"/>
  <c r="B4036" i="19"/>
  <c r="A4036" i="19"/>
  <c r="B4035" i="19"/>
  <c r="A4035" i="19"/>
  <c r="B4034" i="19"/>
  <c r="A4034" i="19"/>
  <c r="B4033" i="19"/>
  <c r="A4033" i="19"/>
  <c r="B4032" i="19"/>
  <c r="A4032" i="19"/>
  <c r="B4031" i="19"/>
  <c r="A4031" i="19"/>
  <c r="B4030" i="19"/>
  <c r="A4030" i="19"/>
  <c r="B4029" i="19"/>
  <c r="A4029" i="19"/>
  <c r="B4028" i="19"/>
  <c r="A4028" i="19"/>
  <c r="B4027" i="19"/>
  <c r="A4027" i="19"/>
  <c r="B4026" i="19"/>
  <c r="A4026" i="19"/>
  <c r="B4025" i="19"/>
  <c r="A4025" i="19"/>
  <c r="B4024" i="19"/>
  <c r="A4024" i="19"/>
  <c r="B4023" i="19"/>
  <c r="A4023" i="19"/>
  <c r="B4022" i="19"/>
  <c r="A4022" i="19"/>
  <c r="B4021" i="19"/>
  <c r="A4021" i="19"/>
  <c r="B4020" i="19"/>
  <c r="A4020" i="19"/>
  <c r="B4019" i="19"/>
  <c r="A4019" i="19"/>
  <c r="B4018" i="19"/>
  <c r="A4018" i="19"/>
  <c r="B4017" i="19"/>
  <c r="A4017" i="19"/>
  <c r="B4016" i="19"/>
  <c r="A4016" i="19"/>
  <c r="B4015" i="19"/>
  <c r="A4015" i="19"/>
  <c r="B4014" i="19"/>
  <c r="A4014" i="19"/>
  <c r="B4013" i="19"/>
  <c r="A4013" i="19"/>
  <c r="B4012" i="19"/>
  <c r="A4012" i="19"/>
  <c r="B4011" i="19"/>
  <c r="A4011" i="19"/>
  <c r="B4010" i="19"/>
  <c r="A4010" i="19"/>
  <c r="B4009" i="19"/>
  <c r="A4009" i="19"/>
  <c r="B4008" i="19"/>
  <c r="A4008" i="19"/>
  <c r="B4007" i="19"/>
  <c r="A4007" i="19"/>
  <c r="B4006" i="19"/>
  <c r="A4006" i="19"/>
  <c r="B4005" i="19"/>
  <c r="A4005" i="19"/>
  <c r="B4004" i="19"/>
  <c r="A4004" i="19"/>
  <c r="B4003" i="19"/>
  <c r="A4003" i="19"/>
  <c r="B4002" i="19"/>
  <c r="A4002" i="19"/>
  <c r="B4001" i="19"/>
  <c r="A4001" i="19"/>
  <c r="B4000" i="19"/>
  <c r="A4000" i="19"/>
  <c r="B3999" i="19"/>
  <c r="A3999" i="19"/>
  <c r="B3998" i="19"/>
  <c r="A3998" i="19"/>
  <c r="B3997" i="19"/>
  <c r="A3997" i="19"/>
  <c r="B3996" i="19"/>
  <c r="A3996" i="19"/>
  <c r="B3995" i="19"/>
  <c r="A3995" i="19"/>
  <c r="B3994" i="19"/>
  <c r="A3994" i="19"/>
  <c r="B3993" i="19"/>
  <c r="A3993" i="19"/>
  <c r="B3992" i="19"/>
  <c r="A3992" i="19"/>
  <c r="B3991" i="19"/>
  <c r="A3991" i="19"/>
  <c r="B3990" i="19"/>
  <c r="A3990" i="19"/>
  <c r="B3989" i="19"/>
  <c r="A3989" i="19"/>
  <c r="B3988" i="19"/>
  <c r="A3988" i="19"/>
  <c r="B3987" i="19"/>
  <c r="A3987" i="19"/>
  <c r="B3986" i="19"/>
  <c r="A3986" i="19"/>
  <c r="B3985" i="19"/>
  <c r="A3985" i="19"/>
  <c r="B3984" i="19"/>
  <c r="A3984" i="19"/>
  <c r="B3983" i="19"/>
  <c r="A3983" i="19"/>
  <c r="B3982" i="19"/>
  <c r="A3982" i="19"/>
  <c r="B3981" i="19"/>
  <c r="A3981" i="19"/>
  <c r="B3980" i="19"/>
  <c r="A3980" i="19"/>
  <c r="B3979" i="19"/>
  <c r="A3979" i="19"/>
  <c r="B3978" i="19"/>
  <c r="A3978" i="19"/>
  <c r="B3977" i="19"/>
  <c r="A3977" i="19"/>
  <c r="B3976" i="19"/>
  <c r="A3976" i="19"/>
  <c r="B3975" i="19"/>
  <c r="A3975" i="19"/>
  <c r="B3974" i="19"/>
  <c r="A3974" i="19"/>
  <c r="B3973" i="19"/>
  <c r="A3973" i="19"/>
  <c r="B3972" i="19"/>
  <c r="A3972" i="19"/>
  <c r="B3971" i="19"/>
  <c r="A3971" i="19"/>
  <c r="B3970" i="19"/>
  <c r="A3970" i="19"/>
  <c r="B3969" i="19"/>
  <c r="A3969" i="19"/>
  <c r="B3968" i="19"/>
  <c r="A3968" i="19"/>
  <c r="B3967" i="19"/>
  <c r="A3967" i="19"/>
  <c r="B3966" i="19"/>
  <c r="A3966" i="19"/>
  <c r="B3965" i="19"/>
  <c r="A3965" i="19"/>
  <c r="B3964" i="19"/>
  <c r="A3964" i="19"/>
  <c r="B3963" i="19"/>
  <c r="A3963" i="19"/>
  <c r="B3962" i="19"/>
  <c r="A3962" i="19"/>
  <c r="B3961" i="19"/>
  <c r="A3961" i="19"/>
  <c r="B3960" i="19"/>
  <c r="A3960" i="19"/>
  <c r="B3959" i="19"/>
  <c r="A3959" i="19"/>
  <c r="B3958" i="19"/>
  <c r="A3958" i="19"/>
  <c r="B3957" i="19"/>
  <c r="A3957" i="19"/>
  <c r="B3956" i="19"/>
  <c r="A3956" i="19"/>
  <c r="B3955" i="19"/>
  <c r="A3955" i="19"/>
  <c r="B3954" i="19"/>
  <c r="A3954" i="19"/>
  <c r="B3953" i="19"/>
  <c r="A3953" i="19"/>
  <c r="B3952" i="19"/>
  <c r="A3952" i="19"/>
  <c r="B3951" i="19"/>
  <c r="A3951" i="19"/>
  <c r="B3950" i="19"/>
  <c r="A3950" i="19"/>
  <c r="B3949" i="19"/>
  <c r="A3949" i="19"/>
  <c r="B3948" i="19"/>
  <c r="A3948" i="19"/>
  <c r="B3947" i="19"/>
  <c r="A3947" i="19"/>
  <c r="B3946" i="19"/>
  <c r="A3946" i="19"/>
  <c r="B3945" i="19"/>
  <c r="A3945" i="19"/>
  <c r="B3944" i="19"/>
  <c r="A3944" i="19"/>
  <c r="B3943" i="19"/>
  <c r="A3943" i="19"/>
  <c r="B3942" i="19"/>
  <c r="A3942" i="19"/>
  <c r="B3941" i="19"/>
  <c r="A3941" i="19"/>
  <c r="B3940" i="19"/>
  <c r="A3940" i="19"/>
  <c r="B3939" i="19"/>
  <c r="A3939" i="19"/>
  <c r="B3938" i="19"/>
  <c r="A3938" i="19"/>
  <c r="B3937" i="19"/>
  <c r="A3937" i="19"/>
  <c r="B3936" i="19"/>
  <c r="A3936" i="19"/>
  <c r="B3935" i="19"/>
  <c r="A3935" i="19"/>
  <c r="B3934" i="19"/>
  <c r="A3934" i="19"/>
  <c r="B3933" i="19"/>
  <c r="A3933" i="19"/>
  <c r="B3932" i="19"/>
  <c r="A3932" i="19"/>
  <c r="B3931" i="19"/>
  <c r="A3931" i="19"/>
  <c r="B3930" i="19"/>
  <c r="A3930" i="19"/>
  <c r="B3929" i="19"/>
  <c r="A3929" i="19"/>
  <c r="B3928" i="19"/>
  <c r="A3928" i="19"/>
  <c r="B3927" i="19"/>
  <c r="A3927" i="19"/>
  <c r="B3926" i="19"/>
  <c r="A3926" i="19"/>
  <c r="B3925" i="19"/>
  <c r="A3925" i="19"/>
  <c r="B3924" i="19"/>
  <c r="A3924" i="19"/>
  <c r="B3923" i="19"/>
  <c r="A3923" i="19"/>
  <c r="B3922" i="19"/>
  <c r="A3922" i="19"/>
  <c r="B3921" i="19"/>
  <c r="A3921" i="19"/>
  <c r="B3920" i="19"/>
  <c r="A3920" i="19"/>
  <c r="B3919" i="19"/>
  <c r="A3919" i="19"/>
  <c r="B3918" i="19"/>
  <c r="A3918" i="19"/>
  <c r="B3917" i="19"/>
  <c r="A3917" i="19"/>
  <c r="B3916" i="19"/>
  <c r="A3916" i="19"/>
  <c r="B3915" i="19"/>
  <c r="A3915" i="19"/>
  <c r="B3914" i="19"/>
  <c r="A3914" i="19"/>
  <c r="B3913" i="19"/>
  <c r="A3913" i="19"/>
  <c r="B3912" i="19"/>
  <c r="A3912" i="19"/>
  <c r="B3911" i="19"/>
  <c r="A3911" i="19"/>
  <c r="B3910" i="19"/>
  <c r="A3910" i="19"/>
  <c r="B3909" i="19"/>
  <c r="A3909" i="19"/>
  <c r="B3908" i="19"/>
  <c r="A3908" i="19"/>
  <c r="B3907" i="19"/>
  <c r="A3907" i="19"/>
  <c r="B3906" i="19"/>
  <c r="A3906" i="19"/>
  <c r="B3905" i="19"/>
  <c r="A3905" i="19"/>
  <c r="B3904" i="19"/>
  <c r="A3904" i="19"/>
  <c r="B3903" i="19"/>
  <c r="A3903" i="19"/>
  <c r="B3902" i="19"/>
  <c r="A3902" i="19"/>
  <c r="B3901" i="19"/>
  <c r="A3901" i="19"/>
  <c r="B3900" i="19"/>
  <c r="A3900" i="19"/>
  <c r="B3899" i="19"/>
  <c r="A3899" i="19"/>
  <c r="B3898" i="19"/>
  <c r="A3898" i="19"/>
  <c r="B3897" i="19"/>
  <c r="A3897" i="19"/>
  <c r="B3896" i="19"/>
  <c r="A3896" i="19"/>
  <c r="B3895" i="19"/>
  <c r="A3895" i="19"/>
  <c r="B3894" i="19"/>
  <c r="A3894" i="19"/>
  <c r="B3893" i="19"/>
  <c r="A3893" i="19"/>
  <c r="B3892" i="19"/>
  <c r="A3892" i="19"/>
  <c r="B3891" i="19"/>
  <c r="A3891" i="19"/>
  <c r="B3890" i="19"/>
  <c r="A3890" i="19"/>
  <c r="B3889" i="19"/>
  <c r="A3889" i="19"/>
  <c r="B3888" i="19"/>
  <c r="A3888" i="19"/>
  <c r="B3887" i="19"/>
  <c r="A3887" i="19"/>
  <c r="B3886" i="19"/>
  <c r="A3886" i="19"/>
  <c r="B3885" i="19"/>
  <c r="A3885" i="19"/>
  <c r="B3884" i="19"/>
  <c r="A3884" i="19"/>
  <c r="B3883" i="19"/>
  <c r="A3883" i="19"/>
  <c r="B3882" i="19"/>
  <c r="A3882" i="19"/>
  <c r="B3881" i="19"/>
  <c r="A3881" i="19"/>
  <c r="B3880" i="19"/>
  <c r="A3880" i="19"/>
  <c r="B3879" i="19"/>
  <c r="A3879" i="19"/>
  <c r="B3878" i="19"/>
  <c r="A3878" i="19"/>
  <c r="B3877" i="19"/>
  <c r="A3877" i="19"/>
  <c r="B3876" i="19"/>
  <c r="A3876" i="19"/>
  <c r="B3875" i="19"/>
  <c r="A3875" i="19"/>
  <c r="B3874" i="19"/>
  <c r="A3874" i="19"/>
  <c r="B3873" i="19"/>
  <c r="A3873" i="19"/>
  <c r="B3872" i="19"/>
  <c r="A3872" i="19"/>
  <c r="B3871" i="19"/>
  <c r="A3871" i="19"/>
  <c r="B3870" i="19"/>
  <c r="A3870" i="19"/>
  <c r="B3869" i="19"/>
  <c r="A3869" i="19"/>
  <c r="B3868" i="19"/>
  <c r="A3868" i="19"/>
  <c r="B3867" i="19"/>
  <c r="A3867" i="19"/>
  <c r="B3866" i="19"/>
  <c r="A3866" i="19"/>
  <c r="B3865" i="19"/>
  <c r="A3865" i="19"/>
  <c r="B3864" i="19"/>
  <c r="A3864" i="19"/>
  <c r="B3863" i="19"/>
  <c r="A3863" i="19"/>
  <c r="B3862" i="19"/>
  <c r="A3862" i="19"/>
  <c r="B3861" i="19"/>
  <c r="A3861" i="19"/>
  <c r="B3860" i="19"/>
  <c r="A3860" i="19"/>
  <c r="B3859" i="19"/>
  <c r="A3859" i="19"/>
  <c r="B3858" i="19"/>
  <c r="A3858" i="19"/>
  <c r="B3857" i="19"/>
  <c r="A3857" i="19"/>
  <c r="B3856" i="19"/>
  <c r="A3856" i="19"/>
  <c r="B3855" i="19"/>
  <c r="A3855" i="19"/>
  <c r="B3854" i="19"/>
  <c r="A3854" i="19"/>
  <c r="B3853" i="19"/>
  <c r="A3853" i="19"/>
  <c r="B3852" i="19"/>
  <c r="A3852" i="19"/>
  <c r="B3851" i="19"/>
  <c r="A3851" i="19"/>
  <c r="B3850" i="19"/>
  <c r="A3850" i="19"/>
  <c r="B3849" i="19"/>
  <c r="A3849" i="19"/>
  <c r="B3848" i="19"/>
  <c r="A3848" i="19"/>
  <c r="B3847" i="19"/>
  <c r="A3847" i="19"/>
  <c r="B3846" i="19"/>
  <c r="A3846" i="19"/>
  <c r="B3845" i="19"/>
  <c r="A3845" i="19"/>
  <c r="B3844" i="19"/>
  <c r="A3844" i="19"/>
  <c r="B3843" i="19"/>
  <c r="A3843" i="19"/>
  <c r="B3842" i="19"/>
  <c r="A3842" i="19"/>
  <c r="B3841" i="19"/>
  <c r="A3841" i="19"/>
  <c r="B3840" i="19"/>
  <c r="A3840" i="19"/>
  <c r="B3839" i="19"/>
  <c r="A3839" i="19"/>
  <c r="B3838" i="19"/>
  <c r="A3838" i="19"/>
  <c r="B3837" i="19"/>
  <c r="A3837" i="19"/>
  <c r="B3836" i="19"/>
  <c r="A3836" i="19"/>
  <c r="B3835" i="19"/>
  <c r="A3835" i="19"/>
  <c r="B3834" i="19"/>
  <c r="A3834" i="19"/>
  <c r="B3833" i="19"/>
  <c r="A3833" i="19"/>
  <c r="B3832" i="19"/>
  <c r="A3832" i="19"/>
  <c r="B3831" i="19"/>
  <c r="A3831" i="19"/>
  <c r="B3830" i="19"/>
  <c r="A3830" i="19"/>
  <c r="B3829" i="19"/>
  <c r="A3829" i="19"/>
  <c r="B3828" i="19"/>
  <c r="A3828" i="19"/>
  <c r="B3827" i="19"/>
  <c r="A3827" i="19"/>
  <c r="B3826" i="19"/>
  <c r="A3826" i="19"/>
  <c r="B3825" i="19"/>
  <c r="A3825" i="19"/>
  <c r="B3824" i="19"/>
  <c r="A3824" i="19"/>
  <c r="B3823" i="19"/>
  <c r="A3823" i="19"/>
  <c r="B3822" i="19"/>
  <c r="A3822" i="19"/>
  <c r="B3821" i="19"/>
  <c r="A3821" i="19"/>
  <c r="B3820" i="19"/>
  <c r="A3820" i="19"/>
  <c r="B3819" i="19"/>
  <c r="A3819" i="19"/>
  <c r="B3818" i="19"/>
  <c r="A3818" i="19"/>
  <c r="B3817" i="19"/>
  <c r="A3817" i="19"/>
  <c r="B3816" i="19"/>
  <c r="A3816" i="19"/>
  <c r="B3815" i="19"/>
  <c r="A3815" i="19"/>
  <c r="B3814" i="19"/>
  <c r="A3814" i="19"/>
  <c r="B3813" i="19"/>
  <c r="A3813" i="19"/>
  <c r="B3812" i="19"/>
  <c r="A3812" i="19"/>
  <c r="B3811" i="19"/>
  <c r="A3811" i="19"/>
  <c r="B3810" i="19"/>
  <c r="A3810" i="19"/>
  <c r="B3809" i="19"/>
  <c r="A3809" i="19"/>
  <c r="B3808" i="19"/>
  <c r="A3808" i="19"/>
  <c r="B3807" i="19"/>
  <c r="A3807" i="19"/>
  <c r="B3806" i="19"/>
  <c r="A3806" i="19"/>
  <c r="B3805" i="19"/>
  <c r="A3805" i="19"/>
  <c r="B3804" i="19"/>
  <c r="A3804" i="19"/>
  <c r="B3803" i="19"/>
  <c r="A3803" i="19"/>
  <c r="B3802" i="19"/>
  <c r="A3802" i="19"/>
  <c r="B3801" i="19"/>
  <c r="A3801" i="19"/>
  <c r="B3800" i="19"/>
  <c r="A3800" i="19"/>
  <c r="B3799" i="19"/>
  <c r="A3799" i="19"/>
  <c r="B3798" i="19"/>
  <c r="A3798" i="19"/>
  <c r="B3797" i="19"/>
  <c r="A3797" i="19"/>
  <c r="B3796" i="19"/>
  <c r="A3796" i="19"/>
  <c r="B3795" i="19"/>
  <c r="A3795" i="19"/>
  <c r="B3794" i="19"/>
  <c r="A3794" i="19"/>
  <c r="B3793" i="19"/>
  <c r="A3793" i="19"/>
  <c r="B3792" i="19"/>
  <c r="A3792" i="19"/>
  <c r="B3791" i="19"/>
  <c r="A3791" i="19"/>
  <c r="B3790" i="19"/>
  <c r="A3790" i="19"/>
  <c r="B3789" i="19"/>
  <c r="A3789" i="19"/>
  <c r="B3788" i="19"/>
  <c r="A3788" i="19"/>
  <c r="B3787" i="19"/>
  <c r="A3787" i="19"/>
  <c r="B3786" i="19"/>
  <c r="A3786" i="19"/>
  <c r="B3785" i="19"/>
  <c r="A3785" i="19"/>
  <c r="B3784" i="19"/>
  <c r="A3784" i="19"/>
  <c r="B3783" i="19"/>
  <c r="A3783" i="19"/>
  <c r="B3782" i="19"/>
  <c r="A3782" i="19"/>
  <c r="B3781" i="19"/>
  <c r="A3781" i="19"/>
  <c r="B3780" i="19"/>
  <c r="A3780" i="19"/>
  <c r="B3779" i="19"/>
  <c r="A3779" i="19"/>
  <c r="B3778" i="19"/>
  <c r="A3778" i="19"/>
  <c r="B3777" i="19"/>
  <c r="A3777" i="19"/>
  <c r="B3776" i="19"/>
  <c r="A3776" i="19"/>
  <c r="B3775" i="19"/>
  <c r="A3775" i="19"/>
  <c r="B3774" i="19"/>
  <c r="A3774" i="19"/>
  <c r="B3773" i="19"/>
  <c r="A3773" i="19"/>
  <c r="B3772" i="19"/>
  <c r="A3772" i="19"/>
  <c r="B3771" i="19"/>
  <c r="A3771" i="19"/>
  <c r="B3770" i="19"/>
  <c r="A3770" i="19"/>
  <c r="B3769" i="19"/>
  <c r="A3769" i="19"/>
  <c r="B3768" i="19"/>
  <c r="A3768" i="19"/>
  <c r="B3767" i="19"/>
  <c r="A3767" i="19"/>
  <c r="B3766" i="19"/>
  <c r="A3766" i="19"/>
  <c r="B3765" i="19"/>
  <c r="A3765" i="19"/>
  <c r="B3764" i="19"/>
  <c r="A3764" i="19"/>
  <c r="B3763" i="19"/>
  <c r="A3763" i="19"/>
  <c r="B3762" i="19"/>
  <c r="A3762" i="19"/>
  <c r="B3761" i="19"/>
  <c r="A3761" i="19"/>
  <c r="B3760" i="19"/>
  <c r="A3760" i="19"/>
  <c r="B3759" i="19"/>
  <c r="A3759" i="19"/>
  <c r="B3758" i="19"/>
  <c r="A3758" i="19"/>
  <c r="B3757" i="19"/>
  <c r="A3757" i="19"/>
  <c r="B3756" i="19"/>
  <c r="A3756" i="19"/>
  <c r="B3755" i="19"/>
  <c r="A3755" i="19"/>
  <c r="B3754" i="19"/>
  <c r="A3754" i="19"/>
  <c r="B3753" i="19"/>
  <c r="A3753" i="19"/>
  <c r="B3752" i="19"/>
  <c r="A3752" i="19"/>
  <c r="B3751" i="19"/>
  <c r="A3751" i="19"/>
  <c r="B3750" i="19"/>
  <c r="A3750" i="19"/>
  <c r="B3749" i="19"/>
  <c r="A3749" i="19"/>
  <c r="B3748" i="19"/>
  <c r="A3748" i="19"/>
  <c r="B3747" i="19"/>
  <c r="A3747" i="19"/>
  <c r="B3746" i="19"/>
  <c r="A3746" i="19"/>
  <c r="B3745" i="19"/>
  <c r="A3745" i="19"/>
  <c r="B3744" i="19"/>
  <c r="A3744" i="19"/>
  <c r="B3743" i="19"/>
  <c r="A3743" i="19"/>
  <c r="B3742" i="19"/>
  <c r="A3742" i="19"/>
  <c r="B3741" i="19"/>
  <c r="A3741" i="19"/>
  <c r="B3740" i="19"/>
  <c r="A3740" i="19"/>
  <c r="B3739" i="19"/>
  <c r="A3739" i="19"/>
  <c r="B3738" i="19"/>
  <c r="A3738" i="19"/>
  <c r="B3737" i="19"/>
  <c r="A3737" i="19"/>
  <c r="B3736" i="19"/>
  <c r="A3736" i="19"/>
  <c r="B3735" i="19"/>
  <c r="A3735" i="19"/>
  <c r="B3734" i="19"/>
  <c r="A3734" i="19"/>
  <c r="B3733" i="19"/>
  <c r="A3733" i="19"/>
  <c r="B3732" i="19"/>
  <c r="A3732" i="19"/>
  <c r="B3731" i="19"/>
  <c r="A3731" i="19"/>
  <c r="B3730" i="19"/>
  <c r="A3730" i="19"/>
  <c r="B3729" i="19"/>
  <c r="A3729" i="19"/>
  <c r="B3728" i="19"/>
  <c r="A3728" i="19"/>
  <c r="B3727" i="19"/>
  <c r="A3727" i="19"/>
  <c r="B3726" i="19"/>
  <c r="A3726" i="19"/>
  <c r="B3725" i="19"/>
  <c r="A3725" i="19"/>
  <c r="B3724" i="19"/>
  <c r="A3724" i="19"/>
  <c r="B3723" i="19"/>
  <c r="A3723" i="19"/>
  <c r="B3722" i="19"/>
  <c r="A3722" i="19"/>
  <c r="B3721" i="19"/>
  <c r="A3721" i="19"/>
  <c r="B3720" i="19"/>
  <c r="A3720" i="19"/>
  <c r="B3719" i="19"/>
  <c r="A3719" i="19"/>
  <c r="B3718" i="19"/>
  <c r="A3718" i="19"/>
  <c r="B3717" i="19"/>
  <c r="A3717" i="19"/>
  <c r="B3716" i="19"/>
  <c r="A3716" i="19"/>
  <c r="B3715" i="19"/>
  <c r="A3715" i="19"/>
  <c r="B3714" i="19"/>
  <c r="A3714" i="19"/>
  <c r="B3713" i="19"/>
  <c r="A3713" i="19"/>
  <c r="B3712" i="19"/>
  <c r="A3712" i="19"/>
  <c r="B3711" i="19"/>
  <c r="A3711" i="19"/>
  <c r="B3710" i="19"/>
  <c r="A3710" i="19"/>
  <c r="B3709" i="19"/>
  <c r="A3709" i="19"/>
  <c r="B3708" i="19"/>
  <c r="A3708" i="19"/>
  <c r="B3707" i="19"/>
  <c r="A3707" i="19"/>
  <c r="B3706" i="19"/>
  <c r="A3706" i="19"/>
  <c r="B3705" i="19"/>
  <c r="A3705" i="19"/>
  <c r="B3704" i="19"/>
  <c r="A3704" i="19"/>
  <c r="B3703" i="19"/>
  <c r="A3703" i="19"/>
  <c r="B3702" i="19"/>
  <c r="A3702" i="19"/>
  <c r="B3701" i="19"/>
  <c r="A3701" i="19"/>
  <c r="B3700" i="19"/>
  <c r="A3700" i="19"/>
  <c r="B3699" i="19"/>
  <c r="A3699" i="19"/>
  <c r="B3698" i="19"/>
  <c r="A3698" i="19"/>
  <c r="B3697" i="19"/>
  <c r="A3697" i="19"/>
  <c r="B3696" i="19"/>
  <c r="A3696" i="19"/>
  <c r="B3695" i="19"/>
  <c r="A3695" i="19"/>
  <c r="B3694" i="19"/>
  <c r="A3694" i="19"/>
  <c r="B3693" i="19"/>
  <c r="A3693" i="19"/>
  <c r="B3692" i="19"/>
  <c r="A3692" i="19"/>
  <c r="B3691" i="19"/>
  <c r="A3691" i="19"/>
  <c r="B3690" i="19"/>
  <c r="A3690" i="19"/>
  <c r="B3689" i="19"/>
  <c r="A3689" i="19"/>
  <c r="B3688" i="19"/>
  <c r="A3688" i="19"/>
  <c r="B3687" i="19"/>
  <c r="A3687" i="19"/>
  <c r="B3686" i="19"/>
  <c r="A3686" i="19"/>
  <c r="B3685" i="19"/>
  <c r="A3685" i="19"/>
  <c r="B3684" i="19"/>
  <c r="A3684" i="19"/>
  <c r="B3683" i="19"/>
  <c r="A3683" i="19"/>
  <c r="B3682" i="19"/>
  <c r="A3682" i="19"/>
  <c r="B3681" i="19"/>
  <c r="A3681" i="19"/>
  <c r="B3680" i="19"/>
  <c r="A3680" i="19"/>
  <c r="B3679" i="19"/>
  <c r="A3679" i="19"/>
  <c r="B3678" i="19"/>
  <c r="A3678" i="19"/>
  <c r="B3677" i="19"/>
  <c r="A3677" i="19"/>
  <c r="B3676" i="19"/>
  <c r="A3676" i="19"/>
  <c r="B3675" i="19"/>
  <c r="A3675" i="19"/>
  <c r="B3674" i="19"/>
  <c r="A3674" i="19"/>
  <c r="B3673" i="19"/>
  <c r="A3673" i="19"/>
  <c r="B3672" i="19"/>
  <c r="A3672" i="19"/>
  <c r="B3671" i="19"/>
  <c r="A3671" i="19"/>
  <c r="B3670" i="19"/>
  <c r="A3670" i="19"/>
  <c r="B3669" i="19"/>
  <c r="A3669" i="19"/>
  <c r="B3668" i="19"/>
  <c r="A3668" i="19"/>
  <c r="B3667" i="19"/>
  <c r="A3667" i="19"/>
  <c r="B3666" i="19"/>
  <c r="A3666" i="19"/>
  <c r="B3665" i="19"/>
  <c r="A3665" i="19"/>
  <c r="B3664" i="19"/>
  <c r="A3664" i="19"/>
  <c r="B3663" i="19"/>
  <c r="A3663" i="19"/>
  <c r="B3662" i="19"/>
  <c r="A3662" i="19"/>
  <c r="B3661" i="19"/>
  <c r="A3661" i="19"/>
  <c r="B3660" i="19"/>
  <c r="A3660" i="19"/>
  <c r="B3659" i="19"/>
  <c r="A3659" i="19"/>
  <c r="B3658" i="19"/>
  <c r="A3658" i="19"/>
  <c r="B3657" i="19"/>
  <c r="A3657" i="19"/>
  <c r="B3656" i="19"/>
  <c r="A3656" i="19"/>
  <c r="B3655" i="19"/>
  <c r="A3655" i="19"/>
  <c r="B3654" i="19"/>
  <c r="A3654" i="19"/>
  <c r="B3653" i="19"/>
  <c r="A3653" i="19"/>
  <c r="B3652" i="19"/>
  <c r="A3652" i="19"/>
  <c r="B3651" i="19"/>
  <c r="A3651" i="19"/>
  <c r="B3650" i="19"/>
  <c r="A3650" i="19"/>
  <c r="B3649" i="19"/>
  <c r="A3649" i="19"/>
  <c r="B3648" i="19"/>
  <c r="A3648" i="19"/>
  <c r="B3647" i="19"/>
  <c r="A3647" i="19"/>
  <c r="B3646" i="19"/>
  <c r="A3646" i="19"/>
  <c r="B3645" i="19"/>
  <c r="A3645" i="19"/>
  <c r="B3644" i="19"/>
  <c r="A3644" i="19"/>
  <c r="B3643" i="19"/>
  <c r="A3643" i="19"/>
  <c r="B3642" i="19"/>
  <c r="A3642" i="19"/>
  <c r="B3641" i="19"/>
  <c r="A3641" i="19"/>
  <c r="B3640" i="19"/>
  <c r="A3640" i="19"/>
  <c r="B3639" i="19"/>
  <c r="A3639" i="19"/>
  <c r="B3638" i="19"/>
  <c r="A3638" i="19"/>
  <c r="B3637" i="19"/>
  <c r="A3637" i="19"/>
  <c r="B3636" i="19"/>
  <c r="A3636" i="19"/>
  <c r="B3635" i="19"/>
  <c r="A3635" i="19"/>
  <c r="B3634" i="19"/>
  <c r="A3634" i="19"/>
  <c r="B3633" i="19"/>
  <c r="A3633" i="19"/>
  <c r="B3632" i="19"/>
  <c r="A3632" i="19"/>
  <c r="B3631" i="19"/>
  <c r="A3631" i="19"/>
  <c r="B3630" i="19"/>
  <c r="A3630" i="19"/>
  <c r="B3629" i="19"/>
  <c r="A3629" i="19"/>
  <c r="B3628" i="19"/>
  <c r="A3628" i="19"/>
  <c r="B3627" i="19"/>
  <c r="A3627" i="19"/>
  <c r="B3626" i="19"/>
  <c r="A3626" i="19"/>
  <c r="B3625" i="19"/>
  <c r="A3625" i="19"/>
  <c r="B3624" i="19"/>
  <c r="A3624" i="19"/>
  <c r="B3623" i="19"/>
  <c r="A3623" i="19"/>
  <c r="B3622" i="19"/>
  <c r="A3622" i="19"/>
  <c r="B3621" i="19"/>
  <c r="A3621" i="19"/>
  <c r="B3620" i="19"/>
  <c r="A3620" i="19"/>
  <c r="B3619" i="19"/>
  <c r="A3619" i="19"/>
  <c r="B3618" i="19"/>
  <c r="A3618" i="19"/>
  <c r="B3617" i="19"/>
  <c r="A3617" i="19"/>
  <c r="B3616" i="19"/>
  <c r="A3616" i="19"/>
  <c r="B3615" i="19"/>
  <c r="A3615" i="19"/>
  <c r="B3614" i="19"/>
  <c r="A3614" i="19"/>
  <c r="B3613" i="19"/>
  <c r="A3613" i="19"/>
  <c r="B3612" i="19"/>
  <c r="A3612" i="19"/>
  <c r="B3611" i="19"/>
  <c r="A3611" i="19"/>
  <c r="B3610" i="19"/>
  <c r="A3610" i="19"/>
  <c r="B3609" i="19"/>
  <c r="A3609" i="19"/>
  <c r="B3608" i="19"/>
  <c r="A3608" i="19"/>
  <c r="B3607" i="19"/>
  <c r="A3607" i="19"/>
  <c r="B3606" i="19"/>
  <c r="A3606" i="19"/>
  <c r="B3605" i="19"/>
  <c r="A3605" i="19"/>
  <c r="B3604" i="19"/>
  <c r="A3604" i="19"/>
  <c r="B3603" i="19"/>
  <c r="A3603" i="19"/>
  <c r="B3602" i="19"/>
  <c r="A3602" i="19"/>
  <c r="B3601" i="19"/>
  <c r="A3601" i="19"/>
  <c r="B3600" i="19"/>
  <c r="A3600" i="19"/>
  <c r="B3599" i="19"/>
  <c r="A3599" i="19"/>
  <c r="B3598" i="19"/>
  <c r="A3598" i="19"/>
  <c r="B3597" i="19"/>
  <c r="A3597" i="19"/>
  <c r="B3596" i="19"/>
  <c r="A3596" i="19"/>
  <c r="B3595" i="19"/>
  <c r="A3595" i="19"/>
  <c r="B3594" i="19"/>
  <c r="A3594" i="19"/>
  <c r="B3593" i="19"/>
  <c r="A3593" i="19"/>
  <c r="B3592" i="19"/>
  <c r="A3592" i="19"/>
  <c r="B3591" i="19"/>
  <c r="A3591" i="19"/>
  <c r="B3590" i="19"/>
  <c r="A3590" i="19"/>
  <c r="B3589" i="19"/>
  <c r="A3589" i="19"/>
  <c r="B3588" i="19"/>
  <c r="A3588" i="19"/>
  <c r="B3587" i="19"/>
  <c r="A3587" i="19"/>
  <c r="B3586" i="19"/>
  <c r="A3586" i="19"/>
  <c r="B3585" i="19"/>
  <c r="A3585" i="19"/>
  <c r="B3584" i="19"/>
  <c r="A3584" i="19"/>
  <c r="B3583" i="19"/>
  <c r="A3583" i="19"/>
  <c r="B3582" i="19"/>
  <c r="A3582" i="19"/>
  <c r="B3581" i="19"/>
  <c r="A3581" i="19"/>
  <c r="B3580" i="19"/>
  <c r="A3580" i="19"/>
  <c r="B3579" i="19"/>
  <c r="A3579" i="19"/>
  <c r="B3578" i="19"/>
  <c r="A3578" i="19"/>
  <c r="B3577" i="19"/>
  <c r="A3577" i="19"/>
  <c r="B3576" i="19"/>
  <c r="A3576" i="19"/>
  <c r="B3575" i="19"/>
  <c r="A3575" i="19"/>
  <c r="B3574" i="19"/>
  <c r="A3574" i="19"/>
  <c r="B3573" i="19"/>
  <c r="A3573" i="19"/>
  <c r="B3572" i="19"/>
  <c r="A3572" i="19"/>
  <c r="B3571" i="19"/>
  <c r="A3571" i="19"/>
  <c r="B3570" i="19"/>
  <c r="A3570" i="19"/>
  <c r="B3569" i="19"/>
  <c r="A3569" i="19"/>
  <c r="B3568" i="19"/>
  <c r="A3568" i="19"/>
  <c r="B3567" i="19"/>
  <c r="A3567" i="19"/>
  <c r="B3566" i="19"/>
  <c r="A3566" i="19"/>
  <c r="B3565" i="19"/>
  <c r="A3565" i="19"/>
  <c r="B3564" i="19"/>
  <c r="A3564" i="19"/>
  <c r="B3563" i="19"/>
  <c r="A3563" i="19"/>
  <c r="B3562" i="19"/>
  <c r="A3562" i="19"/>
  <c r="B3561" i="19"/>
  <c r="A3561" i="19"/>
  <c r="B3560" i="19"/>
  <c r="A3560" i="19"/>
  <c r="B3559" i="19"/>
  <c r="A3559" i="19"/>
  <c r="B3558" i="19"/>
  <c r="A3558" i="19"/>
  <c r="B3557" i="19"/>
  <c r="A3557" i="19"/>
  <c r="B3556" i="19"/>
  <c r="A3556" i="19"/>
  <c r="B3555" i="19"/>
  <c r="A3555" i="19"/>
  <c r="B3554" i="19"/>
  <c r="A3554" i="19"/>
  <c r="B3553" i="19"/>
  <c r="A3553" i="19"/>
  <c r="B3552" i="19"/>
  <c r="A3552" i="19"/>
  <c r="B3551" i="19"/>
  <c r="A3551" i="19"/>
  <c r="B3550" i="19"/>
  <c r="A3550" i="19"/>
  <c r="B3549" i="19"/>
  <c r="A3549" i="19"/>
  <c r="B3548" i="19"/>
  <c r="A3548" i="19"/>
  <c r="B3547" i="19"/>
  <c r="A3547" i="19"/>
  <c r="B3546" i="19"/>
  <c r="A3546" i="19"/>
  <c r="B3545" i="19"/>
  <c r="A3545" i="19"/>
  <c r="B3544" i="19"/>
  <c r="A3544" i="19"/>
  <c r="B3543" i="19"/>
  <c r="A3543" i="19"/>
  <c r="B3542" i="19"/>
  <c r="A3542" i="19"/>
  <c r="B3541" i="19"/>
  <c r="A3541" i="19"/>
  <c r="B3540" i="19"/>
  <c r="A3540" i="19"/>
  <c r="B3539" i="19"/>
  <c r="A3539" i="19"/>
  <c r="B3538" i="19"/>
  <c r="A3538" i="19"/>
  <c r="B3537" i="19"/>
  <c r="A3537" i="19"/>
  <c r="B3536" i="19"/>
  <c r="A3536" i="19"/>
  <c r="B3535" i="19"/>
  <c r="A3535" i="19"/>
  <c r="B3534" i="19"/>
  <c r="A3534" i="19"/>
  <c r="B3533" i="19"/>
  <c r="A3533" i="19"/>
  <c r="B3532" i="19"/>
  <c r="A3532" i="19"/>
  <c r="B3531" i="19"/>
  <c r="A3531" i="19"/>
  <c r="B3530" i="19"/>
  <c r="A3530" i="19"/>
  <c r="B3529" i="19"/>
  <c r="A3529" i="19"/>
  <c r="B3528" i="19"/>
  <c r="A3528" i="19"/>
  <c r="B3527" i="19"/>
  <c r="A3527" i="19"/>
  <c r="B3526" i="19"/>
  <c r="A3526" i="19"/>
  <c r="B3525" i="19"/>
  <c r="A3525" i="19"/>
  <c r="B3524" i="19"/>
  <c r="A3524" i="19"/>
  <c r="B3523" i="19"/>
  <c r="A3523" i="19"/>
  <c r="B3522" i="19"/>
  <c r="A3522" i="19"/>
  <c r="B3521" i="19"/>
  <c r="A3521" i="19"/>
  <c r="B3520" i="19"/>
  <c r="A3520" i="19"/>
  <c r="B3519" i="19"/>
  <c r="A3519" i="19"/>
  <c r="B3518" i="19"/>
  <c r="A3518" i="19"/>
  <c r="B3517" i="19"/>
  <c r="A3517" i="19"/>
  <c r="B3516" i="19"/>
  <c r="A3516" i="19"/>
  <c r="B3515" i="19"/>
  <c r="A3515" i="19"/>
  <c r="B3514" i="19"/>
  <c r="A3514" i="19"/>
  <c r="B3513" i="19"/>
  <c r="A3513" i="19"/>
  <c r="B3512" i="19"/>
  <c r="A3512" i="19"/>
  <c r="B3511" i="19"/>
  <c r="A3511" i="19"/>
  <c r="B3510" i="19"/>
  <c r="A3510" i="19"/>
  <c r="B3509" i="19"/>
  <c r="A3509" i="19"/>
  <c r="B3508" i="19"/>
  <c r="A3508" i="19"/>
  <c r="B3507" i="19"/>
  <c r="A3507" i="19"/>
  <c r="B3506" i="19"/>
  <c r="A3506" i="19"/>
  <c r="B3505" i="19"/>
  <c r="A3505" i="19"/>
  <c r="B3504" i="19"/>
  <c r="A3504" i="19"/>
  <c r="B3503" i="19"/>
  <c r="A3503" i="19"/>
  <c r="B3502" i="19"/>
  <c r="A3502" i="19"/>
  <c r="B3501" i="19"/>
  <c r="A3501" i="19"/>
  <c r="B3500" i="19"/>
  <c r="A3500" i="19"/>
  <c r="B3499" i="19"/>
  <c r="A3499" i="19"/>
  <c r="B3498" i="19"/>
  <c r="A3498" i="19"/>
  <c r="B3497" i="19"/>
  <c r="A3497" i="19"/>
  <c r="B3496" i="19"/>
  <c r="A3496" i="19"/>
  <c r="B3495" i="19"/>
  <c r="A3495" i="19"/>
  <c r="B3494" i="19"/>
  <c r="A3494" i="19"/>
  <c r="B3493" i="19"/>
  <c r="A3493" i="19"/>
  <c r="B3492" i="19"/>
  <c r="A3492" i="19"/>
  <c r="B3491" i="19"/>
  <c r="A3491" i="19"/>
  <c r="B3490" i="19"/>
  <c r="A3490" i="19"/>
  <c r="B3489" i="19"/>
  <c r="A3489" i="19"/>
  <c r="B3488" i="19"/>
  <c r="A3488" i="19"/>
  <c r="B3487" i="19"/>
  <c r="A3487" i="19"/>
  <c r="B3486" i="19"/>
  <c r="A3486" i="19"/>
  <c r="B3485" i="19"/>
  <c r="A3485" i="19"/>
  <c r="B3484" i="19"/>
  <c r="A3484" i="19"/>
  <c r="B3483" i="19"/>
  <c r="A3483" i="19"/>
  <c r="B3482" i="19"/>
  <c r="A3482" i="19"/>
  <c r="B3481" i="19"/>
  <c r="A3481" i="19"/>
  <c r="B3480" i="19"/>
  <c r="A3480" i="19"/>
  <c r="B3479" i="19"/>
  <c r="A3479" i="19"/>
  <c r="B3478" i="19"/>
  <c r="A3478" i="19"/>
  <c r="B3477" i="19"/>
  <c r="A3477" i="19"/>
  <c r="B3476" i="19"/>
  <c r="A3476" i="19"/>
  <c r="B3475" i="19"/>
  <c r="A3475" i="19"/>
  <c r="B3474" i="19"/>
  <c r="A3474" i="19"/>
  <c r="B3473" i="19"/>
  <c r="A3473" i="19"/>
  <c r="B3472" i="19"/>
  <c r="A3472" i="19"/>
  <c r="B3471" i="19"/>
  <c r="A3471" i="19"/>
  <c r="B3470" i="19"/>
  <c r="A3470" i="19"/>
  <c r="B3469" i="19"/>
  <c r="A3469" i="19"/>
  <c r="B3468" i="19"/>
  <c r="A3468" i="19"/>
  <c r="B3467" i="19"/>
  <c r="A3467" i="19"/>
  <c r="B3466" i="19"/>
  <c r="A3466" i="19"/>
  <c r="B3465" i="19"/>
  <c r="A3465" i="19"/>
  <c r="B3464" i="19"/>
  <c r="A3464" i="19"/>
  <c r="B3463" i="19"/>
  <c r="A3463" i="19"/>
  <c r="B3462" i="19"/>
  <c r="A3462" i="19"/>
  <c r="B3461" i="19"/>
  <c r="A3461" i="19"/>
  <c r="B3460" i="19"/>
  <c r="A3460" i="19"/>
  <c r="B3459" i="19"/>
  <c r="A3459" i="19"/>
  <c r="B3458" i="19"/>
  <c r="A3458" i="19"/>
  <c r="B3457" i="19"/>
  <c r="A3457" i="19"/>
  <c r="B3456" i="19"/>
  <c r="A3456" i="19"/>
  <c r="B3455" i="19"/>
  <c r="A3455" i="19"/>
  <c r="B3454" i="19"/>
  <c r="A3454" i="19"/>
  <c r="B3453" i="19"/>
  <c r="A3453" i="19"/>
  <c r="B3452" i="19"/>
  <c r="A3452" i="19"/>
  <c r="B3451" i="19"/>
  <c r="A3451" i="19"/>
  <c r="B3450" i="19"/>
  <c r="A3450" i="19"/>
  <c r="B3449" i="19"/>
  <c r="A3449" i="19"/>
  <c r="B3448" i="19"/>
  <c r="A3448" i="19"/>
  <c r="B3447" i="19"/>
  <c r="A3447" i="19"/>
  <c r="B3446" i="19"/>
  <c r="A3446" i="19"/>
  <c r="B3445" i="19"/>
  <c r="A3445" i="19"/>
  <c r="B3444" i="19"/>
  <c r="A3444" i="19"/>
  <c r="B3443" i="19"/>
  <c r="A3443" i="19"/>
  <c r="B3442" i="19"/>
  <c r="A3442" i="19"/>
  <c r="B3441" i="19"/>
  <c r="A3441" i="19"/>
  <c r="B3440" i="19"/>
  <c r="A3440" i="19"/>
  <c r="B3439" i="19"/>
  <c r="A3439" i="19"/>
  <c r="B3438" i="19"/>
  <c r="A3438" i="19"/>
  <c r="B3437" i="19"/>
  <c r="A3437" i="19"/>
  <c r="B3436" i="19"/>
  <c r="A3436" i="19"/>
  <c r="B3435" i="19"/>
  <c r="A3435" i="19"/>
  <c r="B3434" i="19"/>
  <c r="A3434" i="19"/>
  <c r="B3433" i="19"/>
  <c r="A3433" i="19"/>
  <c r="B3432" i="19"/>
  <c r="A3432" i="19"/>
  <c r="B3431" i="19"/>
  <c r="A3431" i="19"/>
  <c r="B3430" i="19"/>
  <c r="A3430" i="19"/>
  <c r="B3429" i="19"/>
  <c r="A3429" i="19"/>
  <c r="B3428" i="19"/>
  <c r="A3428" i="19"/>
  <c r="B3427" i="19"/>
  <c r="A3427" i="19"/>
  <c r="B3426" i="19"/>
  <c r="A3426" i="19"/>
  <c r="B3425" i="19"/>
  <c r="A3425" i="19"/>
  <c r="B3424" i="19"/>
  <c r="A3424" i="19"/>
  <c r="B3423" i="19"/>
  <c r="A3423" i="19"/>
  <c r="B3422" i="19"/>
  <c r="A3422" i="19"/>
  <c r="B3421" i="19"/>
  <c r="A3421" i="19"/>
  <c r="B3420" i="19"/>
  <c r="A3420" i="19"/>
  <c r="B3419" i="19"/>
  <c r="A3419" i="19"/>
  <c r="B3418" i="19"/>
  <c r="A3418" i="19"/>
  <c r="B3417" i="19"/>
  <c r="A3417" i="19"/>
  <c r="B3416" i="19"/>
  <c r="A3416" i="19"/>
  <c r="B3415" i="19"/>
  <c r="A3415" i="19"/>
  <c r="B3414" i="19"/>
  <c r="A3414" i="19"/>
  <c r="B3413" i="19"/>
  <c r="A3413" i="19"/>
  <c r="B3412" i="19"/>
  <c r="A3412" i="19"/>
  <c r="B3411" i="19"/>
  <c r="A3411" i="19"/>
  <c r="B3410" i="19"/>
  <c r="A3410" i="19"/>
  <c r="B3409" i="19"/>
  <c r="A3409" i="19"/>
  <c r="B3408" i="19"/>
  <c r="A3408" i="19"/>
  <c r="B3407" i="19"/>
  <c r="A3407" i="19"/>
  <c r="B3406" i="19"/>
  <c r="A3406" i="19"/>
  <c r="B3405" i="19"/>
  <c r="A3405" i="19"/>
  <c r="B3404" i="19"/>
  <c r="A3404" i="19"/>
  <c r="B3403" i="19"/>
  <c r="A3403" i="19"/>
  <c r="B3402" i="19"/>
  <c r="A3402" i="19"/>
  <c r="B3401" i="19"/>
  <c r="A3401" i="19"/>
  <c r="B3400" i="19"/>
  <c r="A3400" i="19"/>
  <c r="B3399" i="19"/>
  <c r="A3399" i="19"/>
  <c r="B3398" i="19"/>
  <c r="A3398" i="19"/>
  <c r="B3397" i="19"/>
  <c r="A3397" i="19"/>
  <c r="B3396" i="19"/>
  <c r="A3396" i="19"/>
  <c r="B3395" i="19"/>
  <c r="A3395" i="19"/>
  <c r="B3394" i="19"/>
  <c r="A3394" i="19"/>
  <c r="B3393" i="19"/>
  <c r="A3393" i="19"/>
  <c r="B3392" i="19"/>
  <c r="A3392" i="19"/>
  <c r="B3391" i="19"/>
  <c r="A3391" i="19"/>
  <c r="B3390" i="19"/>
  <c r="A3390" i="19"/>
  <c r="B3389" i="19"/>
  <c r="A3389" i="19"/>
  <c r="B3388" i="19"/>
  <c r="A3388" i="19"/>
  <c r="B3387" i="19"/>
  <c r="A3387" i="19"/>
  <c r="B3386" i="19"/>
  <c r="A3386" i="19"/>
  <c r="B3385" i="19"/>
  <c r="A3385" i="19"/>
  <c r="B3384" i="19"/>
  <c r="A3384" i="19"/>
  <c r="B3383" i="19"/>
  <c r="A3383" i="19"/>
  <c r="B3382" i="19"/>
  <c r="A3382" i="19"/>
  <c r="B3381" i="19"/>
  <c r="A3381" i="19"/>
  <c r="B3380" i="19"/>
  <c r="A3380" i="19"/>
  <c r="B3379" i="19"/>
  <c r="A3379" i="19"/>
  <c r="B3378" i="19"/>
  <c r="A3378" i="19"/>
  <c r="B3377" i="19"/>
  <c r="A3377" i="19"/>
  <c r="B3376" i="19"/>
  <c r="A3376" i="19"/>
  <c r="B3375" i="19"/>
  <c r="A3375" i="19"/>
  <c r="B3374" i="19"/>
  <c r="A3374" i="19"/>
  <c r="B3373" i="19"/>
  <c r="A3373" i="19"/>
  <c r="B3372" i="19"/>
  <c r="A3372" i="19"/>
  <c r="B3371" i="19"/>
  <c r="A3371" i="19"/>
  <c r="B3370" i="19"/>
  <c r="A3370" i="19"/>
  <c r="B3369" i="19"/>
  <c r="A3369" i="19"/>
  <c r="B3368" i="19"/>
  <c r="A3368" i="19"/>
  <c r="B3367" i="19"/>
  <c r="A3367" i="19"/>
  <c r="B3366" i="19"/>
  <c r="A3366" i="19"/>
  <c r="B3365" i="19"/>
  <c r="A3365" i="19"/>
  <c r="B3364" i="19"/>
  <c r="A3364" i="19"/>
  <c r="B3363" i="19"/>
  <c r="A3363" i="19"/>
  <c r="B3362" i="19"/>
  <c r="A3362" i="19"/>
  <c r="B3361" i="19"/>
  <c r="A3361" i="19"/>
  <c r="B3360" i="19"/>
  <c r="A3360" i="19"/>
  <c r="B3359" i="19"/>
  <c r="A3359" i="19"/>
  <c r="B3358" i="19"/>
  <c r="A3358" i="19"/>
  <c r="B3357" i="19"/>
  <c r="A3357" i="19"/>
  <c r="B3356" i="19"/>
  <c r="A3356" i="19"/>
  <c r="B3355" i="19"/>
  <c r="A3355" i="19"/>
  <c r="B3354" i="19"/>
  <c r="A3354" i="19"/>
  <c r="B3353" i="19"/>
  <c r="A3353" i="19"/>
  <c r="B3352" i="19"/>
  <c r="A3352" i="19"/>
  <c r="B3351" i="19"/>
  <c r="A3351" i="19"/>
  <c r="B3350" i="19"/>
  <c r="A3350" i="19"/>
  <c r="B3349" i="19"/>
  <c r="A3349" i="19"/>
  <c r="B3348" i="19"/>
  <c r="A3348" i="19"/>
  <c r="B3347" i="19"/>
  <c r="A3347" i="19"/>
  <c r="B3346" i="19"/>
  <c r="A3346" i="19"/>
  <c r="B3345" i="19"/>
  <c r="A3345" i="19"/>
  <c r="B3344" i="19"/>
  <c r="A3344" i="19"/>
  <c r="B3343" i="19"/>
  <c r="A3343" i="19"/>
  <c r="B3342" i="19"/>
  <c r="A3342" i="19"/>
  <c r="B3341" i="19"/>
  <c r="A3341" i="19"/>
  <c r="B3340" i="19"/>
  <c r="A3340" i="19"/>
  <c r="B3339" i="19"/>
  <c r="A3339" i="19"/>
  <c r="B3338" i="19"/>
  <c r="A3338" i="19"/>
  <c r="B3337" i="19"/>
  <c r="A3337" i="19"/>
  <c r="B3336" i="19"/>
  <c r="A3336" i="19"/>
  <c r="B3335" i="19"/>
  <c r="A3335" i="19"/>
  <c r="B3334" i="19"/>
  <c r="A3334" i="19"/>
  <c r="B3333" i="19"/>
  <c r="A3333" i="19"/>
  <c r="B3332" i="19"/>
  <c r="A3332" i="19"/>
  <c r="B3331" i="19"/>
  <c r="A3331" i="19"/>
  <c r="B3330" i="19"/>
  <c r="A3330" i="19"/>
  <c r="B3329" i="19"/>
  <c r="A3329" i="19"/>
  <c r="B3328" i="19"/>
  <c r="A3328" i="19"/>
  <c r="B3327" i="19"/>
  <c r="A3327" i="19"/>
  <c r="B3326" i="19"/>
  <c r="A3326" i="19"/>
  <c r="B3325" i="19"/>
  <c r="A3325" i="19"/>
  <c r="B3324" i="19"/>
  <c r="A3324" i="19"/>
  <c r="B3323" i="19"/>
  <c r="A3323" i="19"/>
  <c r="B3322" i="19"/>
  <c r="A3322" i="19"/>
  <c r="B3321" i="19"/>
  <c r="A3321" i="19"/>
  <c r="B3320" i="19"/>
  <c r="A3320" i="19"/>
  <c r="B3319" i="19"/>
  <c r="A3319" i="19"/>
  <c r="B3318" i="19"/>
  <c r="A3318" i="19"/>
  <c r="B3317" i="19"/>
  <c r="A3317" i="19"/>
  <c r="B3316" i="19"/>
  <c r="A3316" i="19"/>
  <c r="B3315" i="19"/>
  <c r="A3315" i="19"/>
  <c r="B3314" i="19"/>
  <c r="A3314" i="19"/>
  <c r="B3313" i="19"/>
  <c r="A3313" i="19"/>
  <c r="B3312" i="19"/>
  <c r="A3312" i="19"/>
  <c r="B3311" i="19"/>
  <c r="A3311" i="19"/>
  <c r="B3310" i="19"/>
  <c r="A3310" i="19"/>
  <c r="B3309" i="19"/>
  <c r="A3309" i="19"/>
  <c r="B3308" i="19"/>
  <c r="A3308" i="19"/>
  <c r="B3307" i="19"/>
  <c r="A3307" i="19"/>
  <c r="B3306" i="19"/>
  <c r="A3306" i="19"/>
  <c r="B3305" i="19"/>
  <c r="A3305" i="19"/>
  <c r="B3304" i="19"/>
  <c r="A3304" i="19"/>
  <c r="B3303" i="19"/>
  <c r="A3303" i="19"/>
  <c r="B3302" i="19"/>
  <c r="A3302" i="19"/>
  <c r="B3301" i="19"/>
  <c r="A3301" i="19"/>
  <c r="B3300" i="19"/>
  <c r="A3300" i="19"/>
  <c r="B3299" i="19"/>
  <c r="A3299" i="19"/>
  <c r="B3298" i="19"/>
  <c r="A3298" i="19"/>
  <c r="B3297" i="19"/>
  <c r="A3297" i="19"/>
  <c r="B3296" i="19"/>
  <c r="A3296" i="19"/>
  <c r="B3295" i="19"/>
  <c r="A3295" i="19"/>
  <c r="B3294" i="19"/>
  <c r="A3294" i="19"/>
  <c r="B3293" i="19"/>
  <c r="A3293" i="19"/>
  <c r="B3292" i="19"/>
  <c r="A3292" i="19"/>
  <c r="B3291" i="19"/>
  <c r="A3291" i="19"/>
  <c r="B3290" i="19"/>
  <c r="A3290" i="19"/>
  <c r="B3289" i="19"/>
  <c r="A3289" i="19"/>
  <c r="B3288" i="19"/>
  <c r="A3288" i="19"/>
  <c r="B3287" i="19"/>
  <c r="A3287" i="19"/>
  <c r="B3286" i="19"/>
  <c r="A3286" i="19"/>
  <c r="B3285" i="19"/>
  <c r="A3285" i="19"/>
  <c r="B3284" i="19"/>
  <c r="A3284" i="19"/>
  <c r="B3283" i="19"/>
  <c r="A3283" i="19"/>
  <c r="B3282" i="19"/>
  <c r="A3282" i="19"/>
  <c r="B3281" i="19"/>
  <c r="A3281" i="19"/>
  <c r="B3280" i="19"/>
  <c r="A3280" i="19"/>
  <c r="B3279" i="19"/>
  <c r="A3279" i="19"/>
  <c r="B3278" i="19"/>
  <c r="A3278" i="19"/>
  <c r="B3277" i="19"/>
  <c r="A3277" i="19"/>
  <c r="B3276" i="19"/>
  <c r="A3276" i="19"/>
  <c r="B3275" i="19"/>
  <c r="A3275" i="19"/>
  <c r="B3274" i="19"/>
  <c r="A3274" i="19"/>
  <c r="B3273" i="19"/>
  <c r="A3273" i="19"/>
  <c r="B3272" i="19"/>
  <c r="A3272" i="19"/>
  <c r="B3271" i="19"/>
  <c r="A3271" i="19"/>
  <c r="B3270" i="19"/>
  <c r="A3270" i="19"/>
  <c r="B3269" i="19"/>
  <c r="A3269" i="19"/>
  <c r="B3268" i="19"/>
  <c r="A3268" i="19"/>
  <c r="B3267" i="19"/>
  <c r="A3267" i="19"/>
  <c r="B3266" i="19"/>
  <c r="A3266" i="19"/>
  <c r="B3265" i="19"/>
  <c r="A3265" i="19"/>
  <c r="B3264" i="19"/>
  <c r="A3264" i="19"/>
  <c r="B3263" i="19"/>
  <c r="A3263" i="19"/>
  <c r="B3262" i="19"/>
  <c r="A3262" i="19"/>
  <c r="B3261" i="19"/>
  <c r="A3261" i="19"/>
  <c r="B3260" i="19"/>
  <c r="A3260" i="19"/>
  <c r="B3259" i="19"/>
  <c r="A3259" i="19"/>
  <c r="B3258" i="19"/>
  <c r="A3258" i="19"/>
  <c r="B3257" i="19"/>
  <c r="A3257" i="19"/>
  <c r="B3256" i="19"/>
  <c r="A3256" i="19"/>
  <c r="B3255" i="19"/>
  <c r="A3255" i="19"/>
  <c r="B3254" i="19"/>
  <c r="A3254" i="19"/>
  <c r="B3253" i="19"/>
  <c r="A3253" i="19"/>
  <c r="B3252" i="19"/>
  <c r="A3252" i="19"/>
  <c r="B3251" i="19"/>
  <c r="A3251" i="19"/>
  <c r="B3250" i="19"/>
  <c r="A3250" i="19"/>
  <c r="B3249" i="19"/>
  <c r="A3249" i="19"/>
  <c r="B3248" i="19"/>
  <c r="A3248" i="19"/>
  <c r="B3247" i="19"/>
  <c r="A3247" i="19"/>
  <c r="B3246" i="19"/>
  <c r="A3246" i="19"/>
  <c r="B3245" i="19"/>
  <c r="A3245" i="19"/>
  <c r="B3244" i="19"/>
  <c r="A3244" i="19"/>
  <c r="B3243" i="19"/>
  <c r="A3243" i="19"/>
  <c r="B3242" i="19"/>
  <c r="A3242" i="19"/>
  <c r="B3241" i="19"/>
  <c r="A3241" i="19"/>
  <c r="B3240" i="19"/>
  <c r="A3240" i="19"/>
  <c r="B3239" i="19"/>
  <c r="A3239" i="19"/>
  <c r="B3238" i="19"/>
  <c r="A3238" i="19"/>
  <c r="B3237" i="19"/>
  <c r="A3237" i="19"/>
  <c r="B3236" i="19"/>
  <c r="A3236" i="19"/>
  <c r="B3235" i="19"/>
  <c r="A3235" i="19"/>
  <c r="B3234" i="19"/>
  <c r="A3234" i="19"/>
  <c r="B3233" i="19"/>
  <c r="A3233" i="19"/>
  <c r="B3232" i="19"/>
  <c r="A3232" i="19"/>
  <c r="B3231" i="19"/>
  <c r="A3231" i="19"/>
  <c r="B3230" i="19"/>
  <c r="A3230" i="19"/>
  <c r="B3229" i="19"/>
  <c r="A3229" i="19"/>
  <c r="B3228" i="19"/>
  <c r="A3228" i="19"/>
  <c r="B3227" i="19"/>
  <c r="A3227" i="19"/>
  <c r="B3226" i="19"/>
  <c r="A3226" i="19"/>
  <c r="B3225" i="19"/>
  <c r="A3225" i="19"/>
  <c r="B3224" i="19"/>
  <c r="A3224" i="19"/>
  <c r="B3223" i="19"/>
  <c r="A3223" i="19"/>
  <c r="B3222" i="19"/>
  <c r="A3222" i="19"/>
  <c r="B3221" i="19"/>
  <c r="A3221" i="19"/>
  <c r="B3220" i="19"/>
  <c r="A3220" i="19"/>
  <c r="B3219" i="19"/>
  <c r="A3219" i="19"/>
  <c r="B3218" i="19"/>
  <c r="A3218" i="19"/>
  <c r="B3217" i="19"/>
  <c r="A3217" i="19"/>
  <c r="B3216" i="19"/>
  <c r="A3216" i="19"/>
  <c r="B3215" i="19"/>
  <c r="A3215" i="19"/>
  <c r="B3214" i="19"/>
  <c r="A3214" i="19"/>
  <c r="B3213" i="19"/>
  <c r="A3213" i="19"/>
  <c r="B3212" i="19"/>
  <c r="A3212" i="19"/>
  <c r="B3211" i="19"/>
  <c r="A3211" i="19"/>
  <c r="B3210" i="19"/>
  <c r="A3210" i="19"/>
  <c r="B3209" i="19"/>
  <c r="A3209" i="19"/>
  <c r="B3208" i="19"/>
  <c r="A3208" i="19"/>
  <c r="B3207" i="19"/>
  <c r="A3207" i="19"/>
  <c r="B3206" i="19"/>
  <c r="A3206" i="19"/>
  <c r="B3205" i="19"/>
  <c r="A3205" i="19"/>
  <c r="B3204" i="19"/>
  <c r="A3204" i="19"/>
  <c r="B3203" i="19"/>
  <c r="A3203" i="19"/>
  <c r="B3202" i="19"/>
  <c r="A3202" i="19"/>
  <c r="B3201" i="19"/>
  <c r="A3201" i="19"/>
  <c r="B3200" i="19"/>
  <c r="A3200" i="19"/>
  <c r="B3199" i="19"/>
  <c r="A3199" i="19"/>
  <c r="B3198" i="19"/>
  <c r="A3198" i="19"/>
  <c r="B3197" i="19"/>
  <c r="A3197" i="19"/>
  <c r="B3196" i="19"/>
  <c r="A3196" i="19"/>
  <c r="B3195" i="19"/>
  <c r="A3195" i="19"/>
  <c r="B3194" i="19"/>
  <c r="A3194" i="19"/>
  <c r="B3193" i="19"/>
  <c r="A3193" i="19"/>
  <c r="B3192" i="19"/>
  <c r="A3192" i="19"/>
  <c r="B3191" i="19"/>
  <c r="A3191" i="19"/>
  <c r="B3190" i="19"/>
  <c r="A3190" i="19"/>
  <c r="B3189" i="19"/>
  <c r="A3189" i="19"/>
  <c r="B3188" i="19"/>
  <c r="A3188" i="19"/>
  <c r="B3187" i="19"/>
  <c r="A3187" i="19"/>
  <c r="B3186" i="19"/>
  <c r="A3186" i="19"/>
  <c r="B3185" i="19"/>
  <c r="A3185" i="19"/>
  <c r="B3184" i="19"/>
  <c r="A3184" i="19"/>
  <c r="B3183" i="19"/>
  <c r="A3183" i="19"/>
  <c r="B3182" i="19"/>
  <c r="A3182" i="19"/>
  <c r="B3181" i="19"/>
  <c r="A3181" i="19"/>
  <c r="B3180" i="19"/>
  <c r="A3180" i="19"/>
  <c r="B3179" i="19"/>
  <c r="A3179" i="19"/>
  <c r="B3178" i="19"/>
  <c r="A3178" i="19"/>
  <c r="B3177" i="19"/>
  <c r="A3177" i="19"/>
  <c r="B3176" i="19"/>
  <c r="A3176" i="19"/>
  <c r="B3175" i="19"/>
  <c r="A3175" i="19"/>
  <c r="B3174" i="19"/>
  <c r="A3174" i="19"/>
  <c r="B3173" i="19"/>
  <c r="A3173" i="19"/>
  <c r="B3172" i="19"/>
  <c r="A3172" i="19"/>
  <c r="B3171" i="19"/>
  <c r="A3171" i="19"/>
  <c r="B3170" i="19"/>
  <c r="A3170" i="19"/>
  <c r="B3169" i="19"/>
  <c r="A3169" i="19"/>
  <c r="B3168" i="19"/>
  <c r="A3168" i="19"/>
  <c r="B3167" i="19"/>
  <c r="A3167" i="19"/>
  <c r="B3166" i="19"/>
  <c r="A3166" i="19"/>
  <c r="B3165" i="19"/>
  <c r="A3165" i="19"/>
  <c r="B3164" i="19"/>
  <c r="A3164" i="19"/>
  <c r="B3163" i="19"/>
  <c r="A3163" i="19"/>
  <c r="B3162" i="19"/>
  <c r="A3162" i="19"/>
  <c r="B3161" i="19"/>
  <c r="A3161" i="19"/>
  <c r="B3160" i="19"/>
  <c r="A3160" i="19"/>
  <c r="B3159" i="19"/>
  <c r="A3159" i="19"/>
  <c r="B3158" i="19"/>
  <c r="A3158" i="19"/>
  <c r="B3157" i="19"/>
  <c r="A3157" i="19"/>
  <c r="B3156" i="19"/>
  <c r="A3156" i="19"/>
  <c r="B3155" i="19"/>
  <c r="A3155" i="19"/>
  <c r="B3154" i="19"/>
  <c r="A3154" i="19"/>
  <c r="B3153" i="19"/>
  <c r="A3153" i="19"/>
  <c r="B3152" i="19"/>
  <c r="A3152" i="19"/>
  <c r="B3151" i="19"/>
  <c r="A3151" i="19"/>
  <c r="B3150" i="19"/>
  <c r="A3150" i="19"/>
  <c r="B3149" i="19"/>
  <c r="A3149" i="19"/>
  <c r="B3148" i="19"/>
  <c r="A3148" i="19"/>
  <c r="B3147" i="19"/>
  <c r="A3147" i="19"/>
  <c r="B3146" i="19"/>
  <c r="A3146" i="19"/>
  <c r="B3145" i="19"/>
  <c r="A3145" i="19"/>
  <c r="B3144" i="19"/>
  <c r="A3144" i="19"/>
  <c r="B3143" i="19"/>
  <c r="A3143" i="19"/>
  <c r="B3142" i="19"/>
  <c r="A3142" i="19"/>
  <c r="B3141" i="19"/>
  <c r="A3141" i="19"/>
  <c r="B3140" i="19"/>
  <c r="A3140" i="19"/>
  <c r="B3139" i="19"/>
  <c r="A3139" i="19"/>
  <c r="B3138" i="19"/>
  <c r="A3138" i="19"/>
  <c r="B3137" i="19"/>
  <c r="A3137" i="19"/>
  <c r="B3136" i="19"/>
  <c r="A3136" i="19"/>
  <c r="B3135" i="19"/>
  <c r="A3135" i="19"/>
  <c r="B3134" i="19"/>
  <c r="A3134" i="19"/>
  <c r="B3133" i="19"/>
  <c r="A3133" i="19"/>
  <c r="B3132" i="19"/>
  <c r="A3132" i="19"/>
  <c r="B3131" i="19"/>
  <c r="A3131" i="19"/>
  <c r="B3130" i="19"/>
  <c r="A3130" i="19"/>
  <c r="B3129" i="19"/>
  <c r="A3129" i="19"/>
  <c r="B3128" i="19"/>
  <c r="A3128" i="19"/>
  <c r="B3127" i="19"/>
  <c r="A3127" i="19"/>
  <c r="B3126" i="19"/>
  <c r="A3126" i="19"/>
  <c r="B3125" i="19"/>
  <c r="A3125" i="19"/>
  <c r="B3124" i="19"/>
  <c r="A3124" i="19"/>
  <c r="B3123" i="19"/>
  <c r="A3123" i="19"/>
  <c r="B3122" i="19"/>
  <c r="A3122" i="19"/>
  <c r="B3121" i="19"/>
  <c r="A3121" i="19"/>
  <c r="B3120" i="19"/>
  <c r="A3120" i="19"/>
  <c r="B3119" i="19"/>
  <c r="A3119" i="19"/>
  <c r="B3118" i="19"/>
  <c r="A3118" i="19"/>
  <c r="B3117" i="19"/>
  <c r="A3117" i="19"/>
  <c r="B3116" i="19"/>
  <c r="A3116" i="19"/>
  <c r="B3115" i="19"/>
  <c r="A3115" i="19"/>
  <c r="B3114" i="19"/>
  <c r="A3114" i="19"/>
  <c r="B3113" i="19"/>
  <c r="A3113" i="19"/>
  <c r="B3112" i="19"/>
  <c r="A3112" i="19"/>
  <c r="B3111" i="19"/>
  <c r="A3111" i="19"/>
  <c r="B3110" i="19"/>
  <c r="A3110" i="19"/>
  <c r="B3109" i="19"/>
  <c r="A3109" i="19"/>
  <c r="B3108" i="19"/>
  <c r="A3108" i="19"/>
  <c r="B3107" i="19"/>
  <c r="A3107" i="19"/>
  <c r="B3106" i="19"/>
  <c r="A3106" i="19"/>
  <c r="B3105" i="19"/>
  <c r="A3105" i="19"/>
  <c r="B3104" i="19"/>
  <c r="A3104" i="19"/>
  <c r="B3103" i="19"/>
  <c r="A3103" i="19"/>
  <c r="B3102" i="19"/>
  <c r="A3102" i="19"/>
  <c r="B3101" i="19"/>
  <c r="A3101" i="19"/>
  <c r="B3100" i="19"/>
  <c r="A3100" i="19"/>
  <c r="B3099" i="19"/>
  <c r="A3099" i="19"/>
  <c r="B3098" i="19"/>
  <c r="A3098" i="19"/>
  <c r="B3097" i="19"/>
  <c r="A3097" i="19"/>
  <c r="B3096" i="19"/>
  <c r="A3096" i="19"/>
  <c r="B3095" i="19"/>
  <c r="A3095" i="19"/>
  <c r="B3094" i="19"/>
  <c r="A3094" i="19"/>
  <c r="B3093" i="19"/>
  <c r="A3093" i="19"/>
  <c r="B3092" i="19"/>
  <c r="A3092" i="19"/>
  <c r="B3091" i="19"/>
  <c r="A3091" i="19"/>
  <c r="B3090" i="19"/>
  <c r="A3090" i="19"/>
  <c r="B3089" i="19"/>
  <c r="A3089" i="19"/>
  <c r="B3088" i="19"/>
  <c r="A3088" i="19"/>
  <c r="B3087" i="19"/>
  <c r="A3087" i="19"/>
  <c r="B3086" i="19"/>
  <c r="A3086" i="19"/>
  <c r="B3085" i="19"/>
  <c r="A3085" i="19"/>
  <c r="B3084" i="19"/>
  <c r="A3084" i="19"/>
  <c r="B3083" i="19"/>
  <c r="A3083" i="19"/>
  <c r="B3082" i="19"/>
  <c r="A3082" i="19"/>
  <c r="B3081" i="19"/>
  <c r="A3081" i="19"/>
  <c r="B3080" i="19"/>
  <c r="A3080" i="19"/>
  <c r="B3079" i="19"/>
  <c r="A3079" i="19"/>
  <c r="B3078" i="19"/>
  <c r="A3078" i="19"/>
  <c r="B3077" i="19"/>
  <c r="A3077" i="19"/>
  <c r="B3076" i="19"/>
  <c r="A3076" i="19"/>
  <c r="B3075" i="19"/>
  <c r="A3075" i="19"/>
  <c r="B3074" i="19"/>
  <c r="A3074" i="19"/>
  <c r="B3073" i="19"/>
  <c r="A3073" i="19"/>
  <c r="B3072" i="19"/>
  <c r="A3072" i="19"/>
  <c r="B3071" i="19"/>
  <c r="A3071" i="19"/>
  <c r="B3070" i="19"/>
  <c r="A3070" i="19"/>
  <c r="B3069" i="19"/>
  <c r="A3069" i="19"/>
  <c r="B3068" i="19"/>
  <c r="A3068" i="19"/>
  <c r="B3067" i="19"/>
  <c r="A3067" i="19"/>
  <c r="B3066" i="19"/>
  <c r="A3066" i="19"/>
  <c r="B3065" i="19"/>
  <c r="A3065" i="19"/>
  <c r="B3064" i="19"/>
  <c r="A3064" i="19"/>
  <c r="B3063" i="19"/>
  <c r="A3063" i="19"/>
  <c r="B3062" i="19"/>
  <c r="A3062" i="19"/>
  <c r="B3061" i="19"/>
  <c r="A3061" i="19"/>
  <c r="B3060" i="19"/>
  <c r="A3060" i="19"/>
  <c r="B3059" i="19"/>
  <c r="A3059" i="19"/>
  <c r="B3058" i="19"/>
  <c r="A3058" i="19"/>
  <c r="B3057" i="19"/>
  <c r="A3057" i="19"/>
  <c r="B3056" i="19"/>
  <c r="A3056" i="19"/>
  <c r="B3055" i="19"/>
  <c r="A3055" i="19"/>
  <c r="B3054" i="19"/>
  <c r="A3054" i="19"/>
  <c r="B3053" i="19"/>
  <c r="A3053" i="19"/>
  <c r="B3052" i="19"/>
  <c r="A3052" i="19"/>
  <c r="B3051" i="19"/>
  <c r="A3051" i="19"/>
  <c r="B3050" i="19"/>
  <c r="A3050" i="19"/>
  <c r="B3049" i="19"/>
  <c r="A3049" i="19"/>
  <c r="B3048" i="19"/>
  <c r="A3048" i="19"/>
  <c r="B3047" i="19"/>
  <c r="A3047" i="19"/>
  <c r="B3046" i="19"/>
  <c r="A3046" i="19"/>
  <c r="B3045" i="19"/>
  <c r="A3045" i="19"/>
  <c r="B3044" i="19"/>
  <c r="A3044" i="19"/>
  <c r="B3043" i="19"/>
  <c r="A3043" i="19"/>
  <c r="B3042" i="19"/>
  <c r="A3042" i="19"/>
  <c r="B3041" i="19"/>
  <c r="A3041" i="19"/>
  <c r="B3040" i="19"/>
  <c r="A3040" i="19"/>
  <c r="B3039" i="19"/>
  <c r="A3039" i="19"/>
  <c r="B3038" i="19"/>
  <c r="A3038" i="19"/>
  <c r="B3037" i="19"/>
  <c r="A3037" i="19"/>
  <c r="B3036" i="19"/>
  <c r="A3036" i="19"/>
  <c r="B3035" i="19"/>
  <c r="A3035" i="19"/>
  <c r="B3034" i="19"/>
  <c r="A3034" i="19"/>
  <c r="B3033" i="19"/>
  <c r="A3033" i="19"/>
  <c r="B3032" i="19"/>
  <c r="A3032" i="19"/>
  <c r="B3031" i="19"/>
  <c r="A3031" i="19"/>
  <c r="B3030" i="19"/>
  <c r="A3030" i="19"/>
  <c r="B3029" i="19"/>
  <c r="A3029" i="19"/>
  <c r="B3028" i="19"/>
  <c r="A3028" i="19"/>
  <c r="B3027" i="19"/>
  <c r="A3027" i="19"/>
  <c r="B3026" i="19"/>
  <c r="A3026" i="19"/>
  <c r="B3025" i="19"/>
  <c r="A3025" i="19"/>
  <c r="B3024" i="19"/>
  <c r="A3024" i="19"/>
  <c r="B3023" i="19"/>
  <c r="A3023" i="19"/>
  <c r="B3022" i="19"/>
  <c r="A3022" i="19"/>
  <c r="B3021" i="19"/>
  <c r="A3021" i="19"/>
  <c r="B3020" i="19"/>
  <c r="A3020" i="19"/>
  <c r="B3019" i="19"/>
  <c r="A3019" i="19"/>
  <c r="B3018" i="19"/>
  <c r="A3018" i="19"/>
  <c r="B3017" i="19"/>
  <c r="A3017" i="19"/>
  <c r="B3016" i="19"/>
  <c r="A3016" i="19"/>
  <c r="B3015" i="19"/>
  <c r="A3015" i="19"/>
  <c r="B3014" i="19"/>
  <c r="A3014" i="19"/>
  <c r="B3013" i="19"/>
  <c r="A3013" i="19"/>
  <c r="B3012" i="19"/>
  <c r="A3012" i="19"/>
  <c r="B3011" i="19"/>
  <c r="A3011" i="19"/>
  <c r="B3010" i="19"/>
  <c r="A3010" i="19"/>
  <c r="B3009" i="19"/>
  <c r="A3009" i="19"/>
  <c r="B3008" i="19"/>
  <c r="A3008" i="19"/>
  <c r="B3007" i="19"/>
  <c r="A3007" i="19"/>
  <c r="B3006" i="19"/>
  <c r="A3006" i="19"/>
  <c r="B3005" i="19"/>
  <c r="A3005" i="19"/>
  <c r="B3004" i="19"/>
  <c r="A3004" i="19"/>
  <c r="B3003" i="19"/>
  <c r="A3003" i="19"/>
  <c r="B3002" i="19"/>
  <c r="A3002" i="19"/>
  <c r="B3001" i="19"/>
  <c r="A3001" i="19"/>
  <c r="B3000" i="19"/>
  <c r="A3000" i="19"/>
  <c r="B2999" i="19"/>
  <c r="A2999" i="19"/>
  <c r="B2998" i="19"/>
  <c r="A2998" i="19"/>
  <c r="B2997" i="19"/>
  <c r="A2997" i="19"/>
  <c r="B2996" i="19"/>
  <c r="A2996" i="19"/>
  <c r="B2995" i="19"/>
  <c r="A2995" i="19"/>
  <c r="B2994" i="19"/>
  <c r="A2994" i="19"/>
  <c r="B2993" i="19"/>
  <c r="A2993" i="19"/>
  <c r="B2992" i="19"/>
  <c r="A2992" i="19"/>
  <c r="B2991" i="19"/>
  <c r="A2991" i="19"/>
  <c r="B2990" i="19"/>
  <c r="A2990" i="19"/>
  <c r="B2989" i="19"/>
  <c r="A2989" i="19"/>
  <c r="B2988" i="19"/>
  <c r="A2988" i="19"/>
  <c r="B2987" i="19"/>
  <c r="A2987" i="19"/>
  <c r="B2986" i="19"/>
  <c r="A2986" i="19"/>
  <c r="B2985" i="19"/>
  <c r="A2985" i="19"/>
  <c r="B2984" i="19"/>
  <c r="A2984" i="19"/>
  <c r="B2983" i="19"/>
  <c r="A2983" i="19"/>
  <c r="B2982" i="19"/>
  <c r="A2982" i="19"/>
  <c r="B2981" i="19"/>
  <c r="A2981" i="19"/>
  <c r="B2980" i="19"/>
  <c r="A2980" i="19"/>
  <c r="B2979" i="19"/>
  <c r="A2979" i="19"/>
  <c r="B2978" i="19"/>
  <c r="A2978" i="19"/>
  <c r="B2977" i="19"/>
  <c r="A2977" i="19"/>
  <c r="B2976" i="19"/>
  <c r="A2976" i="19"/>
  <c r="B2975" i="19"/>
  <c r="A2975" i="19"/>
  <c r="B2974" i="19"/>
  <c r="A2974" i="19"/>
  <c r="B2973" i="19"/>
  <c r="A2973" i="19"/>
  <c r="B2972" i="19"/>
  <c r="A2972" i="19"/>
  <c r="B2971" i="19"/>
  <c r="A2971" i="19"/>
  <c r="B2970" i="19"/>
  <c r="A2970" i="19"/>
  <c r="B2969" i="19"/>
  <c r="A2969" i="19"/>
  <c r="B2968" i="19"/>
  <c r="A2968" i="19"/>
  <c r="B2967" i="19"/>
  <c r="A2967" i="19"/>
  <c r="B2966" i="19"/>
  <c r="A2966" i="19"/>
  <c r="B2965" i="19"/>
  <c r="A2965" i="19"/>
  <c r="B2964" i="19"/>
  <c r="A2964" i="19"/>
  <c r="B2963" i="19"/>
  <c r="A2963" i="19"/>
  <c r="B2962" i="19"/>
  <c r="A2962" i="19"/>
  <c r="B2961" i="19"/>
  <c r="A2961" i="19"/>
  <c r="B2960" i="19"/>
  <c r="A2960" i="19"/>
  <c r="B2959" i="19"/>
  <c r="A2959" i="19"/>
  <c r="B2958" i="19"/>
  <c r="A2958" i="19"/>
  <c r="B2957" i="19"/>
  <c r="A2957" i="19"/>
  <c r="B2956" i="19"/>
  <c r="A2956" i="19"/>
  <c r="B2955" i="19"/>
  <c r="A2955" i="19"/>
  <c r="B2954" i="19"/>
  <c r="A2954" i="19"/>
  <c r="B2953" i="19"/>
  <c r="A2953" i="19"/>
  <c r="B2952" i="19"/>
  <c r="A2952" i="19"/>
  <c r="B2951" i="19"/>
  <c r="A2951" i="19"/>
  <c r="B2950" i="19"/>
  <c r="A2950" i="19"/>
  <c r="B2949" i="19"/>
  <c r="A2949" i="19"/>
  <c r="B2948" i="19"/>
  <c r="A2948" i="19"/>
  <c r="B2947" i="19"/>
  <c r="A2947" i="19"/>
  <c r="B2946" i="19"/>
  <c r="A2946" i="19"/>
  <c r="B2945" i="19"/>
  <c r="A2945" i="19"/>
  <c r="B2944" i="19"/>
  <c r="A2944" i="19"/>
  <c r="B2943" i="19"/>
  <c r="A2943" i="19"/>
  <c r="B2942" i="19"/>
  <c r="A2942" i="19"/>
  <c r="B2941" i="19"/>
  <c r="A2941" i="19"/>
  <c r="B2940" i="19"/>
  <c r="A2940" i="19"/>
  <c r="B2939" i="19"/>
  <c r="A2939" i="19"/>
  <c r="B2938" i="19"/>
  <c r="A2938" i="19"/>
  <c r="B2937" i="19"/>
  <c r="A2937" i="19"/>
  <c r="B2936" i="19"/>
  <c r="A2936" i="19"/>
  <c r="B2935" i="19"/>
  <c r="A2935" i="19"/>
  <c r="B2934" i="19"/>
  <c r="A2934" i="19"/>
  <c r="B2933" i="19"/>
  <c r="A2933" i="19"/>
  <c r="B2932" i="19"/>
  <c r="A2932" i="19"/>
  <c r="B2931" i="19"/>
  <c r="A2931" i="19"/>
  <c r="B2930" i="19"/>
  <c r="A2930" i="19"/>
  <c r="B2929" i="19"/>
  <c r="A2929" i="19"/>
  <c r="B2928" i="19"/>
  <c r="A2928" i="19"/>
  <c r="B2927" i="19"/>
  <c r="A2927" i="19"/>
  <c r="B2926" i="19"/>
  <c r="A2926" i="19"/>
  <c r="B2925" i="19"/>
  <c r="A2925" i="19"/>
  <c r="B2924" i="19"/>
  <c r="A2924" i="19"/>
  <c r="B2923" i="19"/>
  <c r="A2923" i="19"/>
  <c r="B2922" i="19"/>
  <c r="A2922" i="19"/>
  <c r="B2921" i="19"/>
  <c r="A2921" i="19"/>
  <c r="B2920" i="19"/>
  <c r="A2920" i="19"/>
  <c r="B2919" i="19"/>
  <c r="A2919" i="19"/>
  <c r="B2918" i="19"/>
  <c r="A2918" i="19"/>
  <c r="B2917" i="19"/>
  <c r="A2917" i="19"/>
  <c r="B2916" i="19"/>
  <c r="A2916" i="19"/>
  <c r="B2915" i="19"/>
  <c r="A2915" i="19"/>
  <c r="B2914" i="19"/>
  <c r="A2914" i="19"/>
  <c r="B2913" i="19"/>
  <c r="A2913" i="19"/>
  <c r="B2912" i="19"/>
  <c r="A2912" i="19"/>
  <c r="B2911" i="19"/>
  <c r="A2911" i="19"/>
  <c r="B2910" i="19"/>
  <c r="A2910" i="19"/>
  <c r="B2909" i="19"/>
  <c r="A2909" i="19"/>
  <c r="B2908" i="19"/>
  <c r="A2908" i="19"/>
  <c r="B2907" i="19"/>
  <c r="A2907" i="19"/>
  <c r="B2906" i="19"/>
  <c r="A2906" i="19"/>
  <c r="B2905" i="19"/>
  <c r="A2905" i="19"/>
  <c r="B2904" i="19"/>
  <c r="A2904" i="19"/>
  <c r="B2903" i="19"/>
  <c r="A2903" i="19"/>
  <c r="B2902" i="19"/>
  <c r="A2902" i="19"/>
  <c r="B2901" i="19"/>
  <c r="A2901" i="19"/>
  <c r="B2900" i="19"/>
  <c r="A2900" i="19"/>
  <c r="B2899" i="19"/>
  <c r="A2899" i="19"/>
  <c r="B2898" i="19"/>
  <c r="A2898" i="19"/>
  <c r="B2897" i="19"/>
  <c r="A2897" i="19"/>
  <c r="B2896" i="19"/>
  <c r="A2896" i="19"/>
  <c r="B2895" i="19"/>
  <c r="A2895" i="19"/>
  <c r="B2894" i="19"/>
  <c r="A2894" i="19"/>
  <c r="B2893" i="19"/>
  <c r="A2893" i="19"/>
  <c r="B2892" i="19"/>
  <c r="A2892" i="19"/>
  <c r="B2891" i="19"/>
  <c r="A2891" i="19"/>
  <c r="B2890" i="19"/>
  <c r="A2890" i="19"/>
  <c r="B2889" i="19"/>
  <c r="A2889" i="19"/>
  <c r="B2888" i="19"/>
  <c r="A2888" i="19"/>
  <c r="B2887" i="19"/>
  <c r="A2887" i="19"/>
  <c r="B2886" i="19"/>
  <c r="A2886" i="19"/>
  <c r="B2885" i="19"/>
  <c r="A2885" i="19"/>
  <c r="B2884" i="19"/>
  <c r="A2884" i="19"/>
  <c r="B2883" i="19"/>
  <c r="A2883" i="19"/>
  <c r="B2882" i="19"/>
  <c r="A2882" i="19"/>
  <c r="B2881" i="19"/>
  <c r="A2881" i="19"/>
  <c r="B2880" i="19"/>
  <c r="A2880" i="19"/>
  <c r="B2879" i="19"/>
  <c r="A2879" i="19"/>
  <c r="B2878" i="19"/>
  <c r="A2878" i="19"/>
  <c r="B2877" i="19"/>
  <c r="A2877" i="19"/>
  <c r="B2876" i="19"/>
  <c r="A2876" i="19"/>
  <c r="B2875" i="19"/>
  <c r="A2875" i="19"/>
  <c r="B2874" i="19"/>
  <c r="A2874" i="19"/>
  <c r="B2873" i="19"/>
  <c r="A2873" i="19"/>
  <c r="B2872" i="19"/>
  <c r="A2872" i="19"/>
  <c r="B2871" i="19"/>
  <c r="A2871" i="19"/>
  <c r="B2870" i="19"/>
  <c r="A2870" i="19"/>
  <c r="B2869" i="19"/>
  <c r="A2869" i="19"/>
  <c r="B2868" i="19"/>
  <c r="A2868" i="19"/>
  <c r="B2867" i="19"/>
  <c r="A2867" i="19"/>
  <c r="B2866" i="19"/>
  <c r="A2866" i="19"/>
  <c r="B2865" i="19"/>
  <c r="A2865" i="19"/>
  <c r="B2864" i="19"/>
  <c r="A2864" i="19"/>
  <c r="B2863" i="19"/>
  <c r="A2863" i="19"/>
  <c r="B2862" i="19"/>
  <c r="A2862" i="19"/>
  <c r="B2861" i="19"/>
  <c r="A2861" i="19"/>
  <c r="B2860" i="19"/>
  <c r="A2860" i="19"/>
  <c r="B2859" i="19"/>
  <c r="A2859" i="19"/>
  <c r="B2858" i="19"/>
  <c r="A2858" i="19"/>
  <c r="B2857" i="19"/>
  <c r="A2857" i="19"/>
  <c r="B2856" i="19"/>
  <c r="A2856" i="19"/>
  <c r="B2855" i="19"/>
  <c r="A2855" i="19"/>
  <c r="B2854" i="19"/>
  <c r="A2854" i="19"/>
  <c r="B2853" i="19"/>
  <c r="A2853" i="19"/>
  <c r="B2852" i="19"/>
  <c r="A2852" i="19"/>
  <c r="B2851" i="19"/>
  <c r="A2851" i="19"/>
  <c r="B2850" i="19"/>
  <c r="A2850" i="19"/>
  <c r="B2849" i="19"/>
  <c r="A2849" i="19"/>
  <c r="B2848" i="19"/>
  <c r="A2848" i="19"/>
  <c r="B2847" i="19"/>
  <c r="A2847" i="19"/>
  <c r="B2846" i="19"/>
  <c r="A2846" i="19"/>
  <c r="B2845" i="19"/>
  <c r="A2845" i="19"/>
  <c r="B2844" i="19"/>
  <c r="A2844" i="19"/>
  <c r="B2843" i="19"/>
  <c r="A2843" i="19"/>
  <c r="B2842" i="19"/>
  <c r="A2842" i="19"/>
  <c r="B2841" i="19"/>
  <c r="A2841" i="19"/>
  <c r="B2840" i="19"/>
  <c r="A2840" i="19"/>
  <c r="B2839" i="19"/>
  <c r="A2839" i="19"/>
  <c r="B2838" i="19"/>
  <c r="A2838" i="19"/>
  <c r="B2837" i="19"/>
  <c r="A2837" i="19"/>
  <c r="B2836" i="19"/>
  <c r="A2836" i="19"/>
  <c r="B2835" i="19"/>
  <c r="A2835" i="19"/>
  <c r="B2834" i="19"/>
  <c r="A2834" i="19"/>
  <c r="B2833" i="19"/>
  <c r="A2833" i="19"/>
  <c r="B2832" i="19"/>
  <c r="A2832" i="19"/>
  <c r="B2831" i="19"/>
  <c r="A2831" i="19"/>
  <c r="B2830" i="19"/>
  <c r="A2830" i="19"/>
  <c r="B2829" i="19"/>
  <c r="A2829" i="19"/>
  <c r="B2828" i="19"/>
  <c r="A2828" i="19"/>
  <c r="B2827" i="19"/>
  <c r="A2827" i="19"/>
  <c r="B2826" i="19"/>
  <c r="A2826" i="19"/>
  <c r="B2825" i="19"/>
  <c r="A2825" i="19"/>
  <c r="B2824" i="19"/>
  <c r="A2824" i="19"/>
  <c r="B2823" i="19"/>
  <c r="A2823" i="19"/>
  <c r="B2822" i="19"/>
  <c r="A2822" i="19"/>
  <c r="B2821" i="19"/>
  <c r="A2821" i="19"/>
  <c r="B2820" i="19"/>
  <c r="A2820" i="19"/>
  <c r="B2819" i="19"/>
  <c r="A2819" i="19"/>
  <c r="B2818" i="19"/>
  <c r="A2818" i="19"/>
  <c r="B2817" i="19"/>
  <c r="A2817" i="19"/>
  <c r="B2816" i="19"/>
  <c r="A2816" i="19"/>
  <c r="B2815" i="19"/>
  <c r="A2815" i="19"/>
  <c r="B2814" i="19"/>
  <c r="A2814" i="19"/>
  <c r="B2813" i="19"/>
  <c r="A2813" i="19"/>
  <c r="B2812" i="19"/>
  <c r="A2812" i="19"/>
  <c r="B2811" i="19"/>
  <c r="A2811" i="19"/>
  <c r="B2810" i="19"/>
  <c r="A2810" i="19"/>
  <c r="B2809" i="19"/>
  <c r="A2809" i="19"/>
  <c r="B2808" i="19"/>
  <c r="A2808" i="19"/>
  <c r="B2807" i="19"/>
  <c r="A2807" i="19"/>
  <c r="B2806" i="19"/>
  <c r="A2806" i="19"/>
  <c r="B2805" i="19"/>
  <c r="A2805" i="19"/>
  <c r="B2804" i="19"/>
  <c r="A2804" i="19"/>
  <c r="B2803" i="19"/>
  <c r="A2803" i="19"/>
  <c r="B2802" i="19"/>
  <c r="A2802" i="19"/>
  <c r="B2801" i="19"/>
  <c r="A2801" i="19"/>
  <c r="B2800" i="19"/>
  <c r="A2800" i="19"/>
  <c r="B2799" i="19"/>
  <c r="A2799" i="19"/>
  <c r="B2798" i="19"/>
  <c r="A2798" i="19"/>
  <c r="B2797" i="19"/>
  <c r="A2797" i="19"/>
  <c r="B2796" i="19"/>
  <c r="A2796" i="19"/>
  <c r="B2795" i="19"/>
  <c r="A2795" i="19"/>
  <c r="B2794" i="19"/>
  <c r="A2794" i="19"/>
  <c r="B2793" i="19"/>
  <c r="A2793" i="19"/>
  <c r="B2792" i="19"/>
  <c r="A2792" i="19"/>
  <c r="B2791" i="19"/>
  <c r="A2791" i="19"/>
  <c r="B2790" i="19"/>
  <c r="A2790" i="19"/>
  <c r="B2789" i="19"/>
  <c r="A2789" i="19"/>
  <c r="B2788" i="19"/>
  <c r="A2788" i="19"/>
  <c r="B2787" i="19"/>
  <c r="A2787" i="19"/>
  <c r="B2786" i="19"/>
  <c r="A2786" i="19"/>
  <c r="B2785" i="19"/>
  <c r="A2785" i="19"/>
  <c r="B2784" i="19"/>
  <c r="A2784" i="19"/>
  <c r="B2783" i="19"/>
  <c r="A2783" i="19"/>
  <c r="B2782" i="19"/>
  <c r="A2782" i="19"/>
  <c r="B2781" i="19"/>
  <c r="A2781" i="19"/>
  <c r="B2780" i="19"/>
  <c r="A2780" i="19"/>
  <c r="B2779" i="19"/>
  <c r="A2779" i="19"/>
  <c r="B2778" i="19"/>
  <c r="A2778" i="19"/>
  <c r="B2777" i="19"/>
  <c r="A2777" i="19"/>
  <c r="B2776" i="19"/>
  <c r="A2776" i="19"/>
  <c r="B2775" i="19"/>
  <c r="A2775" i="19"/>
  <c r="B2774" i="19"/>
  <c r="A2774" i="19"/>
  <c r="B2773" i="19"/>
  <c r="A2773" i="19"/>
  <c r="B2772" i="19"/>
  <c r="A2772" i="19"/>
  <c r="B2771" i="19"/>
  <c r="A2771" i="19"/>
  <c r="B2770" i="19"/>
  <c r="A2770" i="19"/>
  <c r="B2769" i="19"/>
  <c r="A2769" i="19"/>
  <c r="B2768" i="19"/>
  <c r="A2768" i="19"/>
  <c r="B2767" i="19"/>
  <c r="A2767" i="19"/>
  <c r="B2766" i="19"/>
  <c r="A2766" i="19"/>
  <c r="B2765" i="19"/>
  <c r="A2765" i="19"/>
  <c r="B2764" i="19"/>
  <c r="A2764" i="19"/>
  <c r="B2763" i="19"/>
  <c r="A2763" i="19"/>
  <c r="B2762" i="19"/>
  <c r="A2762" i="19"/>
  <c r="B2761" i="19"/>
  <c r="A2761" i="19"/>
  <c r="B2760" i="19"/>
  <c r="A2760" i="19"/>
  <c r="B2759" i="19"/>
  <c r="A2759" i="19"/>
  <c r="B2758" i="19"/>
  <c r="A2758" i="19"/>
  <c r="B2757" i="19"/>
  <c r="A2757" i="19"/>
  <c r="B2756" i="19"/>
  <c r="A2756" i="19"/>
  <c r="B2755" i="19"/>
  <c r="A2755" i="19"/>
  <c r="B2754" i="19"/>
  <c r="A2754" i="19"/>
  <c r="B2753" i="19"/>
  <c r="A2753" i="19"/>
  <c r="B2752" i="19"/>
  <c r="A2752" i="19"/>
  <c r="B2751" i="19"/>
  <c r="A2751" i="19"/>
  <c r="B2750" i="19"/>
  <c r="A2750" i="19"/>
  <c r="B2749" i="19"/>
  <c r="A2749" i="19"/>
  <c r="B2748" i="19"/>
  <c r="A2748" i="19"/>
  <c r="B2747" i="19"/>
  <c r="A2747" i="19"/>
  <c r="B2746" i="19"/>
  <c r="A2746" i="19"/>
  <c r="B2745" i="19"/>
  <c r="A2745" i="19"/>
  <c r="B2744" i="19"/>
  <c r="A2744" i="19"/>
  <c r="B2743" i="19"/>
  <c r="A2743" i="19"/>
  <c r="B2742" i="19"/>
  <c r="A2742" i="19"/>
  <c r="B2741" i="19"/>
  <c r="A2741" i="19"/>
  <c r="B2740" i="19"/>
  <c r="A2740" i="19"/>
  <c r="B2739" i="19"/>
  <c r="A2739" i="19"/>
  <c r="B2738" i="19"/>
  <c r="A2738" i="19"/>
  <c r="B2737" i="19"/>
  <c r="A2737" i="19"/>
  <c r="B2736" i="19"/>
  <c r="A2736" i="19"/>
  <c r="B2735" i="19"/>
  <c r="A2735" i="19"/>
  <c r="B2734" i="19"/>
  <c r="A2734" i="19"/>
  <c r="B2733" i="19"/>
  <c r="A2733" i="19"/>
  <c r="B2732" i="19"/>
  <c r="A2732" i="19"/>
  <c r="B2731" i="19"/>
  <c r="A2731" i="19"/>
  <c r="B2730" i="19"/>
  <c r="A2730" i="19"/>
  <c r="B2729" i="19"/>
  <c r="A2729" i="19"/>
  <c r="B2728" i="19"/>
  <c r="A2728" i="19"/>
  <c r="B2727" i="19"/>
  <c r="A2727" i="19"/>
  <c r="B2726" i="19"/>
  <c r="A2726" i="19"/>
  <c r="B2725" i="19"/>
  <c r="A2725" i="19"/>
  <c r="B2724" i="19"/>
  <c r="A2724" i="19"/>
  <c r="B2723" i="19"/>
  <c r="A2723" i="19"/>
  <c r="B2722" i="19"/>
  <c r="A2722" i="19"/>
  <c r="B2721" i="19"/>
  <c r="A2721" i="19"/>
  <c r="B2720" i="19"/>
  <c r="A2720" i="19"/>
  <c r="B2719" i="19"/>
  <c r="A2719" i="19"/>
  <c r="B2718" i="19"/>
  <c r="A2718" i="19"/>
  <c r="B2717" i="19"/>
  <c r="A2717" i="19"/>
  <c r="B2716" i="19"/>
  <c r="A2716" i="19"/>
  <c r="B2715" i="19"/>
  <c r="A2715" i="19"/>
  <c r="B2714" i="19"/>
  <c r="A2714" i="19"/>
  <c r="B2713" i="19"/>
  <c r="A2713" i="19"/>
  <c r="B2712" i="19"/>
  <c r="A2712" i="19"/>
  <c r="B2711" i="19"/>
  <c r="A2711" i="19"/>
  <c r="B2710" i="19"/>
  <c r="A2710" i="19"/>
  <c r="B2709" i="19"/>
  <c r="A2709" i="19"/>
  <c r="B2708" i="19"/>
  <c r="A2708" i="19"/>
  <c r="B2707" i="19"/>
  <c r="A2707" i="19"/>
  <c r="B2706" i="19"/>
  <c r="A2706" i="19"/>
  <c r="B2705" i="19"/>
  <c r="A2705" i="19"/>
  <c r="B2704" i="19"/>
  <c r="A2704" i="19"/>
  <c r="B2703" i="19"/>
  <c r="A2703" i="19"/>
  <c r="B2702" i="19"/>
  <c r="A2702" i="19"/>
  <c r="B2701" i="19"/>
  <c r="A2701" i="19"/>
  <c r="B2700" i="19"/>
  <c r="A2700" i="19"/>
  <c r="B2699" i="19"/>
  <c r="A2699" i="19"/>
  <c r="B2698" i="19"/>
  <c r="A2698" i="19"/>
  <c r="B2697" i="19"/>
  <c r="A2697" i="19"/>
  <c r="B2696" i="19"/>
  <c r="A2696" i="19"/>
  <c r="B2695" i="19"/>
  <c r="A2695" i="19"/>
  <c r="B2694" i="19"/>
  <c r="A2694" i="19"/>
  <c r="B2693" i="19"/>
  <c r="A2693" i="19"/>
  <c r="B2692" i="19"/>
  <c r="A2692" i="19"/>
  <c r="B2691" i="19"/>
  <c r="A2691" i="19"/>
  <c r="B2690" i="19"/>
  <c r="A2690" i="19"/>
  <c r="B2689" i="19"/>
  <c r="A2689" i="19"/>
  <c r="B2688" i="19"/>
  <c r="A2688" i="19"/>
  <c r="B2687" i="19"/>
  <c r="A2687" i="19"/>
  <c r="B2686" i="19"/>
  <c r="A2686" i="19"/>
  <c r="B2685" i="19"/>
  <c r="A2685" i="19"/>
  <c r="B2684" i="19"/>
  <c r="A2684" i="19"/>
  <c r="B2683" i="19"/>
  <c r="A2683" i="19"/>
  <c r="B2682" i="19"/>
  <c r="A2682" i="19"/>
  <c r="B2681" i="19"/>
  <c r="A2681" i="19"/>
  <c r="B2680" i="19"/>
  <c r="A2680" i="19"/>
  <c r="B2679" i="19"/>
  <c r="A2679" i="19"/>
  <c r="B2678" i="19"/>
  <c r="A2678" i="19"/>
  <c r="B2677" i="19"/>
  <c r="A2677" i="19"/>
  <c r="B2676" i="19"/>
  <c r="A2676" i="19"/>
  <c r="B2675" i="19"/>
  <c r="A2675" i="19"/>
  <c r="B2674" i="19"/>
  <c r="A2674" i="19"/>
  <c r="B2673" i="19"/>
  <c r="A2673" i="19"/>
  <c r="B2672" i="19"/>
  <c r="A2672" i="19"/>
  <c r="B2671" i="19"/>
  <c r="A2671" i="19"/>
  <c r="B2670" i="19"/>
  <c r="A2670" i="19"/>
  <c r="B2669" i="19"/>
  <c r="A2669" i="19"/>
  <c r="B2668" i="19"/>
  <c r="A2668" i="19"/>
  <c r="B2667" i="19"/>
  <c r="A2667" i="19"/>
  <c r="B2666" i="19"/>
  <c r="A2666" i="19"/>
  <c r="B2665" i="19"/>
  <c r="A2665" i="19"/>
  <c r="B2664" i="19"/>
  <c r="A2664" i="19"/>
  <c r="B2663" i="19"/>
  <c r="A2663" i="19"/>
  <c r="B2662" i="19"/>
  <c r="A2662" i="19"/>
  <c r="B2661" i="19"/>
  <c r="A2661" i="19"/>
  <c r="B2660" i="19"/>
  <c r="A2660" i="19"/>
  <c r="B2659" i="19"/>
  <c r="A2659" i="19"/>
  <c r="B2658" i="19"/>
  <c r="A2658" i="19"/>
  <c r="B2657" i="19"/>
  <c r="A2657" i="19"/>
  <c r="B2656" i="19"/>
  <c r="A2656" i="19"/>
  <c r="B2655" i="19"/>
  <c r="A2655" i="19"/>
  <c r="B2654" i="19"/>
  <c r="A2654" i="19"/>
  <c r="B2653" i="19"/>
  <c r="A2653" i="19"/>
  <c r="B2652" i="19"/>
  <c r="A2652" i="19"/>
  <c r="B2651" i="19"/>
  <c r="A2651" i="19"/>
  <c r="B2650" i="19"/>
  <c r="A2650" i="19"/>
  <c r="B2649" i="19"/>
  <c r="A2649" i="19"/>
  <c r="B2648" i="19"/>
  <c r="A2648" i="19"/>
  <c r="B2647" i="19"/>
  <c r="A2647" i="19"/>
  <c r="B2646" i="19"/>
  <c r="A2646" i="19"/>
  <c r="B2645" i="19"/>
  <c r="A2645" i="19"/>
  <c r="B2644" i="19"/>
  <c r="A2644" i="19"/>
  <c r="B2643" i="19"/>
  <c r="A2643" i="19"/>
  <c r="B2642" i="19"/>
  <c r="A2642" i="19"/>
  <c r="B2641" i="19"/>
  <c r="A2641" i="19"/>
  <c r="B2640" i="19"/>
  <c r="A2640" i="19"/>
  <c r="B2639" i="19"/>
  <c r="A2639" i="19"/>
  <c r="B2638" i="19"/>
  <c r="A2638" i="19"/>
  <c r="B2637" i="19"/>
  <c r="A2637" i="19"/>
  <c r="B2636" i="19"/>
  <c r="A2636" i="19"/>
  <c r="B2635" i="19"/>
  <c r="A2635" i="19"/>
  <c r="B2634" i="19"/>
  <c r="A2634" i="19"/>
  <c r="B2633" i="19"/>
  <c r="A2633" i="19"/>
  <c r="B2632" i="19"/>
  <c r="A2632" i="19"/>
  <c r="B2631" i="19"/>
  <c r="A2631" i="19"/>
  <c r="B2630" i="19"/>
  <c r="A2630" i="19"/>
  <c r="B2629" i="19"/>
  <c r="A2629" i="19"/>
  <c r="B2628" i="19"/>
  <c r="A2628" i="19"/>
  <c r="B2627" i="19"/>
  <c r="A2627" i="19"/>
  <c r="B2626" i="19"/>
  <c r="A2626" i="19"/>
  <c r="B2625" i="19"/>
  <c r="A2625" i="19"/>
  <c r="B2624" i="19"/>
  <c r="A2624" i="19"/>
  <c r="B2623" i="19"/>
  <c r="A2623" i="19"/>
  <c r="B2622" i="19"/>
  <c r="A2622" i="19"/>
  <c r="B2621" i="19"/>
  <c r="A2621" i="19"/>
  <c r="B2620" i="19"/>
  <c r="A2620" i="19"/>
  <c r="B2619" i="19"/>
  <c r="A2619" i="19"/>
  <c r="B2618" i="19"/>
  <c r="A2618" i="19"/>
  <c r="B2617" i="19"/>
  <c r="A2617" i="19"/>
  <c r="B2616" i="19"/>
  <c r="A2616" i="19"/>
  <c r="B2615" i="19"/>
  <c r="A2615" i="19"/>
  <c r="B2614" i="19"/>
  <c r="A2614" i="19"/>
  <c r="B2613" i="19"/>
  <c r="A2613" i="19"/>
  <c r="B2612" i="19"/>
  <c r="A2612" i="19"/>
  <c r="B2611" i="19"/>
  <c r="A2611" i="19"/>
  <c r="B2610" i="19"/>
  <c r="A2610" i="19"/>
  <c r="B2609" i="19"/>
  <c r="A2609" i="19"/>
  <c r="B2608" i="19"/>
  <c r="A2608" i="19"/>
  <c r="B2607" i="19"/>
  <c r="A2607" i="19"/>
  <c r="B2606" i="19"/>
  <c r="A2606" i="19"/>
  <c r="B2605" i="19"/>
  <c r="A2605" i="19"/>
  <c r="B2604" i="19"/>
  <c r="A2604" i="19"/>
  <c r="B2603" i="19"/>
  <c r="A2603" i="19"/>
  <c r="B2602" i="19"/>
  <c r="A2602" i="19"/>
  <c r="B2601" i="19"/>
  <c r="A2601" i="19"/>
  <c r="B2600" i="19"/>
  <c r="A2600" i="19"/>
  <c r="B2599" i="19"/>
  <c r="A2599" i="19"/>
  <c r="B2598" i="19"/>
  <c r="A2598" i="19"/>
  <c r="B2597" i="19"/>
  <c r="A2597" i="19"/>
  <c r="B2596" i="19"/>
  <c r="A2596" i="19"/>
  <c r="B2595" i="19"/>
  <c r="A2595" i="19"/>
  <c r="B2594" i="19"/>
  <c r="A2594" i="19"/>
  <c r="B2593" i="19"/>
  <c r="A2593" i="19"/>
  <c r="B2592" i="19"/>
  <c r="A2592" i="19"/>
  <c r="B2591" i="19"/>
  <c r="A2591" i="19"/>
  <c r="B2590" i="19"/>
  <c r="A2590" i="19"/>
  <c r="B2589" i="19"/>
  <c r="A2589" i="19"/>
  <c r="B2588" i="19"/>
  <c r="A2588" i="19"/>
  <c r="B2587" i="19"/>
  <c r="A2587" i="19"/>
  <c r="B2586" i="19"/>
  <c r="A2586" i="19"/>
  <c r="B2585" i="19"/>
  <c r="A2585" i="19"/>
  <c r="B2584" i="19"/>
  <c r="A2584" i="19"/>
  <c r="B2583" i="19"/>
  <c r="A2583" i="19"/>
  <c r="B2582" i="19"/>
  <c r="A2582" i="19"/>
  <c r="B2581" i="19"/>
  <c r="A2581" i="19"/>
  <c r="B2580" i="19"/>
  <c r="A2580" i="19"/>
  <c r="B2579" i="19"/>
  <c r="A2579" i="19"/>
  <c r="B2578" i="19"/>
  <c r="A2578" i="19"/>
  <c r="B2577" i="19"/>
  <c r="A2577" i="19"/>
  <c r="B2576" i="19"/>
  <c r="A2576" i="19"/>
  <c r="B2575" i="19"/>
  <c r="A2575" i="19"/>
  <c r="B2574" i="19"/>
  <c r="A2574" i="19"/>
  <c r="B2573" i="19"/>
  <c r="A2573" i="19"/>
  <c r="B2572" i="19"/>
  <c r="A2572" i="19"/>
  <c r="B2571" i="19"/>
  <c r="A2571" i="19"/>
  <c r="B2570" i="19"/>
  <c r="A2570" i="19"/>
  <c r="B2569" i="19"/>
  <c r="A2569" i="19"/>
  <c r="B2568" i="19"/>
  <c r="A2568" i="19"/>
  <c r="B2567" i="19"/>
  <c r="A2567" i="19"/>
  <c r="B2566" i="19"/>
  <c r="A2566" i="19"/>
  <c r="B2565" i="19"/>
  <c r="A2565" i="19"/>
  <c r="B2564" i="19"/>
  <c r="A2564" i="19"/>
  <c r="B2563" i="19"/>
  <c r="A2563" i="19"/>
  <c r="B2562" i="19"/>
  <c r="A2562" i="19"/>
  <c r="B2561" i="19"/>
  <c r="A2561" i="19"/>
  <c r="B2560" i="19"/>
  <c r="A2560" i="19"/>
  <c r="B2559" i="19"/>
  <c r="A2559" i="19"/>
  <c r="B2558" i="19"/>
  <c r="A2558" i="19"/>
  <c r="B2557" i="19"/>
  <c r="A2557" i="19"/>
  <c r="B2556" i="19"/>
  <c r="A2556" i="19"/>
  <c r="B2555" i="19"/>
  <c r="A2555" i="19"/>
  <c r="B2554" i="19"/>
  <c r="A2554" i="19"/>
  <c r="B2553" i="19"/>
  <c r="A2553" i="19"/>
  <c r="B2552" i="19"/>
  <c r="A2552" i="19"/>
  <c r="B2551" i="19"/>
  <c r="A2551" i="19"/>
  <c r="B2550" i="19"/>
  <c r="A2550" i="19"/>
  <c r="B2549" i="19"/>
  <c r="A2549" i="19"/>
  <c r="B2548" i="19"/>
  <c r="A2548" i="19"/>
  <c r="B2547" i="19"/>
  <c r="A2547" i="19"/>
  <c r="B2546" i="19"/>
  <c r="A2546" i="19"/>
  <c r="B2545" i="19"/>
  <c r="A2545" i="19"/>
  <c r="B2544" i="19"/>
  <c r="A2544" i="19"/>
  <c r="B2543" i="19"/>
  <c r="A2543" i="19"/>
  <c r="B2542" i="19"/>
  <c r="A2542" i="19"/>
  <c r="B2541" i="19"/>
  <c r="A2541" i="19"/>
  <c r="B2540" i="19"/>
  <c r="A2540" i="19"/>
  <c r="B2539" i="19"/>
  <c r="A2539" i="19"/>
  <c r="B2538" i="19"/>
  <c r="A2538" i="19"/>
  <c r="B2537" i="19"/>
  <c r="A2537" i="19"/>
  <c r="B2536" i="19"/>
  <c r="A2536" i="19"/>
  <c r="B2535" i="19"/>
  <c r="A2535" i="19"/>
  <c r="B2534" i="19"/>
  <c r="A2534" i="19"/>
  <c r="B2533" i="19"/>
  <c r="A2533" i="19"/>
  <c r="B2532" i="19"/>
  <c r="A2532" i="19"/>
  <c r="B2531" i="19"/>
  <c r="A2531" i="19"/>
  <c r="B2530" i="19"/>
  <c r="A2530" i="19"/>
  <c r="B2529" i="19"/>
  <c r="A2529" i="19"/>
  <c r="B2528" i="19"/>
  <c r="A2528" i="19"/>
  <c r="B2527" i="19"/>
  <c r="A2527" i="19"/>
  <c r="B2526" i="19"/>
  <c r="A2526" i="19"/>
  <c r="B2525" i="19"/>
  <c r="A2525" i="19"/>
  <c r="B2524" i="19"/>
  <c r="A2524" i="19"/>
  <c r="B2523" i="19"/>
  <c r="A2523" i="19"/>
  <c r="B2522" i="19"/>
  <c r="A2522" i="19"/>
  <c r="B2521" i="19"/>
  <c r="A2521" i="19"/>
  <c r="B2520" i="19"/>
  <c r="A2520" i="19"/>
  <c r="B2519" i="19"/>
  <c r="A2519" i="19"/>
  <c r="B2518" i="19"/>
  <c r="A2518" i="19"/>
  <c r="B2517" i="19"/>
  <c r="A2517" i="19"/>
  <c r="B2516" i="19"/>
  <c r="A2516" i="19"/>
  <c r="B2515" i="19"/>
  <c r="A2515" i="19"/>
  <c r="B2514" i="19"/>
  <c r="A2514" i="19"/>
  <c r="B2513" i="19"/>
  <c r="A2513" i="19"/>
  <c r="B2512" i="19"/>
  <c r="A2512" i="19"/>
  <c r="B2511" i="19"/>
  <c r="A2511" i="19"/>
  <c r="B2510" i="19"/>
  <c r="A2510" i="19"/>
  <c r="B2509" i="19"/>
  <c r="A2509" i="19"/>
  <c r="B2508" i="19"/>
  <c r="A2508" i="19"/>
  <c r="B2507" i="19"/>
  <c r="A2507" i="19"/>
  <c r="B2506" i="19"/>
  <c r="A2506" i="19"/>
  <c r="B2505" i="19"/>
  <c r="A2505" i="19"/>
  <c r="B2504" i="19"/>
  <c r="A2504" i="19"/>
  <c r="B2503" i="19"/>
  <c r="A2503" i="19"/>
  <c r="B2502" i="19"/>
  <c r="A2502" i="19"/>
  <c r="B2501" i="19"/>
  <c r="A2501" i="19"/>
  <c r="B2500" i="19"/>
  <c r="A2500" i="19"/>
  <c r="B2499" i="19"/>
  <c r="A2499" i="19"/>
  <c r="B2498" i="19"/>
  <c r="A2498" i="19"/>
  <c r="B2497" i="19"/>
  <c r="A2497" i="19"/>
  <c r="B2496" i="19"/>
  <c r="A2496" i="19"/>
  <c r="B2495" i="19"/>
  <c r="A2495" i="19"/>
  <c r="B2494" i="19"/>
  <c r="A2494" i="19"/>
  <c r="B2493" i="19"/>
  <c r="A2493" i="19"/>
  <c r="B2492" i="19"/>
  <c r="A2492" i="19"/>
  <c r="B2491" i="19"/>
  <c r="A2491" i="19"/>
  <c r="B2490" i="19"/>
  <c r="A2490" i="19"/>
  <c r="B2489" i="19"/>
  <c r="A2489" i="19"/>
  <c r="B2488" i="19"/>
  <c r="A2488" i="19"/>
  <c r="B2487" i="19"/>
  <c r="A2487" i="19"/>
  <c r="B2486" i="19"/>
  <c r="A2486" i="19"/>
  <c r="B2485" i="19"/>
  <c r="A2485" i="19"/>
  <c r="B2484" i="19"/>
  <c r="A2484" i="19"/>
  <c r="B2483" i="19"/>
  <c r="A2483" i="19"/>
  <c r="B2482" i="19"/>
  <c r="A2482" i="19"/>
  <c r="B2481" i="19"/>
  <c r="A2481" i="19"/>
  <c r="B2480" i="19"/>
  <c r="A2480" i="19"/>
  <c r="B2479" i="19"/>
  <c r="A2479" i="19"/>
  <c r="B2478" i="19"/>
  <c r="A2478" i="19"/>
  <c r="B2477" i="19"/>
  <c r="A2477" i="19"/>
  <c r="B2476" i="19"/>
  <c r="A2476" i="19"/>
  <c r="B2475" i="19"/>
  <c r="A2475" i="19"/>
  <c r="B2474" i="19"/>
  <c r="A2474" i="19"/>
  <c r="B2473" i="19"/>
  <c r="A2473" i="19"/>
  <c r="B2472" i="19"/>
  <c r="A2472" i="19"/>
  <c r="B2471" i="19"/>
  <c r="A2471" i="19"/>
  <c r="B2470" i="19"/>
  <c r="A2470" i="19"/>
  <c r="B2469" i="19"/>
  <c r="A2469" i="19"/>
  <c r="B2468" i="19"/>
  <c r="A2468" i="19"/>
  <c r="B2467" i="19"/>
  <c r="A2467" i="19"/>
  <c r="B2466" i="19"/>
  <c r="A2466" i="19"/>
  <c r="B2465" i="19"/>
  <c r="A2465" i="19"/>
  <c r="B2464" i="19"/>
  <c r="A2464" i="19"/>
  <c r="B2463" i="19"/>
  <c r="A2463" i="19"/>
  <c r="B2462" i="19"/>
  <c r="A2462" i="19"/>
  <c r="B2461" i="19"/>
  <c r="A2461" i="19"/>
  <c r="B2460" i="19"/>
  <c r="A2460" i="19"/>
  <c r="B2459" i="19"/>
  <c r="A2459" i="19"/>
  <c r="B2458" i="19"/>
  <c r="A2458" i="19"/>
  <c r="B2457" i="19"/>
  <c r="A2457" i="19"/>
  <c r="B2456" i="19"/>
  <c r="A2456" i="19"/>
  <c r="B2455" i="19"/>
  <c r="A2455" i="19"/>
  <c r="B2454" i="19"/>
  <c r="A2454" i="19"/>
  <c r="B2453" i="19"/>
  <c r="A2453" i="19"/>
  <c r="B2452" i="19"/>
  <c r="A2452" i="19"/>
  <c r="B2451" i="19"/>
  <c r="A2451" i="19"/>
  <c r="B2450" i="19"/>
  <c r="A2450" i="19"/>
  <c r="B2449" i="19"/>
  <c r="A2449" i="19"/>
  <c r="B2448" i="19"/>
  <c r="A2448" i="19"/>
  <c r="B2447" i="19"/>
  <c r="A2447" i="19"/>
  <c r="B2446" i="19"/>
  <c r="A2446" i="19"/>
  <c r="B2445" i="19"/>
  <c r="A2445" i="19"/>
  <c r="B2444" i="19"/>
  <c r="A2444" i="19"/>
  <c r="B2443" i="19"/>
  <c r="A2443" i="19"/>
  <c r="B2442" i="19"/>
  <c r="A2442" i="19"/>
  <c r="B2441" i="19"/>
  <c r="A2441" i="19"/>
  <c r="B2440" i="19"/>
  <c r="A2440" i="19"/>
  <c r="B2439" i="19"/>
  <c r="A2439" i="19"/>
  <c r="B2438" i="19"/>
  <c r="A2438" i="19"/>
  <c r="B2437" i="19"/>
  <c r="A2437" i="19"/>
  <c r="B2436" i="19"/>
  <c r="A2436" i="19"/>
  <c r="B2435" i="19"/>
  <c r="A2435" i="19"/>
  <c r="B2434" i="19"/>
  <c r="A2434" i="19"/>
  <c r="AB157" i="5"/>
  <c r="AF181" i="5" l="1"/>
  <c r="AC181" i="5"/>
  <c r="AB181" i="5"/>
  <c r="AF180" i="5"/>
  <c r="AC180" i="5"/>
  <c r="AB180" i="5"/>
  <c r="AF179" i="5"/>
  <c r="AC179" i="5"/>
  <c r="AB179" i="5"/>
  <c r="AF178" i="5"/>
  <c r="AC178" i="5"/>
  <c r="AB178" i="5"/>
  <c r="AF177" i="5"/>
  <c r="AC177" i="5"/>
  <c r="AB177" i="5"/>
  <c r="AF176" i="5"/>
  <c r="AC176" i="5"/>
  <c r="AB176" i="5"/>
  <c r="AF175" i="5"/>
  <c r="AC175" i="5"/>
  <c r="AB175" i="5"/>
  <c r="O1" i="12"/>
  <c r="A2294" i="19"/>
  <c r="B2294" i="19"/>
  <c r="A2295" i="19"/>
  <c r="B2295" i="19"/>
  <c r="A2296" i="19"/>
  <c r="B2296" i="19"/>
  <c r="A2297" i="19"/>
  <c r="B2297" i="19"/>
  <c r="A2298" i="19"/>
  <c r="B2298" i="19"/>
  <c r="A2299" i="19"/>
  <c r="B2299" i="19"/>
  <c r="A2300" i="19"/>
  <c r="B2300" i="19"/>
  <c r="A2301" i="19"/>
  <c r="B2301" i="19"/>
  <c r="A2302" i="19"/>
  <c r="B2302" i="19"/>
  <c r="A2303" i="19"/>
  <c r="B2303" i="19"/>
  <c r="A2304" i="19"/>
  <c r="B2304" i="19"/>
  <c r="A2305" i="19"/>
  <c r="B2305" i="19"/>
  <c r="A2306" i="19"/>
  <c r="B2306" i="19"/>
  <c r="A2307" i="19"/>
  <c r="B2307" i="19"/>
  <c r="A2308" i="19"/>
  <c r="B2308" i="19"/>
  <c r="A2309" i="19"/>
  <c r="B2309" i="19"/>
  <c r="A2310" i="19"/>
  <c r="B2310" i="19"/>
  <c r="A2311" i="19"/>
  <c r="B2311" i="19"/>
  <c r="A2312" i="19"/>
  <c r="B2312" i="19"/>
  <c r="A2313" i="19"/>
  <c r="B2313" i="19"/>
  <c r="A2314" i="19"/>
  <c r="B2314" i="19"/>
  <c r="A2315" i="19"/>
  <c r="B2315" i="19"/>
  <c r="A2316" i="19"/>
  <c r="B2316" i="19"/>
  <c r="A2317" i="19"/>
  <c r="B2317" i="19"/>
  <c r="A2318" i="19"/>
  <c r="B2318" i="19"/>
  <c r="A2319" i="19"/>
  <c r="B2319" i="19"/>
  <c r="A2320" i="19"/>
  <c r="B2320" i="19"/>
  <c r="A2321" i="19"/>
  <c r="B2321" i="19"/>
  <c r="A2322" i="19"/>
  <c r="B2322" i="19"/>
  <c r="A2323" i="19"/>
  <c r="B2323" i="19"/>
  <c r="A2324" i="19"/>
  <c r="B2324" i="19"/>
  <c r="A2325" i="19"/>
  <c r="B2325" i="19"/>
  <c r="A2326" i="19"/>
  <c r="B2326" i="19"/>
  <c r="A2327" i="19"/>
  <c r="B2327" i="19"/>
  <c r="A2328" i="19"/>
  <c r="B2328" i="19"/>
  <c r="A2329" i="19"/>
  <c r="B2329" i="19"/>
  <c r="A2330" i="19"/>
  <c r="B2330" i="19"/>
  <c r="A2331" i="19"/>
  <c r="B2331" i="19"/>
  <c r="A2332" i="19"/>
  <c r="B2332" i="19"/>
  <c r="A2333" i="19"/>
  <c r="B2333" i="19"/>
  <c r="A2334" i="19"/>
  <c r="B2334" i="19"/>
  <c r="A2335" i="19"/>
  <c r="B2335" i="19"/>
  <c r="A2336" i="19"/>
  <c r="B2336" i="19"/>
  <c r="A2337" i="19"/>
  <c r="B2337" i="19"/>
  <c r="A2338" i="19"/>
  <c r="B2338" i="19"/>
  <c r="A2339" i="19"/>
  <c r="B2339" i="19"/>
  <c r="A2340" i="19"/>
  <c r="B2340" i="19"/>
  <c r="A2341" i="19"/>
  <c r="B2341" i="19"/>
  <c r="A2342" i="19"/>
  <c r="B2342" i="19"/>
  <c r="A2343" i="19"/>
  <c r="B2343" i="19"/>
  <c r="A2344" i="19"/>
  <c r="B2344" i="19"/>
  <c r="A2345" i="19"/>
  <c r="B2345" i="19"/>
  <c r="A2346" i="19"/>
  <c r="B2346" i="19"/>
  <c r="A2347" i="19"/>
  <c r="B2347" i="19"/>
  <c r="A2348" i="19"/>
  <c r="B2348" i="19"/>
  <c r="A2349" i="19"/>
  <c r="B2349" i="19"/>
  <c r="A2350" i="19"/>
  <c r="B2350" i="19"/>
  <c r="A2351" i="19"/>
  <c r="B2351" i="19"/>
  <c r="A2352" i="19"/>
  <c r="B2352" i="19"/>
  <c r="A2353" i="19"/>
  <c r="B2353" i="19"/>
  <c r="A2354" i="19"/>
  <c r="B2354" i="19"/>
  <c r="A2355" i="19"/>
  <c r="B2355" i="19"/>
  <c r="A2356" i="19"/>
  <c r="B2356" i="19"/>
  <c r="A2357" i="19"/>
  <c r="B2357" i="19"/>
  <c r="A2358" i="19"/>
  <c r="B2358" i="19"/>
  <c r="A2359" i="19"/>
  <c r="B2359" i="19"/>
  <c r="A2360" i="19"/>
  <c r="B2360" i="19"/>
  <c r="A2361" i="19"/>
  <c r="B2361" i="19"/>
  <c r="A2362" i="19"/>
  <c r="B2362" i="19"/>
  <c r="A2363" i="19"/>
  <c r="B2363" i="19"/>
  <c r="A2364" i="19"/>
  <c r="B2364" i="19"/>
  <c r="A2365" i="19"/>
  <c r="B2365" i="19"/>
  <c r="A2366" i="19"/>
  <c r="B2366" i="19"/>
  <c r="A2367" i="19"/>
  <c r="B2367" i="19"/>
  <c r="A2368" i="19"/>
  <c r="B2368" i="19"/>
  <c r="A2369" i="19"/>
  <c r="B2369" i="19"/>
  <c r="A2370" i="19"/>
  <c r="B2370" i="19"/>
  <c r="A2371" i="19"/>
  <c r="B2371" i="19"/>
  <c r="A2372" i="19"/>
  <c r="B2372" i="19"/>
  <c r="A2373" i="19"/>
  <c r="B2373" i="19"/>
  <c r="A2374" i="19"/>
  <c r="B2374" i="19"/>
  <c r="A2375" i="19"/>
  <c r="B2375" i="19"/>
  <c r="A2376" i="19"/>
  <c r="B2376" i="19"/>
  <c r="A2377" i="19"/>
  <c r="B2377" i="19"/>
  <c r="A2378" i="19"/>
  <c r="B2378" i="19"/>
  <c r="A2379" i="19"/>
  <c r="B2379" i="19"/>
  <c r="A2380" i="19"/>
  <c r="B2380" i="19"/>
  <c r="A2381" i="19"/>
  <c r="B2381" i="19"/>
  <c r="A2382" i="19"/>
  <c r="B2382" i="19"/>
  <c r="A2383" i="19"/>
  <c r="B2383" i="19"/>
  <c r="A2384" i="19"/>
  <c r="B2384" i="19"/>
  <c r="A2385" i="19"/>
  <c r="B2385" i="19"/>
  <c r="A2386" i="19"/>
  <c r="B2386" i="19"/>
  <c r="A2387" i="19"/>
  <c r="B2387" i="19"/>
  <c r="A2388" i="19"/>
  <c r="B2388" i="19"/>
  <c r="A2389" i="19"/>
  <c r="B2389" i="19"/>
  <c r="A2390" i="19"/>
  <c r="B2390" i="19"/>
  <c r="A2391" i="19"/>
  <c r="B2391" i="19"/>
  <c r="A2392" i="19"/>
  <c r="B2392" i="19"/>
  <c r="A2393" i="19"/>
  <c r="B2393" i="19"/>
  <c r="A2394" i="19"/>
  <c r="B2394" i="19"/>
  <c r="A2395" i="19"/>
  <c r="B2395" i="19"/>
  <c r="A2396" i="19"/>
  <c r="B2396" i="19"/>
  <c r="A2397" i="19"/>
  <c r="B2397" i="19"/>
  <c r="A2398" i="19"/>
  <c r="B2398" i="19"/>
  <c r="A2399" i="19"/>
  <c r="B2399" i="19"/>
  <c r="A2400" i="19"/>
  <c r="B2400" i="19"/>
  <c r="A2401" i="19"/>
  <c r="B2401" i="19"/>
  <c r="A2402" i="19"/>
  <c r="B2402" i="19"/>
  <c r="A2403" i="19"/>
  <c r="B2403" i="19"/>
  <c r="A2404" i="19"/>
  <c r="B2404" i="19"/>
  <c r="A2405" i="19"/>
  <c r="B2405" i="19"/>
  <c r="A2406" i="19"/>
  <c r="B2406" i="19"/>
  <c r="A2407" i="19"/>
  <c r="B2407" i="19"/>
  <c r="A2408" i="19"/>
  <c r="B2408" i="19"/>
  <c r="A2409" i="19"/>
  <c r="B2409" i="19"/>
  <c r="A2410" i="19"/>
  <c r="B2410" i="19"/>
  <c r="A2411" i="19"/>
  <c r="B2411" i="19"/>
  <c r="A2412" i="19"/>
  <c r="B2412" i="19"/>
  <c r="A2413" i="19"/>
  <c r="B2413" i="19"/>
  <c r="A2414" i="19"/>
  <c r="B2414" i="19"/>
  <c r="A2415" i="19"/>
  <c r="B2415" i="19"/>
  <c r="A2416" i="19"/>
  <c r="B2416" i="19"/>
  <c r="A2417" i="19"/>
  <c r="B2417" i="19"/>
  <c r="A2418" i="19"/>
  <c r="B2418" i="19"/>
  <c r="A2419" i="19"/>
  <c r="B2419" i="19"/>
  <c r="A2420" i="19"/>
  <c r="B2420" i="19"/>
  <c r="A2421" i="19"/>
  <c r="B2421" i="19"/>
  <c r="A2422" i="19"/>
  <c r="B2422" i="19"/>
  <c r="A2423" i="19"/>
  <c r="B2423" i="19"/>
  <c r="A2424" i="19"/>
  <c r="B2424" i="19"/>
  <c r="A2425" i="19"/>
  <c r="B2425" i="19"/>
  <c r="A2426" i="19"/>
  <c r="B2426" i="19"/>
  <c r="A2427" i="19"/>
  <c r="B2427" i="19"/>
  <c r="A2428" i="19"/>
  <c r="B2428" i="19"/>
  <c r="A2429" i="19"/>
  <c r="B2429" i="19"/>
  <c r="A2430" i="19"/>
  <c r="B2430" i="19"/>
  <c r="A2431" i="19"/>
  <c r="B2431" i="19"/>
  <c r="A2432" i="19"/>
  <c r="B2432" i="19"/>
  <c r="A2433" i="19"/>
  <c r="B2433" i="19"/>
  <c r="A2196" i="19"/>
  <c r="B2196" i="19"/>
  <c r="A2197" i="19"/>
  <c r="B2197" i="19"/>
  <c r="A2198" i="19"/>
  <c r="B2198" i="19"/>
  <c r="A2199" i="19"/>
  <c r="B2199" i="19"/>
  <c r="A2200" i="19"/>
  <c r="B2200" i="19"/>
  <c r="A2201" i="19"/>
  <c r="B2201" i="19"/>
  <c r="A2202" i="19"/>
  <c r="B2202" i="19"/>
  <c r="A2203" i="19"/>
  <c r="B2203" i="19"/>
  <c r="A2204" i="19"/>
  <c r="B2204" i="19"/>
  <c r="A2205" i="19"/>
  <c r="B2205" i="19"/>
  <c r="A2206" i="19"/>
  <c r="B2206" i="19"/>
  <c r="A2207" i="19"/>
  <c r="B2207" i="19"/>
  <c r="A2208" i="19"/>
  <c r="B2208" i="19"/>
  <c r="A2209" i="19"/>
  <c r="B2209" i="19"/>
  <c r="A2210" i="19"/>
  <c r="B2210" i="19"/>
  <c r="A2211" i="19"/>
  <c r="B2211" i="19"/>
  <c r="A2212" i="19"/>
  <c r="B2212" i="19"/>
  <c r="A2213" i="19"/>
  <c r="B2213" i="19"/>
  <c r="A2214" i="19"/>
  <c r="B2214" i="19"/>
  <c r="A2215" i="19"/>
  <c r="B2215" i="19"/>
  <c r="A2216" i="19"/>
  <c r="B2216" i="19"/>
  <c r="A2217" i="19"/>
  <c r="B2217" i="19"/>
  <c r="A2218" i="19"/>
  <c r="B2218" i="19"/>
  <c r="A2219" i="19"/>
  <c r="B2219" i="19"/>
  <c r="A2220" i="19"/>
  <c r="B2220" i="19"/>
  <c r="A2221" i="19"/>
  <c r="B2221" i="19"/>
  <c r="A2222" i="19"/>
  <c r="B2222" i="19"/>
  <c r="A2223" i="19"/>
  <c r="B2223" i="19"/>
  <c r="A2224" i="19"/>
  <c r="B2224" i="19"/>
  <c r="A2225" i="19"/>
  <c r="B2225" i="19"/>
  <c r="A2226" i="19"/>
  <c r="B2226" i="19"/>
  <c r="A2227" i="19"/>
  <c r="B2227" i="19"/>
  <c r="A2228" i="19"/>
  <c r="B2228" i="19"/>
  <c r="A2229" i="19"/>
  <c r="B2229" i="19"/>
  <c r="A2230" i="19"/>
  <c r="B2230" i="19"/>
  <c r="A2231" i="19"/>
  <c r="B2231" i="19"/>
  <c r="A2232" i="19"/>
  <c r="B2232" i="19"/>
  <c r="A2233" i="19"/>
  <c r="B2233" i="19"/>
  <c r="A2234" i="19"/>
  <c r="B2234" i="19"/>
  <c r="A2235" i="19"/>
  <c r="B2235" i="19"/>
  <c r="A2236" i="19"/>
  <c r="B2236" i="19"/>
  <c r="A2237" i="19"/>
  <c r="B2237" i="19"/>
  <c r="A2238" i="19"/>
  <c r="B2238" i="19"/>
  <c r="A2239" i="19"/>
  <c r="B2239" i="19"/>
  <c r="A2240" i="19"/>
  <c r="B2240" i="19"/>
  <c r="A2241" i="19"/>
  <c r="B2241" i="19"/>
  <c r="A2242" i="19"/>
  <c r="B2242" i="19"/>
  <c r="A2243" i="19"/>
  <c r="B2243" i="19"/>
  <c r="A2244" i="19"/>
  <c r="B2244" i="19"/>
  <c r="A2245" i="19"/>
  <c r="B2245" i="19"/>
  <c r="A2246" i="19"/>
  <c r="B2246" i="19"/>
  <c r="A2247" i="19"/>
  <c r="B2247" i="19"/>
  <c r="A2248" i="19"/>
  <c r="B2248" i="19"/>
  <c r="A2249" i="19"/>
  <c r="B2249" i="19"/>
  <c r="A2250" i="19"/>
  <c r="B2250" i="19"/>
  <c r="A2251" i="19"/>
  <c r="B2251" i="19"/>
  <c r="A2252" i="19"/>
  <c r="B2252" i="19"/>
  <c r="A2253" i="19"/>
  <c r="B2253" i="19"/>
  <c r="A2254" i="19"/>
  <c r="B2254" i="19"/>
  <c r="A2255" i="19"/>
  <c r="B2255" i="19"/>
  <c r="A2256" i="19"/>
  <c r="B2256" i="19"/>
  <c r="A2257" i="19"/>
  <c r="B2257" i="19"/>
  <c r="A2258" i="19"/>
  <c r="B2258" i="19"/>
  <c r="A2259" i="19"/>
  <c r="B2259" i="19"/>
  <c r="A2260" i="19"/>
  <c r="B2260" i="19"/>
  <c r="A2261" i="19"/>
  <c r="B2261" i="19"/>
  <c r="A2262" i="19"/>
  <c r="B2262" i="19"/>
  <c r="A2263" i="19"/>
  <c r="B2263" i="19"/>
  <c r="A2264" i="19"/>
  <c r="B2264" i="19"/>
  <c r="A2265" i="19"/>
  <c r="B2265" i="19"/>
  <c r="A2266" i="19"/>
  <c r="B2266" i="19"/>
  <c r="A2267" i="19"/>
  <c r="B2267" i="19"/>
  <c r="A2268" i="19"/>
  <c r="B2268" i="19"/>
  <c r="A2269" i="19"/>
  <c r="B2269" i="19"/>
  <c r="A2270" i="19"/>
  <c r="B2270" i="19"/>
  <c r="A2271" i="19"/>
  <c r="B2271" i="19"/>
  <c r="A2272" i="19"/>
  <c r="B2272" i="19"/>
  <c r="A2273" i="19"/>
  <c r="B2273" i="19"/>
  <c r="A2274" i="19"/>
  <c r="B2274" i="19"/>
  <c r="A2275" i="19"/>
  <c r="B2275" i="19"/>
  <c r="A2276" i="19"/>
  <c r="B2276" i="19"/>
  <c r="A2277" i="19"/>
  <c r="B2277" i="19"/>
  <c r="A2278" i="19"/>
  <c r="B2278" i="19"/>
  <c r="A2279" i="19"/>
  <c r="B2279" i="19"/>
  <c r="A2280" i="19"/>
  <c r="B2280" i="19"/>
  <c r="A2281" i="19"/>
  <c r="B2281" i="19"/>
  <c r="A2282" i="19"/>
  <c r="B2282" i="19"/>
  <c r="A2283" i="19"/>
  <c r="B2283" i="19"/>
  <c r="A2284" i="19"/>
  <c r="B2284" i="19"/>
  <c r="A2285" i="19"/>
  <c r="B2285" i="19"/>
  <c r="A2286" i="19"/>
  <c r="B2286" i="19"/>
  <c r="A2287" i="19"/>
  <c r="B2287" i="19"/>
  <c r="A2288" i="19"/>
  <c r="B2288" i="19"/>
  <c r="A2289" i="19"/>
  <c r="B2289" i="19"/>
  <c r="A2290" i="19"/>
  <c r="B2290" i="19"/>
  <c r="A2291" i="19"/>
  <c r="B2291" i="19"/>
  <c r="A2292" i="19"/>
  <c r="B2292" i="19"/>
  <c r="A2293" i="19"/>
  <c r="B2293" i="19"/>
  <c r="AF173" i="5" l="1"/>
  <c r="AC173" i="5"/>
  <c r="AB173" i="5"/>
  <c r="AF172" i="5"/>
  <c r="AC172" i="5"/>
  <c r="AB172" i="5"/>
  <c r="AF171" i="5"/>
  <c r="AC171" i="5"/>
  <c r="AB171" i="5"/>
  <c r="AF170" i="5"/>
  <c r="AC170" i="5"/>
  <c r="AB170" i="5"/>
  <c r="AF169" i="5"/>
  <c r="AC169" i="5"/>
  <c r="AB169" i="5"/>
  <c r="AF168" i="5"/>
  <c r="AC168" i="5"/>
  <c r="AB168" i="5"/>
  <c r="AF167" i="5"/>
  <c r="AC167" i="5"/>
  <c r="AB167" i="5"/>
  <c r="B2195" i="19" l="1"/>
  <c r="A2195" i="19"/>
  <c r="B2194" i="19"/>
  <c r="A2194" i="19"/>
  <c r="B2193" i="19"/>
  <c r="A2193" i="19"/>
  <c r="B2192" i="19"/>
  <c r="A2192" i="19"/>
  <c r="B2191" i="19"/>
  <c r="A2191" i="19"/>
  <c r="B2190" i="19"/>
  <c r="A2190" i="19"/>
  <c r="B2189" i="19"/>
  <c r="A2189" i="19"/>
  <c r="B2188" i="19"/>
  <c r="A2188" i="19"/>
  <c r="B2187" i="19"/>
  <c r="A2187" i="19"/>
  <c r="B2186" i="19"/>
  <c r="A2186" i="19"/>
  <c r="B2185" i="19"/>
  <c r="A2185" i="19"/>
  <c r="B2184" i="19"/>
  <c r="A2184" i="19"/>
  <c r="B2183" i="19"/>
  <c r="A2183" i="19"/>
  <c r="B2182" i="19"/>
  <c r="A2182" i="19"/>
  <c r="B2181" i="19"/>
  <c r="A2181" i="19"/>
  <c r="B2180" i="19"/>
  <c r="A2180" i="19"/>
  <c r="B2179" i="19"/>
  <c r="A2179" i="19"/>
  <c r="B2178" i="19"/>
  <c r="A2178" i="19"/>
  <c r="B2177" i="19"/>
  <c r="A2177" i="19"/>
  <c r="B2176" i="19"/>
  <c r="A2176" i="19"/>
  <c r="B2175" i="19"/>
  <c r="A2175" i="19"/>
  <c r="B2174" i="19"/>
  <c r="A2174" i="19"/>
  <c r="B2173" i="19"/>
  <c r="A2173" i="19"/>
  <c r="B2172" i="19"/>
  <c r="A2172" i="19"/>
  <c r="B2171" i="19"/>
  <c r="A2171" i="19"/>
  <c r="B2170" i="19"/>
  <c r="A2170" i="19"/>
  <c r="B2169" i="19"/>
  <c r="A2169" i="19"/>
  <c r="B2168" i="19"/>
  <c r="A2168" i="19"/>
  <c r="B2167" i="19"/>
  <c r="A2167" i="19"/>
  <c r="B2166" i="19"/>
  <c r="A2166" i="19"/>
  <c r="B2165" i="19"/>
  <c r="A2165" i="19"/>
  <c r="B2164" i="19"/>
  <c r="A2164" i="19"/>
  <c r="B2163" i="19"/>
  <c r="A2163" i="19"/>
  <c r="B2162" i="19"/>
  <c r="A2162" i="19"/>
  <c r="B2161" i="19"/>
  <c r="A2161" i="19"/>
  <c r="B2160" i="19"/>
  <c r="A2160" i="19"/>
  <c r="B2159" i="19"/>
  <c r="A2159" i="19"/>
  <c r="B2158" i="19"/>
  <c r="A2158" i="19"/>
  <c r="B2157" i="19"/>
  <c r="A2157" i="19"/>
  <c r="B2156" i="19"/>
  <c r="A2156" i="19"/>
  <c r="B2155" i="19"/>
  <c r="A2155" i="19"/>
  <c r="B2154" i="19"/>
  <c r="A2154" i="19"/>
  <c r="B2153" i="19"/>
  <c r="A2153" i="19"/>
  <c r="B2152" i="19"/>
  <c r="A2152" i="19"/>
  <c r="B2151" i="19"/>
  <c r="A2151" i="19"/>
  <c r="B2150" i="19"/>
  <c r="A2150" i="19"/>
  <c r="B2149" i="19"/>
  <c r="A2149" i="19"/>
  <c r="B2148" i="19"/>
  <c r="A2148" i="19"/>
  <c r="B2147" i="19"/>
  <c r="A2147" i="19"/>
  <c r="B2146" i="19"/>
  <c r="A2146" i="19"/>
  <c r="B2145" i="19"/>
  <c r="A2145" i="19"/>
  <c r="B2144" i="19"/>
  <c r="A2144" i="19"/>
  <c r="B2143" i="19"/>
  <c r="A2143" i="19"/>
  <c r="B2142" i="19"/>
  <c r="A2142" i="19"/>
  <c r="B2141" i="19"/>
  <c r="A2141" i="19"/>
  <c r="B2140" i="19"/>
  <c r="A2140" i="19"/>
  <c r="B2139" i="19"/>
  <c r="A2139" i="19"/>
  <c r="B2138" i="19"/>
  <c r="A2138" i="19"/>
  <c r="B2137" i="19"/>
  <c r="A2137" i="19"/>
  <c r="B2136" i="19"/>
  <c r="A2136" i="19"/>
  <c r="B2135" i="19"/>
  <c r="A2135" i="19"/>
  <c r="B2134" i="19"/>
  <c r="A2134" i="19"/>
  <c r="B2133" i="19"/>
  <c r="A2133" i="19"/>
  <c r="B2132" i="19"/>
  <c r="A2132" i="19"/>
  <c r="B2131" i="19"/>
  <c r="A2131" i="19"/>
  <c r="B2130" i="19"/>
  <c r="A2130" i="19"/>
  <c r="B2129" i="19"/>
  <c r="A2129" i="19"/>
  <c r="B2128" i="19"/>
  <c r="A2128" i="19"/>
  <c r="B2127" i="19"/>
  <c r="A2127" i="19"/>
  <c r="B2126" i="19"/>
  <c r="A2126" i="19"/>
  <c r="B2125" i="19"/>
  <c r="A2125" i="19"/>
  <c r="B2124" i="19"/>
  <c r="A2124" i="19"/>
  <c r="B2123" i="19"/>
  <c r="A2123" i="19"/>
  <c r="B2122" i="19"/>
  <c r="A2122" i="19"/>
  <c r="B2121" i="19"/>
  <c r="A2121" i="19"/>
  <c r="B2120" i="19"/>
  <c r="A2120" i="19"/>
  <c r="B2119" i="19"/>
  <c r="A2119" i="19"/>
  <c r="B2118" i="19"/>
  <c r="A2118" i="19"/>
  <c r="B2117" i="19"/>
  <c r="A2117" i="19"/>
  <c r="B2116" i="19"/>
  <c r="A2116" i="19"/>
  <c r="B2115" i="19"/>
  <c r="A2115" i="19"/>
  <c r="B2114" i="19"/>
  <c r="A2114" i="19"/>
  <c r="B2113" i="19"/>
  <c r="A2113" i="19"/>
  <c r="B2112" i="19"/>
  <c r="A2112" i="19"/>
  <c r="B2111" i="19"/>
  <c r="A2111" i="19"/>
  <c r="B2110" i="19"/>
  <c r="A2110" i="19"/>
  <c r="B2109" i="19"/>
  <c r="A2109" i="19"/>
  <c r="B2108" i="19"/>
  <c r="A2108" i="19"/>
  <c r="B2107" i="19"/>
  <c r="A2107" i="19"/>
  <c r="B2106" i="19"/>
  <c r="A2106" i="19"/>
  <c r="B2105" i="19"/>
  <c r="A2105" i="19"/>
  <c r="B2104" i="19"/>
  <c r="A2104" i="19"/>
  <c r="B2103" i="19"/>
  <c r="A2103" i="19"/>
  <c r="B2102" i="19"/>
  <c r="A2102" i="19"/>
  <c r="B2101" i="19"/>
  <c r="A2101" i="19"/>
  <c r="B2100" i="19"/>
  <c r="A2100" i="19"/>
  <c r="B2099" i="19"/>
  <c r="A2099" i="19"/>
  <c r="B2098" i="19"/>
  <c r="A2098" i="19"/>
  <c r="B2097" i="19"/>
  <c r="A2097" i="19"/>
  <c r="B2096" i="19"/>
  <c r="A2096" i="19"/>
  <c r="B2095" i="19"/>
  <c r="A2095" i="19"/>
  <c r="B2094" i="19"/>
  <c r="A2094" i="19"/>
  <c r="B2093" i="19"/>
  <c r="A2093" i="19"/>
  <c r="B2092" i="19"/>
  <c r="A2092" i="19"/>
  <c r="B2091" i="19"/>
  <c r="A2091" i="19"/>
  <c r="B2090" i="19"/>
  <c r="A2090" i="19"/>
  <c r="B2089" i="19"/>
  <c r="A2089" i="19"/>
  <c r="B2088" i="19"/>
  <c r="A2088" i="19"/>
  <c r="B2087" i="19"/>
  <c r="A2087" i="19"/>
  <c r="B2086" i="19"/>
  <c r="A2086" i="19"/>
  <c r="B2085" i="19"/>
  <c r="A2085" i="19"/>
  <c r="B2084" i="19"/>
  <c r="A2084" i="19"/>
  <c r="B2083" i="19"/>
  <c r="A2083" i="19"/>
  <c r="B2082" i="19"/>
  <c r="A2082" i="19"/>
  <c r="B2081" i="19"/>
  <c r="A2081" i="19"/>
  <c r="B2080" i="19"/>
  <c r="A2080" i="19"/>
  <c r="B2079" i="19"/>
  <c r="A2079" i="19"/>
  <c r="B2078" i="19"/>
  <c r="A2078" i="19"/>
  <c r="B2077" i="19"/>
  <c r="A2077" i="19"/>
  <c r="B2076" i="19"/>
  <c r="A2076" i="19"/>
  <c r="B2075" i="19"/>
  <c r="A2075" i="19"/>
  <c r="B2074" i="19"/>
  <c r="A2074" i="19"/>
  <c r="B2073" i="19"/>
  <c r="A2073" i="19"/>
  <c r="B2072" i="19"/>
  <c r="A2072" i="19"/>
  <c r="B2071" i="19"/>
  <c r="A2071" i="19"/>
  <c r="B2070" i="19"/>
  <c r="A2070" i="19"/>
  <c r="B2069" i="19"/>
  <c r="A2069" i="19"/>
  <c r="B2068" i="19"/>
  <c r="A2068" i="19"/>
  <c r="B2067" i="19"/>
  <c r="A2067" i="19"/>
  <c r="B2066" i="19"/>
  <c r="A2066" i="19"/>
  <c r="B2065" i="19"/>
  <c r="A2065" i="19"/>
  <c r="B2064" i="19"/>
  <c r="A2064" i="19"/>
  <c r="B2063" i="19"/>
  <c r="A2063" i="19"/>
  <c r="B2062" i="19"/>
  <c r="A2062" i="19"/>
  <c r="B2061" i="19"/>
  <c r="A2061" i="19"/>
  <c r="B2060" i="19"/>
  <c r="A2060" i="19"/>
  <c r="B2059" i="19"/>
  <c r="A2059" i="19"/>
  <c r="B2058" i="19"/>
  <c r="A2058" i="19"/>
  <c r="B2057" i="19"/>
  <c r="A2057" i="19"/>
  <c r="B2056" i="19"/>
  <c r="A2056" i="19"/>
  <c r="B2055" i="19"/>
  <c r="A2055" i="19"/>
  <c r="B2054" i="19"/>
  <c r="A2054" i="19"/>
  <c r="B2053" i="19"/>
  <c r="A2053" i="19"/>
  <c r="B2052" i="19"/>
  <c r="A2052" i="19"/>
  <c r="B2051" i="19"/>
  <c r="A2051" i="19"/>
  <c r="B2050" i="19"/>
  <c r="A2050" i="19"/>
  <c r="B2049" i="19"/>
  <c r="A2049" i="19"/>
  <c r="B2048" i="19"/>
  <c r="A2048" i="19"/>
  <c r="B2047" i="19"/>
  <c r="A2047" i="19"/>
  <c r="B2046" i="19"/>
  <c r="A2046" i="19"/>
  <c r="B2045" i="19"/>
  <c r="A2045" i="19"/>
  <c r="B2044" i="19"/>
  <c r="A2044" i="19"/>
  <c r="B2043" i="19"/>
  <c r="A2043" i="19"/>
  <c r="B2042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B2041" i="19"/>
  <c r="B2040" i="19"/>
  <c r="B2039" i="19"/>
  <c r="B2038" i="19"/>
  <c r="B2037" i="19"/>
  <c r="B2036" i="19"/>
  <c r="B2035" i="19"/>
  <c r="B2034" i="19"/>
  <c r="B2033" i="19"/>
  <c r="B2032" i="19"/>
  <c r="B2031" i="19"/>
  <c r="B2030" i="19"/>
  <c r="B2029" i="19"/>
  <c r="B2028" i="19"/>
  <c r="B2027" i="19"/>
  <c r="B2026" i="19"/>
  <c r="B2025" i="19"/>
  <c r="B2024" i="19"/>
  <c r="B2023" i="19"/>
  <c r="B2022" i="19"/>
  <c r="B2021" i="19"/>
  <c r="B2020" i="19"/>
  <c r="B2019" i="19"/>
  <c r="B2018" i="19"/>
  <c r="B2017" i="19"/>
  <c r="B2016" i="19"/>
  <c r="B2015" i="19"/>
  <c r="B2014" i="19"/>
  <c r="B2013" i="19"/>
  <c r="B2012" i="19"/>
  <c r="B2011" i="19"/>
  <c r="B2010" i="19"/>
  <c r="B2009" i="19"/>
  <c r="B2008" i="19"/>
  <c r="B2007" i="19"/>
  <c r="B2006" i="19"/>
  <c r="B2005" i="19"/>
  <c r="B2004" i="19"/>
  <c r="B2003" i="19"/>
  <c r="AF165" i="5"/>
  <c r="AC165" i="5"/>
  <c r="AB165" i="5"/>
  <c r="AF164" i="5"/>
  <c r="AC164" i="5"/>
  <c r="AB164" i="5"/>
  <c r="AF163" i="5"/>
  <c r="AC163" i="5"/>
  <c r="AB163" i="5"/>
  <c r="AF162" i="5"/>
  <c r="AC162" i="5"/>
  <c r="AB162" i="5"/>
  <c r="AF161" i="5"/>
  <c r="AC161" i="5"/>
  <c r="AB161" i="5"/>
  <c r="AF160" i="5"/>
  <c r="AC160" i="5"/>
  <c r="AB160" i="5"/>
  <c r="AF159" i="5"/>
  <c r="AC159" i="5"/>
  <c r="AB159" i="5"/>
  <c r="AF158" i="5"/>
  <c r="AC158" i="5"/>
  <c r="AB158" i="5"/>
  <c r="AF157" i="5"/>
  <c r="AC157" i="5"/>
  <c r="B1576" i="19" l="1"/>
  <c r="B1577" i="19"/>
  <c r="B1578" i="19"/>
  <c r="B1579" i="19"/>
  <c r="B1580" i="19"/>
  <c r="B1581" i="19"/>
  <c r="B1582" i="19"/>
  <c r="B1583" i="19"/>
  <c r="B1584" i="19"/>
  <c r="B1585" i="19"/>
  <c r="B1586" i="19"/>
  <c r="B1587" i="19"/>
  <c r="B1588" i="19"/>
  <c r="B1589" i="19"/>
  <c r="B1590" i="19"/>
  <c r="B1591" i="19"/>
  <c r="B1592" i="19"/>
  <c r="B1593" i="19"/>
  <c r="B1594" i="19"/>
  <c r="B1595" i="19"/>
  <c r="B1596" i="19"/>
  <c r="B1597" i="19"/>
  <c r="B1598" i="19"/>
  <c r="B1599" i="19"/>
  <c r="B1600" i="19"/>
  <c r="B1601" i="19"/>
  <c r="B1602" i="19"/>
  <c r="B1603" i="19"/>
  <c r="B1604" i="19"/>
  <c r="B1605" i="19"/>
  <c r="B1606" i="19"/>
  <c r="B1607" i="19"/>
  <c r="B1608" i="19"/>
  <c r="B1609" i="19"/>
  <c r="B1610" i="19"/>
  <c r="B1611" i="19"/>
  <c r="B1612" i="19"/>
  <c r="B1613" i="19"/>
  <c r="B1614" i="19"/>
  <c r="B1615" i="19"/>
  <c r="B1616" i="19"/>
  <c r="B1617" i="19"/>
  <c r="B1618" i="19"/>
  <c r="B1619" i="19"/>
  <c r="B1620" i="19"/>
  <c r="B1621" i="19"/>
  <c r="B1622" i="19"/>
  <c r="B1623" i="19"/>
  <c r="B1624" i="19"/>
  <c r="B1625" i="19"/>
  <c r="B1626" i="19"/>
  <c r="B1627" i="19"/>
  <c r="B1628" i="19"/>
  <c r="B1629" i="19"/>
  <c r="B1630" i="19"/>
  <c r="B1631" i="19"/>
  <c r="B1632" i="19"/>
  <c r="B1633" i="19"/>
  <c r="B1634" i="19"/>
  <c r="B1635" i="19"/>
  <c r="B1636" i="19"/>
  <c r="B1637" i="19"/>
  <c r="B1638" i="19"/>
  <c r="B1639" i="19"/>
  <c r="B1640" i="19"/>
  <c r="B1641" i="19"/>
  <c r="B1642" i="19"/>
  <c r="B1643" i="19"/>
  <c r="B1644" i="19"/>
  <c r="B1645" i="19"/>
  <c r="B1646" i="19"/>
  <c r="B1647" i="19"/>
  <c r="B1648" i="19"/>
  <c r="B1649" i="19"/>
  <c r="B1650" i="19"/>
  <c r="B1651" i="19"/>
  <c r="B1652" i="19"/>
  <c r="B1653" i="19"/>
  <c r="B1654" i="19"/>
  <c r="B1655" i="19"/>
  <c r="B1656" i="19"/>
  <c r="B1657" i="19"/>
  <c r="B1658" i="19"/>
  <c r="B1659" i="19"/>
  <c r="B1660" i="19"/>
  <c r="B1661" i="19"/>
  <c r="B1662" i="19"/>
  <c r="B1663" i="19"/>
  <c r="B1664" i="19"/>
  <c r="B1665" i="19"/>
  <c r="B1666" i="19"/>
  <c r="B1667" i="19"/>
  <c r="B1668" i="19"/>
  <c r="B1669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4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1" i="19"/>
  <c r="B1702" i="19"/>
  <c r="B1703" i="19"/>
  <c r="B1704" i="19"/>
  <c r="B1705" i="19"/>
  <c r="B1706" i="19"/>
  <c r="B1707" i="19"/>
  <c r="B1708" i="19"/>
  <c r="B1709" i="19"/>
  <c r="B1710" i="19"/>
  <c r="B1711" i="19"/>
  <c r="B1712" i="19"/>
  <c r="B1713" i="19"/>
  <c r="B1714" i="19"/>
  <c r="B1715" i="19"/>
  <c r="B1716" i="19"/>
  <c r="B1717" i="19"/>
  <c r="B1718" i="19"/>
  <c r="B1719" i="19"/>
  <c r="B1720" i="19"/>
  <c r="B1721" i="19"/>
  <c r="B1722" i="19"/>
  <c r="B1723" i="19"/>
  <c r="B1724" i="19"/>
  <c r="B1725" i="19"/>
  <c r="B1726" i="19"/>
  <c r="B1727" i="19"/>
  <c r="B1728" i="19"/>
  <c r="B1729" i="19"/>
  <c r="B1730" i="19"/>
  <c r="B1731" i="19"/>
  <c r="B1732" i="19"/>
  <c r="B1733" i="19"/>
  <c r="B1734" i="19"/>
  <c r="B1735" i="19"/>
  <c r="B1736" i="19"/>
  <c r="B1737" i="19"/>
  <c r="B1738" i="19"/>
  <c r="B1739" i="19"/>
  <c r="B1740" i="19"/>
  <c r="B1741" i="19"/>
  <c r="B1742" i="19"/>
  <c r="B1743" i="19"/>
  <c r="B1744" i="19"/>
  <c r="B1745" i="19"/>
  <c r="B1746" i="19"/>
  <c r="B1747" i="19"/>
  <c r="B1748" i="19"/>
  <c r="B1749" i="19"/>
  <c r="B1750" i="19"/>
  <c r="B1751" i="19"/>
  <c r="B1752" i="19"/>
  <c r="B1753" i="19"/>
  <c r="B1754" i="19"/>
  <c r="B1755" i="19"/>
  <c r="B1756" i="19"/>
  <c r="B1757" i="19"/>
  <c r="B1758" i="19"/>
  <c r="B1759" i="19"/>
  <c r="B1760" i="19"/>
  <c r="B1761" i="19"/>
  <c r="B1762" i="19"/>
  <c r="B1763" i="19"/>
  <c r="B1764" i="19"/>
  <c r="B1765" i="19"/>
  <c r="B1766" i="19"/>
  <c r="B1767" i="19"/>
  <c r="B1768" i="19"/>
  <c r="B1769" i="19"/>
  <c r="B1770" i="19"/>
  <c r="B1771" i="19"/>
  <c r="B1772" i="19"/>
  <c r="B1773" i="19"/>
  <c r="B1774" i="19"/>
  <c r="B1775" i="19"/>
  <c r="B1776" i="19"/>
  <c r="B1777" i="19"/>
  <c r="B1778" i="19"/>
  <c r="B1779" i="19"/>
  <c r="B1780" i="19"/>
  <c r="B1781" i="19"/>
  <c r="B1782" i="19"/>
  <c r="B1783" i="19"/>
  <c r="B1784" i="19"/>
  <c r="B1785" i="19"/>
  <c r="B1786" i="19"/>
  <c r="B1787" i="19"/>
  <c r="B1788" i="19"/>
  <c r="B1789" i="19"/>
  <c r="B1790" i="19"/>
  <c r="B1791" i="19"/>
  <c r="B1792" i="19"/>
  <c r="B1793" i="19"/>
  <c r="B1794" i="19"/>
  <c r="B1795" i="19"/>
  <c r="B1796" i="19"/>
  <c r="B1797" i="19"/>
  <c r="B1798" i="19"/>
  <c r="B1799" i="19"/>
  <c r="B1800" i="19"/>
  <c r="B1801" i="19"/>
  <c r="B1802" i="19"/>
  <c r="B1803" i="19"/>
  <c r="B1804" i="19"/>
  <c r="B1805" i="19"/>
  <c r="B1806" i="19"/>
  <c r="B1807" i="19"/>
  <c r="B1808" i="19"/>
  <c r="B1809" i="19"/>
  <c r="B1810" i="19"/>
  <c r="B1811" i="19"/>
  <c r="B1812" i="19"/>
  <c r="B1813" i="19"/>
  <c r="B1814" i="19"/>
  <c r="B1815" i="19"/>
  <c r="B1816" i="19"/>
  <c r="B1817" i="19"/>
  <c r="B1818" i="19"/>
  <c r="B1819" i="19"/>
  <c r="B1820" i="19"/>
  <c r="B1821" i="19"/>
  <c r="B1822" i="19"/>
  <c r="B1823" i="19"/>
  <c r="B1824" i="19"/>
  <c r="B1825" i="19"/>
  <c r="B1826" i="19"/>
  <c r="B1827" i="19"/>
  <c r="B1828" i="19"/>
  <c r="B1829" i="19"/>
  <c r="B1830" i="19"/>
  <c r="B1831" i="19"/>
  <c r="B1832" i="19"/>
  <c r="B1833" i="19"/>
  <c r="B1834" i="19"/>
  <c r="B1835" i="19"/>
  <c r="B1836" i="19"/>
  <c r="B1837" i="19"/>
  <c r="B1838" i="19"/>
  <c r="B1839" i="19"/>
  <c r="B1840" i="19"/>
  <c r="B1841" i="19"/>
  <c r="B1842" i="19"/>
  <c r="B1843" i="19"/>
  <c r="B1844" i="19"/>
  <c r="B1845" i="19"/>
  <c r="B1846" i="19"/>
  <c r="B1847" i="19"/>
  <c r="B1848" i="19"/>
  <c r="B1849" i="19"/>
  <c r="B1850" i="19"/>
  <c r="B1851" i="19"/>
  <c r="B1852" i="19"/>
  <c r="B1853" i="19"/>
  <c r="B1854" i="19"/>
  <c r="B1855" i="19"/>
  <c r="B1856" i="19"/>
  <c r="B1857" i="19"/>
  <c r="B1858" i="19"/>
  <c r="B1859" i="19"/>
  <c r="B1860" i="19"/>
  <c r="B1861" i="19"/>
  <c r="B1862" i="19"/>
  <c r="B1863" i="19"/>
  <c r="B1864" i="19"/>
  <c r="B1865" i="19"/>
  <c r="B1866" i="19"/>
  <c r="B1867" i="19"/>
  <c r="B1868" i="19"/>
  <c r="B1869" i="19"/>
  <c r="B1870" i="19"/>
  <c r="B1871" i="19"/>
  <c r="B1872" i="19"/>
  <c r="B1873" i="19"/>
  <c r="B1874" i="19"/>
  <c r="B1875" i="19"/>
  <c r="B1876" i="19"/>
  <c r="B1877" i="19"/>
  <c r="B1878" i="19"/>
  <c r="B1879" i="19"/>
  <c r="B1880" i="19"/>
  <c r="B1881" i="19"/>
  <c r="B1882" i="19"/>
  <c r="B1883" i="19"/>
  <c r="B1884" i="19"/>
  <c r="B1885" i="19"/>
  <c r="B1886" i="19"/>
  <c r="B1887" i="19"/>
  <c r="B1888" i="19"/>
  <c r="B1889" i="19"/>
  <c r="B1890" i="19"/>
  <c r="B1891" i="19"/>
  <c r="B1892" i="19"/>
  <c r="B1893" i="19"/>
  <c r="B1894" i="19"/>
  <c r="B1895" i="19"/>
  <c r="B1896" i="19"/>
  <c r="B1897" i="19"/>
  <c r="B1898" i="19"/>
  <c r="B1899" i="19"/>
  <c r="B1900" i="19"/>
  <c r="B1901" i="19"/>
  <c r="B1902" i="19"/>
  <c r="B1903" i="19"/>
  <c r="B1904" i="19"/>
  <c r="B1905" i="19"/>
  <c r="B1906" i="19"/>
  <c r="B1907" i="19"/>
  <c r="B1908" i="19"/>
  <c r="B1909" i="19"/>
  <c r="B1910" i="19"/>
  <c r="B1911" i="19"/>
  <c r="B1912" i="19"/>
  <c r="B1913" i="19"/>
  <c r="B1914" i="19"/>
  <c r="B1915" i="19"/>
  <c r="B1916" i="19"/>
  <c r="B1917" i="19"/>
  <c r="B1918" i="19"/>
  <c r="B1919" i="19"/>
  <c r="B1920" i="19"/>
  <c r="B1921" i="19"/>
  <c r="B1922" i="19"/>
  <c r="B1923" i="19"/>
  <c r="B1924" i="19"/>
  <c r="B1925" i="19"/>
  <c r="B1926" i="19"/>
  <c r="B1927" i="19"/>
  <c r="B1928" i="19"/>
  <c r="B1929" i="19"/>
  <c r="B1930" i="19"/>
  <c r="B1931" i="19"/>
  <c r="B1932" i="19"/>
  <c r="B1933" i="19"/>
  <c r="B1934" i="19"/>
  <c r="B1935" i="19"/>
  <c r="B1936" i="19"/>
  <c r="B1937" i="19"/>
  <c r="B1938" i="19"/>
  <c r="B1939" i="19"/>
  <c r="B1940" i="19"/>
  <c r="B1941" i="19"/>
  <c r="B1942" i="19"/>
  <c r="B1943" i="19"/>
  <c r="B1944" i="19"/>
  <c r="B1945" i="19"/>
  <c r="B1946" i="19"/>
  <c r="B1947" i="19"/>
  <c r="B1948" i="19"/>
  <c r="B1949" i="19"/>
  <c r="B1950" i="19"/>
  <c r="B1951" i="19"/>
  <c r="B1952" i="19"/>
  <c r="B1953" i="19"/>
  <c r="B1954" i="19"/>
  <c r="B1955" i="19"/>
  <c r="B1956" i="19"/>
  <c r="B1957" i="19"/>
  <c r="B1958" i="19"/>
  <c r="B1959" i="19"/>
  <c r="B1960" i="19"/>
  <c r="B1961" i="19"/>
  <c r="B1962" i="19"/>
  <c r="B1963" i="19"/>
  <c r="B1964" i="19"/>
  <c r="B1965" i="19"/>
  <c r="B1966" i="19"/>
  <c r="B1967" i="19"/>
  <c r="B1968" i="19"/>
  <c r="B1969" i="19"/>
  <c r="B1970" i="19"/>
  <c r="B1971" i="19"/>
  <c r="B1972" i="19"/>
  <c r="B1973" i="19"/>
  <c r="B1974" i="19"/>
  <c r="B1975" i="19"/>
  <c r="B1976" i="19"/>
  <c r="B1977" i="19"/>
  <c r="B1978" i="19"/>
  <c r="B1979" i="19"/>
  <c r="B1980" i="19"/>
  <c r="B1981" i="19"/>
  <c r="B1982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1998" i="19"/>
  <c r="B1999" i="19"/>
  <c r="B2000" i="19"/>
  <c r="B2001" i="19"/>
  <c r="B2002" i="19"/>
  <c r="A1912" i="19"/>
  <c r="A1913" i="19"/>
  <c r="A1914" i="19"/>
  <c r="A1915" i="19"/>
  <c r="A1916" i="19"/>
  <c r="A1917" i="19"/>
  <c r="A1918" i="19"/>
  <c r="A1919" i="19"/>
  <c r="A1920" i="19"/>
  <c r="A1921" i="19"/>
  <c r="A1922" i="19"/>
  <c r="A1923" i="19"/>
  <c r="A1924" i="19"/>
  <c r="A1925" i="19"/>
  <c r="A1926" i="19"/>
  <c r="A1927" i="19"/>
  <c r="A1928" i="19"/>
  <c r="A1929" i="19"/>
  <c r="A1930" i="19"/>
  <c r="A1931" i="19"/>
  <c r="A1932" i="19"/>
  <c r="A1933" i="19"/>
  <c r="A1934" i="19"/>
  <c r="A1935" i="19"/>
  <c r="A1936" i="19"/>
  <c r="A1937" i="19"/>
  <c r="A1938" i="19"/>
  <c r="A1939" i="19"/>
  <c r="A1940" i="19"/>
  <c r="A1941" i="19"/>
  <c r="A1942" i="19"/>
  <c r="A1943" i="19"/>
  <c r="A1944" i="19"/>
  <c r="A1945" i="19"/>
  <c r="A1946" i="19"/>
  <c r="A1947" i="19"/>
  <c r="A1948" i="19"/>
  <c r="A1949" i="19"/>
  <c r="A1950" i="19"/>
  <c r="A1951" i="19"/>
  <c r="A1952" i="19"/>
  <c r="A1953" i="19"/>
  <c r="A1954" i="19"/>
  <c r="A1955" i="19"/>
  <c r="A1956" i="19"/>
  <c r="A1957" i="19"/>
  <c r="A1958" i="19"/>
  <c r="A1959" i="19"/>
  <c r="A1960" i="19"/>
  <c r="A1961" i="19"/>
  <c r="A1962" i="19"/>
  <c r="A1963" i="19"/>
  <c r="A1964" i="19"/>
  <c r="A1965" i="19"/>
  <c r="A1966" i="19"/>
  <c r="A1967" i="19"/>
  <c r="A1968" i="19"/>
  <c r="A1969" i="19"/>
  <c r="A1970" i="19"/>
  <c r="A1971" i="19"/>
  <c r="A1972" i="19"/>
  <c r="A1973" i="19"/>
  <c r="A1974" i="19"/>
  <c r="A1975" i="19"/>
  <c r="A1976" i="19"/>
  <c r="A1977" i="19"/>
  <c r="A1978" i="19"/>
  <c r="A1979" i="19"/>
  <c r="A1980" i="19"/>
  <c r="A1981" i="19"/>
  <c r="A1982" i="19"/>
  <c r="A1983" i="19"/>
  <c r="A1984" i="19"/>
  <c r="A1985" i="19"/>
  <c r="A1986" i="19"/>
  <c r="A1987" i="19"/>
  <c r="A1988" i="19"/>
  <c r="A1989" i="19"/>
  <c r="A1990" i="19"/>
  <c r="A1991" i="19"/>
  <c r="A1992" i="19"/>
  <c r="A1993" i="19"/>
  <c r="A1994" i="19"/>
  <c r="A1995" i="19"/>
  <c r="A1996" i="19"/>
  <c r="A1997" i="19"/>
  <c r="A1998" i="19"/>
  <c r="A1999" i="19"/>
  <c r="A2000" i="19"/>
  <c r="A2001" i="19"/>
  <c r="A2002" i="19"/>
  <c r="A1899" i="19"/>
  <c r="A1900" i="19"/>
  <c r="A1901" i="19"/>
  <c r="A1902" i="19"/>
  <c r="A1903" i="19"/>
  <c r="A1904" i="19"/>
  <c r="A1905" i="19"/>
  <c r="A1906" i="19"/>
  <c r="A1907" i="19"/>
  <c r="A1908" i="19"/>
  <c r="A1909" i="19"/>
  <c r="A1910" i="19"/>
  <c r="A1911" i="19"/>
  <c r="A1886" i="19"/>
  <c r="A1887" i="19"/>
  <c r="A1888" i="19"/>
  <c r="A1889" i="19"/>
  <c r="A1890" i="19"/>
  <c r="A1891" i="19"/>
  <c r="A1892" i="19"/>
  <c r="A1893" i="19"/>
  <c r="A1894" i="19"/>
  <c r="A1895" i="19"/>
  <c r="A1896" i="19"/>
  <c r="A1897" i="19"/>
  <c r="A1898" i="19"/>
  <c r="I3" i="20"/>
  <c r="A3" i="20"/>
  <c r="B615" i="19" l="1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1261" i="19"/>
  <c r="B1262" i="19"/>
  <c r="B1263" i="19"/>
  <c r="B1264" i="19"/>
  <c r="B1265" i="19"/>
  <c r="B1266" i="19"/>
  <c r="B1267" i="19"/>
  <c r="B1268" i="19"/>
  <c r="B1269" i="19"/>
  <c r="B1270" i="19"/>
  <c r="B1271" i="19"/>
  <c r="B1272" i="19"/>
  <c r="B1273" i="19"/>
  <c r="B1274" i="19"/>
  <c r="B1275" i="19"/>
  <c r="B1276" i="19"/>
  <c r="B1277" i="19"/>
  <c r="B1278" i="19"/>
  <c r="B1279" i="19"/>
  <c r="B1280" i="19"/>
  <c r="B1281" i="19"/>
  <c r="B1282" i="19"/>
  <c r="B1283" i="19"/>
  <c r="B1284" i="19"/>
  <c r="B1285" i="19"/>
  <c r="B1286" i="19"/>
  <c r="B1287" i="19"/>
  <c r="B1288" i="19"/>
  <c r="B1289" i="19"/>
  <c r="B1290" i="19"/>
  <c r="B1291" i="19"/>
  <c r="B1292" i="19"/>
  <c r="B1293" i="19"/>
  <c r="B1294" i="19"/>
  <c r="B1295" i="19"/>
  <c r="B1296" i="19"/>
  <c r="B1297" i="19"/>
  <c r="B1298" i="19"/>
  <c r="B1299" i="19"/>
  <c r="B1300" i="19"/>
  <c r="B1301" i="19"/>
  <c r="B1302" i="19"/>
  <c r="B1303" i="19"/>
  <c r="B1304" i="19"/>
  <c r="B1305" i="19"/>
  <c r="B1306" i="19"/>
  <c r="B1307" i="19"/>
  <c r="B1308" i="19"/>
  <c r="B1309" i="19"/>
  <c r="B1310" i="19"/>
  <c r="B1311" i="19"/>
  <c r="B1312" i="19"/>
  <c r="B1313" i="19"/>
  <c r="B1314" i="19"/>
  <c r="B1315" i="19"/>
  <c r="B1316" i="19"/>
  <c r="B1317" i="19"/>
  <c r="B1318" i="19"/>
  <c r="B1319" i="19"/>
  <c r="B1320" i="19"/>
  <c r="B1321" i="19"/>
  <c r="B1322" i="19"/>
  <c r="B1323" i="19"/>
  <c r="B1324" i="19"/>
  <c r="B1325" i="19"/>
  <c r="B1326" i="19"/>
  <c r="B1327" i="19"/>
  <c r="B1328" i="19"/>
  <c r="B1329" i="19"/>
  <c r="B1330" i="19"/>
  <c r="B1331" i="19"/>
  <c r="B1332" i="19"/>
  <c r="B1333" i="19"/>
  <c r="B1334" i="19"/>
  <c r="B1335" i="19"/>
  <c r="B1336" i="19"/>
  <c r="B1337" i="19"/>
  <c r="B1338" i="19"/>
  <c r="B1339" i="19"/>
  <c r="B134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6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383" i="19"/>
  <c r="B1384" i="19"/>
  <c r="B1385" i="19"/>
  <c r="B1386" i="19"/>
  <c r="B1387" i="19"/>
  <c r="B1388" i="19"/>
  <c r="B1389" i="19"/>
  <c r="B1390" i="19"/>
  <c r="B1391" i="19"/>
  <c r="B1392" i="19"/>
  <c r="B1393" i="19"/>
  <c r="B1394" i="19"/>
  <c r="B1395" i="19"/>
  <c r="B1396" i="19"/>
  <c r="B1397" i="19"/>
  <c r="B1398" i="19"/>
  <c r="B1399" i="19"/>
  <c r="B1400" i="19"/>
  <c r="B1401" i="19"/>
  <c r="B1402" i="19"/>
  <c r="B1403" i="19"/>
  <c r="B1404" i="19"/>
  <c r="B1405" i="19"/>
  <c r="B1406" i="19"/>
  <c r="B1407" i="19"/>
  <c r="B1408" i="19"/>
  <c r="B1409" i="19"/>
  <c r="B1410" i="19"/>
  <c r="B1411" i="19"/>
  <c r="B1412" i="19"/>
  <c r="B1413" i="19"/>
  <c r="B1414" i="19"/>
  <c r="B1415" i="19"/>
  <c r="B1416" i="19"/>
  <c r="B1417" i="19"/>
  <c r="B1418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444" i="19"/>
  <c r="B1445" i="19"/>
  <c r="B1446" i="19"/>
  <c r="B1447" i="19"/>
  <c r="B1448" i="19"/>
  <c r="B1449" i="19"/>
  <c r="B1450" i="19"/>
  <c r="B1451" i="19"/>
  <c r="B1452" i="19"/>
  <c r="B1453" i="19"/>
  <c r="B1454" i="19"/>
  <c r="B1455" i="19"/>
  <c r="B1456" i="19"/>
  <c r="B1457" i="19"/>
  <c r="B1458" i="19"/>
  <c r="B1459" i="19"/>
  <c r="B1460" i="19"/>
  <c r="B1461" i="19"/>
  <c r="B1462" i="19"/>
  <c r="B1463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482" i="19"/>
  <c r="B1483" i="19"/>
  <c r="B1484" i="19"/>
  <c r="B1485" i="19"/>
  <c r="B1486" i="19"/>
  <c r="B1487" i="19"/>
  <c r="B1488" i="19"/>
  <c r="B1489" i="19"/>
  <c r="B1490" i="19"/>
  <c r="B1491" i="19"/>
  <c r="B1492" i="19"/>
  <c r="B1493" i="19"/>
  <c r="B1494" i="19"/>
  <c r="B1495" i="19"/>
  <c r="B1496" i="19"/>
  <c r="B1497" i="19"/>
  <c r="B1498" i="19"/>
  <c r="B1499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519" i="19"/>
  <c r="B1520" i="19"/>
  <c r="B1521" i="19"/>
  <c r="B1522" i="19"/>
  <c r="B1523" i="19"/>
  <c r="B1524" i="19"/>
  <c r="B1525" i="19"/>
  <c r="B1526" i="19"/>
  <c r="B1527" i="19"/>
  <c r="B1528" i="19"/>
  <c r="B1529" i="19"/>
  <c r="B1530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551" i="19"/>
  <c r="B1552" i="19"/>
  <c r="B1553" i="19"/>
  <c r="B1554" i="19"/>
  <c r="B1555" i="19"/>
  <c r="B1556" i="19"/>
  <c r="B1557" i="19"/>
  <c r="B1558" i="19"/>
  <c r="B1559" i="19"/>
  <c r="B1560" i="19"/>
  <c r="B1561" i="19"/>
  <c r="B1562" i="19"/>
  <c r="B1563" i="19"/>
  <c r="B1564" i="19"/>
  <c r="B1565" i="19"/>
  <c r="B1566" i="19"/>
  <c r="B1567" i="19"/>
  <c r="B1568" i="19"/>
  <c r="B1569" i="19"/>
  <c r="B1570" i="19"/>
  <c r="B1571" i="19"/>
  <c r="B1572" i="19"/>
  <c r="B1573" i="19"/>
  <c r="B1574" i="19"/>
  <c r="B1575" i="19"/>
  <c r="A615" i="19"/>
  <c r="A616" i="19"/>
  <c r="A617" i="19"/>
  <c r="A618" i="19"/>
  <c r="A619" i="19"/>
  <c r="A620" i="19"/>
  <c r="A621" i="19"/>
  <c r="A622" i="19"/>
  <c r="A623" i="19"/>
  <c r="A624" i="19"/>
  <c r="A625" i="19"/>
  <c r="A626" i="19"/>
  <c r="A627" i="19"/>
  <c r="A628" i="19"/>
  <c r="A629" i="19"/>
  <c r="A630" i="19"/>
  <c r="A631" i="19"/>
  <c r="A632" i="19"/>
  <c r="A633" i="19"/>
  <c r="A634" i="19"/>
  <c r="A635" i="19"/>
  <c r="A636" i="19"/>
  <c r="A637" i="19"/>
  <c r="A638" i="19"/>
  <c r="A639" i="19"/>
  <c r="A640" i="19"/>
  <c r="A641" i="19"/>
  <c r="A642" i="19"/>
  <c r="A643" i="19"/>
  <c r="A644" i="19"/>
  <c r="A645" i="19"/>
  <c r="A646" i="19"/>
  <c r="A647" i="19"/>
  <c r="A648" i="19"/>
  <c r="A649" i="19"/>
  <c r="A650" i="19"/>
  <c r="A651" i="19"/>
  <c r="A652" i="19"/>
  <c r="A653" i="19"/>
  <c r="A654" i="19"/>
  <c r="A655" i="19"/>
  <c r="A656" i="19"/>
  <c r="A657" i="19"/>
  <c r="A658" i="19"/>
  <c r="A659" i="19"/>
  <c r="A660" i="19"/>
  <c r="A661" i="19"/>
  <c r="A662" i="19"/>
  <c r="A663" i="19"/>
  <c r="A664" i="19"/>
  <c r="A665" i="19"/>
  <c r="A666" i="19"/>
  <c r="A667" i="19"/>
  <c r="A668" i="19"/>
  <c r="A669" i="19"/>
  <c r="A670" i="19"/>
  <c r="A671" i="19"/>
  <c r="A672" i="19"/>
  <c r="A673" i="19"/>
  <c r="A674" i="19"/>
  <c r="A675" i="19"/>
  <c r="A676" i="19"/>
  <c r="A677" i="19"/>
  <c r="A678" i="19"/>
  <c r="A679" i="19"/>
  <c r="A680" i="19"/>
  <c r="A681" i="19"/>
  <c r="A682" i="19"/>
  <c r="A683" i="19"/>
  <c r="A684" i="19"/>
  <c r="A685" i="19"/>
  <c r="A686" i="19"/>
  <c r="A687" i="19"/>
  <c r="A688" i="19"/>
  <c r="A689" i="19"/>
  <c r="A690" i="19"/>
  <c r="A691" i="19"/>
  <c r="A692" i="19"/>
  <c r="A693" i="19"/>
  <c r="A694" i="19"/>
  <c r="A695" i="19"/>
  <c r="A696" i="19"/>
  <c r="A697" i="19"/>
  <c r="A698" i="19"/>
  <c r="A699" i="19"/>
  <c r="A700" i="19"/>
  <c r="A701" i="19"/>
  <c r="A702" i="19"/>
  <c r="A703" i="19"/>
  <c r="A704" i="19"/>
  <c r="A705" i="19"/>
  <c r="A706" i="19"/>
  <c r="A707" i="19"/>
  <c r="A708" i="19"/>
  <c r="A709" i="19"/>
  <c r="A710" i="19"/>
  <c r="A711" i="19"/>
  <c r="A712" i="19"/>
  <c r="A713" i="19"/>
  <c r="A714" i="19"/>
  <c r="A715" i="19"/>
  <c r="A716" i="19"/>
  <c r="A717" i="19"/>
  <c r="A718" i="19"/>
  <c r="A719" i="19"/>
  <c r="A720" i="19"/>
  <c r="A721" i="19"/>
  <c r="A722" i="19"/>
  <c r="A723" i="19"/>
  <c r="A724" i="19"/>
  <c r="A725" i="19"/>
  <c r="A726" i="19"/>
  <c r="A727" i="19"/>
  <c r="A728" i="19"/>
  <c r="A729" i="19"/>
  <c r="A730" i="19"/>
  <c r="A731" i="19"/>
  <c r="A732" i="19"/>
  <c r="A733" i="19"/>
  <c r="A734" i="19"/>
  <c r="A735" i="19"/>
  <c r="A736" i="19"/>
  <c r="A737" i="19"/>
  <c r="A738" i="19"/>
  <c r="A739" i="19"/>
  <c r="A740" i="19"/>
  <c r="A741" i="19"/>
  <c r="A742" i="19"/>
  <c r="A743" i="19"/>
  <c r="A744" i="19"/>
  <c r="A745" i="19"/>
  <c r="A746" i="19"/>
  <c r="A747" i="19"/>
  <c r="A748" i="19"/>
  <c r="A749" i="19"/>
  <c r="A750" i="19"/>
  <c r="A751" i="19"/>
  <c r="A752" i="19"/>
  <c r="A753" i="19"/>
  <c r="A754" i="19"/>
  <c r="A755" i="19"/>
  <c r="A756" i="19"/>
  <c r="A757" i="19"/>
  <c r="A758" i="19"/>
  <c r="A759" i="19"/>
  <c r="A760" i="19"/>
  <c r="A761" i="19"/>
  <c r="A762" i="19"/>
  <c r="A763" i="19"/>
  <c r="A764" i="19"/>
  <c r="A765" i="19"/>
  <c r="A766" i="19"/>
  <c r="A767" i="19"/>
  <c r="A768" i="19"/>
  <c r="A769" i="19"/>
  <c r="A770" i="19"/>
  <c r="A771" i="19"/>
  <c r="A772" i="19"/>
  <c r="A773" i="19"/>
  <c r="A774" i="19"/>
  <c r="A775" i="19"/>
  <c r="A776" i="19"/>
  <c r="A777" i="19"/>
  <c r="A778" i="19"/>
  <c r="A779" i="19"/>
  <c r="A780" i="19"/>
  <c r="A781" i="19"/>
  <c r="A782" i="19"/>
  <c r="A783" i="19"/>
  <c r="A784" i="19"/>
  <c r="A785" i="19"/>
  <c r="A786" i="19"/>
  <c r="A787" i="19"/>
  <c r="A788" i="19"/>
  <c r="A789" i="19"/>
  <c r="A790" i="19"/>
  <c r="A791" i="19"/>
  <c r="A792" i="19"/>
  <c r="A793" i="19"/>
  <c r="A794" i="19"/>
  <c r="A795" i="19"/>
  <c r="A796" i="19"/>
  <c r="A797" i="19"/>
  <c r="A798" i="19"/>
  <c r="A799" i="19"/>
  <c r="A800" i="19"/>
  <c r="A801" i="19"/>
  <c r="A802" i="19"/>
  <c r="A803" i="19"/>
  <c r="A804" i="19"/>
  <c r="A805" i="19"/>
  <c r="A806" i="19"/>
  <c r="A807" i="19"/>
  <c r="A808" i="19"/>
  <c r="A809" i="19"/>
  <c r="A810" i="19"/>
  <c r="A811" i="19"/>
  <c r="A812" i="19"/>
  <c r="A813" i="19"/>
  <c r="A814" i="19"/>
  <c r="A815" i="19"/>
  <c r="A816" i="19"/>
  <c r="A817" i="19"/>
  <c r="A818" i="19"/>
  <c r="A819" i="19"/>
  <c r="A820" i="19"/>
  <c r="A821" i="19"/>
  <c r="A822" i="19"/>
  <c r="A823" i="19"/>
  <c r="A824" i="19"/>
  <c r="A825" i="19"/>
  <c r="A826" i="19"/>
  <c r="A827" i="19"/>
  <c r="A828" i="19"/>
  <c r="A829" i="19"/>
  <c r="A830" i="19"/>
  <c r="A831" i="19"/>
  <c r="A832" i="19"/>
  <c r="A833" i="19"/>
  <c r="A834" i="19"/>
  <c r="A835" i="19"/>
  <c r="A836" i="19"/>
  <c r="A837" i="19"/>
  <c r="A838" i="19"/>
  <c r="A839" i="19"/>
  <c r="A840" i="19"/>
  <c r="A841" i="19"/>
  <c r="A842" i="19"/>
  <c r="A843" i="19"/>
  <c r="A844" i="19"/>
  <c r="A845" i="19"/>
  <c r="A846" i="19"/>
  <c r="A847" i="19"/>
  <c r="A848" i="19"/>
  <c r="A849" i="19"/>
  <c r="A850" i="19"/>
  <c r="A851" i="19"/>
  <c r="A852" i="19"/>
  <c r="A853" i="19"/>
  <c r="A854" i="19"/>
  <c r="A855" i="19"/>
  <c r="A856" i="19"/>
  <c r="A857" i="19"/>
  <c r="A858" i="19"/>
  <c r="A859" i="19"/>
  <c r="A860" i="19"/>
  <c r="A861" i="19"/>
  <c r="A862" i="19"/>
  <c r="A863" i="19"/>
  <c r="A864" i="19"/>
  <c r="A865" i="19"/>
  <c r="A866" i="19"/>
  <c r="A867" i="19"/>
  <c r="A868" i="19"/>
  <c r="A869" i="19"/>
  <c r="A870" i="19"/>
  <c r="A871" i="19"/>
  <c r="A872" i="19"/>
  <c r="A873" i="19"/>
  <c r="A874" i="19"/>
  <c r="A875" i="19"/>
  <c r="A876" i="19"/>
  <c r="A877" i="19"/>
  <c r="A878" i="19"/>
  <c r="A879" i="19"/>
  <c r="A880" i="19"/>
  <c r="A881" i="19"/>
  <c r="A882" i="19"/>
  <c r="A883" i="19"/>
  <c r="A884" i="19"/>
  <c r="A885" i="19"/>
  <c r="A886" i="19"/>
  <c r="A887" i="19"/>
  <c r="A888" i="19"/>
  <c r="A889" i="19"/>
  <c r="A890" i="19"/>
  <c r="A891" i="19"/>
  <c r="A892" i="19"/>
  <c r="A893" i="19"/>
  <c r="A894" i="19"/>
  <c r="A895" i="19"/>
  <c r="A896" i="19"/>
  <c r="A897" i="19"/>
  <c r="A898" i="19"/>
  <c r="A899" i="19"/>
  <c r="A900" i="19"/>
  <c r="A901" i="19"/>
  <c r="A902" i="19"/>
  <c r="A903" i="19"/>
  <c r="A904" i="19"/>
  <c r="A905" i="19"/>
  <c r="A906" i="19"/>
  <c r="A907" i="19"/>
  <c r="A908" i="19"/>
  <c r="A909" i="19"/>
  <c r="A910" i="19"/>
  <c r="A911" i="19"/>
  <c r="A912" i="19"/>
  <c r="A913" i="19"/>
  <c r="A914" i="19"/>
  <c r="A915" i="19"/>
  <c r="A916" i="19"/>
  <c r="A917" i="19"/>
  <c r="A918" i="19"/>
  <c r="A919" i="19"/>
  <c r="A920" i="19"/>
  <c r="A921" i="19"/>
  <c r="A922" i="19"/>
  <c r="A923" i="19"/>
  <c r="A924" i="19"/>
  <c r="A925" i="19"/>
  <c r="A926" i="19"/>
  <c r="A927" i="19"/>
  <c r="A928" i="19"/>
  <c r="A929" i="19"/>
  <c r="A930" i="19"/>
  <c r="A931" i="19"/>
  <c r="A932" i="19"/>
  <c r="A933" i="19"/>
  <c r="A934" i="19"/>
  <c r="A935" i="19"/>
  <c r="A936" i="19"/>
  <c r="A937" i="19"/>
  <c r="A938" i="19"/>
  <c r="A939" i="19"/>
  <c r="A940" i="19"/>
  <c r="A941" i="19"/>
  <c r="A942" i="19"/>
  <c r="A943" i="19"/>
  <c r="A944" i="19"/>
  <c r="A945" i="19"/>
  <c r="A946" i="19"/>
  <c r="A947" i="19"/>
  <c r="A948" i="19"/>
  <c r="A949" i="19"/>
  <c r="A950" i="19"/>
  <c r="A951" i="19"/>
  <c r="A952" i="19"/>
  <c r="A953" i="19"/>
  <c r="A954" i="19"/>
  <c r="A955" i="19"/>
  <c r="A956" i="19"/>
  <c r="A957" i="19"/>
  <c r="A958" i="19"/>
  <c r="A959" i="19"/>
  <c r="A960" i="19"/>
  <c r="A961" i="19"/>
  <c r="A962" i="19"/>
  <c r="A963" i="19"/>
  <c r="A964" i="19"/>
  <c r="A965" i="19"/>
  <c r="A966" i="19"/>
  <c r="A967" i="19"/>
  <c r="A968" i="19"/>
  <c r="A969" i="19"/>
  <c r="A970" i="19"/>
  <c r="A971" i="19"/>
  <c r="A972" i="19"/>
  <c r="A973" i="19"/>
  <c r="A974" i="19"/>
  <c r="A975" i="19"/>
  <c r="A976" i="19"/>
  <c r="A977" i="19"/>
  <c r="A978" i="19"/>
  <c r="A979" i="19"/>
  <c r="A980" i="19"/>
  <c r="A981" i="19"/>
  <c r="A982" i="19"/>
  <c r="A983" i="19"/>
  <c r="A984" i="19"/>
  <c r="A985" i="19"/>
  <c r="A986" i="19"/>
  <c r="A987" i="19"/>
  <c r="A988" i="19"/>
  <c r="A989" i="19"/>
  <c r="A990" i="19"/>
  <c r="A991" i="19"/>
  <c r="A992" i="19"/>
  <c r="A993" i="19"/>
  <c r="A994" i="19"/>
  <c r="A995" i="19"/>
  <c r="A996" i="19"/>
  <c r="A997" i="19"/>
  <c r="A998" i="19"/>
  <c r="A999" i="19"/>
  <c r="A1000" i="19"/>
  <c r="A1001" i="19"/>
  <c r="A1002" i="19"/>
  <c r="A1003" i="19"/>
  <c r="A1004" i="19"/>
  <c r="A1005" i="19"/>
  <c r="A1006" i="19"/>
  <c r="A1007" i="19"/>
  <c r="A1008" i="19"/>
  <c r="A1009" i="19"/>
  <c r="A1010" i="19"/>
  <c r="A1011" i="19"/>
  <c r="A1012" i="19"/>
  <c r="A1013" i="19"/>
  <c r="A1014" i="19"/>
  <c r="A1015" i="19"/>
  <c r="A1016" i="19"/>
  <c r="A1017" i="19"/>
  <c r="A1018" i="19"/>
  <c r="A1019" i="19"/>
  <c r="A1020" i="19"/>
  <c r="A1021" i="19"/>
  <c r="A1022" i="19"/>
  <c r="A1023" i="19"/>
  <c r="A1024" i="19"/>
  <c r="A1025" i="19"/>
  <c r="A1026" i="19"/>
  <c r="A1027" i="19"/>
  <c r="A1028" i="19"/>
  <c r="A1029" i="19"/>
  <c r="A1030" i="19"/>
  <c r="A1031" i="19"/>
  <c r="A1032" i="19"/>
  <c r="A1033" i="19"/>
  <c r="A1034" i="19"/>
  <c r="A1035" i="19"/>
  <c r="A1036" i="19"/>
  <c r="A1037" i="19"/>
  <c r="A1038" i="19"/>
  <c r="A1039" i="19"/>
  <c r="A1040" i="19"/>
  <c r="A1041" i="19"/>
  <c r="A1042" i="19"/>
  <c r="A1043" i="19"/>
  <c r="A1044" i="19"/>
  <c r="A1045" i="19"/>
  <c r="A1046" i="19"/>
  <c r="A1047" i="19"/>
  <c r="A1048" i="19"/>
  <c r="A1049" i="19"/>
  <c r="A1050" i="19"/>
  <c r="A1051" i="19"/>
  <c r="A1052" i="19"/>
  <c r="A1053" i="19"/>
  <c r="A1054" i="19"/>
  <c r="A1055" i="19"/>
  <c r="A1056" i="19"/>
  <c r="A1057" i="19"/>
  <c r="A1058" i="19"/>
  <c r="A1059" i="19"/>
  <c r="A1060" i="19"/>
  <c r="A1061" i="19"/>
  <c r="A1062" i="19"/>
  <c r="A1063" i="19"/>
  <c r="A1064" i="19"/>
  <c r="A1065" i="19"/>
  <c r="A1066" i="19"/>
  <c r="A1067" i="19"/>
  <c r="A1068" i="19"/>
  <c r="A1069" i="19"/>
  <c r="A1070" i="19"/>
  <c r="A1071" i="19"/>
  <c r="A1072" i="19"/>
  <c r="A1073" i="19"/>
  <c r="A1074" i="19"/>
  <c r="A1075" i="19"/>
  <c r="A1076" i="19"/>
  <c r="A1077" i="19"/>
  <c r="A1078" i="19"/>
  <c r="A1079" i="19"/>
  <c r="A1080" i="19"/>
  <c r="A1081" i="19"/>
  <c r="A1082" i="19"/>
  <c r="A1083" i="19"/>
  <c r="A1084" i="19"/>
  <c r="A1085" i="19"/>
  <c r="A1086" i="19"/>
  <c r="A1087" i="19"/>
  <c r="A1088" i="19"/>
  <c r="A1089" i="19"/>
  <c r="A1090" i="19"/>
  <c r="A1091" i="19"/>
  <c r="A1092" i="19"/>
  <c r="A1093" i="19"/>
  <c r="A1094" i="19"/>
  <c r="A1095" i="19"/>
  <c r="A1096" i="19"/>
  <c r="A1097" i="19"/>
  <c r="A1098" i="19"/>
  <c r="A1099" i="19"/>
  <c r="A1100" i="19"/>
  <c r="A1101" i="19"/>
  <c r="A1102" i="19"/>
  <c r="A1103" i="19"/>
  <c r="A1104" i="19"/>
  <c r="A1105" i="19"/>
  <c r="A1106" i="19"/>
  <c r="A1107" i="19"/>
  <c r="A1108" i="19"/>
  <c r="A1109" i="19"/>
  <c r="A1110" i="19"/>
  <c r="A1111" i="19"/>
  <c r="A1112" i="19"/>
  <c r="A1113" i="19"/>
  <c r="A1114" i="19"/>
  <c r="A1115" i="19"/>
  <c r="A1116" i="19"/>
  <c r="A1117" i="19"/>
  <c r="A1118" i="19"/>
  <c r="A1119" i="19"/>
  <c r="A1120" i="19"/>
  <c r="A1121" i="19"/>
  <c r="A1122" i="19"/>
  <c r="A1123" i="19"/>
  <c r="A1124" i="19"/>
  <c r="A1125" i="19"/>
  <c r="A1126" i="19"/>
  <c r="A1127" i="19"/>
  <c r="A1128" i="19"/>
  <c r="A1129" i="19"/>
  <c r="A1130" i="19"/>
  <c r="A1131" i="19"/>
  <c r="A1132" i="19"/>
  <c r="A1133" i="19"/>
  <c r="A1134" i="19"/>
  <c r="A1135" i="19"/>
  <c r="A1136" i="19"/>
  <c r="A1137" i="19"/>
  <c r="A1138" i="19"/>
  <c r="A1139" i="19"/>
  <c r="A1140" i="19"/>
  <c r="A1141" i="19"/>
  <c r="A1142" i="19"/>
  <c r="A1143" i="19"/>
  <c r="A1144" i="19"/>
  <c r="A1145" i="19"/>
  <c r="A1146" i="19"/>
  <c r="A1147" i="19"/>
  <c r="A1148" i="19"/>
  <c r="A1149" i="19"/>
  <c r="A1150" i="19"/>
  <c r="A1151" i="19"/>
  <c r="A1152" i="19"/>
  <c r="A1153" i="19"/>
  <c r="A1154" i="19"/>
  <c r="A1155" i="19"/>
  <c r="A1156" i="19"/>
  <c r="A1157" i="19"/>
  <c r="A1158" i="19"/>
  <c r="A1159" i="19"/>
  <c r="A1160" i="19"/>
  <c r="A1161" i="19"/>
  <c r="A1162" i="19"/>
  <c r="A1163" i="19"/>
  <c r="A1164" i="19"/>
  <c r="A1165" i="19"/>
  <c r="A1166" i="19"/>
  <c r="A1167" i="19"/>
  <c r="A1168" i="19"/>
  <c r="A1169" i="19"/>
  <c r="A1170" i="19"/>
  <c r="A1171" i="19"/>
  <c r="A1172" i="19"/>
  <c r="A1173" i="19"/>
  <c r="A1174" i="19"/>
  <c r="A1175" i="19"/>
  <c r="A1176" i="19"/>
  <c r="A1177" i="19"/>
  <c r="A1178" i="19"/>
  <c r="A1179" i="19"/>
  <c r="A1180" i="19"/>
  <c r="A1181" i="19"/>
  <c r="A1182" i="19"/>
  <c r="A1183" i="19"/>
  <c r="A1184" i="19"/>
  <c r="A1185" i="19"/>
  <c r="A1186" i="19"/>
  <c r="A1187" i="19"/>
  <c r="A1188" i="19"/>
  <c r="A1189" i="19"/>
  <c r="A1190" i="19"/>
  <c r="A1191" i="19"/>
  <c r="A1192" i="19"/>
  <c r="A1193" i="19"/>
  <c r="A1194" i="19"/>
  <c r="A1195" i="19"/>
  <c r="A1196" i="19"/>
  <c r="A1197" i="19"/>
  <c r="A1198" i="19"/>
  <c r="A1199" i="19"/>
  <c r="A1200" i="19"/>
  <c r="A1201" i="19"/>
  <c r="A1202" i="19"/>
  <c r="A1203" i="19"/>
  <c r="A1204" i="19"/>
  <c r="A1205" i="19"/>
  <c r="A1206" i="19"/>
  <c r="A1207" i="19"/>
  <c r="A1208" i="19"/>
  <c r="A1209" i="19"/>
  <c r="A1210" i="19"/>
  <c r="A1211" i="19"/>
  <c r="A1212" i="19"/>
  <c r="A1213" i="19"/>
  <c r="A1214" i="19"/>
  <c r="A1215" i="19"/>
  <c r="A1216" i="19"/>
  <c r="A1217" i="19"/>
  <c r="A1218" i="19"/>
  <c r="A1219" i="19"/>
  <c r="A1220" i="19"/>
  <c r="A1221" i="19"/>
  <c r="A1222" i="19"/>
  <c r="A1223" i="19"/>
  <c r="A1224" i="19"/>
  <c r="A1225" i="19"/>
  <c r="A1226" i="19"/>
  <c r="A1227" i="19"/>
  <c r="A1228" i="19"/>
  <c r="A1229" i="19"/>
  <c r="A1230" i="19"/>
  <c r="A1231" i="19"/>
  <c r="A1232" i="19"/>
  <c r="A1233" i="19"/>
  <c r="A1234" i="19"/>
  <c r="A1235" i="19"/>
  <c r="A1236" i="19"/>
  <c r="A1237" i="19"/>
  <c r="A1238" i="19"/>
  <c r="A1239" i="19"/>
  <c r="A1240" i="19"/>
  <c r="A1241" i="19"/>
  <c r="A1242" i="19"/>
  <c r="A1243" i="19"/>
  <c r="A1244" i="19"/>
  <c r="A1245" i="19"/>
  <c r="A1246" i="19"/>
  <c r="A1247" i="19"/>
  <c r="A1248" i="19"/>
  <c r="A1249" i="19"/>
  <c r="A1250" i="19"/>
  <c r="A1251" i="19"/>
  <c r="A1252" i="19"/>
  <c r="A1253" i="19"/>
  <c r="A1254" i="19"/>
  <c r="A1255" i="19"/>
  <c r="A1256" i="19"/>
  <c r="A1257" i="19"/>
  <c r="A1258" i="19"/>
  <c r="A1259" i="19"/>
  <c r="A1260" i="19"/>
  <c r="A1261" i="19"/>
  <c r="A1262" i="19"/>
  <c r="A1263" i="19"/>
  <c r="A1264" i="19"/>
  <c r="A1265" i="19"/>
  <c r="A1266" i="19"/>
  <c r="A1267" i="19"/>
  <c r="A1268" i="19"/>
  <c r="A1269" i="19"/>
  <c r="A1270" i="19"/>
  <c r="A1271" i="19"/>
  <c r="A1272" i="19"/>
  <c r="A1273" i="19"/>
  <c r="A1274" i="19"/>
  <c r="A1275" i="19"/>
  <c r="A1276" i="19"/>
  <c r="A1277" i="19"/>
  <c r="A1278" i="19"/>
  <c r="A1279" i="19"/>
  <c r="A1280" i="19"/>
  <c r="A1281" i="19"/>
  <c r="A1282" i="19"/>
  <c r="A1283" i="19"/>
  <c r="A1284" i="19"/>
  <c r="A1285" i="19"/>
  <c r="A1286" i="19"/>
  <c r="A1287" i="19"/>
  <c r="A1288" i="19"/>
  <c r="A1289" i="19"/>
  <c r="A1290" i="19"/>
  <c r="A1291" i="19"/>
  <c r="A1292" i="19"/>
  <c r="A1293" i="19"/>
  <c r="A1294" i="19"/>
  <c r="A1295" i="19"/>
  <c r="A1296" i="19"/>
  <c r="A1297" i="19"/>
  <c r="A1298" i="19"/>
  <c r="A1299" i="19"/>
  <c r="A1300" i="19"/>
  <c r="A1301" i="19"/>
  <c r="A1302" i="19"/>
  <c r="A1303" i="19"/>
  <c r="A1304" i="19"/>
  <c r="A1305" i="19"/>
  <c r="A1306" i="19"/>
  <c r="A1307" i="19"/>
  <c r="A1308" i="19"/>
  <c r="A1309" i="19"/>
  <c r="A1310" i="19"/>
  <c r="A1311" i="19"/>
  <c r="A1312" i="19"/>
  <c r="A1313" i="19"/>
  <c r="A1314" i="19"/>
  <c r="A1315" i="19"/>
  <c r="A1316" i="19"/>
  <c r="A1317" i="19"/>
  <c r="A1318" i="19"/>
  <c r="A1319" i="19"/>
  <c r="A1320" i="19"/>
  <c r="A1321" i="19"/>
  <c r="A1322" i="19"/>
  <c r="A1323" i="19"/>
  <c r="A1324" i="19"/>
  <c r="A1325" i="19"/>
  <c r="A1326" i="19"/>
  <c r="A1327" i="19"/>
  <c r="A1328" i="19"/>
  <c r="A1329" i="19"/>
  <c r="A1330" i="19"/>
  <c r="A1331" i="19"/>
  <c r="A1332" i="19"/>
  <c r="A1333" i="19"/>
  <c r="A1334" i="19"/>
  <c r="A1335" i="19"/>
  <c r="A1336" i="19"/>
  <c r="A1337" i="19"/>
  <c r="A1338" i="19"/>
  <c r="A1339" i="19"/>
  <c r="A1340" i="19"/>
  <c r="A1341" i="19"/>
  <c r="A1342" i="19"/>
  <c r="A1343" i="19"/>
  <c r="A1344" i="19"/>
  <c r="A1345" i="19"/>
  <c r="A1346" i="19"/>
  <c r="A1347" i="19"/>
  <c r="A1348" i="19"/>
  <c r="A1349" i="19"/>
  <c r="A1350" i="19"/>
  <c r="A1351" i="19"/>
  <c r="A1352" i="19"/>
  <c r="A1353" i="19"/>
  <c r="A1354" i="19"/>
  <c r="A1355" i="19"/>
  <c r="A1356" i="19"/>
  <c r="A1357" i="19"/>
  <c r="A1358" i="19"/>
  <c r="A1359" i="19"/>
  <c r="A1360" i="19"/>
  <c r="A1361" i="19"/>
  <c r="A1362" i="19"/>
  <c r="A1363" i="19"/>
  <c r="A1364" i="19"/>
  <c r="A1365" i="19"/>
  <c r="A1366" i="19"/>
  <c r="A1367" i="19"/>
  <c r="A1368" i="19"/>
  <c r="A1369" i="19"/>
  <c r="A1370" i="19"/>
  <c r="A1371" i="19"/>
  <c r="A1372" i="19"/>
  <c r="A1373" i="19"/>
  <c r="A1374" i="19"/>
  <c r="A1375" i="19"/>
  <c r="A1376" i="19"/>
  <c r="A1377" i="19"/>
  <c r="A1378" i="19"/>
  <c r="A1379" i="19"/>
  <c r="A1380" i="19"/>
  <c r="A1381" i="19"/>
  <c r="A1382" i="19"/>
  <c r="A1383" i="19"/>
  <c r="A1384" i="19"/>
  <c r="A1385" i="19"/>
  <c r="A1386" i="19"/>
  <c r="A1387" i="19"/>
  <c r="A1388" i="19"/>
  <c r="A1389" i="19"/>
  <c r="A1390" i="19"/>
  <c r="A1391" i="19"/>
  <c r="A1392" i="19"/>
  <c r="A1393" i="19"/>
  <c r="A1394" i="19"/>
  <c r="A1395" i="19"/>
  <c r="A1396" i="19"/>
  <c r="A1397" i="19"/>
  <c r="A1398" i="19"/>
  <c r="A1399" i="19"/>
  <c r="A1400" i="19"/>
  <c r="A1401" i="19"/>
  <c r="A1402" i="19"/>
  <c r="A1403" i="19"/>
  <c r="A1404" i="19"/>
  <c r="A1405" i="19"/>
  <c r="A1406" i="19"/>
  <c r="A1407" i="19"/>
  <c r="A1408" i="19"/>
  <c r="A1409" i="19"/>
  <c r="A1410" i="19"/>
  <c r="A1411" i="19"/>
  <c r="A1412" i="19"/>
  <c r="A1413" i="19"/>
  <c r="A1414" i="19"/>
  <c r="A1415" i="19"/>
  <c r="A1416" i="19"/>
  <c r="A1417" i="19"/>
  <c r="A1418" i="19"/>
  <c r="A1419" i="19"/>
  <c r="A1420" i="19"/>
  <c r="A1421" i="19"/>
  <c r="A1422" i="19"/>
  <c r="A1423" i="19"/>
  <c r="A1424" i="19"/>
  <c r="A1425" i="19"/>
  <c r="A1426" i="19"/>
  <c r="A1427" i="19"/>
  <c r="A1428" i="19"/>
  <c r="A1429" i="19"/>
  <c r="A1430" i="19"/>
  <c r="A1431" i="19"/>
  <c r="A1432" i="19"/>
  <c r="A1433" i="19"/>
  <c r="A1434" i="19"/>
  <c r="A1435" i="19"/>
  <c r="A1436" i="19"/>
  <c r="A1437" i="19"/>
  <c r="A1438" i="19"/>
  <c r="A1439" i="19"/>
  <c r="A1440" i="19"/>
  <c r="A1441" i="19"/>
  <c r="A1442" i="19"/>
  <c r="A1443" i="19"/>
  <c r="A1444" i="19"/>
  <c r="A1445" i="19"/>
  <c r="A1446" i="19"/>
  <c r="A1447" i="19"/>
  <c r="A1448" i="19"/>
  <c r="A1449" i="19"/>
  <c r="A1450" i="19"/>
  <c r="A1451" i="19"/>
  <c r="A1452" i="19"/>
  <c r="A1453" i="19"/>
  <c r="A1454" i="19"/>
  <c r="A1455" i="19"/>
  <c r="A1456" i="19"/>
  <c r="A1457" i="19"/>
  <c r="A1458" i="19"/>
  <c r="A1459" i="19"/>
  <c r="A1460" i="19"/>
  <c r="A1461" i="19"/>
  <c r="A1462" i="19"/>
  <c r="A1463" i="19"/>
  <c r="A1464" i="19"/>
  <c r="A1465" i="19"/>
  <c r="A1466" i="19"/>
  <c r="A1467" i="19"/>
  <c r="A1468" i="19"/>
  <c r="A1469" i="19"/>
  <c r="A1470" i="19"/>
  <c r="A1471" i="19"/>
  <c r="A1472" i="19"/>
  <c r="A1473" i="19"/>
  <c r="A1474" i="19"/>
  <c r="A1475" i="19"/>
  <c r="A1476" i="19"/>
  <c r="A1477" i="19"/>
  <c r="A1478" i="19"/>
  <c r="A1479" i="19"/>
  <c r="A1480" i="19"/>
  <c r="A1481" i="19"/>
  <c r="A1482" i="19"/>
  <c r="A1483" i="19"/>
  <c r="A1484" i="19"/>
  <c r="A1485" i="19"/>
  <c r="A1486" i="19"/>
  <c r="A1487" i="19"/>
  <c r="A1488" i="19"/>
  <c r="A1489" i="19"/>
  <c r="A1490" i="19"/>
  <c r="A1491" i="19"/>
  <c r="A1492" i="19"/>
  <c r="A1493" i="19"/>
  <c r="A1494" i="19"/>
  <c r="A1495" i="19"/>
  <c r="A1496" i="19"/>
  <c r="A1497" i="19"/>
  <c r="A1498" i="19"/>
  <c r="A1499" i="19"/>
  <c r="A1500" i="19"/>
  <c r="A1501" i="19"/>
  <c r="A1502" i="19"/>
  <c r="A1503" i="19"/>
  <c r="A1504" i="19"/>
  <c r="A1505" i="19"/>
  <c r="A1506" i="19"/>
  <c r="A1507" i="19"/>
  <c r="A1508" i="19"/>
  <c r="A1509" i="19"/>
  <c r="A1510" i="19"/>
  <c r="A1511" i="19"/>
  <c r="A1512" i="19"/>
  <c r="A1513" i="19"/>
  <c r="A1514" i="19"/>
  <c r="A1515" i="19"/>
  <c r="A1516" i="19"/>
  <c r="A1517" i="19"/>
  <c r="A1518" i="19"/>
  <c r="A1519" i="19"/>
  <c r="A1520" i="19"/>
  <c r="A1521" i="19"/>
  <c r="A1522" i="19"/>
  <c r="A1523" i="19"/>
  <c r="A1524" i="19"/>
  <c r="A1525" i="19"/>
  <c r="A1526" i="19"/>
  <c r="A1527" i="19"/>
  <c r="A1528" i="19"/>
  <c r="A1529" i="19"/>
  <c r="A1530" i="19"/>
  <c r="A1531" i="19"/>
  <c r="A1532" i="19"/>
  <c r="A1533" i="19"/>
  <c r="A1534" i="19"/>
  <c r="A1535" i="19"/>
  <c r="A1536" i="19"/>
  <c r="A1537" i="19"/>
  <c r="A1538" i="19"/>
  <c r="A1539" i="19"/>
  <c r="A1540" i="19"/>
  <c r="A1541" i="19"/>
  <c r="A1542" i="19"/>
  <c r="A1543" i="19"/>
  <c r="A1544" i="19"/>
  <c r="A1545" i="19"/>
  <c r="A1546" i="19"/>
  <c r="A1547" i="19"/>
  <c r="A1548" i="19"/>
  <c r="A1549" i="19"/>
  <c r="A1550" i="19"/>
  <c r="A1551" i="19"/>
  <c r="A1552" i="19"/>
  <c r="A1553" i="19"/>
  <c r="A1554" i="19"/>
  <c r="A1555" i="19"/>
  <c r="A1556" i="19"/>
  <c r="A1557" i="19"/>
  <c r="A1558" i="19"/>
  <c r="A1559" i="19"/>
  <c r="A1560" i="19"/>
  <c r="A1561" i="19"/>
  <c r="A1562" i="19"/>
  <c r="A1563" i="19"/>
  <c r="A1564" i="19"/>
  <c r="A1565" i="19"/>
  <c r="A1566" i="19"/>
  <c r="A1567" i="19"/>
  <c r="A1568" i="19"/>
  <c r="A1569" i="19"/>
  <c r="A1570" i="19"/>
  <c r="A1571" i="19"/>
  <c r="A1572" i="19"/>
  <c r="A1573" i="19"/>
  <c r="A1574" i="19"/>
  <c r="A1575" i="19"/>
  <c r="A1576" i="19"/>
  <c r="A1577" i="19"/>
  <c r="A1578" i="19"/>
  <c r="A1579" i="19"/>
  <c r="A1580" i="19"/>
  <c r="A1581" i="19"/>
  <c r="A1582" i="19"/>
  <c r="A1583" i="19"/>
  <c r="A1584" i="19"/>
  <c r="A1585" i="19"/>
  <c r="A1586" i="19"/>
  <c r="A1587" i="19"/>
  <c r="A1588" i="19"/>
  <c r="A1589" i="19"/>
  <c r="A1590" i="19"/>
  <c r="A1591" i="19"/>
  <c r="A1592" i="19"/>
  <c r="A1593" i="19"/>
  <c r="A1594" i="19"/>
  <c r="A1595" i="19"/>
  <c r="A1596" i="19"/>
  <c r="A1597" i="19"/>
  <c r="A1598" i="19"/>
  <c r="A1599" i="19"/>
  <c r="A1600" i="19"/>
  <c r="A1601" i="19"/>
  <c r="A1602" i="19"/>
  <c r="A1603" i="19"/>
  <c r="A1604" i="19"/>
  <c r="A1605" i="19"/>
  <c r="A1606" i="19"/>
  <c r="A1607" i="19"/>
  <c r="A1608" i="19"/>
  <c r="A1609" i="19"/>
  <c r="A1610" i="19"/>
  <c r="A1611" i="19"/>
  <c r="A1612" i="19"/>
  <c r="A1613" i="19"/>
  <c r="A1614" i="19"/>
  <c r="A1615" i="19"/>
  <c r="A1616" i="19"/>
  <c r="A1617" i="19"/>
  <c r="A1618" i="19"/>
  <c r="A1619" i="19"/>
  <c r="A1620" i="19"/>
  <c r="A1621" i="19"/>
  <c r="A1622" i="19"/>
  <c r="A1623" i="19"/>
  <c r="A1624" i="19"/>
  <c r="A1625" i="19"/>
  <c r="A1626" i="19"/>
  <c r="A1627" i="19"/>
  <c r="A1628" i="19"/>
  <c r="A1629" i="19"/>
  <c r="A1630" i="19"/>
  <c r="A1631" i="19"/>
  <c r="A1632" i="19"/>
  <c r="A1633" i="19"/>
  <c r="A1634" i="19"/>
  <c r="A1635" i="19"/>
  <c r="A1636" i="19"/>
  <c r="A1637" i="19"/>
  <c r="A1638" i="19"/>
  <c r="A1639" i="19"/>
  <c r="A1640" i="19"/>
  <c r="A1641" i="19"/>
  <c r="A1642" i="19"/>
  <c r="A1643" i="19"/>
  <c r="A1644" i="19"/>
  <c r="A1645" i="19"/>
  <c r="A1646" i="19"/>
  <c r="A1647" i="19"/>
  <c r="A1648" i="19"/>
  <c r="A1649" i="19"/>
  <c r="A1650" i="19"/>
  <c r="A1651" i="19"/>
  <c r="A1652" i="19"/>
  <c r="A1653" i="19"/>
  <c r="A1654" i="19"/>
  <c r="A1655" i="19"/>
  <c r="A1656" i="19"/>
  <c r="A1657" i="19"/>
  <c r="A1658" i="19"/>
  <c r="A1659" i="19"/>
  <c r="A1660" i="19"/>
  <c r="A1661" i="19"/>
  <c r="A1662" i="19"/>
  <c r="A1663" i="19"/>
  <c r="A1664" i="19"/>
  <c r="A1665" i="19"/>
  <c r="A1666" i="19"/>
  <c r="A1667" i="19"/>
  <c r="A1668" i="19"/>
  <c r="A1669" i="19"/>
  <c r="A1670" i="19"/>
  <c r="A1671" i="19"/>
  <c r="A1672" i="19"/>
  <c r="A1673" i="19"/>
  <c r="A1674" i="19"/>
  <c r="A1675" i="19"/>
  <c r="A1676" i="19"/>
  <c r="A1677" i="19"/>
  <c r="A1678" i="19"/>
  <c r="A1679" i="19"/>
  <c r="A1680" i="19"/>
  <c r="A1681" i="19"/>
  <c r="A1682" i="19"/>
  <c r="A1683" i="19"/>
  <c r="A1684" i="19"/>
  <c r="A1685" i="19"/>
  <c r="A1686" i="19"/>
  <c r="A1687" i="19"/>
  <c r="A1688" i="19"/>
  <c r="A1689" i="19"/>
  <c r="A1690" i="19"/>
  <c r="A1691" i="19"/>
  <c r="A1692" i="19"/>
  <c r="A1693" i="19"/>
  <c r="A1694" i="19"/>
  <c r="A1695" i="19"/>
  <c r="A1696" i="19"/>
  <c r="A1697" i="19"/>
  <c r="A1698" i="19"/>
  <c r="A1699" i="19"/>
  <c r="A1700" i="19"/>
  <c r="A1701" i="19"/>
  <c r="A1702" i="19"/>
  <c r="A1703" i="19"/>
  <c r="A1704" i="19"/>
  <c r="A1705" i="19"/>
  <c r="A1706" i="19"/>
  <c r="A1707" i="19"/>
  <c r="A1708" i="19"/>
  <c r="A1709" i="19"/>
  <c r="A1710" i="19"/>
  <c r="A1711" i="19"/>
  <c r="A1712" i="19"/>
  <c r="A1713" i="19"/>
  <c r="A1714" i="19"/>
  <c r="A1715" i="19"/>
  <c r="A1716" i="19"/>
  <c r="A1717" i="19"/>
  <c r="A1718" i="19"/>
  <c r="A1719" i="19"/>
  <c r="A1720" i="19"/>
  <c r="A1721" i="19"/>
  <c r="A1722" i="19"/>
  <c r="A1723" i="19"/>
  <c r="A1724" i="19"/>
  <c r="A1725" i="19"/>
  <c r="A1726" i="19"/>
  <c r="A1727" i="19"/>
  <c r="A1728" i="19"/>
  <c r="A1729" i="19"/>
  <c r="A1730" i="19"/>
  <c r="A1731" i="19"/>
  <c r="A1732" i="19"/>
  <c r="A1733" i="19"/>
  <c r="A1734" i="19"/>
  <c r="A1735" i="19"/>
  <c r="A1736" i="19"/>
  <c r="A1737" i="19"/>
  <c r="A1738" i="19"/>
  <c r="A1739" i="19"/>
  <c r="A1740" i="19"/>
  <c r="A1741" i="19"/>
  <c r="A1742" i="19"/>
  <c r="A1743" i="19"/>
  <c r="A1744" i="19"/>
  <c r="A1745" i="19"/>
  <c r="A1746" i="19"/>
  <c r="A1747" i="19"/>
  <c r="A1748" i="19"/>
  <c r="A1749" i="19"/>
  <c r="A1750" i="19"/>
  <c r="A1751" i="19"/>
  <c r="A1752" i="19"/>
  <c r="A1753" i="19"/>
  <c r="A1754" i="19"/>
  <c r="A1755" i="19"/>
  <c r="A1756" i="19"/>
  <c r="A1757" i="19"/>
  <c r="A1758" i="19"/>
  <c r="A1759" i="19"/>
  <c r="A1760" i="19"/>
  <c r="A1761" i="19"/>
  <c r="A1762" i="19"/>
  <c r="A1763" i="19"/>
  <c r="A1764" i="19"/>
  <c r="A1765" i="19"/>
  <c r="A1766" i="19"/>
  <c r="A1767" i="19"/>
  <c r="A1768" i="19"/>
  <c r="A1769" i="19"/>
  <c r="A1770" i="19"/>
  <c r="A1771" i="19"/>
  <c r="A1772" i="19"/>
  <c r="A1773" i="19"/>
  <c r="A1774" i="19"/>
  <c r="A1775" i="19"/>
  <c r="A1776" i="19"/>
  <c r="A1777" i="19"/>
  <c r="A1778" i="19"/>
  <c r="A1779" i="19"/>
  <c r="A1780" i="19"/>
  <c r="A1781" i="19"/>
  <c r="A1782" i="19"/>
  <c r="A1783" i="19"/>
  <c r="A1784" i="19"/>
  <c r="A1785" i="19"/>
  <c r="A1786" i="19"/>
  <c r="A1787" i="19"/>
  <c r="A1788" i="19"/>
  <c r="A1789" i="19"/>
  <c r="A1790" i="19"/>
  <c r="A1791" i="19"/>
  <c r="A1792" i="19"/>
  <c r="A1793" i="19"/>
  <c r="A1794" i="19"/>
  <c r="A1795" i="19"/>
  <c r="A1796" i="19"/>
  <c r="A1797" i="19"/>
  <c r="A1798" i="19"/>
  <c r="A1799" i="19"/>
  <c r="A1800" i="19"/>
  <c r="A1801" i="19"/>
  <c r="A1802" i="19"/>
  <c r="A1803" i="19"/>
  <c r="A1804" i="19"/>
  <c r="A1805" i="19"/>
  <c r="A1806" i="19"/>
  <c r="A1807" i="19"/>
  <c r="A1808" i="19"/>
  <c r="A1809" i="19"/>
  <c r="A1810" i="19"/>
  <c r="A1811" i="19"/>
  <c r="A1812" i="19"/>
  <c r="A1813" i="19"/>
  <c r="A1814" i="19"/>
  <c r="A1815" i="19"/>
  <c r="A1816" i="19"/>
  <c r="A1817" i="19"/>
  <c r="A1818" i="19"/>
  <c r="A1819" i="19"/>
  <c r="A1820" i="19"/>
  <c r="A1821" i="19"/>
  <c r="A1822" i="19"/>
  <c r="A1823" i="19"/>
  <c r="A1824" i="19"/>
  <c r="A1825" i="19"/>
  <c r="A1826" i="19"/>
  <c r="A1827" i="19"/>
  <c r="A1828" i="19"/>
  <c r="A1829" i="19"/>
  <c r="A1830" i="19"/>
  <c r="A1831" i="19"/>
  <c r="A1832" i="19"/>
  <c r="A1833" i="19"/>
  <c r="A1834" i="19"/>
  <c r="A1835" i="19"/>
  <c r="A1836" i="19"/>
  <c r="A1837" i="19"/>
  <c r="A1838" i="19"/>
  <c r="A1839" i="19"/>
  <c r="A1840" i="19"/>
  <c r="A1841" i="19"/>
  <c r="A1842" i="19"/>
  <c r="A1843" i="19"/>
  <c r="A1844" i="19"/>
  <c r="A1845" i="19"/>
  <c r="A1846" i="19"/>
  <c r="A1847" i="19"/>
  <c r="A1848" i="19"/>
  <c r="A1849" i="19"/>
  <c r="A1850" i="19"/>
  <c r="A1851" i="19"/>
  <c r="A1852" i="19"/>
  <c r="A1853" i="19"/>
  <c r="A1854" i="19"/>
  <c r="A1855" i="19"/>
  <c r="A1856" i="19"/>
  <c r="A1857" i="19"/>
  <c r="A1858" i="19"/>
  <c r="A1859" i="19"/>
  <c r="A1860" i="19"/>
  <c r="A1861" i="19"/>
  <c r="A1862" i="19"/>
  <c r="A1863" i="19"/>
  <c r="A1864" i="19"/>
  <c r="A1865" i="19"/>
  <c r="A1866" i="19"/>
  <c r="A1867" i="19"/>
  <c r="A1868" i="19"/>
  <c r="A1869" i="19"/>
  <c r="A1870" i="19"/>
  <c r="A1871" i="19"/>
  <c r="A1872" i="19"/>
  <c r="A1873" i="19"/>
  <c r="A1874" i="19"/>
  <c r="A1875" i="19"/>
  <c r="A1876" i="19"/>
  <c r="A1877" i="19"/>
  <c r="A1878" i="19"/>
  <c r="A1879" i="19"/>
  <c r="A1880" i="19"/>
  <c r="A1881" i="19"/>
  <c r="A1882" i="19"/>
  <c r="A1883" i="19"/>
  <c r="A1884" i="19"/>
  <c r="A1885" i="19"/>
  <c r="B614" i="19"/>
  <c r="A614" i="19"/>
  <c r="B613" i="19"/>
  <c r="A613" i="19"/>
  <c r="B612" i="19"/>
  <c r="A612" i="19"/>
  <c r="B611" i="19"/>
  <c r="A611" i="19"/>
  <c r="B610" i="19"/>
  <c r="A610" i="19"/>
  <c r="B609" i="19"/>
  <c r="A609" i="19"/>
  <c r="B608" i="19"/>
  <c r="A608" i="19"/>
  <c r="B607" i="19"/>
  <c r="A607" i="19"/>
  <c r="B606" i="19"/>
  <c r="A606" i="19"/>
  <c r="B605" i="19"/>
  <c r="A605" i="19"/>
  <c r="B604" i="19"/>
  <c r="A604" i="19"/>
  <c r="B603" i="19"/>
  <c r="A603" i="19"/>
  <c r="B602" i="19"/>
  <c r="A602" i="19"/>
  <c r="B601" i="19"/>
  <c r="A601" i="19"/>
  <c r="B600" i="19"/>
  <c r="A600" i="19"/>
  <c r="B599" i="19"/>
  <c r="A599" i="19"/>
  <c r="B598" i="19"/>
  <c r="A598" i="19"/>
  <c r="B597" i="19"/>
  <c r="A597" i="19"/>
  <c r="B596" i="19"/>
  <c r="A596" i="19"/>
  <c r="B595" i="19"/>
  <c r="A595" i="19"/>
  <c r="B594" i="19"/>
  <c r="A594" i="19"/>
  <c r="B593" i="19"/>
  <c r="A593" i="19"/>
  <c r="B592" i="19"/>
  <c r="A592" i="19"/>
  <c r="B591" i="19"/>
  <c r="A591" i="19"/>
  <c r="B590" i="19"/>
  <c r="A590" i="19"/>
  <c r="B589" i="19"/>
  <c r="A589" i="19"/>
  <c r="B588" i="19"/>
  <c r="A588" i="19"/>
  <c r="B587" i="19"/>
  <c r="A587" i="19"/>
  <c r="B586" i="19"/>
  <c r="A586" i="19"/>
  <c r="B585" i="19"/>
  <c r="A585" i="19"/>
  <c r="B584" i="19"/>
  <c r="A584" i="19"/>
  <c r="B583" i="19"/>
  <c r="A583" i="19"/>
  <c r="B582" i="19"/>
  <c r="A582" i="19"/>
  <c r="B581" i="19"/>
  <c r="A581" i="19"/>
  <c r="B580" i="19"/>
  <c r="A580" i="19"/>
  <c r="B579" i="19"/>
  <c r="A579" i="19"/>
  <c r="B578" i="19"/>
  <c r="A578" i="19"/>
  <c r="B577" i="19"/>
  <c r="A577" i="19"/>
  <c r="B576" i="19"/>
  <c r="A576" i="19"/>
  <c r="B575" i="19"/>
  <c r="A575" i="19"/>
  <c r="B574" i="19"/>
  <c r="A574" i="19"/>
  <c r="B573" i="19"/>
  <c r="A573" i="19"/>
  <c r="B572" i="19"/>
  <c r="A572" i="19"/>
  <c r="B571" i="19"/>
  <c r="A571" i="19"/>
  <c r="B570" i="19"/>
  <c r="A570" i="19"/>
  <c r="B569" i="19"/>
  <c r="A569" i="19"/>
  <c r="B568" i="19"/>
  <c r="A568" i="19"/>
  <c r="B567" i="19"/>
  <c r="A567" i="19"/>
  <c r="B566" i="19"/>
  <c r="A566" i="19"/>
  <c r="B565" i="19"/>
  <c r="A565" i="19"/>
  <c r="B564" i="19"/>
  <c r="A564" i="19"/>
  <c r="B563" i="19"/>
  <c r="A563" i="19"/>
  <c r="B562" i="19"/>
  <c r="A562" i="19"/>
  <c r="B561" i="19"/>
  <c r="A561" i="19"/>
  <c r="B560" i="19"/>
  <c r="A560" i="19"/>
  <c r="B559" i="19"/>
  <c r="A559" i="19"/>
  <c r="B558" i="19"/>
  <c r="A558" i="19"/>
  <c r="B557" i="19"/>
  <c r="A557" i="19"/>
  <c r="B556" i="19"/>
  <c r="A556" i="19"/>
  <c r="B555" i="19"/>
  <c r="A555" i="19"/>
  <c r="B554" i="19"/>
  <c r="A554" i="19"/>
  <c r="B553" i="19"/>
  <c r="A553" i="19"/>
  <c r="B552" i="19"/>
  <c r="A552" i="19"/>
  <c r="B551" i="19"/>
  <c r="A551" i="19"/>
  <c r="B550" i="19"/>
  <c r="A550" i="19"/>
  <c r="B549" i="19"/>
  <c r="A549" i="19"/>
  <c r="B548" i="19"/>
  <c r="A548" i="19"/>
  <c r="B547" i="19"/>
  <c r="A547" i="19"/>
  <c r="B546" i="19"/>
  <c r="A546" i="19"/>
  <c r="B545" i="19"/>
  <c r="A545" i="19"/>
  <c r="B544" i="19"/>
  <c r="A544" i="19"/>
  <c r="B543" i="19"/>
  <c r="A543" i="19"/>
  <c r="B542" i="19"/>
  <c r="A542" i="19"/>
  <c r="B541" i="19"/>
  <c r="A541" i="19"/>
  <c r="B540" i="19"/>
  <c r="A540" i="19"/>
  <c r="B539" i="19"/>
  <c r="A539" i="19"/>
  <c r="B538" i="19"/>
  <c r="A538" i="19"/>
  <c r="B537" i="19"/>
  <c r="A537" i="19"/>
  <c r="B536" i="19"/>
  <c r="A536" i="19"/>
  <c r="B535" i="19"/>
  <c r="A535" i="19"/>
  <c r="B534" i="19"/>
  <c r="A534" i="19"/>
  <c r="B533" i="19"/>
  <c r="A533" i="19"/>
  <c r="B532" i="19"/>
  <c r="A532" i="19"/>
  <c r="B531" i="19"/>
  <c r="A531" i="19"/>
  <c r="B530" i="19"/>
  <c r="A530" i="19"/>
  <c r="B529" i="19"/>
  <c r="A529" i="19"/>
  <c r="B528" i="19"/>
  <c r="A528" i="19"/>
  <c r="B527" i="19"/>
  <c r="A527" i="19"/>
  <c r="B526" i="19"/>
  <c r="A526" i="19"/>
  <c r="B525" i="19"/>
  <c r="A525" i="19"/>
  <c r="B524" i="19"/>
  <c r="A524" i="19"/>
  <c r="B523" i="19"/>
  <c r="A523" i="19"/>
  <c r="B522" i="19"/>
  <c r="A522" i="19"/>
  <c r="B521" i="19"/>
  <c r="A521" i="19"/>
  <c r="B520" i="19"/>
  <c r="A520" i="19"/>
  <c r="B519" i="19"/>
  <c r="A519" i="19"/>
  <c r="B518" i="19"/>
  <c r="A518" i="19"/>
  <c r="B517" i="19"/>
  <c r="A517" i="19"/>
  <c r="B516" i="19"/>
  <c r="A516" i="19"/>
  <c r="B515" i="19"/>
  <c r="A515" i="19"/>
  <c r="B514" i="19"/>
  <c r="A514" i="19"/>
  <c r="B513" i="19"/>
  <c r="A513" i="19"/>
  <c r="B512" i="19"/>
  <c r="A512" i="19"/>
  <c r="B511" i="19"/>
  <c r="A511" i="19"/>
  <c r="B510" i="19"/>
  <c r="A510" i="19"/>
  <c r="B509" i="19"/>
  <c r="A509" i="19"/>
  <c r="B508" i="19"/>
  <c r="A508" i="19"/>
  <c r="B507" i="19"/>
  <c r="A507" i="19"/>
  <c r="B506" i="19"/>
  <c r="A506" i="19"/>
  <c r="B505" i="19"/>
  <c r="A505" i="19"/>
  <c r="B504" i="19"/>
  <c r="A504" i="19"/>
  <c r="B503" i="19"/>
  <c r="A503" i="19"/>
  <c r="B502" i="19"/>
  <c r="A502" i="19"/>
  <c r="B501" i="19"/>
  <c r="A501" i="19"/>
  <c r="B500" i="19"/>
  <c r="A500" i="19"/>
  <c r="B499" i="19"/>
  <c r="A499" i="19"/>
  <c r="B498" i="19"/>
  <c r="A498" i="19"/>
  <c r="B497" i="19"/>
  <c r="A497" i="19"/>
  <c r="B496" i="19"/>
  <c r="A496" i="19"/>
  <c r="B495" i="19"/>
  <c r="A495" i="19"/>
  <c r="B494" i="19"/>
  <c r="A494" i="19"/>
  <c r="B493" i="19"/>
  <c r="A493" i="19"/>
  <c r="B492" i="19"/>
  <c r="A492" i="19"/>
  <c r="B491" i="19"/>
  <c r="A491" i="19"/>
  <c r="B490" i="19"/>
  <c r="A490" i="19"/>
  <c r="B489" i="19"/>
  <c r="A489" i="19"/>
  <c r="B488" i="19"/>
  <c r="A488" i="19"/>
  <c r="B487" i="19"/>
  <c r="A487" i="19"/>
  <c r="B486" i="19"/>
  <c r="A486" i="19"/>
  <c r="B485" i="19"/>
  <c r="A485" i="19"/>
  <c r="B484" i="19"/>
  <c r="A484" i="19"/>
  <c r="B483" i="19"/>
  <c r="A483" i="19"/>
  <c r="B482" i="19"/>
  <c r="A482" i="19"/>
  <c r="B481" i="19"/>
  <c r="A481" i="19"/>
  <c r="B480" i="19"/>
  <c r="A480" i="19"/>
  <c r="B479" i="19"/>
  <c r="A479" i="19"/>
  <c r="B478" i="19"/>
  <c r="A478" i="19"/>
  <c r="B477" i="19"/>
  <c r="A477" i="19"/>
  <c r="B476" i="19"/>
  <c r="A476" i="19"/>
  <c r="B475" i="19"/>
  <c r="A475" i="19"/>
  <c r="B474" i="19"/>
  <c r="A474" i="19"/>
  <c r="B473" i="19"/>
  <c r="A473" i="19"/>
  <c r="B472" i="19"/>
  <c r="A472" i="19"/>
  <c r="B471" i="19"/>
  <c r="A471" i="19"/>
  <c r="B470" i="19"/>
  <c r="A470" i="19"/>
  <c r="B469" i="19"/>
  <c r="A469" i="19"/>
  <c r="B468" i="19"/>
  <c r="A468" i="19"/>
  <c r="B467" i="19"/>
  <c r="A467" i="19"/>
  <c r="B466" i="19"/>
  <c r="A466" i="19"/>
  <c r="B465" i="19"/>
  <c r="A465" i="19"/>
  <c r="B464" i="19"/>
  <c r="A464" i="19"/>
  <c r="B463" i="19"/>
  <c r="A463" i="19"/>
  <c r="B462" i="19"/>
  <c r="A462" i="19"/>
  <c r="B461" i="19"/>
  <c r="A461" i="19"/>
  <c r="B460" i="19"/>
  <c r="A460" i="19"/>
  <c r="B459" i="19"/>
  <c r="A459" i="19"/>
  <c r="B458" i="19"/>
  <c r="A458" i="19"/>
  <c r="B457" i="19"/>
  <c r="A457" i="19"/>
  <c r="B456" i="19"/>
  <c r="A456" i="19"/>
  <c r="B455" i="19"/>
  <c r="A455" i="19"/>
  <c r="B454" i="19"/>
  <c r="A454" i="19"/>
  <c r="B453" i="19"/>
  <c r="A453" i="19"/>
  <c r="B452" i="19"/>
  <c r="A452" i="19"/>
  <c r="B451" i="19"/>
  <c r="A451" i="19"/>
  <c r="B450" i="19"/>
  <c r="A450" i="19"/>
  <c r="B449" i="19"/>
  <c r="A449" i="19"/>
  <c r="B448" i="19"/>
  <c r="A448" i="19"/>
  <c r="B447" i="19"/>
  <c r="A447" i="19"/>
  <c r="B446" i="19"/>
  <c r="A446" i="19"/>
  <c r="B445" i="19"/>
  <c r="A445" i="19"/>
  <c r="B444" i="19"/>
  <c r="A444" i="19"/>
  <c r="B443" i="19"/>
  <c r="A443" i="19"/>
  <c r="B442" i="19"/>
  <c r="A442" i="19"/>
  <c r="B441" i="19"/>
  <c r="A441" i="19"/>
  <c r="B440" i="19"/>
  <c r="A440" i="19"/>
  <c r="B439" i="19"/>
  <c r="A439" i="19"/>
  <c r="B438" i="19"/>
  <c r="A438" i="19"/>
  <c r="B437" i="19"/>
  <c r="A437" i="19"/>
  <c r="B436" i="19"/>
  <c r="A436" i="19"/>
  <c r="B435" i="19"/>
  <c r="A435" i="19"/>
  <c r="B434" i="19"/>
  <c r="A434" i="19"/>
  <c r="B433" i="19"/>
  <c r="A433" i="19"/>
  <c r="B432" i="19"/>
  <c r="A432" i="19"/>
  <c r="B431" i="19"/>
  <c r="A431" i="19"/>
  <c r="B430" i="19"/>
  <c r="A430" i="19"/>
  <c r="B429" i="19"/>
  <c r="A429" i="19"/>
  <c r="B428" i="19"/>
  <c r="A428" i="19"/>
  <c r="B427" i="19"/>
  <c r="A427" i="19"/>
  <c r="B426" i="19"/>
  <c r="A426" i="19"/>
  <c r="B425" i="19"/>
  <c r="A425" i="19"/>
  <c r="B424" i="19"/>
  <c r="A424" i="19"/>
  <c r="B423" i="19"/>
  <c r="A423" i="19"/>
  <c r="B422" i="19"/>
  <c r="A422" i="19"/>
  <c r="B421" i="19"/>
  <c r="A421" i="19"/>
  <c r="B420" i="19"/>
  <c r="A420" i="19"/>
  <c r="B419" i="19"/>
  <c r="A419" i="19"/>
  <c r="B418" i="19"/>
  <c r="A418" i="19"/>
  <c r="B417" i="19"/>
  <c r="A417" i="19"/>
  <c r="B416" i="19"/>
  <c r="A416" i="19"/>
  <c r="B415" i="19"/>
  <c r="A415" i="19"/>
  <c r="B414" i="19"/>
  <c r="A414" i="19"/>
  <c r="B413" i="19"/>
  <c r="A413" i="19"/>
  <c r="B412" i="19"/>
  <c r="A412" i="19"/>
  <c r="B411" i="19"/>
  <c r="A411" i="19"/>
  <c r="B410" i="19"/>
  <c r="A410" i="19"/>
  <c r="B409" i="19"/>
  <c r="A409" i="19"/>
  <c r="B408" i="19"/>
  <c r="A408" i="19"/>
  <c r="B407" i="19"/>
  <c r="A407" i="19"/>
  <c r="B406" i="19"/>
  <c r="A406" i="19"/>
  <c r="B405" i="19"/>
  <c r="A405" i="19"/>
  <c r="B404" i="19"/>
  <c r="A404" i="19"/>
  <c r="B403" i="19"/>
  <c r="A403" i="19"/>
  <c r="B402" i="19"/>
  <c r="A402" i="19"/>
  <c r="B401" i="19"/>
  <c r="A401" i="19"/>
  <c r="B400" i="19"/>
  <c r="A400" i="19"/>
  <c r="B399" i="19"/>
  <c r="A399" i="19"/>
  <c r="B398" i="19"/>
  <c r="A398" i="19"/>
  <c r="B397" i="19"/>
  <c r="A397" i="19"/>
  <c r="B396" i="19"/>
  <c r="A396" i="19"/>
  <c r="B395" i="19"/>
  <c r="A395" i="19"/>
  <c r="B394" i="19"/>
  <c r="A394" i="19"/>
  <c r="B393" i="19"/>
  <c r="A393" i="19"/>
  <c r="B392" i="19"/>
  <c r="A392" i="19"/>
  <c r="B391" i="19"/>
  <c r="A391" i="19"/>
  <c r="B390" i="19"/>
  <c r="A390" i="19"/>
  <c r="B389" i="19"/>
  <c r="A389" i="19"/>
  <c r="B388" i="19"/>
  <c r="A388" i="19"/>
  <c r="B387" i="19"/>
  <c r="A387" i="19"/>
  <c r="B386" i="19"/>
  <c r="A386" i="19"/>
  <c r="B385" i="19"/>
  <c r="A385" i="19"/>
  <c r="B384" i="19"/>
  <c r="A384" i="19"/>
  <c r="B383" i="19"/>
  <c r="A383" i="19"/>
  <c r="B382" i="19"/>
  <c r="A382" i="19"/>
  <c r="B381" i="19"/>
  <c r="A381" i="19"/>
  <c r="B380" i="19"/>
  <c r="A380" i="19"/>
  <c r="B379" i="19"/>
  <c r="A379" i="19"/>
  <c r="B378" i="19"/>
  <c r="A378" i="19"/>
  <c r="B377" i="19"/>
  <c r="A377" i="19"/>
  <c r="B376" i="19"/>
  <c r="A376" i="19"/>
  <c r="B375" i="19"/>
  <c r="A375" i="19"/>
  <c r="B374" i="19"/>
  <c r="A374" i="19"/>
  <c r="B373" i="19"/>
  <c r="A373" i="19"/>
  <c r="B372" i="19"/>
  <c r="A372" i="19"/>
  <c r="B371" i="19"/>
  <c r="A371" i="19"/>
  <c r="B370" i="19"/>
  <c r="A370" i="19"/>
  <c r="B369" i="19"/>
  <c r="A369" i="19"/>
  <c r="B368" i="19"/>
  <c r="A368" i="19"/>
  <c r="B367" i="19"/>
  <c r="A367" i="19"/>
  <c r="B366" i="19"/>
  <c r="A366" i="19"/>
  <c r="B365" i="19"/>
  <c r="A365" i="19"/>
  <c r="B364" i="19"/>
  <c r="A364" i="19"/>
  <c r="B363" i="19"/>
  <c r="A363" i="19"/>
  <c r="B362" i="19"/>
  <c r="A362" i="19"/>
  <c r="B361" i="19"/>
  <c r="A361" i="19"/>
  <c r="B360" i="19"/>
  <c r="A360" i="19"/>
  <c r="B359" i="19"/>
  <c r="A359" i="19"/>
  <c r="B358" i="19"/>
  <c r="A358" i="19"/>
  <c r="B357" i="19"/>
  <c r="A357" i="19"/>
  <c r="B356" i="19"/>
  <c r="A356" i="19"/>
  <c r="B355" i="19"/>
  <c r="A355" i="19"/>
  <c r="B354" i="19"/>
  <c r="A354" i="19"/>
  <c r="B353" i="19"/>
  <c r="A353" i="19"/>
  <c r="B352" i="19"/>
  <c r="A352" i="19"/>
  <c r="B351" i="19"/>
  <c r="A351" i="19"/>
  <c r="B350" i="19"/>
  <c r="A350" i="19"/>
  <c r="B349" i="19"/>
  <c r="A349" i="19"/>
  <c r="B348" i="19"/>
  <c r="A348" i="19"/>
  <c r="B347" i="19"/>
  <c r="A347" i="19"/>
  <c r="B346" i="19"/>
  <c r="A346" i="19"/>
  <c r="B345" i="19"/>
  <c r="A345" i="19"/>
  <c r="B344" i="19"/>
  <c r="A344" i="19"/>
  <c r="B343" i="19"/>
  <c r="A343" i="19"/>
  <c r="B342" i="19"/>
  <c r="A342" i="19"/>
  <c r="B341" i="19"/>
  <c r="A341" i="19"/>
  <c r="B340" i="19"/>
  <c r="A340" i="19"/>
  <c r="B339" i="19"/>
  <c r="A339" i="19"/>
  <c r="B338" i="19"/>
  <c r="A338" i="19"/>
  <c r="B337" i="19"/>
  <c r="A337" i="19"/>
  <c r="B336" i="19"/>
  <c r="A336" i="19"/>
  <c r="B335" i="19"/>
  <c r="A335" i="19"/>
  <c r="B334" i="19"/>
  <c r="A334" i="19"/>
  <c r="B333" i="19"/>
  <c r="A333" i="19"/>
  <c r="B332" i="19"/>
  <c r="A332" i="19"/>
  <c r="B331" i="19"/>
  <c r="A331" i="19"/>
  <c r="B330" i="19"/>
  <c r="A330" i="19"/>
  <c r="B329" i="19"/>
  <c r="A329" i="19"/>
  <c r="B328" i="19"/>
  <c r="A328" i="19"/>
  <c r="B327" i="19"/>
  <c r="A327" i="19"/>
  <c r="B326" i="19"/>
  <c r="A326" i="19"/>
  <c r="B325" i="19"/>
  <c r="A325" i="19"/>
  <c r="B324" i="19"/>
  <c r="A324" i="19"/>
  <c r="B323" i="19"/>
  <c r="A323" i="19"/>
  <c r="B322" i="19"/>
  <c r="A322" i="19"/>
  <c r="B321" i="19"/>
  <c r="A321" i="19"/>
  <c r="B320" i="19"/>
  <c r="A320" i="19"/>
  <c r="B319" i="19"/>
  <c r="A319" i="19"/>
  <c r="B318" i="19"/>
  <c r="A318" i="19"/>
  <c r="B317" i="19"/>
  <c r="A317" i="19"/>
  <c r="B316" i="19"/>
  <c r="A316" i="19"/>
  <c r="B315" i="19"/>
  <c r="A315" i="19"/>
  <c r="B314" i="19"/>
  <c r="A314" i="19"/>
  <c r="B313" i="19"/>
  <c r="A313" i="19"/>
  <c r="B312" i="19"/>
  <c r="A312" i="19"/>
  <c r="B311" i="19"/>
  <c r="A311" i="19"/>
  <c r="B310" i="19"/>
  <c r="A310" i="19"/>
  <c r="B309" i="19"/>
  <c r="A309" i="19"/>
  <c r="B308" i="19"/>
  <c r="A308" i="19"/>
  <c r="B307" i="19"/>
  <c r="A307" i="19"/>
  <c r="B306" i="19"/>
  <c r="A306" i="19"/>
  <c r="B305" i="19"/>
  <c r="A305" i="19"/>
  <c r="B304" i="19"/>
  <c r="A304" i="19"/>
  <c r="B303" i="19"/>
  <c r="A303" i="19"/>
  <c r="B302" i="19"/>
  <c r="A302" i="19"/>
  <c r="B301" i="19"/>
  <c r="A301" i="19"/>
  <c r="B300" i="19"/>
  <c r="A300" i="19"/>
  <c r="B299" i="19"/>
  <c r="A299" i="19"/>
  <c r="B298" i="19"/>
  <c r="A298" i="19"/>
  <c r="B297" i="19"/>
  <c r="A297" i="19"/>
  <c r="B296" i="19"/>
  <c r="A296" i="19"/>
  <c r="B295" i="19"/>
  <c r="A295" i="19"/>
  <c r="B294" i="19"/>
  <c r="A294" i="19"/>
  <c r="B293" i="19"/>
  <c r="A293" i="19"/>
  <c r="B292" i="19"/>
  <c r="A292" i="19"/>
  <c r="B291" i="19"/>
  <c r="A291" i="19"/>
  <c r="B290" i="19"/>
  <c r="A290" i="19"/>
  <c r="B289" i="19"/>
  <c r="A289" i="19"/>
  <c r="B288" i="19"/>
  <c r="A288" i="19"/>
  <c r="B287" i="19"/>
  <c r="A287" i="19"/>
  <c r="B286" i="19"/>
  <c r="A286" i="19"/>
  <c r="B285" i="19"/>
  <c r="A285" i="19"/>
  <c r="B284" i="19"/>
  <c r="A284" i="19"/>
  <c r="B283" i="19"/>
  <c r="A283" i="19"/>
  <c r="B282" i="19"/>
  <c r="A282" i="19"/>
  <c r="B281" i="19"/>
  <c r="A281" i="19"/>
  <c r="B280" i="19"/>
  <c r="A280" i="19"/>
  <c r="B279" i="19"/>
  <c r="A279" i="19"/>
  <c r="B278" i="19"/>
  <c r="A278" i="19"/>
  <c r="B277" i="19"/>
  <c r="A277" i="19"/>
  <c r="B276" i="19"/>
  <c r="A276" i="19"/>
  <c r="B275" i="19"/>
  <c r="A275" i="19"/>
  <c r="B274" i="19"/>
  <c r="A274" i="19"/>
  <c r="B273" i="19"/>
  <c r="A273" i="19"/>
  <c r="B272" i="19"/>
  <c r="A272" i="19"/>
  <c r="B271" i="19"/>
  <c r="A271" i="19"/>
  <c r="B270" i="19"/>
  <c r="A270" i="19"/>
  <c r="B269" i="19"/>
  <c r="A269" i="19"/>
  <c r="B268" i="19"/>
  <c r="A268" i="19"/>
  <c r="B267" i="19"/>
  <c r="A267" i="19"/>
  <c r="B266" i="19"/>
  <c r="A266" i="19"/>
  <c r="B265" i="19"/>
  <c r="A265" i="19"/>
  <c r="B264" i="19"/>
  <c r="A264" i="19"/>
  <c r="B263" i="19"/>
  <c r="A263" i="19"/>
  <c r="B262" i="19"/>
  <c r="A262" i="19"/>
  <c r="B261" i="19"/>
  <c r="A261" i="19"/>
  <c r="B260" i="19"/>
  <c r="A260" i="19"/>
  <c r="B259" i="19"/>
  <c r="A259" i="19"/>
  <c r="B258" i="19"/>
  <c r="A258" i="19"/>
  <c r="B257" i="19"/>
  <c r="A257" i="19"/>
  <c r="B256" i="19"/>
  <c r="A256" i="19"/>
  <c r="B255" i="19"/>
  <c r="A255" i="19"/>
  <c r="B254" i="19"/>
  <c r="A254" i="19"/>
  <c r="B253" i="19"/>
  <c r="A253" i="19"/>
  <c r="B252" i="19"/>
  <c r="A252" i="19"/>
  <c r="B251" i="19"/>
  <c r="A251" i="19"/>
  <c r="B250" i="19"/>
  <c r="A250" i="19"/>
  <c r="B249" i="19"/>
  <c r="A249" i="19"/>
  <c r="B248" i="19"/>
  <c r="A248" i="19"/>
  <c r="B247" i="19"/>
  <c r="A247" i="19"/>
  <c r="B246" i="19"/>
  <c r="A246" i="19"/>
  <c r="B245" i="19"/>
  <c r="A245" i="19"/>
  <c r="B244" i="19"/>
  <c r="A244" i="19"/>
  <c r="B243" i="19"/>
  <c r="A243" i="19"/>
  <c r="B242" i="19"/>
  <c r="A242" i="19"/>
  <c r="B241" i="19"/>
  <c r="A241" i="19"/>
  <c r="B240" i="19"/>
  <c r="A240" i="19"/>
  <c r="B239" i="19"/>
  <c r="A239" i="19"/>
  <c r="B238" i="19"/>
  <c r="A238" i="19"/>
  <c r="B237" i="19"/>
  <c r="A237" i="19"/>
  <c r="B236" i="19"/>
  <c r="A236" i="19"/>
  <c r="B235" i="19"/>
  <c r="A235" i="19"/>
  <c r="B234" i="19"/>
  <c r="A234" i="19"/>
  <c r="B233" i="19"/>
  <c r="A233" i="19"/>
  <c r="B232" i="19"/>
  <c r="A232" i="19"/>
  <c r="B231" i="19"/>
  <c r="A231" i="19"/>
  <c r="B230" i="19"/>
  <c r="A230" i="19"/>
  <c r="B229" i="19"/>
  <c r="A229" i="19"/>
  <c r="B228" i="19"/>
  <c r="A228" i="19"/>
  <c r="B227" i="19"/>
  <c r="A227" i="19"/>
  <c r="B226" i="19"/>
  <c r="A226" i="19"/>
  <c r="B225" i="19"/>
  <c r="A225" i="19"/>
  <c r="B224" i="19"/>
  <c r="A224" i="19"/>
  <c r="B223" i="19"/>
  <c r="A223" i="19"/>
  <c r="B222" i="19"/>
  <c r="A222" i="19"/>
  <c r="B221" i="19"/>
  <c r="A221" i="19"/>
  <c r="B220" i="19"/>
  <c r="A220" i="19"/>
  <c r="B219" i="19"/>
  <c r="A219" i="19"/>
  <c r="B218" i="19"/>
  <c r="A218" i="19"/>
  <c r="B217" i="19"/>
  <c r="A217" i="19"/>
  <c r="B216" i="19"/>
  <c r="A216" i="19"/>
  <c r="B215" i="19"/>
  <c r="A215" i="19"/>
  <c r="B214" i="19"/>
  <c r="A214" i="19"/>
  <c r="B213" i="19"/>
  <c r="A213" i="19"/>
  <c r="B212" i="19"/>
  <c r="A212" i="19"/>
  <c r="B211" i="19"/>
  <c r="A211" i="19"/>
  <c r="B210" i="19"/>
  <c r="A210" i="19"/>
  <c r="B209" i="19"/>
  <c r="A209" i="19"/>
  <c r="B208" i="19"/>
  <c r="A208" i="19"/>
  <c r="B207" i="19"/>
  <c r="A207" i="19"/>
  <c r="B206" i="19"/>
  <c r="A206" i="19"/>
  <c r="B205" i="19"/>
  <c r="A205" i="19"/>
  <c r="B204" i="19"/>
  <c r="A204" i="19"/>
  <c r="B203" i="19"/>
  <c r="A203" i="19"/>
  <c r="B202" i="19"/>
  <c r="A202" i="19"/>
  <c r="B201" i="19"/>
  <c r="A201" i="19"/>
  <c r="B200" i="19"/>
  <c r="A200" i="19"/>
  <c r="B199" i="19"/>
  <c r="A199" i="19"/>
  <c r="B198" i="19"/>
  <c r="A198" i="19"/>
  <c r="B197" i="19"/>
  <c r="A197" i="19"/>
  <c r="B196" i="19"/>
  <c r="A196" i="19"/>
  <c r="B195" i="19"/>
  <c r="A195" i="19"/>
  <c r="B194" i="19"/>
  <c r="A194" i="19"/>
  <c r="B193" i="19"/>
  <c r="A193" i="19"/>
  <c r="B192" i="19"/>
  <c r="A192" i="19"/>
  <c r="B191" i="19"/>
  <c r="A191" i="19"/>
  <c r="B190" i="19"/>
  <c r="A190" i="19"/>
  <c r="B189" i="19"/>
  <c r="A189" i="19"/>
  <c r="B188" i="19"/>
  <c r="A188" i="19"/>
  <c r="B187" i="19"/>
  <c r="A187" i="19"/>
  <c r="B186" i="19"/>
  <c r="A186" i="19"/>
  <c r="B185" i="19"/>
  <c r="A185" i="19"/>
  <c r="B184" i="19"/>
  <c r="A184" i="19"/>
  <c r="B183" i="19"/>
  <c r="A183" i="19"/>
  <c r="B182" i="19"/>
  <c r="A182" i="19"/>
  <c r="B181" i="19"/>
  <c r="A181" i="19"/>
  <c r="B180" i="19"/>
  <c r="A180" i="19"/>
  <c r="B179" i="19"/>
  <c r="A179" i="19"/>
  <c r="B178" i="19"/>
  <c r="A178" i="19"/>
  <c r="B177" i="19"/>
  <c r="A177" i="19"/>
  <c r="B176" i="19"/>
  <c r="A176" i="19"/>
  <c r="B175" i="19"/>
  <c r="A175" i="19"/>
  <c r="B174" i="19"/>
  <c r="A174" i="19"/>
  <c r="B173" i="19"/>
  <c r="A173" i="19"/>
  <c r="B172" i="19"/>
  <c r="A172" i="19"/>
  <c r="B171" i="19"/>
  <c r="A171" i="19"/>
  <c r="B170" i="19"/>
  <c r="A170" i="19"/>
  <c r="B169" i="19"/>
  <c r="A169" i="19"/>
  <c r="B168" i="19"/>
  <c r="A168" i="19"/>
  <c r="B167" i="19"/>
  <c r="A167" i="19"/>
  <c r="B166" i="19"/>
  <c r="A166" i="19"/>
  <c r="B165" i="19"/>
  <c r="A165" i="19"/>
  <c r="B164" i="19"/>
  <c r="A164" i="19"/>
  <c r="B163" i="19"/>
  <c r="A163" i="19"/>
  <c r="B162" i="19"/>
  <c r="A162" i="19"/>
  <c r="B161" i="19"/>
  <c r="A161" i="19"/>
  <c r="B160" i="19"/>
  <c r="A160" i="19"/>
  <c r="B159" i="19"/>
  <c r="A159" i="19"/>
  <c r="B158" i="19"/>
  <c r="A158" i="19"/>
  <c r="B157" i="19"/>
  <c r="A157" i="19"/>
  <c r="B156" i="19"/>
  <c r="A156" i="19"/>
  <c r="B155" i="19"/>
  <c r="A155" i="19"/>
  <c r="B154" i="19"/>
  <c r="A154" i="19"/>
  <c r="B153" i="19"/>
  <c r="A153" i="19"/>
  <c r="B152" i="19"/>
  <c r="A152" i="19"/>
  <c r="B151" i="19"/>
  <c r="A151" i="19"/>
  <c r="B150" i="19"/>
  <c r="A150" i="19"/>
  <c r="B149" i="19"/>
  <c r="A149" i="19"/>
  <c r="B148" i="19"/>
  <c r="A148" i="19"/>
  <c r="B147" i="19"/>
  <c r="A147" i="19"/>
  <c r="B146" i="19"/>
  <c r="A146" i="19"/>
  <c r="B145" i="19"/>
  <c r="A145" i="19"/>
  <c r="B144" i="19"/>
  <c r="A144" i="19"/>
  <c r="B143" i="19"/>
  <c r="A143" i="19"/>
  <c r="B142" i="19"/>
  <c r="A142" i="19"/>
  <c r="B141" i="19"/>
  <c r="A141" i="19"/>
  <c r="B140" i="19"/>
  <c r="A140" i="19"/>
  <c r="B139" i="19"/>
  <c r="A139" i="19"/>
  <c r="B138" i="19"/>
  <c r="A138" i="19"/>
  <c r="B137" i="19"/>
  <c r="A137" i="19"/>
  <c r="B136" i="19"/>
  <c r="A136" i="19"/>
  <c r="B135" i="19"/>
  <c r="A135" i="19"/>
  <c r="B134" i="19"/>
  <c r="A134" i="19"/>
  <c r="B133" i="19"/>
  <c r="A133" i="19"/>
  <c r="B132" i="19"/>
  <c r="A132" i="19"/>
  <c r="B131" i="19"/>
  <c r="A131" i="19"/>
  <c r="B130" i="19"/>
  <c r="A130" i="19"/>
  <c r="B129" i="19"/>
  <c r="A129" i="19"/>
  <c r="B128" i="19"/>
  <c r="A128" i="19"/>
  <c r="B127" i="19"/>
  <c r="A127" i="19"/>
  <c r="B126" i="19"/>
  <c r="A126" i="19"/>
  <c r="B125" i="19"/>
  <c r="A125" i="19"/>
  <c r="B124" i="19"/>
  <c r="A124" i="19"/>
  <c r="B123" i="19"/>
  <c r="A123" i="19"/>
  <c r="B122" i="19"/>
  <c r="A122" i="19"/>
  <c r="B121" i="19"/>
  <c r="A121" i="19"/>
  <c r="B120" i="19"/>
  <c r="A120" i="19"/>
  <c r="B119" i="19"/>
  <c r="A119" i="19"/>
  <c r="B118" i="19"/>
  <c r="A118" i="19"/>
  <c r="B117" i="19"/>
  <c r="A117" i="19"/>
  <c r="B116" i="19"/>
  <c r="A116" i="19"/>
  <c r="B115" i="19"/>
  <c r="A115" i="19"/>
  <c r="B114" i="19"/>
  <c r="A114" i="19"/>
  <c r="B113" i="19"/>
  <c r="A113" i="19"/>
  <c r="B112" i="19"/>
  <c r="A112" i="19"/>
  <c r="B111" i="19"/>
  <c r="A111" i="19"/>
  <c r="B110" i="19"/>
  <c r="A110" i="19"/>
  <c r="B109" i="19"/>
  <c r="A109" i="19"/>
  <c r="B108" i="19"/>
  <c r="A108" i="19"/>
  <c r="B107" i="19"/>
  <c r="A107" i="19"/>
  <c r="B106" i="19"/>
  <c r="A106" i="19"/>
  <c r="B105" i="19"/>
  <c r="A105" i="19"/>
  <c r="B104" i="19"/>
  <c r="A104" i="19"/>
  <c r="B103" i="19"/>
  <c r="A103" i="19"/>
  <c r="B102" i="19"/>
  <c r="A102" i="19"/>
  <c r="B101" i="19"/>
  <c r="A101" i="19"/>
  <c r="B100" i="19"/>
  <c r="A100" i="19"/>
  <c r="B99" i="19"/>
  <c r="A99" i="19"/>
  <c r="B98" i="19"/>
  <c r="A98" i="19"/>
  <c r="B97" i="19"/>
  <c r="A97" i="19"/>
  <c r="B96" i="19"/>
  <c r="A96" i="19"/>
  <c r="B95" i="19"/>
  <c r="A95" i="19"/>
  <c r="B94" i="19"/>
  <c r="A94" i="19"/>
  <c r="B93" i="19"/>
  <c r="A93" i="19"/>
  <c r="B92" i="19"/>
  <c r="A92" i="19"/>
  <c r="B91" i="19"/>
  <c r="A91" i="19"/>
  <c r="B90" i="19"/>
  <c r="A90" i="19"/>
  <c r="B89" i="19"/>
  <c r="A89" i="19"/>
  <c r="B88" i="19"/>
  <c r="A88" i="19"/>
  <c r="B87" i="19"/>
  <c r="A87" i="19"/>
  <c r="B86" i="19"/>
  <c r="A86" i="19"/>
  <c r="B85" i="19"/>
  <c r="A85" i="19"/>
  <c r="B84" i="19"/>
  <c r="A84" i="19"/>
  <c r="B83" i="19"/>
  <c r="A83" i="19"/>
  <c r="B82" i="19"/>
  <c r="A82" i="19"/>
  <c r="B81" i="19"/>
  <c r="A81" i="19"/>
  <c r="B80" i="19"/>
  <c r="A80" i="19"/>
  <c r="B79" i="19"/>
  <c r="A79" i="19"/>
  <c r="B78" i="19"/>
  <c r="A78" i="19"/>
  <c r="B77" i="19"/>
  <c r="A77" i="19"/>
  <c r="B76" i="19"/>
  <c r="A76" i="19"/>
  <c r="B75" i="19"/>
  <c r="A75" i="19"/>
  <c r="B74" i="19"/>
  <c r="A74" i="19"/>
  <c r="B73" i="19"/>
  <c r="A73" i="19"/>
  <c r="B72" i="19"/>
  <c r="A72" i="19"/>
  <c r="B71" i="19"/>
  <c r="A71" i="19"/>
  <c r="B70" i="19"/>
  <c r="A70" i="19"/>
  <c r="B69" i="19"/>
  <c r="A69" i="19"/>
  <c r="B68" i="19"/>
  <c r="A68" i="19"/>
  <c r="B67" i="19"/>
  <c r="A67" i="19"/>
  <c r="B66" i="19"/>
  <c r="A66" i="19"/>
  <c r="B65" i="19"/>
  <c r="A65" i="19"/>
  <c r="B64" i="19"/>
  <c r="A64" i="19"/>
  <c r="B63" i="19"/>
  <c r="A63" i="19"/>
  <c r="B62" i="19"/>
  <c r="A62" i="19"/>
  <c r="B61" i="19"/>
  <c r="A61" i="19"/>
  <c r="B60" i="19"/>
  <c r="A60" i="19"/>
  <c r="B59" i="19"/>
  <c r="A59" i="19"/>
  <c r="B58" i="19"/>
  <c r="A58" i="19"/>
  <c r="B57" i="19"/>
  <c r="A57" i="19"/>
  <c r="B56" i="19"/>
  <c r="A56" i="19"/>
  <c r="B55" i="19"/>
  <c r="A55" i="19"/>
  <c r="B54" i="19"/>
  <c r="A54" i="19"/>
  <c r="B53" i="19"/>
  <c r="A53" i="19"/>
  <c r="B52" i="19"/>
  <c r="A52" i="19"/>
  <c r="B51" i="19"/>
  <c r="A51" i="19"/>
  <c r="B50" i="19"/>
  <c r="A50" i="19"/>
  <c r="B49" i="19"/>
  <c r="A49" i="19"/>
  <c r="B48" i="19"/>
  <c r="A48" i="19"/>
  <c r="B47" i="19"/>
  <c r="A47" i="19"/>
  <c r="B46" i="19"/>
  <c r="A46" i="19"/>
  <c r="B45" i="19"/>
  <c r="A45" i="19"/>
  <c r="B44" i="19"/>
  <c r="A44" i="19"/>
  <c r="B43" i="19"/>
  <c r="A43" i="19"/>
  <c r="B42" i="19"/>
  <c r="A42" i="19"/>
  <c r="B41" i="19"/>
  <c r="A41" i="19"/>
  <c r="B40" i="19"/>
  <c r="A40" i="19"/>
  <c r="B39" i="19"/>
  <c r="A39" i="19"/>
  <c r="B38" i="19"/>
  <c r="A38" i="19"/>
  <c r="B37" i="19"/>
  <c r="A37" i="19"/>
  <c r="B36" i="19"/>
  <c r="A36" i="19"/>
  <c r="B35" i="19"/>
  <c r="A35" i="19"/>
  <c r="B34" i="19"/>
  <c r="A34" i="19"/>
  <c r="B33" i="19"/>
  <c r="A33" i="19"/>
  <c r="B32" i="19"/>
  <c r="A32" i="19"/>
  <c r="B31" i="19"/>
  <c r="A31" i="19"/>
  <c r="B30" i="19"/>
  <c r="A30" i="19"/>
  <c r="B29" i="19"/>
  <c r="A29" i="19"/>
  <c r="B28" i="19"/>
  <c r="A28" i="19"/>
  <c r="B27" i="19"/>
  <c r="A27" i="19"/>
  <c r="B26" i="19"/>
  <c r="A26" i="19"/>
  <c r="B25" i="19"/>
  <c r="A25" i="19"/>
  <c r="B24" i="19"/>
  <c r="A24" i="19"/>
  <c r="B23" i="19"/>
  <c r="A23" i="19"/>
  <c r="B22" i="19"/>
  <c r="A22" i="19"/>
  <c r="B21" i="19"/>
  <c r="A21" i="19"/>
  <c r="B20" i="19"/>
  <c r="A20" i="19"/>
  <c r="B19" i="19"/>
  <c r="A19" i="19"/>
  <c r="B18" i="19"/>
  <c r="A18" i="19"/>
  <c r="B17" i="19"/>
  <c r="A17" i="19"/>
  <c r="B16" i="19"/>
  <c r="A16" i="19"/>
  <c r="B15" i="19"/>
  <c r="A15" i="19"/>
  <c r="B14" i="19"/>
  <c r="A14" i="19"/>
  <c r="B13" i="19"/>
  <c r="A13" i="19"/>
  <c r="B12" i="19"/>
  <c r="A12" i="19"/>
  <c r="B11" i="19"/>
  <c r="A11" i="19"/>
  <c r="B10" i="19"/>
  <c r="A10" i="19"/>
  <c r="B9" i="19"/>
  <c r="A9" i="19"/>
  <c r="B8" i="19"/>
  <c r="A8" i="19"/>
  <c r="AF64" i="5"/>
  <c r="AC64" i="5"/>
  <c r="AB115" i="5"/>
  <c r="AB91" i="5"/>
  <c r="AC91" i="5"/>
  <c r="AF91" i="5"/>
  <c r="AB93" i="5"/>
  <c r="AC93" i="5"/>
  <c r="AF93" i="5"/>
  <c r="E4182" i="19"/>
  <c r="E3724" i="19"/>
  <c r="E3872" i="19"/>
  <c r="E2706" i="19"/>
  <c r="E2980" i="19"/>
  <c r="E2798" i="19"/>
  <c r="E3020" i="19"/>
  <c r="E3191" i="19"/>
  <c r="E2363" i="19"/>
  <c r="E3890" i="19"/>
  <c r="E3082" i="19"/>
  <c r="E2564" i="19"/>
  <c r="E3887" i="19"/>
  <c r="E3967" i="19"/>
  <c r="E4111" i="19"/>
  <c r="E2288" i="19"/>
  <c r="E2423" i="19"/>
  <c r="E3859" i="19"/>
  <c r="E3155" i="19"/>
  <c r="E3025" i="19"/>
  <c r="E3468" i="19"/>
  <c r="E2501" i="19"/>
  <c r="E2537" i="19"/>
  <c r="E2607" i="19"/>
  <c r="E2922" i="19"/>
  <c r="E2001" i="19"/>
  <c r="E3288" i="19"/>
  <c r="E3236" i="19"/>
  <c r="E2427" i="19"/>
  <c r="E2767" i="19"/>
  <c r="E3457" i="19"/>
  <c r="E3537" i="19"/>
  <c r="E3717" i="19"/>
  <c r="E3415" i="19"/>
  <c r="E3855" i="19"/>
  <c r="E3657" i="19"/>
  <c r="E2445" i="19"/>
  <c r="E2410" i="19"/>
  <c r="E2239" i="19"/>
  <c r="E3514" i="19"/>
  <c r="E2307" i="19"/>
  <c r="E3671" i="19"/>
  <c r="E3325" i="19"/>
  <c r="E2734" i="19"/>
  <c r="E3441" i="19"/>
  <c r="E2713" i="19"/>
  <c r="E2002" i="19"/>
  <c r="E3001" i="19"/>
  <c r="E4243" i="19"/>
  <c r="E2442" i="19"/>
  <c r="E3979" i="19"/>
  <c r="E4122" i="19"/>
  <c r="E2216" i="19"/>
  <c r="E3086" i="19"/>
  <c r="E2470" i="19"/>
  <c r="E2998" i="19"/>
  <c r="E2827" i="19"/>
  <c r="E4177" i="19"/>
  <c r="E3347" i="19"/>
  <c r="E1911" i="19"/>
  <c r="E2965" i="19"/>
  <c r="E3536" i="19"/>
  <c r="E4213" i="19"/>
  <c r="E2222" i="19"/>
  <c r="E2883" i="19"/>
  <c r="E2527" i="19"/>
  <c r="E2457" i="19"/>
  <c r="E2939" i="19"/>
  <c r="E2048" i="19"/>
  <c r="E3154" i="19"/>
  <c r="E4183" i="19"/>
  <c r="E3959" i="19"/>
  <c r="E3234" i="19"/>
  <c r="E3211" i="19"/>
  <c r="E1889" i="19"/>
  <c r="E2479" i="19"/>
  <c r="E2315" i="19"/>
  <c r="E3648" i="19"/>
  <c r="E2949" i="19"/>
  <c r="E2371" i="19"/>
  <c r="E4248" i="19"/>
  <c r="E3313" i="19"/>
  <c r="E3065" i="19"/>
  <c r="E2543" i="19"/>
  <c r="E2655" i="19"/>
  <c r="E2782" i="19"/>
  <c r="E2220" i="19"/>
  <c r="E3975" i="19"/>
  <c r="E4029" i="19"/>
  <c r="E4105" i="19"/>
  <c r="E2819" i="19"/>
  <c r="E2529" i="19"/>
  <c r="E2799" i="19"/>
  <c r="E3583" i="19"/>
  <c r="E3751" i="19"/>
  <c r="E4211" i="19"/>
  <c r="E3145" i="19"/>
  <c r="E2386" i="19"/>
  <c r="E2975" i="19"/>
  <c r="E4219" i="19"/>
  <c r="E3907" i="19"/>
  <c r="E2131" i="19"/>
  <c r="E2129" i="19"/>
  <c r="E2334" i="19"/>
  <c r="E1926" i="19"/>
  <c r="E2096" i="19"/>
  <c r="E2174" i="19"/>
  <c r="E2319" i="19"/>
  <c r="E3710" i="19"/>
  <c r="E2849" i="19"/>
  <c r="E4055" i="19"/>
  <c r="E2859" i="19"/>
  <c r="E2021" i="19"/>
  <c r="E1942" i="19"/>
  <c r="E4043" i="19"/>
  <c r="E1992" i="19"/>
  <c r="E2067" i="19"/>
  <c r="E2689" i="19"/>
  <c r="E3517" i="19"/>
  <c r="E2783" i="19"/>
  <c r="E2366" i="19"/>
  <c r="E3885" i="19"/>
  <c r="E3050" i="19"/>
  <c r="E3668" i="19"/>
  <c r="E4081" i="19"/>
  <c r="E2361" i="19"/>
  <c r="E3814" i="19"/>
  <c r="E2646" i="19"/>
  <c r="E4015" i="19"/>
  <c r="E2489" i="19"/>
  <c r="E2539" i="19"/>
  <c r="E2355" i="19"/>
  <c r="E3707" i="19"/>
  <c r="E2568" i="19"/>
  <c r="E2276" i="19"/>
  <c r="E3850" i="19"/>
  <c r="E2227" i="19"/>
  <c r="E2317" i="19"/>
  <c r="E2697" i="19"/>
  <c r="E3445" i="19"/>
  <c r="E3123" i="19"/>
  <c r="E2286" i="19"/>
  <c r="E3719" i="19"/>
  <c r="E3106" i="19"/>
  <c r="E3476" i="19"/>
  <c r="E4042" i="19"/>
  <c r="E3634" i="19"/>
  <c r="E3559" i="19"/>
  <c r="E2712" i="19"/>
  <c r="E3250" i="19"/>
  <c r="E2590" i="19"/>
  <c r="E2963" i="19"/>
  <c r="E2853" i="19"/>
  <c r="E2605" i="19"/>
  <c r="E3036" i="19"/>
  <c r="E3520" i="19"/>
  <c r="E3272" i="19"/>
  <c r="E2531" i="19"/>
  <c r="E3955" i="19"/>
  <c r="E2631" i="19"/>
  <c r="E2823" i="19"/>
  <c r="E2863" i="19"/>
  <c r="E2532" i="19"/>
  <c r="E3028" i="19"/>
  <c r="E3023" i="19"/>
  <c r="E2889" i="19"/>
  <c r="E2625" i="19"/>
  <c r="E2373" i="19"/>
  <c r="E3467" i="19"/>
  <c r="E2952" i="19"/>
  <c r="E2894" i="19"/>
  <c r="E1951" i="19"/>
  <c r="E3046" i="19"/>
  <c r="E3573" i="19"/>
  <c r="E2763" i="19"/>
  <c r="E3708" i="19"/>
  <c r="E3900" i="19"/>
  <c r="E2780" i="19"/>
  <c r="E2202" i="19"/>
  <c r="E3741" i="19"/>
  <c r="E3628" i="19"/>
  <c r="E2897" i="19"/>
  <c r="E3356" i="19"/>
  <c r="E2626" i="19"/>
  <c r="E2658" i="19"/>
  <c r="E2671" i="19"/>
  <c r="E2714" i="19"/>
  <c r="E3781" i="19"/>
  <c r="E3622" i="19"/>
  <c r="E2100" i="19"/>
  <c r="E2390" i="19"/>
  <c r="E3264" i="19"/>
  <c r="E4161" i="19"/>
  <c r="E4159" i="19"/>
  <c r="E3425" i="19"/>
  <c r="E3735" i="19"/>
  <c r="E2099" i="19"/>
  <c r="E2995" i="19"/>
  <c r="E1948" i="19"/>
  <c r="E3986" i="19"/>
  <c r="E4242" i="19"/>
  <c r="E3965" i="19"/>
  <c r="E3832" i="19"/>
  <c r="E3060" i="19"/>
  <c r="E2770" i="19"/>
  <c r="E3669" i="19"/>
  <c r="E3991" i="19"/>
  <c r="E2971" i="19"/>
  <c r="E3982" i="19"/>
  <c r="E3017" i="19"/>
  <c r="E3565" i="19"/>
  <c r="E3359" i="19"/>
  <c r="E3633" i="19"/>
  <c r="E2027" i="19"/>
  <c r="E3701" i="19"/>
  <c r="E3793" i="19"/>
  <c r="E3386" i="19"/>
  <c r="E3352" i="19"/>
  <c r="E3623" i="19"/>
  <c r="E2776" i="19"/>
  <c r="E4056" i="19"/>
  <c r="E2775" i="19"/>
  <c r="E3243" i="19"/>
  <c r="E2281" i="19"/>
  <c r="E3841" i="19"/>
  <c r="E2699" i="19"/>
  <c r="E3279" i="19"/>
  <c r="E2585" i="19"/>
  <c r="E3174" i="19"/>
  <c r="E3538" i="19"/>
  <c r="E4027" i="19"/>
  <c r="E2343" i="19"/>
  <c r="E2321" i="19"/>
  <c r="E4135" i="19"/>
  <c r="E2726" i="19"/>
  <c r="E2795" i="19"/>
  <c r="E3451" i="19"/>
  <c r="E3032" i="19"/>
  <c r="E2710" i="19"/>
  <c r="E3381" i="19"/>
  <c r="E4185" i="19"/>
  <c r="E2370" i="19"/>
  <c r="E2200" i="19"/>
  <c r="E3419" i="19"/>
  <c r="E2291" i="19"/>
  <c r="E4083" i="19"/>
  <c r="E1912" i="19"/>
  <c r="E4066" i="19"/>
  <c r="E3660" i="19"/>
  <c r="E3705" i="19"/>
  <c r="E3502" i="19"/>
  <c r="E3691" i="19"/>
  <c r="E2311" i="19"/>
  <c r="E3230" i="19"/>
  <c r="E3818" i="19"/>
  <c r="E3260" i="19"/>
  <c r="E3246" i="19"/>
  <c r="E3259" i="19"/>
  <c r="E3431" i="19"/>
  <c r="E2931" i="19"/>
  <c r="E3299" i="19"/>
  <c r="E4195" i="19"/>
  <c r="E3087" i="19"/>
  <c r="E2396" i="19"/>
  <c r="E2673" i="19"/>
  <c r="E3694" i="19"/>
  <c r="E2297" i="19"/>
  <c r="E3915" i="19"/>
  <c r="E3656" i="19"/>
  <c r="E4140" i="19"/>
  <c r="E2450" i="19"/>
  <c r="E4054" i="19"/>
  <c r="E2918" i="19"/>
  <c r="E2855" i="19"/>
  <c r="E4088" i="19"/>
  <c r="E3194" i="19"/>
  <c r="E2548" i="19"/>
  <c r="E2620" i="19"/>
  <c r="E3206" i="19"/>
  <c r="E2634" i="19"/>
  <c r="E3889" i="19"/>
  <c r="E3319" i="19"/>
  <c r="E3874" i="19"/>
  <c r="E4026" i="19"/>
  <c r="E2303" i="19"/>
  <c r="E3327" i="19"/>
  <c r="E4011" i="19"/>
  <c r="E1941" i="19"/>
  <c r="E3428" i="19"/>
  <c r="E2463" i="19"/>
  <c r="E3055" i="19"/>
  <c r="E3523" i="19"/>
  <c r="E2581" i="19"/>
  <c r="E3601" i="19"/>
  <c r="E3528" i="19"/>
  <c r="E1974" i="19"/>
  <c r="E3324" i="19"/>
  <c r="E2084" i="19"/>
  <c r="E2398" i="19"/>
  <c r="E3646" i="19"/>
  <c r="E2613" i="19"/>
  <c r="E3733" i="19"/>
  <c r="E3604" i="19"/>
  <c r="E3285" i="19"/>
  <c r="E2238" i="19"/>
  <c r="E2376" i="19"/>
  <c r="E2272" i="19"/>
  <c r="E2721" i="19"/>
  <c r="E2477" i="19"/>
  <c r="E3964" i="19"/>
  <c r="E3388" i="19"/>
  <c r="E2640" i="19"/>
  <c r="E3961" i="19"/>
  <c r="E2481" i="19"/>
  <c r="E2059" i="19"/>
  <c r="E4057" i="19"/>
  <c r="E2097" i="19"/>
  <c r="E2453" i="19"/>
  <c r="E3163" i="19"/>
  <c r="E4253" i="19"/>
  <c r="E3180" i="19"/>
  <c r="E4164" i="19"/>
  <c r="E3495" i="19"/>
  <c r="E1915" i="19"/>
  <c r="E2049" i="19"/>
  <c r="E2039" i="19"/>
  <c r="E4153" i="19"/>
  <c r="E3941" i="19"/>
  <c r="E3261" i="19"/>
  <c r="E3248" i="19"/>
  <c r="E3614" i="19"/>
  <c r="E3663" i="19"/>
  <c r="E1960" i="19"/>
  <c r="E3007" i="19"/>
  <c r="E2253" i="19"/>
  <c r="E3726" i="19"/>
  <c r="E4198" i="19"/>
  <c r="E4260" i="19"/>
  <c r="E4138" i="19"/>
  <c r="E2428" i="19"/>
  <c r="E3296" i="19"/>
  <c r="E3549" i="19"/>
  <c r="E2816" i="19"/>
  <c r="E2119" i="19"/>
  <c r="E2113" i="19"/>
  <c r="E4048" i="19"/>
  <c r="E3805" i="19"/>
  <c r="E2717" i="19"/>
  <c r="E4220" i="19"/>
  <c r="E2587" i="19"/>
  <c r="E3220" i="19"/>
  <c r="E4259" i="19"/>
  <c r="E2843" i="19"/>
  <c r="E2876" i="19"/>
  <c r="E4032" i="19"/>
  <c r="E4235" i="19"/>
  <c r="E3293" i="19"/>
  <c r="E4010" i="19"/>
  <c r="E3546" i="19"/>
  <c r="E3341" i="19"/>
  <c r="E4030" i="19"/>
  <c r="E2406" i="19"/>
  <c r="E2597" i="19"/>
  <c r="E2741" i="19"/>
  <c r="E2233" i="19"/>
  <c r="E3129" i="19"/>
  <c r="E2950" i="19"/>
  <c r="E3748" i="19"/>
  <c r="E3866" i="19"/>
  <c r="E2805" i="19"/>
  <c r="E3947" i="19"/>
  <c r="E2438" i="19"/>
  <c r="E3333" i="19"/>
  <c r="E3111" i="19"/>
  <c r="E3058" i="19"/>
  <c r="E2199" i="19"/>
  <c r="E3244" i="19"/>
  <c r="E4240" i="19"/>
  <c r="E3580" i="19"/>
  <c r="E2425" i="19"/>
  <c r="E3575" i="19"/>
  <c r="E3478" i="19"/>
  <c r="E4187" i="19"/>
  <c r="E2215" i="19"/>
  <c r="E3637" i="19"/>
  <c r="E2004" i="19"/>
  <c r="E3543" i="19"/>
  <c r="E4254" i="19"/>
  <c r="E3238" i="19"/>
  <c r="E2791" i="19"/>
  <c r="E2347" i="19"/>
  <c r="E4107" i="19"/>
  <c r="E3367" i="19"/>
  <c r="E1973" i="19"/>
  <c r="E2636" i="19"/>
  <c r="E2030" i="19"/>
  <c r="E3185" i="19"/>
  <c r="E3081" i="19"/>
  <c r="E3125" i="19"/>
  <c r="E2967" i="19"/>
  <c r="E3121" i="19"/>
  <c r="E3966" i="19"/>
  <c r="E3641" i="19"/>
  <c r="E2892" i="19"/>
  <c r="E3609" i="19"/>
  <c r="E2218" i="19"/>
  <c r="E3157" i="19"/>
  <c r="E3135" i="19"/>
  <c r="E3875" i="19"/>
  <c r="E3295" i="19"/>
  <c r="E3277" i="19"/>
  <c r="E4072" i="19"/>
  <c r="E3780" i="19"/>
  <c r="E1931" i="19"/>
  <c r="E3109" i="19"/>
  <c r="E4012" i="19"/>
  <c r="E2779" i="19"/>
  <c r="E3317" i="19"/>
  <c r="E2695" i="19"/>
  <c r="E3905" i="19"/>
  <c r="E3169" i="19"/>
  <c r="E2345" i="19"/>
  <c r="E2144" i="19"/>
  <c r="E3587" i="19"/>
  <c r="E3374" i="19"/>
  <c r="E4005" i="19"/>
  <c r="E2325" i="19"/>
  <c r="E4022" i="19"/>
  <c r="E2260" i="19"/>
  <c r="E2846" i="19"/>
  <c r="E3426" i="19"/>
  <c r="E2842" i="19"/>
  <c r="E3825" i="19"/>
  <c r="E3985" i="19"/>
  <c r="E4090" i="19"/>
  <c r="E3363" i="19"/>
  <c r="E3987" i="19"/>
  <c r="E2331" i="19"/>
  <c r="E2422" i="19"/>
  <c r="E2339" i="19"/>
  <c r="E3435" i="19"/>
  <c r="E2993" i="19"/>
  <c r="E3711" i="19"/>
  <c r="E3089" i="19"/>
  <c r="E3187" i="19"/>
  <c r="E2623" i="19"/>
  <c r="E3725" i="19"/>
  <c r="E3613" i="19"/>
  <c r="E4214" i="19"/>
  <c r="E3283" i="19"/>
  <c r="E3418" i="19"/>
  <c r="E3306" i="19"/>
  <c r="E2652" i="19"/>
  <c r="E3255" i="19"/>
  <c r="E4190" i="19"/>
  <c r="E3166" i="19"/>
  <c r="E2264" i="19"/>
  <c r="E3824" i="19"/>
  <c r="E3928" i="19"/>
  <c r="E2226" i="19"/>
  <c r="E2772" i="19"/>
  <c r="E3911" i="19"/>
  <c r="E3647" i="19"/>
  <c r="E2304" i="19"/>
  <c r="E3413" i="19"/>
  <c r="E3689" i="19"/>
  <c r="E4239" i="19"/>
  <c r="E4046" i="19"/>
  <c r="E3721" i="19"/>
  <c r="E3674" i="19"/>
  <c r="E1886" i="19"/>
  <c r="E2622" i="19"/>
  <c r="E2435" i="19"/>
  <c r="E1958" i="19"/>
  <c r="E1969" i="19"/>
  <c r="E3997" i="19"/>
  <c r="E2817" i="19"/>
  <c r="E2440" i="19"/>
  <c r="E3321" i="19"/>
  <c r="E3835" i="19"/>
  <c r="E2519" i="19"/>
  <c r="E2504" i="19"/>
  <c r="E2885" i="19"/>
  <c r="E4018" i="19"/>
  <c r="E2411" i="19"/>
  <c r="E3918" i="19"/>
  <c r="E2814" i="19"/>
  <c r="E2840" i="19"/>
  <c r="E4191" i="19"/>
  <c r="E4171" i="19"/>
  <c r="E3649" i="19"/>
  <c r="E2279" i="19"/>
  <c r="E4058" i="19"/>
  <c r="E3933" i="19"/>
  <c r="E3738" i="19"/>
  <c r="E2108" i="19"/>
  <c r="E3247" i="19"/>
  <c r="E1925" i="19"/>
  <c r="E3395" i="19"/>
  <c r="E3566" i="19"/>
  <c r="E4154" i="19"/>
  <c r="E4132" i="19"/>
  <c r="E2895" i="19"/>
  <c r="E3427" i="19"/>
  <c r="E2273" i="19"/>
  <c r="E3910" i="19"/>
  <c r="E3552" i="19"/>
  <c r="E1981" i="19"/>
  <c r="E2309" i="19"/>
  <c r="E3757" i="19"/>
  <c r="E3938" i="19"/>
  <c r="E3512" i="19"/>
  <c r="E3913" i="19"/>
  <c r="E2451" i="19"/>
  <c r="E3977" i="19"/>
  <c r="E3202" i="19"/>
  <c r="E3640" i="19"/>
  <c r="E1896" i="19"/>
  <c r="E3209" i="19"/>
  <c r="E1922" i="19"/>
  <c r="E2266" i="19"/>
  <c r="E3713" i="19"/>
  <c r="E3083" i="19"/>
  <c r="E3687" i="19"/>
  <c r="E2329" i="19"/>
  <c r="E2522" i="19"/>
  <c r="E2609" i="19"/>
  <c r="E2126" i="19"/>
  <c r="E2377" i="19"/>
  <c r="E1947" i="19"/>
  <c r="E3957" i="19"/>
  <c r="E2526" i="19"/>
  <c r="E2324" i="19"/>
  <c r="E1994" i="19"/>
  <c r="E3791" i="19"/>
  <c r="E1938" i="19"/>
  <c r="E2769" i="19"/>
  <c r="E3061" i="19"/>
  <c r="E2728" i="19"/>
  <c r="E2910" i="19"/>
  <c r="E3461" i="19"/>
  <c r="E1887" i="19"/>
  <c r="E2729" i="19"/>
  <c r="E3684" i="19"/>
  <c r="E2593" i="19"/>
  <c r="E2758" i="19"/>
  <c r="E3005" i="19"/>
  <c r="E3775" i="19"/>
  <c r="E4156" i="19"/>
  <c r="E3571" i="19"/>
  <c r="E3484" i="19"/>
  <c r="E2015" i="19"/>
  <c r="E2750" i="19"/>
  <c r="E2869" i="19"/>
  <c r="E2867" i="19"/>
  <c r="E2591" i="19"/>
  <c r="E3192" i="19"/>
  <c r="E2784" i="19"/>
  <c r="E3806" i="19"/>
  <c r="E3864" i="19"/>
  <c r="E3972" i="19"/>
  <c r="E2881" i="19"/>
  <c r="E3962" i="19"/>
  <c r="E3312" i="19"/>
  <c r="E3318" i="19"/>
  <c r="E3314" i="19"/>
  <c r="E3550" i="19"/>
  <c r="E3013" i="19"/>
  <c r="E3788" i="19"/>
  <c r="E4258" i="19"/>
  <c r="E2209" i="19"/>
  <c r="E3630" i="19"/>
  <c r="E3090" i="19"/>
  <c r="E3423" i="19"/>
  <c r="E2560" i="19"/>
  <c r="E2940" i="19"/>
  <c r="E2005" i="19"/>
  <c r="E2081" i="19"/>
  <c r="E3323" i="19"/>
  <c r="E2225" i="19"/>
  <c r="E2650" i="19"/>
  <c r="E3618" i="19"/>
  <c r="E2809" i="19"/>
  <c r="E3617" i="19"/>
  <c r="E3792" i="19"/>
  <c r="E4141" i="19"/>
  <c r="E3994" i="19"/>
  <c r="E2082" i="19"/>
  <c r="E2128" i="19"/>
  <c r="E3300" i="19"/>
  <c r="E2864" i="19"/>
  <c r="E2580" i="19"/>
  <c r="E2188" i="19"/>
  <c r="E4250" i="19"/>
  <c r="E2647" i="19"/>
  <c r="E3697" i="19"/>
  <c r="E2746" i="19"/>
  <c r="E2612" i="19"/>
  <c r="E3522" i="19"/>
  <c r="E2151" i="19"/>
  <c r="E2872" i="19"/>
  <c r="E3439" i="19"/>
  <c r="E3184" i="19"/>
  <c r="E2240" i="19"/>
  <c r="E1988" i="19"/>
  <c r="E3699" i="19"/>
  <c r="E2810" i="19"/>
  <c r="E3351" i="19"/>
  <c r="E3207" i="19"/>
  <c r="E4255" i="19"/>
  <c r="E3595" i="19"/>
  <c r="E2986" i="19"/>
  <c r="E2941" i="19"/>
  <c r="E1946" i="19"/>
  <c r="E3049" i="19"/>
  <c r="E2496" i="19"/>
  <c r="E4163" i="19"/>
  <c r="E2270" i="19"/>
  <c r="E2682" i="19"/>
  <c r="E3273" i="19"/>
  <c r="E3463" i="19"/>
  <c r="E4241" i="19"/>
  <c r="E2541" i="19"/>
  <c r="E2122" i="19"/>
  <c r="E2071" i="19"/>
  <c r="E2091" i="19"/>
  <c r="E2789" i="19"/>
  <c r="E3443" i="19"/>
  <c r="E3385" i="19"/>
  <c r="E3983" i="19"/>
  <c r="E2754" i="19"/>
  <c r="E3929" i="19"/>
  <c r="E3645" i="19"/>
  <c r="E3836" i="19"/>
  <c r="E2822" i="19"/>
  <c r="E2408" i="19"/>
  <c r="E2829" i="19"/>
  <c r="E2505" i="19"/>
  <c r="E2417" i="19"/>
  <c r="E3754" i="19"/>
  <c r="E1989" i="19"/>
  <c r="E2633" i="19"/>
  <c r="E3596" i="19"/>
  <c r="E4113" i="19"/>
  <c r="E2651" i="19"/>
  <c r="E3638" i="19"/>
  <c r="E2771" i="19"/>
  <c r="E3339" i="19"/>
  <c r="E2861" i="19"/>
  <c r="E2503" i="19"/>
  <c r="E2540" i="19"/>
  <c r="E3577" i="19"/>
  <c r="E3068" i="19"/>
  <c r="E3172" i="19"/>
  <c r="E3636" i="19"/>
  <c r="E2296" i="19"/>
  <c r="E2920" i="19"/>
  <c r="E3271" i="19"/>
  <c r="E3917" i="19"/>
  <c r="E3747" i="19"/>
  <c r="E4160" i="19"/>
  <c r="E3066" i="19"/>
  <c r="E2312" i="19"/>
  <c r="E3677" i="19"/>
  <c r="E3607" i="19"/>
  <c r="E3409" i="19"/>
  <c r="E2300" i="19"/>
  <c r="E2936" i="19"/>
  <c r="E2372" i="19"/>
  <c r="E3472" i="19"/>
  <c r="E2075" i="19"/>
  <c r="E2484" i="19"/>
  <c r="E3222" i="19"/>
  <c r="E2835" i="19"/>
  <c r="E3899" i="19"/>
  <c r="E2661" i="19"/>
  <c r="E2214" i="19"/>
  <c r="E3158" i="19"/>
  <c r="E2204" i="19"/>
  <c r="E2555" i="19"/>
  <c r="E3742" i="19"/>
  <c r="E3513" i="19"/>
  <c r="E3978" i="19"/>
  <c r="E4189" i="19"/>
  <c r="E2237" i="19"/>
  <c r="E3127" i="19"/>
  <c r="E2738" i="19"/>
  <c r="E2983" i="19"/>
  <c r="E2094" i="19"/>
  <c r="E2604" i="19"/>
  <c r="E3056" i="19"/>
  <c r="E3871" i="19"/>
  <c r="E3809" i="19"/>
  <c r="E2293" i="19"/>
  <c r="E1959" i="19"/>
  <c r="E3616" i="19"/>
  <c r="E3980" i="19"/>
  <c r="E4065" i="19"/>
  <c r="E3390" i="19"/>
  <c r="E3745" i="19"/>
  <c r="E1987" i="19"/>
  <c r="E2024" i="19"/>
  <c r="E3239" i="19"/>
  <c r="E3480" i="19"/>
  <c r="E2996" i="19"/>
  <c r="E3624" i="19"/>
  <c r="E2179" i="19"/>
  <c r="E3904" i="19"/>
  <c r="E4197" i="19"/>
  <c r="E2509" i="19"/>
  <c r="E3072" i="19"/>
  <c r="E4210" i="19"/>
  <c r="E2901" i="19"/>
  <c r="E3453" i="19"/>
  <c r="E2718" i="19"/>
  <c r="E2882" i="19"/>
  <c r="E2146" i="19"/>
  <c r="E3884" i="19"/>
  <c r="E3214" i="19"/>
  <c r="E2404" i="19"/>
  <c r="E3831" i="19"/>
  <c r="E2228" i="19"/>
  <c r="E3141" i="19"/>
  <c r="E2938" i="19"/>
  <c r="E3221" i="19"/>
  <c r="E2956" i="19"/>
  <c r="E2418" i="19"/>
  <c r="E2557" i="19"/>
  <c r="E4049" i="19"/>
  <c r="E3488" i="19"/>
  <c r="E3469" i="19"/>
  <c r="E4024" i="19"/>
  <c r="E3759" i="19"/>
  <c r="E3750" i="19"/>
  <c r="E3952" i="19"/>
  <c r="E2972" i="19"/>
  <c r="E3422" i="19"/>
  <c r="E2490" i="19"/>
  <c r="E3024" i="19"/>
  <c r="E4035" i="19"/>
  <c r="E3823" i="19"/>
  <c r="E2793" i="19"/>
  <c r="E3245" i="19"/>
  <c r="E4084" i="19"/>
  <c r="E1897" i="19"/>
  <c r="E3408" i="19"/>
  <c r="E3603" i="19"/>
  <c r="E4165" i="19"/>
  <c r="E4123" i="19"/>
  <c r="E2748" i="19"/>
  <c r="E3731" i="19"/>
  <c r="E3407" i="19"/>
  <c r="E2630" i="19"/>
  <c r="E3297" i="19"/>
  <c r="E3956" i="19"/>
  <c r="E2057" i="19"/>
  <c r="E2917" i="19"/>
  <c r="E3654" i="19"/>
  <c r="E2130" i="19"/>
  <c r="E3834" i="19"/>
  <c r="E2778" i="19"/>
  <c r="E2664" i="19"/>
  <c r="E3906" i="19"/>
  <c r="E2497" i="19"/>
  <c r="E3100" i="19"/>
  <c r="E3786" i="19"/>
  <c r="E4063" i="19"/>
  <c r="E2575" i="19"/>
  <c r="E3682" i="19"/>
  <c r="E3525" i="19"/>
  <c r="E2690" i="19"/>
  <c r="E4121" i="19"/>
  <c r="E3225" i="19"/>
  <c r="E2520" i="19"/>
  <c r="E3233" i="19"/>
  <c r="E3861" i="19"/>
  <c r="E3789" i="19"/>
  <c r="E3152" i="19"/>
  <c r="E2649" i="19"/>
  <c r="E4206" i="19"/>
  <c r="E2035" i="19"/>
  <c r="E3377" i="19"/>
  <c r="E3828" i="19"/>
  <c r="E3077" i="19"/>
  <c r="E2256" i="19"/>
  <c r="E2441" i="19"/>
  <c r="E2990" i="19"/>
  <c r="E2420" i="19"/>
  <c r="E3205" i="19"/>
  <c r="E3030" i="19"/>
  <c r="E3532" i="19"/>
  <c r="E3016" i="19"/>
  <c r="E2350" i="19"/>
  <c r="E2854" i="19"/>
  <c r="E3868" i="19"/>
  <c r="E2999" i="19"/>
  <c r="E4231" i="19"/>
  <c r="E3168" i="19"/>
  <c r="E3579" i="19"/>
  <c r="E3936" i="19"/>
  <c r="E3767" i="19"/>
  <c r="E4059" i="19"/>
  <c r="E2997" i="19"/>
  <c r="E3615" i="19"/>
  <c r="E2310" i="19"/>
  <c r="E2761" i="19"/>
  <c r="E3727" i="19"/>
  <c r="E2790" i="19"/>
  <c r="E2683" i="19"/>
  <c r="E3231" i="19"/>
  <c r="E3402" i="19"/>
  <c r="E3493" i="19"/>
  <c r="E3509" i="19"/>
  <c r="E2657" i="19"/>
  <c r="E3464" i="19"/>
  <c r="E3667" i="19"/>
  <c r="E3879" i="19"/>
  <c r="E3073" i="19"/>
  <c r="E4236" i="19"/>
  <c r="E2443" i="19"/>
  <c r="E3883" i="19"/>
  <c r="E2739" i="19"/>
  <c r="E2964" i="19"/>
  <c r="E3183" i="19"/>
  <c r="E2354" i="19"/>
  <c r="E2391" i="19"/>
  <c r="E3458" i="19"/>
  <c r="E3430" i="19"/>
  <c r="E2601" i="19"/>
  <c r="E2283" i="19"/>
  <c r="E2045" i="19"/>
  <c r="E2255" i="19"/>
  <c r="E3540" i="19"/>
  <c r="E3909" i="19"/>
  <c r="E3107" i="19"/>
  <c r="E2460" i="19"/>
  <c r="E2663" i="19"/>
  <c r="E2185" i="19"/>
  <c r="E2447" i="19"/>
  <c r="E2561" i="19"/>
  <c r="E2124" i="19"/>
  <c r="E3358" i="19"/>
  <c r="E3342" i="19"/>
  <c r="E2953" i="19"/>
  <c r="E4246" i="19"/>
  <c r="E1980" i="19"/>
  <c r="E3197" i="19"/>
  <c r="E4110" i="19"/>
  <c r="E3728" i="19"/>
  <c r="E3535" i="19"/>
  <c r="E2017" i="19"/>
  <c r="E1913" i="19"/>
  <c r="E4196" i="19"/>
  <c r="E4261" i="19"/>
  <c r="E3085" i="19"/>
  <c r="E2069" i="19"/>
  <c r="E3602" i="19"/>
  <c r="E4007" i="19"/>
  <c r="E3556" i="19"/>
  <c r="E3833" i="19"/>
  <c r="E2472" i="19"/>
  <c r="E3935" i="19"/>
  <c r="E3298" i="19"/>
  <c r="E3533" i="19"/>
  <c r="E2954" i="19"/>
  <c r="E2016" i="19"/>
  <c r="E3795" i="19"/>
  <c r="E2203" i="19"/>
  <c r="E2535" i="19"/>
  <c r="E3681" i="19"/>
  <c r="E2577" i="19"/>
  <c r="E2127" i="19"/>
  <c r="E3572" i="19"/>
  <c r="E4050" i="19"/>
  <c r="E2093" i="19"/>
  <c r="E3944" i="19"/>
  <c r="E3914" i="19"/>
  <c r="E3672" i="19"/>
  <c r="E3945" i="19"/>
  <c r="E3703" i="19"/>
  <c r="E3437" i="19"/>
  <c r="E2923" i="19"/>
  <c r="E1919" i="19"/>
  <c r="E3632" i="19"/>
  <c r="E3117" i="19"/>
  <c r="E3816" i="19"/>
  <c r="E4249" i="19"/>
  <c r="E3665" i="19"/>
  <c r="E1983" i="19"/>
  <c r="E3442" i="19"/>
  <c r="E3969" i="19"/>
  <c r="E3026" i="19"/>
  <c r="E2431" i="19"/>
  <c r="E3151" i="19"/>
  <c r="E2567" i="19"/>
  <c r="E3226" i="19"/>
  <c r="E3592" i="19"/>
  <c r="E2308" i="19"/>
  <c r="E2868" i="19"/>
  <c r="E3353" i="19"/>
  <c r="E2677" i="19"/>
  <c r="E3597" i="19"/>
  <c r="E2538" i="19"/>
  <c r="E3177" i="19"/>
  <c r="E2478" i="19"/>
  <c r="E2804" i="19"/>
  <c r="E2992" i="19"/>
  <c r="E2905" i="19"/>
  <c r="E3600" i="19"/>
  <c r="E2267" i="19"/>
  <c r="E3346" i="19"/>
  <c r="E3179" i="19"/>
  <c r="E2382" i="19"/>
  <c r="E4094" i="19"/>
  <c r="E4002" i="19"/>
  <c r="E2944" i="19"/>
  <c r="E2385" i="19"/>
  <c r="E3304" i="19"/>
  <c r="E4186" i="19"/>
  <c r="E4176" i="19"/>
  <c r="E2268" i="19"/>
  <c r="E2694" i="19"/>
  <c r="E1917" i="19"/>
  <c r="E2508" i="19"/>
  <c r="E3876" i="19"/>
  <c r="E3156" i="19"/>
  <c r="E3898" i="19"/>
  <c r="E3308" i="19"/>
  <c r="E2542" i="19"/>
  <c r="E3450" i="19"/>
  <c r="E2424" i="19"/>
  <c r="E2405" i="19"/>
  <c r="E3658" i="19"/>
  <c r="E3666" i="19"/>
  <c r="E4037" i="19"/>
  <c r="E2879" i="19"/>
  <c r="E3253" i="19"/>
  <c r="E2133" i="19"/>
  <c r="E2197" i="19"/>
  <c r="E1918" i="19"/>
  <c r="E2603" i="19"/>
  <c r="E3651" i="19"/>
  <c r="E2621" i="19"/>
  <c r="E2111" i="19"/>
  <c r="E2818" i="19"/>
  <c r="E3124" i="19"/>
  <c r="E3459" i="19"/>
  <c r="E2832" i="19"/>
  <c r="E2086" i="19"/>
  <c r="E3062" i="19"/>
  <c r="E4170" i="19"/>
  <c r="E1935" i="19"/>
  <c r="E3280" i="19"/>
  <c r="E3886" i="19"/>
  <c r="E3274" i="19"/>
  <c r="E3497" i="19"/>
  <c r="E2614" i="19"/>
  <c r="E3515" i="19"/>
  <c r="E2834" i="19"/>
  <c r="E3494" i="19"/>
  <c r="E4034" i="19"/>
  <c r="E3588" i="19"/>
  <c r="E1966" i="19"/>
  <c r="E3778" i="19"/>
  <c r="E2811" i="19"/>
  <c r="E2109" i="19"/>
  <c r="E2121" i="19"/>
  <c r="E1979" i="19"/>
  <c r="E2925" i="19"/>
  <c r="E3785" i="19"/>
  <c r="E4184" i="19"/>
  <c r="E2141" i="19"/>
  <c r="E3199" i="19"/>
  <c r="E2019" i="19"/>
  <c r="E1916" i="19"/>
  <c r="E2193" i="19"/>
  <c r="E4064" i="19"/>
  <c r="E2628" i="19"/>
  <c r="E3131" i="19"/>
  <c r="E3292" i="19"/>
  <c r="E3047" i="19"/>
  <c r="E2182" i="19"/>
  <c r="E3949" i="19"/>
  <c r="E3063" i="19"/>
  <c r="E3516" i="19"/>
  <c r="E3410" i="19"/>
  <c r="E2858" i="19"/>
  <c r="E3920" i="19"/>
  <c r="E4137" i="19"/>
  <c r="E2642" i="19"/>
  <c r="E4017" i="19"/>
  <c r="E4004" i="19"/>
  <c r="E2467" i="19"/>
  <c r="E3391" i="19"/>
  <c r="E3133" i="19"/>
  <c r="E3189" i="19"/>
  <c r="E4082" i="19"/>
  <c r="E2337" i="19"/>
  <c r="E2891" i="19"/>
  <c r="E4086" i="19"/>
  <c r="E3350" i="19"/>
  <c r="E2380" i="19"/>
  <c r="E2899" i="19"/>
  <c r="E3568" i="19"/>
  <c r="E2988" i="19"/>
  <c r="E3844" i="19"/>
  <c r="E4212" i="19"/>
  <c r="E3332" i="19"/>
  <c r="E2301" i="19"/>
  <c r="E4146" i="19"/>
  <c r="E2937" i="19"/>
  <c r="E3585" i="19"/>
  <c r="E2245" i="19"/>
  <c r="E3652" i="19"/>
  <c r="E2708" i="19"/>
  <c r="E4145" i="19"/>
  <c r="E2495" i="19"/>
  <c r="E2839" i="19"/>
  <c r="E3692" i="19"/>
  <c r="E3307" i="19"/>
  <c r="E3376" i="19"/>
  <c r="E4025" i="19"/>
  <c r="E2468" i="19"/>
  <c r="E3715" i="19"/>
  <c r="E3284" i="19"/>
  <c r="E2018" i="19"/>
  <c r="E2107" i="19"/>
  <c r="E3102" i="19"/>
  <c r="E4013" i="19"/>
  <c r="E4229" i="19"/>
  <c r="E3138" i="19"/>
  <c r="E3397" i="19"/>
  <c r="E3570" i="19"/>
  <c r="E2582" i="19"/>
  <c r="E3416" i="19"/>
  <c r="E3858" i="19"/>
  <c r="E4103" i="19"/>
  <c r="E4228" i="19"/>
  <c r="E2134" i="19"/>
  <c r="E2977" i="19"/>
  <c r="E3843" i="19"/>
  <c r="E2399" i="19"/>
  <c r="E4167" i="19"/>
  <c r="E3840" i="19"/>
  <c r="E1936" i="19"/>
  <c r="E2681" i="19"/>
  <c r="E2047" i="19"/>
  <c r="E3181" i="19"/>
  <c r="E3720" i="19"/>
  <c r="E2368" i="19"/>
  <c r="E2073" i="19"/>
  <c r="E3454" i="19"/>
  <c r="E2698" i="19"/>
  <c r="E3228" i="19"/>
  <c r="E3022" i="19"/>
  <c r="E2973" i="19"/>
  <c r="E2063" i="19"/>
  <c r="E1939" i="19"/>
  <c r="E3942" i="19"/>
  <c r="E3870" i="19"/>
  <c r="E2890" i="19"/>
  <c r="E3892" i="19"/>
  <c r="E2165" i="19"/>
  <c r="E2294" i="19"/>
  <c r="E3851" i="19"/>
  <c r="E2638" i="19"/>
  <c r="E2801" i="19"/>
  <c r="E2090" i="19"/>
  <c r="E2517" i="19"/>
  <c r="E3627" i="19"/>
  <c r="E2415" i="19"/>
  <c r="E4115" i="19"/>
  <c r="E3432" i="19"/>
  <c r="E2686" i="19"/>
  <c r="E2672" i="19"/>
  <c r="E3908" i="19"/>
  <c r="E2250" i="19"/>
  <c r="E3817" i="19"/>
  <c r="E3999" i="19"/>
  <c r="E2494" i="19"/>
  <c r="E2803" i="19"/>
  <c r="E2762" i="19"/>
  <c r="E2327" i="19"/>
  <c r="E2514" i="19"/>
  <c r="E3330" i="19"/>
  <c r="E2586" i="19"/>
  <c r="E2493" i="19"/>
  <c r="E3526" i="19"/>
  <c r="E2318" i="19"/>
  <c r="E2902" i="19"/>
  <c r="E2449" i="19"/>
  <c r="E2629" i="19"/>
  <c r="E2877" i="19"/>
  <c r="E2316" i="19"/>
  <c r="E4079" i="19"/>
  <c r="E3946" i="19"/>
  <c r="E3659" i="19"/>
  <c r="E3968" i="19"/>
  <c r="E2430" i="19"/>
  <c r="E3893" i="19"/>
  <c r="E2384" i="19"/>
  <c r="E3736" i="19"/>
  <c r="E3338" i="19"/>
  <c r="E3294" i="19"/>
  <c r="E3037" i="19"/>
  <c r="E2989" i="19"/>
  <c r="E3470" i="19"/>
  <c r="E2806" i="19"/>
  <c r="E3963" i="19"/>
  <c r="E2172" i="19"/>
  <c r="E3560" i="19"/>
  <c r="E2280" i="19"/>
  <c r="E3380" i="19"/>
  <c r="E2243" i="19"/>
  <c r="E3242" i="19"/>
  <c r="E2054" i="19"/>
  <c r="E2034" i="19"/>
  <c r="E4109" i="19"/>
  <c r="E3176" i="19"/>
  <c r="E2269" i="19"/>
  <c r="E1906" i="19"/>
  <c r="E2862" i="19"/>
  <c r="E3452" i="19"/>
  <c r="E2367" i="19"/>
  <c r="E4251" i="19"/>
  <c r="E2251" i="19"/>
  <c r="E2685" i="19"/>
  <c r="E3919" i="19"/>
  <c r="E2618" i="19"/>
  <c r="E3093" i="19"/>
  <c r="E2624" i="19"/>
  <c r="E3387" i="19"/>
  <c r="E4245" i="19"/>
  <c r="E3040" i="19"/>
  <c r="E3673" i="19"/>
  <c r="E3291" i="19"/>
  <c r="E2960" i="19"/>
  <c r="E3839" i="19"/>
  <c r="E2050" i="19"/>
  <c r="E2029" i="19"/>
  <c r="E2065" i="19"/>
  <c r="E2824" i="19"/>
  <c r="E2190" i="19"/>
  <c r="E2991" i="19"/>
  <c r="E2559" i="19"/>
  <c r="E2186" i="19"/>
  <c r="E2192" i="19"/>
  <c r="E2032" i="19"/>
  <c r="E2908" i="19"/>
  <c r="E2645" i="19"/>
  <c r="E4001" i="19"/>
  <c r="E2176" i="19"/>
  <c r="E2984" i="19"/>
  <c r="E2037" i="19"/>
  <c r="E3044" i="19"/>
  <c r="E2968" i="19"/>
  <c r="E2703" i="19"/>
  <c r="E3811" i="19"/>
  <c r="E2249" i="19"/>
  <c r="E3826" i="19"/>
  <c r="E3629" i="19"/>
  <c r="E2401" i="19"/>
  <c r="E3774" i="19"/>
  <c r="E3019" i="19"/>
  <c r="E3524" i="19"/>
  <c r="E2500" i="19"/>
  <c r="E3981" i="19"/>
  <c r="E2031" i="19"/>
  <c r="E1963" i="19"/>
  <c r="E3114" i="19"/>
  <c r="E3456" i="19"/>
  <c r="E3867" i="19"/>
  <c r="E3027" i="19"/>
  <c r="E2866" i="19"/>
  <c r="E2455" i="19"/>
  <c r="E2961" i="19"/>
  <c r="E3076" i="19"/>
  <c r="E4247" i="19"/>
  <c r="E3252" i="19"/>
  <c r="E2578" i="19"/>
  <c r="E2659" i="19"/>
  <c r="E3167" i="19"/>
  <c r="E2006" i="19"/>
  <c r="E4244" i="19"/>
  <c r="E2570" i="19"/>
  <c r="E3807" i="19"/>
  <c r="E4095" i="19"/>
  <c r="E3500" i="19"/>
  <c r="E3014" i="19"/>
  <c r="E1965" i="19"/>
  <c r="E3471" i="19"/>
  <c r="E2413" i="19"/>
  <c r="E4006" i="19"/>
  <c r="E1975" i="19"/>
  <c r="E1997" i="19"/>
  <c r="E3924" i="19"/>
  <c r="E2929" i="19"/>
  <c r="E3764" i="19"/>
  <c r="E2871" i="19"/>
  <c r="E3366" i="19"/>
  <c r="E4209" i="19"/>
  <c r="E3173" i="19"/>
  <c r="E3812" i="19"/>
  <c r="E1895" i="19"/>
  <c r="E1956" i="19"/>
  <c r="E3048" i="19"/>
  <c r="E2574" i="19"/>
  <c r="E2055" i="19"/>
  <c r="E3837" i="19"/>
  <c r="E4233" i="19"/>
  <c r="E3267" i="19"/>
  <c r="E1894" i="19"/>
  <c r="E1972" i="19"/>
  <c r="E2247" i="19"/>
  <c r="E2870" i="19"/>
  <c r="E3943" i="19"/>
  <c r="E2328" i="19"/>
  <c r="E3769" i="19"/>
  <c r="E1949" i="19"/>
  <c r="E3551" i="19"/>
  <c r="E2043" i="19"/>
  <c r="E2132" i="19"/>
  <c r="E3368" i="19"/>
  <c r="E2064" i="19"/>
  <c r="E2705" i="19"/>
  <c r="E2833" i="19"/>
  <c r="E3973" i="19"/>
  <c r="E3436" i="19"/>
  <c r="E2516" i="19"/>
  <c r="E1904" i="19"/>
  <c r="E2342" i="19"/>
  <c r="E3783" i="19"/>
  <c r="E4045" i="19"/>
  <c r="E2588" i="19"/>
  <c r="E3373" i="19"/>
  <c r="E2448" i="19"/>
  <c r="E3534" i="19"/>
  <c r="E2217" i="19"/>
  <c r="E3210" i="19"/>
  <c r="E2665" i="19"/>
  <c r="E4202" i="19"/>
  <c r="E2248" i="19"/>
  <c r="E3371" i="19"/>
  <c r="E3888" i="19"/>
  <c r="E1930" i="19"/>
  <c r="E2078" i="19"/>
  <c r="E3224" i="19"/>
  <c r="E3331" i="19"/>
  <c r="E4000" i="19"/>
  <c r="E2507" i="19"/>
  <c r="E1909" i="19"/>
  <c r="E3621" i="19"/>
  <c r="E2946" i="19"/>
  <c r="E2189" i="19"/>
  <c r="E3620" i="19"/>
  <c r="E3951" i="19"/>
  <c r="E3372" i="19"/>
  <c r="E4155" i="19"/>
  <c r="E2446" i="19"/>
  <c r="E2483" i="19"/>
  <c r="E1890" i="19"/>
  <c r="E3498" i="19"/>
  <c r="E3897" i="19"/>
  <c r="E3067" i="19"/>
  <c r="E2462" i="19"/>
  <c r="E2847" i="19"/>
  <c r="E2773" i="19"/>
  <c r="E3563" i="19"/>
  <c r="E2615" i="19"/>
  <c r="E2335" i="19"/>
  <c r="E3765" i="19"/>
  <c r="E3849" i="19"/>
  <c r="E2257" i="19"/>
  <c r="E3664" i="19"/>
  <c r="E4052" i="19"/>
  <c r="E4223" i="19"/>
  <c r="E4009" i="19"/>
  <c r="E2348" i="19"/>
  <c r="E1674" i="19"/>
  <c r="E4071" i="19"/>
  <c r="E3354" i="19"/>
  <c r="E3589" i="19"/>
  <c r="E3216" i="19"/>
  <c r="E4104" i="19"/>
  <c r="E2978" i="19"/>
  <c r="E3042" i="19"/>
  <c r="E3655" i="19"/>
  <c r="E2737" i="19"/>
  <c r="E3029" i="19"/>
  <c r="E2800" i="19"/>
  <c r="E2947" i="19"/>
  <c r="E2969" i="19"/>
  <c r="E4227" i="19"/>
  <c r="E2927" i="19"/>
  <c r="E3758" i="19"/>
  <c r="E2153" i="19"/>
  <c r="E1900" i="19"/>
  <c r="E2611" i="19"/>
  <c r="E2207" i="19"/>
  <c r="E3582" i="19"/>
  <c r="E3446" i="19"/>
  <c r="E1899" i="19"/>
  <c r="E4139" i="19"/>
  <c r="E3116" i="19"/>
  <c r="E2469" i="19"/>
  <c r="E3777" i="19"/>
  <c r="E4201" i="19"/>
  <c r="E2177" i="19"/>
  <c r="E2026" i="19"/>
  <c r="E2212" i="19"/>
  <c r="E4120" i="19"/>
  <c r="E3804" i="19"/>
  <c r="E3118" i="19"/>
  <c r="E3693" i="19"/>
  <c r="E4232" i="19"/>
  <c r="E2909" i="19"/>
  <c r="E3698" i="19"/>
  <c r="E1962" i="19"/>
  <c r="E2742" i="19"/>
  <c r="E3136" i="19"/>
  <c r="E2242" i="19"/>
  <c r="E4047" i="19"/>
  <c r="E3251" i="19"/>
  <c r="E1940" i="19"/>
  <c r="E2955" i="19"/>
  <c r="E2092" i="19"/>
  <c r="E3937" i="19"/>
  <c r="E2873" i="19"/>
  <c r="E2095" i="19"/>
  <c r="E4068" i="19"/>
  <c r="E3838" i="19"/>
  <c r="E2020" i="19"/>
  <c r="E2205" i="19"/>
  <c r="E4075" i="19"/>
  <c r="E3357" i="19"/>
  <c r="E2595" i="19"/>
  <c r="E3746" i="19"/>
  <c r="E3004" i="19"/>
  <c r="E3755" i="19"/>
  <c r="E3974" i="19"/>
  <c r="E2123" i="19"/>
  <c r="E2592" i="19"/>
  <c r="E2135" i="19"/>
  <c r="E2851" i="19"/>
  <c r="E3328" i="19"/>
  <c r="E3822" i="19"/>
  <c r="E1993" i="19"/>
  <c r="E3382" i="19"/>
  <c r="E2114" i="19"/>
  <c r="E2299" i="19"/>
  <c r="E3989" i="19"/>
  <c r="E3521" i="19"/>
  <c r="E3460" i="19"/>
  <c r="E2261" i="19"/>
  <c r="E3104" i="19"/>
  <c r="E3375" i="19"/>
  <c r="E3383" i="19"/>
  <c r="E2850" i="19"/>
  <c r="E3685" i="19"/>
  <c r="E2148" i="19"/>
  <c r="E2465" i="19"/>
  <c r="E4036" i="19"/>
  <c r="E1914" i="19"/>
  <c r="E2231" i="19"/>
  <c r="E3590" i="19"/>
  <c r="E3290" i="19"/>
  <c r="E2700" i="19"/>
  <c r="E2000" i="19"/>
  <c r="E4028" i="19"/>
  <c r="E2982" i="19"/>
  <c r="E2488" i="19"/>
  <c r="E2921" i="19"/>
  <c r="E2388" i="19"/>
  <c r="E3716" i="19"/>
  <c r="E3930" i="19"/>
  <c r="E3153" i="19"/>
  <c r="E2154" i="19"/>
  <c r="E4019" i="19"/>
  <c r="E2736" i="19"/>
  <c r="E2341" i="19"/>
  <c r="E3752" i="19"/>
  <c r="E3190" i="19"/>
  <c r="E1927" i="19"/>
  <c r="E2958" i="19"/>
  <c r="E2723" i="19"/>
  <c r="E2362" i="19"/>
  <c r="E3392" i="19"/>
  <c r="E2357" i="19"/>
  <c r="E3854" i="19"/>
  <c r="E2553" i="19"/>
  <c r="E2287" i="19"/>
  <c r="E3021" i="19"/>
  <c r="E2282" i="19"/>
  <c r="E2893" i="19"/>
  <c r="E4126" i="19"/>
  <c r="E2848" i="19"/>
  <c r="E4205" i="19"/>
  <c r="E3709" i="19"/>
  <c r="E3289" i="19"/>
  <c r="E4128" i="19"/>
  <c r="E2692" i="19"/>
  <c r="E3147" i="19"/>
  <c r="E3110" i="19"/>
  <c r="E3208" i="19"/>
  <c r="E3092" i="19"/>
  <c r="E4016" i="19"/>
  <c r="E2886" i="19"/>
  <c r="E3948" i="19"/>
  <c r="E3235" i="19"/>
  <c r="E4238" i="19"/>
  <c r="E2962" i="19"/>
  <c r="E2510" i="19"/>
  <c r="E3690" i="19"/>
  <c r="E3362" i="19"/>
  <c r="E3281" i="19"/>
  <c r="E3506" i="19"/>
  <c r="E3894" i="19"/>
  <c r="E2051" i="19"/>
  <c r="E3149" i="19"/>
  <c r="E2389" i="19"/>
  <c r="E3113" i="19"/>
  <c r="E2579" i="19"/>
  <c r="E2571" i="19"/>
  <c r="E2732" i="19"/>
  <c r="E3761" i="19"/>
  <c r="E3608" i="19"/>
  <c r="E3737" i="19"/>
  <c r="E2711" i="19"/>
  <c r="E2106" i="19"/>
  <c r="E3732" i="19"/>
  <c r="E2436" i="19"/>
  <c r="E2635" i="19"/>
  <c r="E2725" i="19"/>
  <c r="E4134" i="19"/>
  <c r="E3578" i="19"/>
  <c r="E2117" i="19"/>
  <c r="E3696" i="19"/>
  <c r="E3203" i="19"/>
  <c r="E2118" i="19"/>
  <c r="E3316" i="19"/>
  <c r="E4041" i="19"/>
  <c r="E3311" i="19"/>
  <c r="E2167" i="19"/>
  <c r="E3465" i="19"/>
  <c r="E1985" i="19"/>
  <c r="E3096" i="19"/>
  <c r="E3178" i="19"/>
  <c r="E2752" i="19"/>
  <c r="E2381" i="19"/>
  <c r="E2330" i="19"/>
  <c r="E2046" i="19"/>
  <c r="E4207" i="19"/>
  <c r="E3433" i="19"/>
  <c r="E2010" i="19"/>
  <c r="E2485" i="19"/>
  <c r="E4099" i="19"/>
  <c r="E1998" i="19"/>
  <c r="E2731" i="19"/>
  <c r="E2753" i="19"/>
  <c r="E2112" i="19"/>
  <c r="E4096" i="19"/>
  <c r="E2236" i="19"/>
  <c r="E4125" i="19"/>
  <c r="E3511" i="19"/>
  <c r="E2305" i="19"/>
  <c r="E2691" i="19"/>
  <c r="E2374" i="19"/>
  <c r="E2675" i="19"/>
  <c r="E2573" i="19"/>
  <c r="E2338" i="19"/>
  <c r="E1954" i="19"/>
  <c r="E4142" i="19"/>
  <c r="E2155" i="19"/>
  <c r="E3474" i="19"/>
  <c r="E2598" i="19"/>
  <c r="E4174" i="19"/>
  <c r="E2083" i="19"/>
  <c r="E4221" i="19"/>
  <c r="E3355" i="19"/>
  <c r="E3329" i="19"/>
  <c r="E3364" i="19"/>
  <c r="E4148" i="19"/>
  <c r="E2033" i="19"/>
  <c r="E2241" i="19"/>
  <c r="E1910" i="19"/>
  <c r="E3345" i="19"/>
  <c r="E3921" i="19"/>
  <c r="E3188" i="19"/>
  <c r="E2198" i="19"/>
  <c r="E2011" i="19"/>
  <c r="E2951" i="19"/>
  <c r="E2038" i="19"/>
  <c r="E2173" i="19"/>
  <c r="E3650" i="19"/>
  <c r="E2042" i="19"/>
  <c r="E3847" i="19"/>
  <c r="E2116" i="19"/>
  <c r="E3475" i="19"/>
  <c r="E3704" i="19"/>
  <c r="E3160" i="19"/>
  <c r="E1957" i="19"/>
  <c r="E2369" i="19"/>
  <c r="E3922" i="19"/>
  <c r="E3195" i="19"/>
  <c r="E3554" i="19"/>
  <c r="E3411" i="19"/>
  <c r="E3301" i="19"/>
  <c r="E3507" i="19"/>
  <c r="E2058" i="19"/>
  <c r="E3079" i="19"/>
  <c r="E2860" i="19"/>
  <c r="E2439" i="19"/>
  <c r="E2201" i="19"/>
  <c r="E2678" i="19"/>
  <c r="E2884" i="19"/>
  <c r="E2461" i="19"/>
  <c r="E3487" i="19"/>
  <c r="E3003" i="19"/>
  <c r="E2246" i="19"/>
  <c r="E2857" i="19"/>
  <c r="E4077" i="19"/>
  <c r="E2502" i="19"/>
  <c r="E4130" i="19"/>
  <c r="E2414" i="19"/>
  <c r="E3198" i="19"/>
  <c r="E3344" i="19"/>
  <c r="E3429" i="19"/>
  <c r="E3069" i="19"/>
  <c r="E2383" i="19"/>
  <c r="E4143" i="19"/>
  <c r="E3901" i="19"/>
  <c r="E3846" i="19"/>
  <c r="E4108" i="19"/>
  <c r="E2252" i="19"/>
  <c r="E2162" i="19"/>
  <c r="E2566" i="19"/>
  <c r="E2948" i="19"/>
  <c r="E3984" i="19"/>
  <c r="E2077" i="19"/>
  <c r="E2976" i="19"/>
  <c r="E2400" i="19"/>
  <c r="E2716" i="19"/>
  <c r="E2749" i="19"/>
  <c r="E3051" i="19"/>
  <c r="E2142" i="19"/>
  <c r="E3120" i="19"/>
  <c r="E2040" i="19"/>
  <c r="E2258" i="19"/>
  <c r="E4157" i="19"/>
  <c r="E2012" i="19"/>
  <c r="E3161" i="19"/>
  <c r="E3990" i="19"/>
  <c r="E4226" i="19"/>
  <c r="E2145" i="19"/>
  <c r="E3406" i="19"/>
  <c r="E1967" i="19"/>
  <c r="E2206" i="19"/>
  <c r="E4256" i="19"/>
  <c r="E1937" i="19"/>
  <c r="E3863" i="19"/>
  <c r="E2458" i="19"/>
  <c r="E1995" i="19"/>
  <c r="E2213" i="19"/>
  <c r="E3150" i="19"/>
  <c r="E2693" i="19"/>
  <c r="E2191" i="19"/>
  <c r="E2966" i="19"/>
  <c r="E2511" i="19"/>
  <c r="E3927" i="19"/>
  <c r="E2558" i="19"/>
  <c r="E2696" i="19"/>
  <c r="E3740" i="19"/>
  <c r="E2080" i="19"/>
  <c r="E2195" i="19"/>
  <c r="E3070" i="19"/>
  <c r="E3529" i="19"/>
  <c r="E3074" i="19"/>
  <c r="E2044" i="19"/>
  <c r="E3165" i="19"/>
  <c r="E2178" i="19"/>
  <c r="E2103" i="19"/>
  <c r="E3126" i="19"/>
  <c r="E4150" i="19"/>
  <c r="E3564" i="19"/>
  <c r="E2464" i="19"/>
  <c r="E3010" i="19"/>
  <c r="E3971" i="19"/>
  <c r="E2764" i="19"/>
  <c r="E3170" i="19"/>
  <c r="E3270" i="19"/>
  <c r="E2906" i="19"/>
  <c r="E2720" i="19"/>
  <c r="E2353" i="19"/>
  <c r="E2680" i="19"/>
  <c r="E2602" i="19"/>
  <c r="E3784" i="19"/>
  <c r="E3310" i="19"/>
  <c r="E3976" i="19"/>
  <c r="E3612" i="19"/>
  <c r="E3954" i="19"/>
  <c r="E2528" i="19"/>
  <c r="E2023" i="19"/>
  <c r="E3845" i="19"/>
  <c r="E2743" i="19"/>
  <c r="E3340" i="19"/>
  <c r="E3258" i="19"/>
  <c r="E3000" i="19"/>
  <c r="E2105" i="19"/>
  <c r="E3033" i="19"/>
  <c r="E2904" i="19"/>
  <c r="E2302" i="19"/>
  <c r="E3611" i="19"/>
  <c r="E2306" i="19"/>
  <c r="E4178" i="19"/>
  <c r="E2667" i="19"/>
  <c r="E3305" i="19"/>
  <c r="E2619" i="19"/>
  <c r="E2169" i="19"/>
  <c r="E2223" i="19"/>
  <c r="E2669" i="19"/>
  <c r="E2900" i="19"/>
  <c r="E3891" i="19"/>
  <c r="E3396" i="19"/>
  <c r="E3644" i="19"/>
  <c r="E3821" i="19"/>
  <c r="E3405" i="19"/>
  <c r="E2486" i="19"/>
  <c r="E3631" i="19"/>
  <c r="E3813" i="19"/>
  <c r="E2627" i="19"/>
  <c r="E2551" i="19"/>
  <c r="E2136" i="19"/>
  <c r="E2826" i="19"/>
  <c r="E2785" i="19"/>
  <c r="E2160" i="19"/>
  <c r="E2066" i="19"/>
  <c r="E4097" i="19"/>
  <c r="E3455" i="19"/>
  <c r="E2072" i="19"/>
  <c r="E2466" i="19"/>
  <c r="E2735" i="19"/>
  <c r="E2278" i="19"/>
  <c r="E2569" i="19"/>
  <c r="E3683" i="19"/>
  <c r="E3712" i="19"/>
  <c r="E3852" i="19"/>
  <c r="E3810" i="19"/>
  <c r="E3541" i="19"/>
  <c r="E3378" i="19"/>
  <c r="E2314" i="19"/>
  <c r="E2530" i="19"/>
  <c r="E2719" i="19"/>
  <c r="E2452" i="19"/>
  <c r="E3848" i="19"/>
  <c r="E3162" i="19"/>
  <c r="E3481" i="19"/>
  <c r="E2088" i="19"/>
  <c r="E3006" i="19"/>
  <c r="E2475" i="19"/>
  <c r="E3064" i="19"/>
  <c r="E2140" i="19"/>
  <c r="E2994" i="19"/>
  <c r="E3779" i="19"/>
  <c r="E3756" i="19"/>
  <c r="E2656" i="19"/>
  <c r="E2053" i="19"/>
  <c r="E2888" i="19"/>
  <c r="E3820" i="19"/>
  <c r="E4051" i="19"/>
  <c r="E4225" i="19"/>
  <c r="E4179" i="19"/>
  <c r="E2525" i="19"/>
  <c r="E3856" i="19"/>
  <c r="E4173" i="19"/>
  <c r="E2313" i="19"/>
  <c r="E3675" i="19"/>
  <c r="E2137" i="19"/>
  <c r="E2945" i="19"/>
  <c r="E4124" i="19"/>
  <c r="E2616" i="19"/>
  <c r="E4129" i="19"/>
  <c r="E2336" i="19"/>
  <c r="E3527" i="19"/>
  <c r="E3394" i="19"/>
  <c r="E2147" i="19"/>
  <c r="E2492" i="19"/>
  <c r="E2491" i="19"/>
  <c r="E3462" i="19"/>
  <c r="E4070" i="19"/>
  <c r="E3193" i="19"/>
  <c r="E4200" i="19"/>
  <c r="E2740" i="19"/>
  <c r="E3787" i="19"/>
  <c r="E2152" i="19"/>
  <c r="E3857" i="19"/>
  <c r="E2456" i="19"/>
  <c r="E4116" i="19"/>
  <c r="E3679" i="19"/>
  <c r="E3223" i="19"/>
  <c r="E2744" i="19"/>
  <c r="E1902" i="19"/>
  <c r="E2933" i="19"/>
  <c r="E2841" i="19"/>
  <c r="E3119" i="19"/>
  <c r="E2498" i="19"/>
  <c r="E2229" i="19"/>
  <c r="E2701" i="19"/>
  <c r="E2930" i="19"/>
  <c r="E2907" i="19"/>
  <c r="E2880" i="19"/>
  <c r="E3934" i="19"/>
  <c r="E3219" i="19"/>
  <c r="E3269" i="19"/>
  <c r="E3266" i="19"/>
  <c r="E3530" i="19"/>
  <c r="E3544" i="19"/>
  <c r="E3639" i="19"/>
  <c r="E2911" i="19"/>
  <c r="E3635" i="19"/>
  <c r="E3038" i="19"/>
  <c r="E3130" i="19"/>
  <c r="E3970" i="19"/>
  <c r="E2935" i="19"/>
  <c r="E3877" i="19"/>
  <c r="E4151" i="19"/>
  <c r="E4119" i="19"/>
  <c r="E2274" i="19"/>
  <c r="E4039" i="19"/>
  <c r="E2138" i="19"/>
  <c r="E1978" i="19"/>
  <c r="E3798" i="19"/>
  <c r="E2364" i="19"/>
  <c r="E2970" i="19"/>
  <c r="E1891" i="19"/>
  <c r="E4224" i="19"/>
  <c r="E1893" i="19"/>
  <c r="E3561" i="19"/>
  <c r="E3399" i="19"/>
  <c r="E4204" i="19"/>
  <c r="E3343" i="19"/>
  <c r="E2733" i="19"/>
  <c r="E2676" i="19"/>
  <c r="E3440" i="19"/>
  <c r="E3794" i="19"/>
  <c r="E3400" i="19"/>
  <c r="E3438" i="19"/>
  <c r="E3599" i="19"/>
  <c r="E2934" i="19"/>
  <c r="E3217" i="19"/>
  <c r="E2666" i="19"/>
  <c r="E1964" i="19"/>
  <c r="E3545" i="19"/>
  <c r="E2395" i="19"/>
  <c r="E3548" i="19"/>
  <c r="E3282" i="19"/>
  <c r="E3144" i="19"/>
  <c r="E2476" i="19"/>
  <c r="E2290" i="19"/>
  <c r="E3878" i="19"/>
  <c r="E2426" i="19"/>
  <c r="E3424" i="19"/>
  <c r="E3768" i="19"/>
  <c r="E3995" i="19"/>
  <c r="E3653" i="19"/>
  <c r="E3492" i="19"/>
  <c r="E3771" i="19"/>
  <c r="E2070" i="19"/>
  <c r="E3414" i="19"/>
  <c r="E2515" i="19"/>
  <c r="E2684" i="19"/>
  <c r="E2292" i="19"/>
  <c r="E2608" i="19"/>
  <c r="E4136" i="19"/>
  <c r="E2648" i="19"/>
  <c r="E3830" i="19"/>
  <c r="E3895" i="19"/>
  <c r="E4169" i="19"/>
  <c r="E3240" i="19"/>
  <c r="E1929" i="19"/>
  <c r="E2175" i="19"/>
  <c r="E3018" i="19"/>
  <c r="E1921" i="19"/>
  <c r="E2521" i="19"/>
  <c r="E3011" i="19"/>
  <c r="E1950" i="19"/>
  <c r="E4131" i="19"/>
  <c r="E3473" i="19"/>
  <c r="E3873" i="19"/>
  <c r="E3287" i="19"/>
  <c r="E2221" i="19"/>
  <c r="E4073" i="19"/>
  <c r="E2549" i="19"/>
  <c r="E2802" i="19"/>
  <c r="E2003" i="19"/>
  <c r="E3196" i="19"/>
  <c r="E2662" i="19"/>
  <c r="E3309" i="19"/>
  <c r="E2102" i="19"/>
  <c r="E3902" i="19"/>
  <c r="E3496" i="19"/>
  <c r="E3146" i="19"/>
  <c r="E3688" i="19"/>
  <c r="E4020" i="19"/>
  <c r="E3008" i="19"/>
  <c r="E3389" i="19"/>
  <c r="E3574" i="19"/>
  <c r="E3326" i="19"/>
  <c r="E4091" i="19"/>
  <c r="E3753" i="19"/>
  <c r="E4234" i="19"/>
  <c r="E2724" i="19"/>
  <c r="E2914" i="19"/>
  <c r="E2600" i="19"/>
  <c r="E3134" i="19"/>
  <c r="E2653" i="19"/>
  <c r="E3112" i="19"/>
  <c r="E3547" i="19"/>
  <c r="E3215" i="19"/>
  <c r="E2896" i="19"/>
  <c r="E4098" i="19"/>
  <c r="E3098" i="19"/>
  <c r="E2815" i="19"/>
  <c r="E2235" i="19"/>
  <c r="E3790" i="19"/>
  <c r="E2836" i="19"/>
  <c r="E3734" i="19"/>
  <c r="E2523" i="19"/>
  <c r="E3447" i="19"/>
  <c r="E2120" i="19"/>
  <c r="E3796" i="19"/>
  <c r="E2596" i="19"/>
  <c r="E4215" i="19"/>
  <c r="E3800" i="19"/>
  <c r="E4031" i="19"/>
  <c r="E2709" i="19"/>
  <c r="E2161" i="19"/>
  <c r="E4033" i="19"/>
  <c r="E2755" i="19"/>
  <c r="E3555" i="19"/>
  <c r="E2641" i="19"/>
  <c r="E3562" i="19"/>
  <c r="E3542" i="19"/>
  <c r="E2572" i="19"/>
  <c r="E3827" i="19"/>
  <c r="E4093" i="19"/>
  <c r="E3303" i="19"/>
  <c r="E4014" i="19"/>
  <c r="E4147" i="19"/>
  <c r="E3723" i="19"/>
  <c r="E3802" i="19"/>
  <c r="E3103" i="19"/>
  <c r="E3412" i="19"/>
  <c r="E2022" i="19"/>
  <c r="E4100" i="19"/>
  <c r="E3730" i="19"/>
  <c r="E2333" i="19"/>
  <c r="E2358" i="19"/>
  <c r="E2644" i="19"/>
  <c r="E4193" i="19"/>
  <c r="E2807" i="19"/>
  <c r="E2812" i="19"/>
  <c r="E2157" i="19"/>
  <c r="E4152" i="19"/>
  <c r="E2322" i="19"/>
  <c r="E2794" i="19"/>
  <c r="E2534" i="19"/>
  <c r="E3084" i="19"/>
  <c r="E2928" i="19"/>
  <c r="E3485" i="19"/>
  <c r="E2184" i="19"/>
  <c r="E3171" i="19"/>
  <c r="E3212" i="19"/>
  <c r="E4180" i="19"/>
  <c r="E3159" i="19"/>
  <c r="E2289" i="19"/>
  <c r="E2606" i="19"/>
  <c r="E2194" i="19"/>
  <c r="E4061" i="19"/>
  <c r="E2244" i="19"/>
  <c r="E3626" i="19"/>
  <c r="E2639" i="19"/>
  <c r="E2599" i="19"/>
  <c r="E4069" i="19"/>
  <c r="E4194" i="19"/>
  <c r="E4076" i="19"/>
  <c r="E3766" i="19"/>
  <c r="E3773" i="19"/>
  <c r="E3175" i="19"/>
  <c r="E2298" i="19"/>
  <c r="E1934" i="19"/>
  <c r="E2562" i="19"/>
  <c r="E3263" i="19"/>
  <c r="E3499" i="19"/>
  <c r="E2668" i="19"/>
  <c r="E3088" i="19"/>
  <c r="E2506" i="19"/>
  <c r="E3619" i="19"/>
  <c r="E4106" i="19"/>
  <c r="E2265" i="19"/>
  <c r="E2230" i="19"/>
  <c r="E3993" i="19"/>
  <c r="E2546" i="19"/>
  <c r="E2028" i="19"/>
  <c r="E3503" i="19"/>
  <c r="E2747" i="19"/>
  <c r="E3237" i="19"/>
  <c r="E3593" i="19"/>
  <c r="E1976" i="19"/>
  <c r="E3398" i="19"/>
  <c r="E1990" i="19"/>
  <c r="E2387" i="19"/>
  <c r="E3744" i="19"/>
  <c r="E2979" i="19"/>
  <c r="E3610" i="19"/>
  <c r="E4067" i="19"/>
  <c r="E4062" i="19"/>
  <c r="E3276" i="19"/>
  <c r="E3926" i="19"/>
  <c r="E2104" i="19"/>
  <c r="E3466" i="19"/>
  <c r="E3393" i="19"/>
  <c r="E2487" i="19"/>
  <c r="E1971" i="19"/>
  <c r="E2808" i="19"/>
  <c r="E2915" i="19"/>
  <c r="E3518" i="19"/>
  <c r="E2480" i="19"/>
  <c r="E4222" i="19"/>
  <c r="E3923" i="19"/>
  <c r="E3132" i="19"/>
  <c r="E1999" i="19"/>
  <c r="E2670" i="19"/>
  <c r="E3591" i="19"/>
  <c r="E3557" i="19"/>
  <c r="E3057" i="19"/>
  <c r="E4230" i="19"/>
  <c r="E3384" i="19"/>
  <c r="E3642" i="19"/>
  <c r="E3598" i="19"/>
  <c r="E1961" i="19"/>
  <c r="E3772" i="19"/>
  <c r="E1953" i="19"/>
  <c r="E2474" i="19"/>
  <c r="E2079" i="19"/>
  <c r="E2360" i="19"/>
  <c r="E2959" i="19"/>
  <c r="E2352" i="19"/>
  <c r="E3950" i="19"/>
  <c r="E2393" i="19"/>
  <c r="E3842" i="19"/>
  <c r="E2219" i="19"/>
  <c r="E3815" i="19"/>
  <c r="E2875" i="19"/>
  <c r="E3009" i="19"/>
  <c r="E3080" i="19"/>
  <c r="E3718" i="19"/>
  <c r="E2344" i="19"/>
  <c r="E3797" i="19"/>
  <c r="E1955" i="19"/>
  <c r="E2076" i="19"/>
  <c r="E1908" i="19"/>
  <c r="E2792" i="19"/>
  <c r="E3315" i="19"/>
  <c r="E4021" i="19"/>
  <c r="E3182" i="19"/>
  <c r="E4008" i="19"/>
  <c r="E3449" i="19"/>
  <c r="E4188" i="19"/>
  <c r="E2351" i="19"/>
  <c r="E3486" i="19"/>
  <c r="E3097" i="19"/>
  <c r="E4074" i="19"/>
  <c r="E3881" i="19"/>
  <c r="E3581" i="19"/>
  <c r="E4162" i="19"/>
  <c r="E2149" i="19"/>
  <c r="E2926" i="19"/>
  <c r="E2563" i="19"/>
  <c r="E3880" i="19"/>
  <c r="E2320" i="19"/>
  <c r="E4166" i="19"/>
  <c r="E2181" i="19"/>
  <c r="E3932" i="19"/>
  <c r="E3482" i="19"/>
  <c r="E2263" i="19"/>
  <c r="E3739" i="19"/>
  <c r="E3128" i="19"/>
  <c r="E2098" i="19"/>
  <c r="E3420" i="19"/>
  <c r="E3501" i="19"/>
  <c r="E3882" i="19"/>
  <c r="E3448" i="19"/>
  <c r="E4149" i="19"/>
  <c r="E3504" i="19"/>
  <c r="E3479" i="19"/>
  <c r="E3015" i="19"/>
  <c r="E2041" i="19"/>
  <c r="E1952" i="19"/>
  <c r="E3218" i="19"/>
  <c r="E4158" i="19"/>
  <c r="E3227" i="19"/>
  <c r="E3322" i="19"/>
  <c r="E3860" i="19"/>
  <c r="E2865" i="19"/>
  <c r="E1945" i="19"/>
  <c r="E3444" i="19"/>
  <c r="E2825" i="19"/>
  <c r="E2163" i="19"/>
  <c r="E3903" i="19"/>
  <c r="E2828" i="19"/>
  <c r="E2765" i="19"/>
  <c r="E1932" i="19"/>
  <c r="E2416" i="19"/>
  <c r="E3379" i="19"/>
  <c r="E2187" i="19"/>
  <c r="E2704" i="19"/>
  <c r="E2781" i="19"/>
  <c r="E3925" i="19"/>
  <c r="E3553" i="19"/>
  <c r="E3265" i="19"/>
  <c r="E4218" i="19"/>
  <c r="E2295" i="19"/>
  <c r="E3960" i="19"/>
  <c r="E2688" i="19"/>
  <c r="E3115" i="19"/>
  <c r="E2821" i="19"/>
  <c r="E2089" i="19"/>
  <c r="E2014" i="19"/>
  <c r="E3108" i="19"/>
  <c r="E2052" i="19"/>
  <c r="E1898" i="19"/>
  <c r="E2232" i="19"/>
  <c r="E3853" i="19"/>
  <c r="E2085" i="19"/>
  <c r="E3896" i="19"/>
  <c r="E4092" i="19"/>
  <c r="E2957" i="19"/>
  <c r="E4044" i="19"/>
  <c r="E2594" i="19"/>
  <c r="E4087" i="19"/>
  <c r="E2643" i="19"/>
  <c r="E3519" i="19"/>
  <c r="E3262" i="19"/>
  <c r="E3576" i="19"/>
  <c r="E3958" i="19"/>
  <c r="E3912" i="19"/>
  <c r="E3643" i="19"/>
  <c r="E2061" i="19"/>
  <c r="E2981" i="19"/>
  <c r="E2429" i="19"/>
  <c r="E2533" i="19"/>
  <c r="E3801" i="19"/>
  <c r="E2164" i="19"/>
  <c r="E3275" i="19"/>
  <c r="E2224" i="19"/>
  <c r="E3041" i="19"/>
  <c r="E1977" i="19"/>
  <c r="E3404" i="19"/>
  <c r="E2852" i="19"/>
  <c r="E3625" i="19"/>
  <c r="E2419" i="19"/>
  <c r="E3988" i="19"/>
  <c r="E2473" i="19"/>
  <c r="E3776" i="19"/>
  <c r="E2444" i="19"/>
  <c r="E3078" i="19"/>
  <c r="E3320" i="19"/>
  <c r="E3686" i="19"/>
  <c r="E2394" i="19"/>
  <c r="E2284" i="19"/>
  <c r="E2756" i="19"/>
  <c r="E2845" i="19"/>
  <c r="E3348" i="19"/>
  <c r="E3012" i="19"/>
  <c r="E3706" i="19"/>
  <c r="E2674" i="19"/>
  <c r="E2554" i="19"/>
  <c r="E3053" i="19"/>
  <c r="E2565" i="19"/>
  <c r="E3862" i="19"/>
  <c r="E2751" i="19"/>
  <c r="E3477" i="19"/>
  <c r="E2143" i="19"/>
  <c r="E2796" i="19"/>
  <c r="E3594" i="19"/>
  <c r="E1905" i="19"/>
  <c r="E2987" i="19"/>
  <c r="E3122" i="19"/>
  <c r="E2878" i="19"/>
  <c r="E4203" i="19"/>
  <c r="E2379" i="19"/>
  <c r="E2277" i="19"/>
  <c r="E2766" i="19"/>
  <c r="E2171" i="19"/>
  <c r="E2403" i="19"/>
  <c r="E3508" i="19"/>
  <c r="E2838" i="19"/>
  <c r="E2547" i="19"/>
  <c r="E2887" i="19"/>
  <c r="E3489" i="19"/>
  <c r="E2715" i="19"/>
  <c r="E3722" i="19"/>
  <c r="E2536" i="19"/>
  <c r="E2326" i="19"/>
  <c r="E3558" i="19"/>
  <c r="E2392" i="19"/>
  <c r="E3763" i="19"/>
  <c r="E2211" i="19"/>
  <c r="E2210" i="19"/>
  <c r="E4053" i="19"/>
  <c r="E2412" i="19"/>
  <c r="E4199" i="19"/>
  <c r="E4102" i="19"/>
  <c r="E3702" i="19"/>
  <c r="E3586" i="19"/>
  <c r="E2813" i="19"/>
  <c r="E2759" i="19"/>
  <c r="E2844" i="19"/>
  <c r="E1970" i="19"/>
  <c r="E2654" i="19"/>
  <c r="E3782" i="19"/>
  <c r="E3229" i="19"/>
  <c r="E3091" i="19"/>
  <c r="E2346" i="19"/>
  <c r="E1944" i="19"/>
  <c r="E2830" i="19"/>
  <c r="E3099" i="19"/>
  <c r="E2797" i="19"/>
  <c r="E3584" i="19"/>
  <c r="E2544" i="19"/>
  <c r="E3200" i="19"/>
  <c r="E2356" i="19"/>
  <c r="E1920" i="19"/>
  <c r="E3249" i="19"/>
  <c r="E3278" i="19"/>
  <c r="E2068" i="19"/>
  <c r="E3567" i="19"/>
  <c r="E3714" i="19"/>
  <c r="E3105" i="19"/>
  <c r="E2433" i="19"/>
  <c r="E2459" i="19"/>
  <c r="E2919" i="19"/>
  <c r="E3676" i="19"/>
  <c r="E4175" i="19"/>
  <c r="E2722" i="19"/>
  <c r="E2702" i="19"/>
  <c r="E3071" i="19"/>
  <c r="E4060" i="19"/>
  <c r="E2471" i="19"/>
  <c r="E1986" i="19"/>
  <c r="E2524" i="19"/>
  <c r="E2687" i="19"/>
  <c r="E3335" i="19"/>
  <c r="E3680" i="19"/>
  <c r="E3510" i="19"/>
  <c r="E2837" i="19"/>
  <c r="E4168" i="19"/>
  <c r="E2150" i="19"/>
  <c r="E3662" i="19"/>
  <c r="E2009" i="19"/>
  <c r="E3039" i="19"/>
  <c r="E3286" i="19"/>
  <c r="E4118" i="19"/>
  <c r="E2087" i="19"/>
  <c r="E3349" i="19"/>
  <c r="E4114" i="19"/>
  <c r="E2556" i="19"/>
  <c r="E2552" i="19"/>
  <c r="E3743" i="19"/>
  <c r="E3268" i="19"/>
  <c r="E2196" i="19"/>
  <c r="E3996" i="19"/>
  <c r="E2437" i="19"/>
  <c r="E2074" i="19"/>
  <c r="E3052" i="19"/>
  <c r="E2340" i="19"/>
  <c r="E4216" i="19"/>
  <c r="E3043" i="19"/>
  <c r="E2056" i="19"/>
  <c r="E3031" i="19"/>
  <c r="E2943" i="19"/>
  <c r="E4181" i="19"/>
  <c r="E3729" i="19"/>
  <c r="E2407" i="19"/>
  <c r="E2101" i="19"/>
  <c r="E2183" i="19"/>
  <c r="E2589" i="19"/>
  <c r="E3953" i="19"/>
  <c r="E3361" i="19"/>
  <c r="E2985" i="19"/>
  <c r="E2271" i="19"/>
  <c r="E2774" i="19"/>
  <c r="E3094" i="19"/>
  <c r="E3336" i="19"/>
  <c r="E4237" i="19"/>
  <c r="E3916" i="19"/>
  <c r="E2359" i="19"/>
  <c r="E2375" i="19"/>
  <c r="E1968" i="19"/>
  <c r="E4080" i="19"/>
  <c r="E4133" i="19"/>
  <c r="E3606" i="19"/>
  <c r="E3140" i="19"/>
  <c r="E2745" i="19"/>
  <c r="E2584" i="19"/>
  <c r="E3101" i="19"/>
  <c r="E1892" i="19"/>
  <c r="E2159" i="19"/>
  <c r="E4172" i="19"/>
  <c r="E2583" i="19"/>
  <c r="E4023" i="19"/>
  <c r="E3417" i="19"/>
  <c r="E2262" i="19"/>
  <c r="E3749" i="19"/>
  <c r="E2434" i="19"/>
  <c r="E3337" i="19"/>
  <c r="E3164" i="19"/>
  <c r="E4038" i="19"/>
  <c r="E2576" i="19"/>
  <c r="E2285" i="19"/>
  <c r="E2254" i="19"/>
  <c r="E2332" i="19"/>
  <c r="E2513" i="19"/>
  <c r="E2421" i="19"/>
  <c r="E2180" i="19"/>
  <c r="E1903" i="19"/>
  <c r="E2275" i="19"/>
  <c r="E2110" i="19"/>
  <c r="E2349" i="19"/>
  <c r="E2378" i="19"/>
  <c r="E3403" i="19"/>
  <c r="E3992" i="19"/>
  <c r="E2760" i="19"/>
  <c r="E3931" i="19"/>
  <c r="E3678" i="19"/>
  <c r="E3940" i="19"/>
  <c r="E2974" i="19"/>
  <c r="E4144" i="19"/>
  <c r="E3762" i="19"/>
  <c r="E3695" i="19"/>
  <c r="E4101" i="19"/>
  <c r="E2912" i="19"/>
  <c r="E1982" i="19"/>
  <c r="E2168" i="19"/>
  <c r="E3369" i="19"/>
  <c r="E2518" i="19"/>
  <c r="E3661" i="19"/>
  <c r="E3670" i="19"/>
  <c r="E4040" i="19"/>
  <c r="E3241" i="19"/>
  <c r="E3531" i="19"/>
  <c r="E1923" i="19"/>
  <c r="E3434" i="19"/>
  <c r="E4085" i="19"/>
  <c r="E2025" i="19"/>
  <c r="E2913" i="19"/>
  <c r="E2234" i="19"/>
  <c r="E2660" i="19"/>
  <c r="E2139" i="19"/>
  <c r="E2115" i="19"/>
  <c r="E1924" i="19"/>
  <c r="E2545" i="19"/>
  <c r="E2036" i="19"/>
  <c r="E3186" i="19"/>
  <c r="E3803" i="19"/>
  <c r="E1928" i="19"/>
  <c r="E3483" i="19"/>
  <c r="E2730" i="19"/>
  <c r="E1943" i="19"/>
  <c r="E3201" i="19"/>
  <c r="E2170" i="19"/>
  <c r="E4257" i="19"/>
  <c r="E2259" i="19"/>
  <c r="E3569" i="19"/>
  <c r="E3045" i="19"/>
  <c r="E3059" i="19"/>
  <c r="E3401" i="19"/>
  <c r="E3360" i="19"/>
  <c r="E3334" i="19"/>
  <c r="E3257" i="19"/>
  <c r="E3143" i="19"/>
  <c r="E2679" i="19"/>
  <c r="E3491" i="19"/>
  <c r="E3213" i="19"/>
  <c r="E2786" i="19"/>
  <c r="E2874" i="19"/>
  <c r="E3254" i="19"/>
  <c r="E3035" i="19"/>
  <c r="E3365" i="19"/>
  <c r="E2550" i="19"/>
  <c r="E3700" i="19"/>
  <c r="E3770" i="19"/>
  <c r="E2013" i="19"/>
  <c r="E1907" i="19"/>
  <c r="E2924" i="19"/>
  <c r="E3139" i="19"/>
  <c r="E1996" i="19"/>
  <c r="E3054" i="19"/>
  <c r="E2788" i="19"/>
  <c r="E2831" i="19"/>
  <c r="E2454" i="19"/>
  <c r="E2323" i="19"/>
  <c r="E4089" i="19"/>
  <c r="E3148" i="19"/>
  <c r="E4117" i="19"/>
  <c r="E3204" i="19"/>
  <c r="E3490" i="19"/>
  <c r="E3539" i="19"/>
  <c r="E3075" i="19"/>
  <c r="E2008" i="19"/>
  <c r="E3256" i="19"/>
  <c r="E2707" i="19"/>
  <c r="E1991" i="19"/>
  <c r="E3137" i="19"/>
  <c r="E3808" i="19"/>
  <c r="E2397" i="19"/>
  <c r="E2166" i="19"/>
  <c r="E2156" i="19"/>
  <c r="E3869" i="19"/>
  <c r="E4003" i="19"/>
  <c r="E2158" i="19"/>
  <c r="E2007" i="19"/>
  <c r="E2632" i="19"/>
  <c r="E4112" i="19"/>
  <c r="E2402" i="19"/>
  <c r="E2757" i="19"/>
  <c r="E3370" i="19"/>
  <c r="E2432" i="19"/>
  <c r="E3829" i="19"/>
  <c r="E1933" i="19"/>
  <c r="E4192" i="19"/>
  <c r="E3865" i="19"/>
  <c r="E2617" i="19"/>
  <c r="E3421" i="19"/>
  <c r="E3142" i="19"/>
  <c r="E2727" i="19"/>
  <c r="E2820" i="19"/>
  <c r="E1888" i="19"/>
  <c r="E4078" i="19"/>
  <c r="E3998" i="19"/>
  <c r="E3939" i="19"/>
  <c r="E2208" i="19"/>
  <c r="E1901" i="19"/>
  <c r="E2787" i="19"/>
  <c r="E4208" i="19"/>
  <c r="E3232" i="19"/>
  <c r="E3505" i="19"/>
  <c r="E4217" i="19"/>
  <c r="E2777" i="19"/>
  <c r="E1984" i="19"/>
  <c r="E2062" i="19"/>
  <c r="E3760" i="19"/>
  <c r="E2125" i="19"/>
  <c r="E4127" i="19"/>
  <c r="E2856" i="19"/>
  <c r="E2610" i="19"/>
  <c r="E2060" i="19"/>
  <c r="E3819" i="19"/>
  <c r="E2903" i="19"/>
  <c r="E3799" i="19"/>
  <c r="E2898" i="19"/>
  <c r="E4252" i="19"/>
  <c r="E3302" i="19"/>
  <c r="E2482" i="19"/>
  <c r="E2512" i="19"/>
  <c r="E2365" i="19"/>
  <c r="E2637" i="19"/>
  <c r="E3605" i="19"/>
  <c r="E2942" i="19"/>
  <c r="E3095" i="19"/>
  <c r="E2768" i="19"/>
  <c r="E3034" i="19"/>
  <c r="E2916" i="19"/>
  <c r="E2409" i="19"/>
  <c r="E2499" i="19"/>
  <c r="E2932" i="19"/>
  <c r="E3002" i="19"/>
  <c r="L3" i="12" l="1"/>
  <c r="J6" i="7"/>
  <c r="AF38" i="5"/>
  <c r="AF31" i="5"/>
  <c r="AF32" i="5"/>
  <c r="AF33" i="5"/>
  <c r="AF34" i="5"/>
  <c r="AF35" i="5"/>
  <c r="AF36" i="5"/>
  <c r="AF37" i="5"/>
  <c r="AF56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65" i="5"/>
  <c r="AF58" i="5"/>
  <c r="AF59" i="5"/>
  <c r="AF60" i="5"/>
  <c r="AF61" i="5"/>
  <c r="AF62" i="5"/>
  <c r="AF63" i="5"/>
  <c r="AF78" i="5"/>
  <c r="AF79" i="5"/>
  <c r="AF80" i="5"/>
  <c r="AF81" i="5"/>
  <c r="AF76" i="5"/>
  <c r="AF77" i="5"/>
  <c r="AF67" i="5"/>
  <c r="AF68" i="5"/>
  <c r="AF69" i="5"/>
  <c r="AF70" i="5"/>
  <c r="AF71" i="5"/>
  <c r="AF72" i="5"/>
  <c r="AF73" i="5"/>
  <c r="AF74" i="5"/>
  <c r="AF75" i="5"/>
  <c r="AF94" i="5"/>
  <c r="AF95" i="5"/>
  <c r="AF83" i="5"/>
  <c r="AF84" i="5"/>
  <c r="AF85" i="5"/>
  <c r="AF92" i="5"/>
  <c r="AF86" i="5"/>
  <c r="AF87" i="5"/>
  <c r="AF88" i="5"/>
  <c r="AF89" i="5"/>
  <c r="AF90" i="5"/>
  <c r="AF117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9" i="5"/>
  <c r="AF120" i="5"/>
  <c r="AF121" i="5"/>
  <c r="AF122" i="5"/>
  <c r="AF123" i="5"/>
  <c r="AF147" i="5"/>
  <c r="AF133" i="5"/>
  <c r="AF134" i="5"/>
  <c r="AF135" i="5"/>
  <c r="AF136" i="5"/>
  <c r="AF137" i="5"/>
  <c r="AF138" i="5"/>
  <c r="AF139" i="5"/>
  <c r="AF140" i="5"/>
  <c r="AF141" i="5"/>
  <c r="AF142" i="5"/>
  <c r="AF143" i="5"/>
  <c r="AF144" i="5"/>
  <c r="AF145" i="5"/>
  <c r="AF146" i="5"/>
  <c r="AF154" i="5"/>
  <c r="AF155" i="5"/>
  <c r="AF149" i="5"/>
  <c r="AF150" i="5"/>
  <c r="AF151" i="5"/>
  <c r="AF152" i="5"/>
  <c r="AF153" i="5"/>
  <c r="AC2" i="5" l="1"/>
  <c r="I17" i="11" s="1"/>
  <c r="D3" i="12"/>
  <c r="AB78" i="5" l="1"/>
  <c r="AC81" i="5"/>
  <c r="AB81" i="5"/>
  <c r="AC80" i="5"/>
  <c r="AB80" i="5"/>
  <c r="AC79" i="5"/>
  <c r="AB79" i="5"/>
  <c r="AC78" i="5"/>
  <c r="AB38" i="5"/>
  <c r="AB31" i="5"/>
  <c r="AB32" i="5"/>
  <c r="AB33" i="5"/>
  <c r="AB34" i="5"/>
  <c r="AB35" i="5"/>
  <c r="AB36" i="5"/>
  <c r="AB37" i="5"/>
  <c r="AB56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65" i="5"/>
  <c r="AB58" i="5"/>
  <c r="AB59" i="5"/>
  <c r="AB60" i="5"/>
  <c r="AB61" i="5"/>
  <c r="AB62" i="5"/>
  <c r="AB63" i="5"/>
  <c r="AB64" i="5"/>
  <c r="AB76" i="5"/>
  <c r="AB77" i="5"/>
  <c r="AB67" i="5"/>
  <c r="AB68" i="5"/>
  <c r="AB69" i="5"/>
  <c r="AB70" i="5"/>
  <c r="AB71" i="5"/>
  <c r="AB72" i="5"/>
  <c r="AB73" i="5"/>
  <c r="AB74" i="5"/>
  <c r="AB75" i="5"/>
  <c r="AB94" i="5"/>
  <c r="AB95" i="5"/>
  <c r="AB83" i="5"/>
  <c r="AB84" i="5"/>
  <c r="AB85" i="5"/>
  <c r="AB92" i="5"/>
  <c r="AB86" i="5"/>
  <c r="AB87" i="5"/>
  <c r="AB88" i="5"/>
  <c r="AB89" i="5"/>
  <c r="AB90" i="5"/>
  <c r="AB117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6" i="5"/>
  <c r="AB119" i="5"/>
  <c r="AB120" i="5"/>
  <c r="AB121" i="5"/>
  <c r="AB122" i="5"/>
  <c r="AB123" i="5"/>
  <c r="AB147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54" i="5"/>
  <c r="AB155" i="5"/>
  <c r="AB149" i="5"/>
  <c r="AB150" i="5"/>
  <c r="AB151" i="5"/>
  <c r="AB152" i="5"/>
  <c r="AB153" i="5"/>
  <c r="A1" i="12"/>
  <c r="P3" i="12"/>
  <c r="Q3" i="12"/>
  <c r="N6" i="7" l="1"/>
  <c r="O6" i="7"/>
  <c r="AC31" i="5"/>
  <c r="AC32" i="5"/>
  <c r="AC33" i="5"/>
  <c r="AC34" i="5"/>
  <c r="AC35" i="5"/>
  <c r="AC36" i="5"/>
  <c r="AC37" i="5"/>
  <c r="AC38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8" i="5"/>
  <c r="AC59" i="5"/>
  <c r="AC60" i="5"/>
  <c r="AC61" i="5"/>
  <c r="AC62" i="5"/>
  <c r="AC63" i="5"/>
  <c r="AC65" i="5"/>
  <c r="AC67" i="5"/>
  <c r="AC68" i="5"/>
  <c r="AC69" i="5"/>
  <c r="AC70" i="5"/>
  <c r="AC71" i="5"/>
  <c r="AC72" i="5"/>
  <c r="AC73" i="5"/>
  <c r="AC74" i="5"/>
  <c r="AC75" i="5"/>
  <c r="AC76" i="5"/>
  <c r="AC77" i="5"/>
  <c r="AC83" i="5"/>
  <c r="AC84" i="5"/>
  <c r="AC85" i="5"/>
  <c r="AC92" i="5"/>
  <c r="AC86" i="5"/>
  <c r="AC87" i="5"/>
  <c r="AC88" i="5"/>
  <c r="AC89" i="5"/>
  <c r="AC90" i="5"/>
  <c r="AC94" i="5"/>
  <c r="AC95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9" i="5"/>
  <c r="AC120" i="5"/>
  <c r="AC121" i="5"/>
  <c r="AC122" i="5"/>
  <c r="AC123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9" i="5"/>
  <c r="AC150" i="5"/>
  <c r="AC151" i="5"/>
  <c r="AC152" i="5"/>
  <c r="AC153" i="5"/>
  <c r="AC154" i="5"/>
  <c r="AC155" i="5"/>
  <c r="O1" i="7" l="1"/>
  <c r="F16" i="11" l="1"/>
  <c r="F17" i="11" s="1"/>
  <c r="K88" i="9" l="1"/>
  <c r="K87" i="9"/>
  <c r="C5" i="9"/>
  <c r="D5" i="9"/>
  <c r="E5" i="9"/>
  <c r="F5" i="9"/>
  <c r="I5" i="9" s="1"/>
  <c r="G5" i="9"/>
  <c r="J5" i="9"/>
  <c r="C6" i="9"/>
  <c r="D6" i="9"/>
  <c r="E6" i="9"/>
  <c r="F6" i="9"/>
  <c r="G6" i="9"/>
  <c r="J6" i="9"/>
  <c r="C7" i="9"/>
  <c r="D7" i="9"/>
  <c r="E7" i="9"/>
  <c r="F7" i="9"/>
  <c r="H7" i="9" s="1"/>
  <c r="G7" i="9"/>
  <c r="J7" i="9"/>
  <c r="B8" i="9"/>
  <c r="D8" i="9"/>
  <c r="E8" i="9"/>
  <c r="F8" i="9"/>
  <c r="H8" i="9" s="1"/>
  <c r="G8" i="9"/>
  <c r="J8" i="9"/>
  <c r="B9" i="9"/>
  <c r="D9" i="9"/>
  <c r="E9" i="9"/>
  <c r="F9" i="9"/>
  <c r="I9" i="9" s="1"/>
  <c r="G9" i="9"/>
  <c r="J9" i="9"/>
  <c r="B10" i="9"/>
  <c r="D10" i="9"/>
  <c r="E10" i="9"/>
  <c r="F10" i="9"/>
  <c r="I10" i="9" s="1"/>
  <c r="G10" i="9"/>
  <c r="J10" i="9"/>
  <c r="B11" i="9"/>
  <c r="D11" i="9"/>
  <c r="E11" i="9"/>
  <c r="F11" i="9"/>
  <c r="G11" i="9"/>
  <c r="J11" i="9"/>
  <c r="B12" i="9"/>
  <c r="D12" i="9"/>
  <c r="E12" i="9"/>
  <c r="F12" i="9"/>
  <c r="G12" i="9"/>
  <c r="J12" i="9"/>
  <c r="D13" i="9"/>
  <c r="E13" i="9"/>
  <c r="F13" i="9"/>
  <c r="I13" i="9" s="1"/>
  <c r="G13" i="9"/>
  <c r="J13" i="9"/>
  <c r="C14" i="9"/>
  <c r="D14" i="9"/>
  <c r="E14" i="9"/>
  <c r="F14" i="9"/>
  <c r="I14" i="9" s="1"/>
  <c r="G14" i="9"/>
  <c r="J14" i="9"/>
  <c r="C15" i="9"/>
  <c r="D15" i="9"/>
  <c r="E15" i="9"/>
  <c r="F15" i="9"/>
  <c r="I15" i="9" s="1"/>
  <c r="G15" i="9"/>
  <c r="J15" i="9"/>
  <c r="C16" i="9"/>
  <c r="D16" i="9"/>
  <c r="E16" i="9"/>
  <c r="F16" i="9"/>
  <c r="H16" i="9" s="1"/>
  <c r="G16" i="9"/>
  <c r="J16" i="9"/>
  <c r="B17" i="9"/>
  <c r="D17" i="9"/>
  <c r="E17" i="9"/>
  <c r="F17" i="9"/>
  <c r="I17" i="9" s="1"/>
  <c r="G17" i="9"/>
  <c r="J17" i="9"/>
  <c r="B18" i="9"/>
  <c r="D18" i="9"/>
  <c r="E18" i="9"/>
  <c r="F18" i="9"/>
  <c r="H18" i="9" s="1"/>
  <c r="G18" i="9"/>
  <c r="J18" i="9"/>
  <c r="B19" i="9"/>
  <c r="D19" i="9"/>
  <c r="E19" i="9"/>
  <c r="F19" i="9"/>
  <c r="I19" i="9" s="1"/>
  <c r="G19" i="9"/>
  <c r="J19" i="9"/>
  <c r="B20" i="9"/>
  <c r="D20" i="9"/>
  <c r="E20" i="9"/>
  <c r="F20" i="9"/>
  <c r="H20" i="9" s="1"/>
  <c r="G20" i="9"/>
  <c r="J20" i="9"/>
  <c r="D21" i="9"/>
  <c r="E21" i="9"/>
  <c r="F21" i="9"/>
  <c r="G21" i="9"/>
  <c r="J21" i="9"/>
  <c r="C22" i="9"/>
  <c r="D22" i="9"/>
  <c r="E22" i="9"/>
  <c r="F22" i="9"/>
  <c r="I22" i="9" s="1"/>
  <c r="G22" i="9"/>
  <c r="J22" i="9"/>
  <c r="C23" i="9"/>
  <c r="D23" i="9"/>
  <c r="E23" i="9"/>
  <c r="F23" i="9"/>
  <c r="H23" i="9" s="1"/>
  <c r="G23" i="9"/>
  <c r="J23" i="9"/>
  <c r="B24" i="9"/>
  <c r="D24" i="9"/>
  <c r="E24" i="9"/>
  <c r="F24" i="9"/>
  <c r="H24" i="9" s="1"/>
  <c r="G24" i="9"/>
  <c r="J24" i="9"/>
  <c r="B25" i="9"/>
  <c r="D25" i="9"/>
  <c r="E25" i="9"/>
  <c r="F25" i="9"/>
  <c r="I25" i="9" s="1"/>
  <c r="G25" i="9"/>
  <c r="J25" i="9"/>
  <c r="B26" i="9"/>
  <c r="D26" i="9"/>
  <c r="E26" i="9"/>
  <c r="F26" i="9"/>
  <c r="G26" i="9"/>
  <c r="J26" i="9"/>
  <c r="B27" i="9"/>
  <c r="D27" i="9"/>
  <c r="E27" i="9"/>
  <c r="F27" i="9"/>
  <c r="H27" i="9" s="1"/>
  <c r="G27" i="9"/>
  <c r="J27" i="9"/>
  <c r="B28" i="9"/>
  <c r="D28" i="9"/>
  <c r="E28" i="9"/>
  <c r="F28" i="9"/>
  <c r="H28" i="9" s="1"/>
  <c r="G28" i="9"/>
  <c r="J28" i="9"/>
  <c r="B29" i="9"/>
  <c r="C29" i="9"/>
  <c r="D29" i="9"/>
  <c r="E29" i="9"/>
  <c r="F29" i="9"/>
  <c r="I29" i="9" s="1"/>
  <c r="G29" i="9"/>
  <c r="J29" i="9"/>
  <c r="B30" i="9"/>
  <c r="C30" i="9"/>
  <c r="D30" i="9"/>
  <c r="E30" i="9"/>
  <c r="F30" i="9"/>
  <c r="I30" i="9" s="1"/>
  <c r="G30" i="9"/>
  <c r="J30" i="9"/>
  <c r="B31" i="9"/>
  <c r="C31" i="9"/>
  <c r="D31" i="9"/>
  <c r="E31" i="9"/>
  <c r="F31" i="9"/>
  <c r="G31" i="9"/>
  <c r="J31" i="9"/>
  <c r="B32" i="9"/>
  <c r="C32" i="9"/>
  <c r="D32" i="9"/>
  <c r="E32" i="9"/>
  <c r="F32" i="9"/>
  <c r="H32" i="9" s="1"/>
  <c r="G32" i="9"/>
  <c r="J32" i="9"/>
  <c r="B33" i="9"/>
  <c r="C33" i="9"/>
  <c r="D33" i="9"/>
  <c r="E33" i="9"/>
  <c r="F33" i="9"/>
  <c r="G33" i="9"/>
  <c r="J33" i="9"/>
  <c r="B34" i="9"/>
  <c r="C34" i="9"/>
  <c r="D34" i="9"/>
  <c r="E34" i="9"/>
  <c r="F34" i="9"/>
  <c r="H34" i="9" s="1"/>
  <c r="G34" i="9"/>
  <c r="J34" i="9"/>
  <c r="B35" i="9"/>
  <c r="C35" i="9"/>
  <c r="D35" i="9"/>
  <c r="E35" i="9"/>
  <c r="F35" i="9"/>
  <c r="H35" i="9" s="1"/>
  <c r="G35" i="9"/>
  <c r="J35" i="9"/>
  <c r="B36" i="9"/>
  <c r="C36" i="9"/>
  <c r="D36" i="9"/>
  <c r="E36" i="9"/>
  <c r="F36" i="9"/>
  <c r="H36" i="9" s="1"/>
  <c r="G36" i="9"/>
  <c r="J36" i="9"/>
  <c r="B37" i="9"/>
  <c r="C37" i="9"/>
  <c r="D37" i="9"/>
  <c r="E37" i="9"/>
  <c r="F37" i="9"/>
  <c r="I37" i="9" s="1"/>
  <c r="G37" i="9"/>
  <c r="J37" i="9"/>
  <c r="D38" i="9"/>
  <c r="E38" i="9"/>
  <c r="F38" i="9"/>
  <c r="H38" i="9" s="1"/>
  <c r="G38" i="9"/>
  <c r="J38" i="9"/>
  <c r="B39" i="9"/>
  <c r="D39" i="9"/>
  <c r="E39" i="9"/>
  <c r="F39" i="9"/>
  <c r="H39" i="9" s="1"/>
  <c r="G39" i="9"/>
  <c r="J39" i="9"/>
  <c r="B40" i="9"/>
  <c r="D40" i="9"/>
  <c r="E40" i="9"/>
  <c r="F40" i="9"/>
  <c r="H40" i="9" s="1"/>
  <c r="G40" i="9"/>
  <c r="J40" i="9"/>
  <c r="B41" i="9"/>
  <c r="D41" i="9"/>
  <c r="E41" i="9"/>
  <c r="F41" i="9"/>
  <c r="I41" i="9" s="1"/>
  <c r="G41" i="9"/>
  <c r="J41" i="9"/>
  <c r="B42" i="9"/>
  <c r="D42" i="9"/>
  <c r="E42" i="9"/>
  <c r="F42" i="9"/>
  <c r="H42" i="9" s="1"/>
  <c r="G42" i="9"/>
  <c r="J42" i="9"/>
  <c r="B43" i="9"/>
  <c r="D43" i="9"/>
  <c r="E43" i="9"/>
  <c r="F43" i="9"/>
  <c r="G43" i="9"/>
  <c r="J43" i="9"/>
  <c r="B44" i="9"/>
  <c r="C44" i="9"/>
  <c r="D44" i="9"/>
  <c r="E44" i="9"/>
  <c r="F44" i="9"/>
  <c r="H44" i="9" s="1"/>
  <c r="G44" i="9"/>
  <c r="J44" i="9"/>
  <c r="B45" i="9"/>
  <c r="D45" i="9"/>
  <c r="E45" i="9"/>
  <c r="F45" i="9"/>
  <c r="I45" i="9" s="1"/>
  <c r="G45" i="9"/>
  <c r="J45" i="9"/>
  <c r="B46" i="9"/>
  <c r="D46" i="9"/>
  <c r="E46" i="9"/>
  <c r="F46" i="9"/>
  <c r="H46" i="9" s="1"/>
  <c r="G46" i="9"/>
  <c r="J46" i="9"/>
  <c r="B47" i="9"/>
  <c r="C47" i="9"/>
  <c r="D47" i="9"/>
  <c r="E47" i="9"/>
  <c r="F47" i="9"/>
  <c r="H47" i="9" s="1"/>
  <c r="G47" i="9"/>
  <c r="J47" i="9"/>
  <c r="B48" i="9"/>
  <c r="C48" i="9"/>
  <c r="D48" i="9"/>
  <c r="E48" i="9"/>
  <c r="F48" i="9"/>
  <c r="G48" i="9"/>
  <c r="J48" i="9"/>
  <c r="B49" i="9"/>
  <c r="C49" i="9"/>
  <c r="D49" i="9"/>
  <c r="E49" i="9"/>
  <c r="F49" i="9"/>
  <c r="I49" i="9" s="1"/>
  <c r="G49" i="9"/>
  <c r="J49" i="9"/>
  <c r="B50" i="9"/>
  <c r="C50" i="9"/>
  <c r="D50" i="9"/>
  <c r="E50" i="9"/>
  <c r="F50" i="9"/>
  <c r="H50" i="9" s="1"/>
  <c r="G50" i="9"/>
  <c r="J50" i="9"/>
  <c r="B51" i="9"/>
  <c r="D51" i="9"/>
  <c r="E51" i="9"/>
  <c r="F51" i="9"/>
  <c r="H51" i="9" s="1"/>
  <c r="G51" i="9"/>
  <c r="J51" i="9"/>
  <c r="B52" i="9"/>
  <c r="D52" i="9"/>
  <c r="E52" i="9"/>
  <c r="F52" i="9"/>
  <c r="H52" i="9" s="1"/>
  <c r="G52" i="9"/>
  <c r="J52" i="9"/>
  <c r="D53" i="9"/>
  <c r="E53" i="9"/>
  <c r="F53" i="9"/>
  <c r="I53" i="9" s="1"/>
  <c r="G53" i="9"/>
  <c r="J53" i="9"/>
  <c r="B54" i="9"/>
  <c r="C54" i="9"/>
  <c r="D54" i="9"/>
  <c r="E54" i="9"/>
  <c r="F54" i="9"/>
  <c r="G54" i="9"/>
  <c r="J54" i="9"/>
  <c r="B55" i="9"/>
  <c r="C55" i="9"/>
  <c r="D55" i="9"/>
  <c r="E55" i="9"/>
  <c r="F55" i="9"/>
  <c r="H55" i="9" s="1"/>
  <c r="G55" i="9"/>
  <c r="J55" i="9"/>
  <c r="B56" i="9"/>
  <c r="C56" i="9"/>
  <c r="D56" i="9"/>
  <c r="E56" i="9"/>
  <c r="F56" i="9"/>
  <c r="H56" i="9" s="1"/>
  <c r="G56" i="9"/>
  <c r="J56" i="9"/>
  <c r="B57" i="9"/>
  <c r="C57" i="9"/>
  <c r="D57" i="9"/>
  <c r="E57" i="9"/>
  <c r="F57" i="9"/>
  <c r="I57" i="9" s="1"/>
  <c r="G57" i="9"/>
  <c r="J57" i="9"/>
  <c r="B58" i="9"/>
  <c r="C58" i="9"/>
  <c r="D58" i="9"/>
  <c r="E58" i="9"/>
  <c r="F58" i="9"/>
  <c r="G58" i="9"/>
  <c r="J58" i="9"/>
  <c r="B59" i="9"/>
  <c r="C59" i="9"/>
  <c r="D59" i="9"/>
  <c r="E59" i="9"/>
  <c r="F59" i="9"/>
  <c r="H59" i="9" s="1"/>
  <c r="G59" i="9"/>
  <c r="J59" i="9"/>
  <c r="B60" i="9"/>
  <c r="C60" i="9"/>
  <c r="D60" i="9"/>
  <c r="E60" i="9"/>
  <c r="F60" i="9"/>
  <c r="H60" i="9" s="1"/>
  <c r="G60" i="9"/>
  <c r="J60" i="9"/>
  <c r="B61" i="9"/>
  <c r="C61" i="9"/>
  <c r="D61" i="9"/>
  <c r="E61" i="9"/>
  <c r="F61" i="9"/>
  <c r="I61" i="9" s="1"/>
  <c r="G61" i="9"/>
  <c r="J61" i="9"/>
  <c r="B62" i="9"/>
  <c r="C62" i="9"/>
  <c r="D62" i="9"/>
  <c r="E62" i="9"/>
  <c r="F62" i="9"/>
  <c r="H62" i="9" s="1"/>
  <c r="G62" i="9"/>
  <c r="J62" i="9"/>
  <c r="D63" i="9"/>
  <c r="E63" i="9"/>
  <c r="F63" i="9"/>
  <c r="H63" i="9" s="1"/>
  <c r="G63" i="9"/>
  <c r="J63" i="9"/>
  <c r="B64" i="9"/>
  <c r="C64" i="9"/>
  <c r="E64" i="9"/>
  <c r="F64" i="9"/>
  <c r="G64" i="9"/>
  <c r="J64" i="9"/>
  <c r="B65" i="9"/>
  <c r="C65" i="9"/>
  <c r="E65" i="9"/>
  <c r="F65" i="9"/>
  <c r="I65" i="9" s="1"/>
  <c r="G65" i="9"/>
  <c r="J65" i="9"/>
  <c r="B66" i="9"/>
  <c r="C66" i="9"/>
  <c r="E66" i="9"/>
  <c r="F66" i="9"/>
  <c r="H66" i="9" s="1"/>
  <c r="G66" i="9"/>
  <c r="J66" i="9"/>
  <c r="B67" i="9"/>
  <c r="C67" i="9"/>
  <c r="E67" i="9"/>
  <c r="F67" i="9"/>
  <c r="H67" i="9" s="1"/>
  <c r="G67" i="9"/>
  <c r="J67" i="9"/>
  <c r="B68" i="9"/>
  <c r="C68" i="9"/>
  <c r="E68" i="9"/>
  <c r="F68" i="9"/>
  <c r="H68" i="9" s="1"/>
  <c r="G68" i="9"/>
  <c r="J68" i="9"/>
  <c r="B69" i="9"/>
  <c r="C69" i="9"/>
  <c r="E69" i="9"/>
  <c r="F69" i="9"/>
  <c r="G69" i="9"/>
  <c r="J69" i="9"/>
  <c r="B70" i="9"/>
  <c r="C70" i="9"/>
  <c r="E70" i="9"/>
  <c r="F70" i="9"/>
  <c r="H70" i="9" s="1"/>
  <c r="G70" i="9"/>
  <c r="J70" i="9"/>
  <c r="B71" i="9"/>
  <c r="C71" i="9"/>
  <c r="E71" i="9"/>
  <c r="F71" i="9"/>
  <c r="I71" i="9" s="1"/>
  <c r="G71" i="9"/>
  <c r="J71" i="9"/>
  <c r="B72" i="9"/>
  <c r="C72" i="9"/>
  <c r="E72" i="9"/>
  <c r="F72" i="9"/>
  <c r="H72" i="9" s="1"/>
  <c r="G72" i="9"/>
  <c r="J72" i="9"/>
  <c r="B73" i="9"/>
  <c r="C73" i="9"/>
  <c r="E73" i="9"/>
  <c r="F73" i="9"/>
  <c r="I73" i="9" s="1"/>
  <c r="G73" i="9"/>
  <c r="J73" i="9"/>
  <c r="B74" i="9"/>
  <c r="C74" i="9"/>
  <c r="E74" i="9"/>
  <c r="F74" i="9"/>
  <c r="H74" i="9" s="1"/>
  <c r="G74" i="9"/>
  <c r="J74" i="9"/>
  <c r="B75" i="9"/>
  <c r="C75" i="9"/>
  <c r="E75" i="9"/>
  <c r="F75" i="9"/>
  <c r="H75" i="9" s="1"/>
  <c r="G75" i="9"/>
  <c r="J75" i="9"/>
  <c r="C76" i="9"/>
  <c r="D76" i="9"/>
  <c r="E76" i="9"/>
  <c r="F76" i="9"/>
  <c r="H76" i="9" s="1"/>
  <c r="G76" i="9"/>
  <c r="J76" i="9"/>
  <c r="C77" i="9"/>
  <c r="D77" i="9"/>
  <c r="E77" i="9"/>
  <c r="F77" i="9"/>
  <c r="G77" i="9"/>
  <c r="J77" i="9"/>
  <c r="C78" i="9"/>
  <c r="D78" i="9"/>
  <c r="E78" i="9"/>
  <c r="F78" i="9"/>
  <c r="G78" i="9"/>
  <c r="J78" i="9"/>
  <c r="B79" i="9"/>
  <c r="D79" i="9"/>
  <c r="E79" i="9"/>
  <c r="F79" i="9"/>
  <c r="H79" i="9" s="1"/>
  <c r="G79" i="9"/>
  <c r="J79" i="9"/>
  <c r="B80" i="9"/>
  <c r="D80" i="9"/>
  <c r="E80" i="9"/>
  <c r="F80" i="9"/>
  <c r="H80" i="9" s="1"/>
  <c r="G80" i="9"/>
  <c r="J80" i="9"/>
  <c r="B81" i="9"/>
  <c r="D81" i="9"/>
  <c r="E81" i="9"/>
  <c r="F81" i="9"/>
  <c r="I81" i="9" s="1"/>
  <c r="G81" i="9"/>
  <c r="J81" i="9"/>
  <c r="B82" i="9"/>
  <c r="C82" i="9"/>
  <c r="D82" i="9"/>
  <c r="E82" i="9"/>
  <c r="F82" i="9"/>
  <c r="H82" i="9" s="1"/>
  <c r="G82" i="9"/>
  <c r="J82" i="9"/>
  <c r="B83" i="9"/>
  <c r="C83" i="9"/>
  <c r="D83" i="9"/>
  <c r="E83" i="9"/>
  <c r="F83" i="9"/>
  <c r="H83" i="9" s="1"/>
  <c r="G83" i="9"/>
  <c r="J83" i="9"/>
  <c r="B84" i="9"/>
  <c r="C84" i="9"/>
  <c r="D84" i="9"/>
  <c r="E84" i="9"/>
  <c r="F84" i="9"/>
  <c r="H84" i="9" s="1"/>
  <c r="G84" i="9"/>
  <c r="J84" i="9"/>
  <c r="B85" i="9"/>
  <c r="C85" i="9"/>
  <c r="D85" i="9"/>
  <c r="E85" i="9"/>
  <c r="F85" i="9"/>
  <c r="I85" i="9" s="1"/>
  <c r="G85" i="9"/>
  <c r="J85" i="9"/>
  <c r="B86" i="9"/>
  <c r="C86" i="9"/>
  <c r="D86" i="9"/>
  <c r="E86" i="9"/>
  <c r="F86" i="9"/>
  <c r="H86" i="9" s="1"/>
  <c r="G86" i="9"/>
  <c r="J86" i="9"/>
  <c r="B87" i="9"/>
  <c r="C87" i="9"/>
  <c r="D87" i="9"/>
  <c r="E87" i="9"/>
  <c r="F87" i="9"/>
  <c r="H87" i="9" s="1"/>
  <c r="G87" i="9"/>
  <c r="J87" i="9"/>
  <c r="B88" i="9"/>
  <c r="C88" i="9"/>
  <c r="D88" i="9"/>
  <c r="E88" i="9"/>
  <c r="F88" i="9"/>
  <c r="H88" i="9" s="1"/>
  <c r="G88" i="9"/>
  <c r="J88" i="9"/>
  <c r="B89" i="9"/>
  <c r="C89" i="9"/>
  <c r="D89" i="9"/>
  <c r="E89" i="9"/>
  <c r="F89" i="9"/>
  <c r="I89" i="9" s="1"/>
  <c r="G89" i="9"/>
  <c r="J89" i="9"/>
  <c r="B90" i="9"/>
  <c r="C90" i="9"/>
  <c r="D90" i="9"/>
  <c r="E90" i="9"/>
  <c r="F90" i="9"/>
  <c r="H90" i="9" s="1"/>
  <c r="G90" i="9"/>
  <c r="J90" i="9"/>
  <c r="B91" i="9"/>
  <c r="C91" i="9"/>
  <c r="D91" i="9"/>
  <c r="E91" i="9"/>
  <c r="F91" i="9"/>
  <c r="G91" i="9"/>
  <c r="J91" i="9"/>
  <c r="B92" i="9"/>
  <c r="C92" i="9"/>
  <c r="D92" i="9"/>
  <c r="E92" i="9"/>
  <c r="F92" i="9"/>
  <c r="I92" i="9" s="1"/>
  <c r="G92" i="9"/>
  <c r="J92" i="9"/>
  <c r="B93" i="9"/>
  <c r="C93" i="9"/>
  <c r="E93" i="9"/>
  <c r="F93" i="9"/>
  <c r="I93" i="9" s="1"/>
  <c r="G93" i="9"/>
  <c r="J93" i="9"/>
  <c r="B94" i="9"/>
  <c r="C94" i="9"/>
  <c r="E94" i="9"/>
  <c r="F94" i="9"/>
  <c r="H94" i="9" s="1"/>
  <c r="G94" i="9"/>
  <c r="J94" i="9"/>
  <c r="B95" i="9"/>
  <c r="C95" i="9"/>
  <c r="E95" i="9"/>
  <c r="F95" i="9"/>
  <c r="H95" i="9" s="1"/>
  <c r="G95" i="9"/>
  <c r="J95" i="9"/>
  <c r="B96" i="9"/>
  <c r="C96" i="9"/>
  <c r="E96" i="9"/>
  <c r="F96" i="9"/>
  <c r="H96" i="9" s="1"/>
  <c r="G96" i="9"/>
  <c r="J96" i="9"/>
  <c r="B97" i="9"/>
  <c r="C97" i="9"/>
  <c r="E97" i="9"/>
  <c r="F97" i="9"/>
  <c r="G97" i="9"/>
  <c r="J97" i="9"/>
  <c r="B98" i="9"/>
  <c r="C98" i="9"/>
  <c r="E98" i="9"/>
  <c r="F98" i="9"/>
  <c r="G98" i="9"/>
  <c r="J98" i="9"/>
  <c r="B99" i="9"/>
  <c r="C99" i="9"/>
  <c r="D99" i="9"/>
  <c r="E99" i="9"/>
  <c r="F99" i="9"/>
  <c r="H99" i="9" s="1"/>
  <c r="G99" i="9"/>
  <c r="J99" i="9"/>
  <c r="B100" i="9"/>
  <c r="C100" i="9"/>
  <c r="D100" i="9"/>
  <c r="E100" i="9"/>
  <c r="F100" i="9"/>
  <c r="G100" i="9"/>
  <c r="J100" i="9"/>
  <c r="B101" i="9"/>
  <c r="C101" i="9"/>
  <c r="D101" i="9"/>
  <c r="E101" i="9"/>
  <c r="F101" i="9"/>
  <c r="I101" i="9" s="1"/>
  <c r="G101" i="9"/>
  <c r="J101" i="9"/>
  <c r="B102" i="9"/>
  <c r="C102" i="9"/>
  <c r="D102" i="9"/>
  <c r="E102" i="9"/>
  <c r="F102" i="9"/>
  <c r="H102" i="9" s="1"/>
  <c r="G102" i="9"/>
  <c r="J102" i="9"/>
  <c r="B103" i="9"/>
  <c r="C103" i="9"/>
  <c r="D103" i="9"/>
  <c r="E103" i="9"/>
  <c r="F103" i="9"/>
  <c r="H103" i="9" s="1"/>
  <c r="G103" i="9"/>
  <c r="J103" i="9"/>
  <c r="B104" i="9"/>
  <c r="C104" i="9"/>
  <c r="D104" i="9"/>
  <c r="E104" i="9"/>
  <c r="F104" i="9"/>
  <c r="H104" i="9" s="1"/>
  <c r="G104" i="9"/>
  <c r="J104" i="9"/>
  <c r="B105" i="9"/>
  <c r="C105" i="9"/>
  <c r="D105" i="9"/>
  <c r="E105" i="9"/>
  <c r="F105" i="9"/>
  <c r="I105" i="9" s="1"/>
  <c r="G105" i="9"/>
  <c r="J105" i="9"/>
  <c r="B106" i="9"/>
  <c r="C106" i="9"/>
  <c r="D106" i="9"/>
  <c r="E106" i="9"/>
  <c r="F106" i="9"/>
  <c r="H106" i="9" s="1"/>
  <c r="G106" i="9"/>
  <c r="J106" i="9"/>
  <c r="B107" i="9"/>
  <c r="C107" i="9"/>
  <c r="D107" i="9"/>
  <c r="E107" i="9"/>
  <c r="F107" i="9"/>
  <c r="H107" i="9" s="1"/>
  <c r="G107" i="9"/>
  <c r="J107" i="9"/>
  <c r="B108" i="9"/>
  <c r="C108" i="9"/>
  <c r="D108" i="9"/>
  <c r="E108" i="9"/>
  <c r="F108" i="9"/>
  <c r="G108" i="9"/>
  <c r="J108" i="9"/>
  <c r="B109" i="9"/>
  <c r="C109" i="9"/>
  <c r="D109" i="9"/>
  <c r="E109" i="9"/>
  <c r="F109" i="9"/>
  <c r="I109" i="9" s="1"/>
  <c r="G109" i="9"/>
  <c r="J109" i="9"/>
  <c r="B110" i="9"/>
  <c r="C110" i="9"/>
  <c r="D110" i="9"/>
  <c r="E110" i="9"/>
  <c r="F110" i="9"/>
  <c r="H110" i="9" s="1"/>
  <c r="G110" i="9"/>
  <c r="J110" i="9"/>
  <c r="B111" i="9"/>
  <c r="C111" i="9"/>
  <c r="D111" i="9"/>
  <c r="E111" i="9"/>
  <c r="F111" i="9"/>
  <c r="H111" i="9" s="1"/>
  <c r="G111" i="9"/>
  <c r="J111" i="9"/>
  <c r="B112" i="9"/>
  <c r="C112" i="9"/>
  <c r="D112" i="9"/>
  <c r="E112" i="9"/>
  <c r="F112" i="9"/>
  <c r="H112" i="9" s="1"/>
  <c r="G112" i="9"/>
  <c r="J112" i="9"/>
  <c r="B113" i="9"/>
  <c r="C113" i="9"/>
  <c r="D113" i="9"/>
  <c r="E113" i="9"/>
  <c r="F113" i="9"/>
  <c r="I113" i="9" s="1"/>
  <c r="G113" i="9"/>
  <c r="J113" i="9"/>
  <c r="B114" i="9"/>
  <c r="C114" i="9"/>
  <c r="D114" i="9"/>
  <c r="E114" i="9"/>
  <c r="F114" i="9"/>
  <c r="G114" i="9"/>
  <c r="J114" i="9"/>
  <c r="B115" i="9"/>
  <c r="C115" i="9"/>
  <c r="D115" i="9"/>
  <c r="E115" i="9"/>
  <c r="F115" i="9"/>
  <c r="H115" i="9" s="1"/>
  <c r="G115" i="9"/>
  <c r="J115" i="9"/>
  <c r="B116" i="9"/>
  <c r="C116" i="9"/>
  <c r="D116" i="9"/>
  <c r="E116" i="9"/>
  <c r="F116" i="9"/>
  <c r="H116" i="9" s="1"/>
  <c r="G116" i="9"/>
  <c r="J116" i="9"/>
  <c r="B117" i="9"/>
  <c r="C117" i="9"/>
  <c r="D117" i="9"/>
  <c r="E117" i="9"/>
  <c r="F117" i="9"/>
  <c r="I117" i="9" s="1"/>
  <c r="G117" i="9"/>
  <c r="J117" i="9"/>
  <c r="B118" i="9"/>
  <c r="C118" i="9"/>
  <c r="D118" i="9"/>
  <c r="E118" i="9"/>
  <c r="F118" i="9"/>
  <c r="H118" i="9" s="1"/>
  <c r="G118" i="9"/>
  <c r="J118" i="9"/>
  <c r="B119" i="9"/>
  <c r="C119" i="9"/>
  <c r="D119" i="9"/>
  <c r="E119" i="9"/>
  <c r="F119" i="9"/>
  <c r="H119" i="9" s="1"/>
  <c r="G119" i="9"/>
  <c r="J119" i="9"/>
  <c r="B120" i="9"/>
  <c r="C120" i="9"/>
  <c r="E120" i="9"/>
  <c r="F120" i="9"/>
  <c r="H120" i="9" s="1"/>
  <c r="G120" i="9"/>
  <c r="J120" i="9"/>
  <c r="B121" i="9"/>
  <c r="C121" i="9"/>
  <c r="D121" i="9"/>
  <c r="E121" i="9"/>
  <c r="F121" i="9"/>
  <c r="I121" i="9" s="1"/>
  <c r="G121" i="9"/>
  <c r="J121" i="9"/>
  <c r="B122" i="9"/>
  <c r="C122" i="9"/>
  <c r="D122" i="9"/>
  <c r="E122" i="9"/>
  <c r="F122" i="9"/>
  <c r="H122" i="9" s="1"/>
  <c r="G122" i="9"/>
  <c r="J122" i="9"/>
  <c r="B123" i="9"/>
  <c r="C123" i="9"/>
  <c r="D123" i="9"/>
  <c r="E123" i="9"/>
  <c r="F123" i="9"/>
  <c r="H123" i="9" s="1"/>
  <c r="G123" i="9"/>
  <c r="J123" i="9"/>
  <c r="B124" i="9"/>
  <c r="C124" i="9"/>
  <c r="D124" i="9"/>
  <c r="E124" i="9"/>
  <c r="F124" i="9"/>
  <c r="H124" i="9" s="1"/>
  <c r="G124" i="9"/>
  <c r="J124" i="9"/>
  <c r="B125" i="9"/>
  <c r="C125" i="9"/>
  <c r="D125" i="9"/>
  <c r="E125" i="9"/>
  <c r="F125" i="9"/>
  <c r="I125" i="9" s="1"/>
  <c r="G125" i="9"/>
  <c r="J125" i="9"/>
  <c r="B126" i="9"/>
  <c r="C126" i="9"/>
  <c r="D126" i="9"/>
  <c r="E126" i="9"/>
  <c r="F126" i="9"/>
  <c r="H126" i="9" s="1"/>
  <c r="G126" i="9"/>
  <c r="J126" i="9"/>
  <c r="K126" i="9"/>
  <c r="B127" i="9"/>
  <c r="C127" i="9"/>
  <c r="D127" i="9"/>
  <c r="E127" i="9"/>
  <c r="F127" i="9"/>
  <c r="I127" i="9" s="1"/>
  <c r="G127" i="9"/>
  <c r="J127" i="9"/>
  <c r="K127" i="9"/>
  <c r="B128" i="9"/>
  <c r="C128" i="9"/>
  <c r="D128" i="9"/>
  <c r="E128" i="9"/>
  <c r="F128" i="9"/>
  <c r="H128" i="9" s="1"/>
  <c r="G128" i="9"/>
  <c r="J128" i="9"/>
  <c r="K128" i="9"/>
  <c r="B129" i="9"/>
  <c r="C129" i="9"/>
  <c r="D129" i="9"/>
  <c r="E129" i="9"/>
  <c r="F129" i="9"/>
  <c r="H129" i="9" s="1"/>
  <c r="G129" i="9"/>
  <c r="J129" i="9"/>
  <c r="K129" i="9"/>
  <c r="A130" i="9"/>
  <c r="B130" i="9"/>
  <c r="C130" i="9"/>
  <c r="D130" i="9"/>
  <c r="E130" i="9"/>
  <c r="F130" i="9"/>
  <c r="I130" i="9" s="1"/>
  <c r="G130" i="9"/>
  <c r="J130" i="9"/>
  <c r="K130" i="9"/>
  <c r="A131" i="9"/>
  <c r="B131" i="9"/>
  <c r="C131" i="9"/>
  <c r="D131" i="9"/>
  <c r="E131" i="9"/>
  <c r="F131" i="9"/>
  <c r="G131" i="9"/>
  <c r="J131" i="9"/>
  <c r="K131" i="9"/>
  <c r="A132" i="9"/>
  <c r="B132" i="9"/>
  <c r="C132" i="9"/>
  <c r="D132" i="9"/>
  <c r="E132" i="9"/>
  <c r="F132" i="9"/>
  <c r="I132" i="9" s="1"/>
  <c r="G132" i="9"/>
  <c r="J132" i="9"/>
  <c r="K132" i="9"/>
  <c r="A133" i="9"/>
  <c r="B133" i="9"/>
  <c r="C133" i="9"/>
  <c r="D133" i="9"/>
  <c r="E133" i="9"/>
  <c r="F133" i="9"/>
  <c r="H133" i="9" s="1"/>
  <c r="G133" i="9"/>
  <c r="J133" i="9"/>
  <c r="K133" i="9"/>
  <c r="A134" i="9"/>
  <c r="B134" i="9"/>
  <c r="C134" i="9"/>
  <c r="D134" i="9"/>
  <c r="E134" i="9"/>
  <c r="F134" i="9"/>
  <c r="H134" i="9" s="1"/>
  <c r="G134" i="9"/>
  <c r="J134" i="9"/>
  <c r="K134" i="9"/>
  <c r="A135" i="9"/>
  <c r="B135" i="9"/>
  <c r="C135" i="9"/>
  <c r="D135" i="9"/>
  <c r="E135" i="9"/>
  <c r="F135" i="9"/>
  <c r="I135" i="9" s="1"/>
  <c r="G135" i="9"/>
  <c r="J135" i="9"/>
  <c r="K135" i="9"/>
  <c r="A136" i="9"/>
  <c r="B136" i="9"/>
  <c r="C136" i="9"/>
  <c r="D136" i="9"/>
  <c r="E136" i="9"/>
  <c r="F136" i="9"/>
  <c r="I136" i="9" s="1"/>
  <c r="G136" i="9"/>
  <c r="J136" i="9"/>
  <c r="K136" i="9"/>
  <c r="A137" i="9"/>
  <c r="B137" i="9"/>
  <c r="C137" i="9"/>
  <c r="D137" i="9"/>
  <c r="E137" i="9"/>
  <c r="F137" i="9"/>
  <c r="I137" i="9" s="1"/>
  <c r="G137" i="9"/>
  <c r="J137" i="9"/>
  <c r="K137" i="9"/>
  <c r="A138" i="9"/>
  <c r="B138" i="9"/>
  <c r="C138" i="9"/>
  <c r="D138" i="9"/>
  <c r="E138" i="9"/>
  <c r="F138" i="9"/>
  <c r="I138" i="9" s="1"/>
  <c r="G138" i="9"/>
  <c r="J138" i="9"/>
  <c r="K138" i="9"/>
  <c r="A139" i="9"/>
  <c r="B139" i="9"/>
  <c r="C139" i="9"/>
  <c r="D139" i="9"/>
  <c r="E139" i="9"/>
  <c r="F139" i="9"/>
  <c r="H139" i="9" s="1"/>
  <c r="G139" i="9"/>
  <c r="J139" i="9"/>
  <c r="K139" i="9"/>
  <c r="A140" i="9"/>
  <c r="B140" i="9"/>
  <c r="C140" i="9"/>
  <c r="D140" i="9"/>
  <c r="E140" i="9"/>
  <c r="F140" i="9"/>
  <c r="H140" i="9" s="1"/>
  <c r="G140" i="9"/>
  <c r="J140" i="9"/>
  <c r="K140" i="9"/>
  <c r="A141" i="9"/>
  <c r="B141" i="9"/>
  <c r="C141" i="9"/>
  <c r="D141" i="9"/>
  <c r="E141" i="9"/>
  <c r="F141" i="9"/>
  <c r="H141" i="9" s="1"/>
  <c r="G141" i="9"/>
  <c r="J141" i="9"/>
  <c r="K141" i="9"/>
  <c r="A142" i="9"/>
  <c r="B142" i="9"/>
  <c r="C142" i="9"/>
  <c r="D142" i="9"/>
  <c r="E142" i="9"/>
  <c r="F142" i="9"/>
  <c r="G142" i="9"/>
  <c r="J142" i="9"/>
  <c r="K142" i="9"/>
  <c r="A47" i="9"/>
  <c r="A127" i="9"/>
  <c r="A128" i="9"/>
  <c r="A129" i="9"/>
  <c r="K37" i="9"/>
  <c r="K36" i="9"/>
  <c r="K35" i="9"/>
  <c r="K34" i="9"/>
  <c r="K33" i="9"/>
  <c r="K92" i="9"/>
  <c r="K91" i="9"/>
  <c r="K90" i="9"/>
  <c r="K89" i="9"/>
  <c r="K31" i="9"/>
  <c r="B6" i="7"/>
  <c r="A6" i="7"/>
  <c r="C6" i="7"/>
  <c r="D6" i="7"/>
  <c r="E6" i="7"/>
  <c r="F6" i="7"/>
  <c r="G6" i="7"/>
  <c r="I6" i="7"/>
  <c r="K6" i="7"/>
  <c r="L6" i="7"/>
  <c r="M6" i="7"/>
  <c r="C3" i="12"/>
  <c r="E3" i="12"/>
  <c r="F3" i="12"/>
  <c r="G3" i="12"/>
  <c r="H3" i="12"/>
  <c r="I3" i="12"/>
  <c r="K3" i="12"/>
  <c r="M3" i="12"/>
  <c r="N3" i="12"/>
  <c r="O3" i="12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" i="9"/>
  <c r="B143" i="9"/>
  <c r="C143" i="9"/>
  <c r="D143" i="9"/>
  <c r="E143" i="9"/>
  <c r="F143" i="9"/>
  <c r="I143" i="9" s="1"/>
  <c r="G143" i="9"/>
  <c r="K143" i="9"/>
  <c r="B144" i="9"/>
  <c r="C144" i="9"/>
  <c r="D144" i="9"/>
  <c r="E144" i="9"/>
  <c r="F144" i="9"/>
  <c r="I144" i="9" s="1"/>
  <c r="G144" i="9"/>
  <c r="K144" i="9"/>
  <c r="B145" i="9"/>
  <c r="C145" i="9"/>
  <c r="D145" i="9"/>
  <c r="E145" i="9"/>
  <c r="F145" i="9"/>
  <c r="H145" i="9" s="1"/>
  <c r="G145" i="9"/>
  <c r="K145" i="9"/>
  <c r="B146" i="9"/>
  <c r="C146" i="9"/>
  <c r="D146" i="9"/>
  <c r="E146" i="9"/>
  <c r="F146" i="9"/>
  <c r="I146" i="9" s="1"/>
  <c r="G146" i="9"/>
  <c r="K146" i="9"/>
  <c r="B147" i="9"/>
  <c r="C147" i="9"/>
  <c r="D147" i="9"/>
  <c r="E147" i="9"/>
  <c r="F147" i="9"/>
  <c r="I147" i="9" s="1"/>
  <c r="G147" i="9"/>
  <c r="K147" i="9"/>
  <c r="B148" i="9"/>
  <c r="C148" i="9"/>
  <c r="D148" i="9"/>
  <c r="E148" i="9"/>
  <c r="F148" i="9"/>
  <c r="I148" i="9" s="1"/>
  <c r="G148" i="9"/>
  <c r="K148" i="9"/>
  <c r="B149" i="9"/>
  <c r="C149" i="9"/>
  <c r="D149" i="9"/>
  <c r="E149" i="9"/>
  <c r="F149" i="9"/>
  <c r="H149" i="9" s="1"/>
  <c r="G149" i="9"/>
  <c r="K149" i="9"/>
  <c r="B150" i="9"/>
  <c r="C150" i="9"/>
  <c r="D150" i="9"/>
  <c r="E150" i="9"/>
  <c r="F150" i="9"/>
  <c r="H150" i="9" s="1"/>
  <c r="G150" i="9"/>
  <c r="K150" i="9"/>
  <c r="B151" i="9"/>
  <c r="C151" i="9"/>
  <c r="D151" i="9"/>
  <c r="E151" i="9"/>
  <c r="F151" i="9"/>
  <c r="I151" i="9" s="1"/>
  <c r="G151" i="9"/>
  <c r="K151" i="9"/>
  <c r="B152" i="9"/>
  <c r="C152" i="9"/>
  <c r="D152" i="9"/>
  <c r="E152" i="9"/>
  <c r="F152" i="9"/>
  <c r="I152" i="9" s="1"/>
  <c r="G152" i="9"/>
  <c r="K152" i="9"/>
  <c r="B153" i="9"/>
  <c r="C153" i="9"/>
  <c r="D153" i="9"/>
  <c r="E153" i="9"/>
  <c r="F153" i="9"/>
  <c r="H153" i="9" s="1"/>
  <c r="G153" i="9"/>
  <c r="K153" i="9"/>
  <c r="B154" i="9"/>
  <c r="C154" i="9"/>
  <c r="D154" i="9"/>
  <c r="E154" i="9"/>
  <c r="F154" i="9"/>
  <c r="I154" i="9" s="1"/>
  <c r="G154" i="9"/>
  <c r="K154" i="9"/>
  <c r="B155" i="9"/>
  <c r="C155" i="9"/>
  <c r="D155" i="9"/>
  <c r="E155" i="9"/>
  <c r="F155" i="9"/>
  <c r="I155" i="9" s="1"/>
  <c r="G155" i="9"/>
  <c r="K155" i="9"/>
  <c r="B156" i="9"/>
  <c r="C156" i="9"/>
  <c r="D156" i="9"/>
  <c r="E156" i="9"/>
  <c r="F156" i="9"/>
  <c r="I156" i="9" s="1"/>
  <c r="G156" i="9"/>
  <c r="K156" i="9"/>
  <c r="B157" i="9"/>
  <c r="C157" i="9"/>
  <c r="D157" i="9"/>
  <c r="E157" i="9"/>
  <c r="F157" i="9"/>
  <c r="H157" i="9" s="1"/>
  <c r="G157" i="9"/>
  <c r="K157" i="9"/>
  <c r="B158" i="9"/>
  <c r="C158" i="9"/>
  <c r="D158" i="9"/>
  <c r="E158" i="9"/>
  <c r="F158" i="9"/>
  <c r="I158" i="9" s="1"/>
  <c r="G158" i="9"/>
  <c r="K158" i="9"/>
  <c r="B159" i="9"/>
  <c r="C159" i="9"/>
  <c r="D159" i="9"/>
  <c r="E159" i="9"/>
  <c r="F159" i="9"/>
  <c r="H159" i="9" s="1"/>
  <c r="G159" i="9"/>
  <c r="K159" i="9"/>
  <c r="B160" i="9"/>
  <c r="C160" i="9"/>
  <c r="D160" i="9"/>
  <c r="E160" i="9"/>
  <c r="F160" i="9"/>
  <c r="H160" i="9" s="1"/>
  <c r="G160" i="9"/>
  <c r="K160" i="9"/>
  <c r="B161" i="9"/>
  <c r="C161" i="9"/>
  <c r="D161" i="9"/>
  <c r="E161" i="9"/>
  <c r="F161" i="9"/>
  <c r="H161" i="9" s="1"/>
  <c r="G161" i="9"/>
  <c r="K161" i="9"/>
  <c r="B162" i="9"/>
  <c r="C162" i="9"/>
  <c r="D162" i="9"/>
  <c r="E162" i="9"/>
  <c r="F162" i="9"/>
  <c r="I162" i="9" s="1"/>
  <c r="G162" i="9"/>
  <c r="K162" i="9"/>
  <c r="B163" i="9"/>
  <c r="C163" i="9"/>
  <c r="D163" i="9"/>
  <c r="E163" i="9"/>
  <c r="F163" i="9"/>
  <c r="I163" i="9" s="1"/>
  <c r="G163" i="9"/>
  <c r="K163" i="9"/>
  <c r="B164" i="9"/>
  <c r="C164" i="9"/>
  <c r="D164" i="9"/>
  <c r="E164" i="9"/>
  <c r="F164" i="9"/>
  <c r="H164" i="9" s="1"/>
  <c r="G164" i="9"/>
  <c r="K164" i="9"/>
  <c r="B165" i="9"/>
  <c r="C165" i="9"/>
  <c r="D165" i="9"/>
  <c r="E165" i="9"/>
  <c r="F165" i="9"/>
  <c r="G165" i="9"/>
  <c r="K165" i="9"/>
  <c r="B166" i="9"/>
  <c r="C166" i="9"/>
  <c r="D166" i="9"/>
  <c r="E166" i="9"/>
  <c r="F166" i="9"/>
  <c r="I166" i="9" s="1"/>
  <c r="G166" i="9"/>
  <c r="K166" i="9"/>
  <c r="B167" i="9"/>
  <c r="C167" i="9"/>
  <c r="D167" i="9"/>
  <c r="E167" i="9"/>
  <c r="F167" i="9"/>
  <c r="H167" i="9" s="1"/>
  <c r="G167" i="9"/>
  <c r="K167" i="9"/>
  <c r="B168" i="9"/>
  <c r="C168" i="9"/>
  <c r="D168" i="9"/>
  <c r="E168" i="9"/>
  <c r="F168" i="9"/>
  <c r="I168" i="9" s="1"/>
  <c r="G168" i="9"/>
  <c r="K168" i="9"/>
  <c r="B169" i="9"/>
  <c r="C169" i="9"/>
  <c r="D169" i="9"/>
  <c r="E169" i="9"/>
  <c r="F169" i="9"/>
  <c r="H169" i="9" s="1"/>
  <c r="G169" i="9"/>
  <c r="K169" i="9"/>
  <c r="B170" i="9"/>
  <c r="C170" i="9"/>
  <c r="D170" i="9"/>
  <c r="E170" i="9"/>
  <c r="F170" i="9"/>
  <c r="I170" i="9" s="1"/>
  <c r="G170" i="9"/>
  <c r="K170" i="9"/>
  <c r="B171" i="9"/>
  <c r="C171" i="9"/>
  <c r="D171" i="9"/>
  <c r="E171" i="9"/>
  <c r="F171" i="9"/>
  <c r="I171" i="9" s="1"/>
  <c r="G171" i="9"/>
  <c r="K171" i="9"/>
  <c r="B172" i="9"/>
  <c r="C172" i="9"/>
  <c r="D172" i="9"/>
  <c r="E172" i="9"/>
  <c r="F172" i="9"/>
  <c r="I172" i="9" s="1"/>
  <c r="G172" i="9"/>
  <c r="K172" i="9"/>
  <c r="B173" i="9"/>
  <c r="C173" i="9"/>
  <c r="D173" i="9"/>
  <c r="E173" i="9"/>
  <c r="F173" i="9"/>
  <c r="H173" i="9" s="1"/>
  <c r="G173" i="9"/>
  <c r="K173" i="9"/>
  <c r="B174" i="9"/>
  <c r="C174" i="9"/>
  <c r="D174" i="9"/>
  <c r="E174" i="9"/>
  <c r="F174" i="9"/>
  <c r="I174" i="9" s="1"/>
  <c r="G174" i="9"/>
  <c r="K174" i="9"/>
  <c r="B175" i="9"/>
  <c r="C175" i="9"/>
  <c r="D175" i="9"/>
  <c r="E175" i="9"/>
  <c r="F175" i="9"/>
  <c r="I175" i="9" s="1"/>
  <c r="G175" i="9"/>
  <c r="K175" i="9"/>
  <c r="B176" i="9"/>
  <c r="C176" i="9"/>
  <c r="D176" i="9"/>
  <c r="E176" i="9"/>
  <c r="F176" i="9"/>
  <c r="I176" i="9" s="1"/>
  <c r="G176" i="9"/>
  <c r="K176" i="9"/>
  <c r="B177" i="9"/>
  <c r="C177" i="9"/>
  <c r="D177" i="9"/>
  <c r="E177" i="9"/>
  <c r="F177" i="9"/>
  <c r="I177" i="9" s="1"/>
  <c r="G177" i="9"/>
  <c r="K177" i="9"/>
  <c r="B178" i="9"/>
  <c r="C178" i="9"/>
  <c r="D178" i="9"/>
  <c r="E178" i="9"/>
  <c r="F178" i="9"/>
  <c r="H178" i="9" s="1"/>
  <c r="G178" i="9"/>
  <c r="K178" i="9"/>
  <c r="B179" i="9"/>
  <c r="C179" i="9"/>
  <c r="D179" i="9"/>
  <c r="E179" i="9"/>
  <c r="F179" i="9"/>
  <c r="I179" i="9" s="1"/>
  <c r="G179" i="9"/>
  <c r="K179" i="9"/>
  <c r="B180" i="9"/>
  <c r="C180" i="9"/>
  <c r="D180" i="9"/>
  <c r="E180" i="9"/>
  <c r="F180" i="9"/>
  <c r="H180" i="9" s="1"/>
  <c r="G180" i="9"/>
  <c r="K180" i="9"/>
  <c r="B181" i="9"/>
  <c r="C181" i="9"/>
  <c r="D181" i="9"/>
  <c r="E181" i="9"/>
  <c r="F181" i="9"/>
  <c r="H181" i="9" s="1"/>
  <c r="G181" i="9"/>
  <c r="K181" i="9"/>
  <c r="B182" i="9"/>
  <c r="C182" i="9"/>
  <c r="D182" i="9"/>
  <c r="E182" i="9"/>
  <c r="F182" i="9"/>
  <c r="H182" i="9" s="1"/>
  <c r="G182" i="9"/>
  <c r="K182" i="9"/>
  <c r="B183" i="9"/>
  <c r="C183" i="9"/>
  <c r="D183" i="9"/>
  <c r="E183" i="9"/>
  <c r="F183" i="9"/>
  <c r="H183" i="9" s="1"/>
  <c r="G183" i="9"/>
  <c r="K183" i="9"/>
  <c r="B184" i="9"/>
  <c r="C184" i="9"/>
  <c r="D184" i="9"/>
  <c r="E184" i="9"/>
  <c r="F184" i="9"/>
  <c r="H184" i="9" s="1"/>
  <c r="G184" i="9"/>
  <c r="K184" i="9"/>
  <c r="B185" i="9"/>
  <c r="C185" i="9"/>
  <c r="D185" i="9"/>
  <c r="E185" i="9"/>
  <c r="F185" i="9"/>
  <c r="H185" i="9" s="1"/>
  <c r="G185" i="9"/>
  <c r="K185" i="9"/>
  <c r="B186" i="9"/>
  <c r="C186" i="9"/>
  <c r="D186" i="9"/>
  <c r="E186" i="9"/>
  <c r="F186" i="9"/>
  <c r="G186" i="9"/>
  <c r="K186" i="9"/>
  <c r="B187" i="9"/>
  <c r="C187" i="9"/>
  <c r="D187" i="9"/>
  <c r="E187" i="9"/>
  <c r="F187" i="9"/>
  <c r="I187" i="9" s="1"/>
  <c r="G187" i="9"/>
  <c r="K187" i="9"/>
  <c r="B188" i="9"/>
  <c r="C188" i="9"/>
  <c r="D188" i="9"/>
  <c r="E188" i="9"/>
  <c r="F188" i="9"/>
  <c r="H188" i="9" s="1"/>
  <c r="G188" i="9"/>
  <c r="K188" i="9"/>
  <c r="B189" i="9"/>
  <c r="C189" i="9"/>
  <c r="D189" i="9"/>
  <c r="E189" i="9"/>
  <c r="F189" i="9"/>
  <c r="H189" i="9" s="1"/>
  <c r="G189" i="9"/>
  <c r="K189" i="9"/>
  <c r="B190" i="9"/>
  <c r="C190" i="9"/>
  <c r="D190" i="9"/>
  <c r="E190" i="9"/>
  <c r="F190" i="9"/>
  <c r="H190" i="9" s="1"/>
  <c r="G190" i="9"/>
  <c r="K190" i="9"/>
  <c r="B191" i="9"/>
  <c r="C191" i="9"/>
  <c r="D191" i="9"/>
  <c r="E191" i="9"/>
  <c r="F191" i="9"/>
  <c r="I191" i="9" s="1"/>
  <c r="G191" i="9"/>
  <c r="K191" i="9"/>
  <c r="B192" i="9"/>
  <c r="C192" i="9"/>
  <c r="D192" i="9"/>
  <c r="E192" i="9"/>
  <c r="F192" i="9"/>
  <c r="H192" i="9" s="1"/>
  <c r="G192" i="9"/>
  <c r="K192" i="9"/>
  <c r="B193" i="9"/>
  <c r="C193" i="9"/>
  <c r="D193" i="9"/>
  <c r="E193" i="9"/>
  <c r="F193" i="9"/>
  <c r="H193" i="9" s="1"/>
  <c r="G193" i="9"/>
  <c r="K193" i="9"/>
  <c r="B194" i="9"/>
  <c r="C194" i="9"/>
  <c r="D194" i="9"/>
  <c r="E194" i="9"/>
  <c r="F194" i="9"/>
  <c r="H194" i="9" s="1"/>
  <c r="G194" i="9"/>
  <c r="K194" i="9"/>
  <c r="B195" i="9"/>
  <c r="C195" i="9"/>
  <c r="D195" i="9"/>
  <c r="E195" i="9"/>
  <c r="F195" i="9"/>
  <c r="H195" i="9" s="1"/>
  <c r="G195" i="9"/>
  <c r="K195" i="9"/>
  <c r="B196" i="9"/>
  <c r="C196" i="9"/>
  <c r="D196" i="9"/>
  <c r="E196" i="9"/>
  <c r="F196" i="9"/>
  <c r="H196" i="9" s="1"/>
  <c r="G196" i="9"/>
  <c r="K196" i="9"/>
  <c r="B197" i="9"/>
  <c r="C197" i="9"/>
  <c r="D197" i="9"/>
  <c r="E197" i="9"/>
  <c r="F197" i="9"/>
  <c r="G197" i="9"/>
  <c r="K197" i="9"/>
  <c r="B198" i="9"/>
  <c r="C198" i="9"/>
  <c r="D198" i="9"/>
  <c r="E198" i="9"/>
  <c r="F198" i="9"/>
  <c r="H198" i="9" s="1"/>
  <c r="G198" i="9"/>
  <c r="K198" i="9"/>
  <c r="B199" i="9"/>
  <c r="C199" i="9"/>
  <c r="D199" i="9"/>
  <c r="E199" i="9"/>
  <c r="F199" i="9"/>
  <c r="H199" i="9" s="1"/>
  <c r="G199" i="9"/>
  <c r="K199" i="9"/>
  <c r="B200" i="9"/>
  <c r="C200" i="9"/>
  <c r="D200" i="9"/>
  <c r="E200" i="9"/>
  <c r="F200" i="9"/>
  <c r="H200" i="9" s="1"/>
  <c r="G200" i="9"/>
  <c r="K200" i="9"/>
  <c r="B201" i="9"/>
  <c r="C201" i="9"/>
  <c r="D201" i="9"/>
  <c r="E201" i="9"/>
  <c r="F201" i="9"/>
  <c r="H201" i="9" s="1"/>
  <c r="G201" i="9"/>
  <c r="K201" i="9"/>
  <c r="B202" i="9"/>
  <c r="C202" i="9"/>
  <c r="D202" i="9"/>
  <c r="E202" i="9"/>
  <c r="F202" i="9"/>
  <c r="G202" i="9"/>
  <c r="K202" i="9"/>
  <c r="B203" i="9"/>
  <c r="C203" i="9"/>
  <c r="D203" i="9"/>
  <c r="E203" i="9"/>
  <c r="F203" i="9"/>
  <c r="H203" i="9" s="1"/>
  <c r="G203" i="9"/>
  <c r="K203" i="9"/>
  <c r="B204" i="9"/>
  <c r="C204" i="9"/>
  <c r="D204" i="9"/>
  <c r="E204" i="9"/>
  <c r="F204" i="9"/>
  <c r="H204" i="9" s="1"/>
  <c r="G204" i="9"/>
  <c r="K204" i="9"/>
  <c r="B205" i="9"/>
  <c r="C205" i="9"/>
  <c r="D205" i="9"/>
  <c r="E205" i="9"/>
  <c r="F205" i="9"/>
  <c r="G205" i="9"/>
  <c r="K205" i="9"/>
  <c r="B206" i="9"/>
  <c r="C206" i="9"/>
  <c r="D206" i="9"/>
  <c r="E206" i="9"/>
  <c r="F206" i="9"/>
  <c r="H206" i="9" s="1"/>
  <c r="G206" i="9"/>
  <c r="K206" i="9"/>
  <c r="B207" i="9"/>
  <c r="C207" i="9"/>
  <c r="D207" i="9"/>
  <c r="E207" i="9"/>
  <c r="F207" i="9"/>
  <c r="G207" i="9"/>
  <c r="K207" i="9"/>
  <c r="B208" i="9"/>
  <c r="C208" i="9"/>
  <c r="D208" i="9"/>
  <c r="E208" i="9"/>
  <c r="F208" i="9"/>
  <c r="H208" i="9" s="1"/>
  <c r="G208" i="9"/>
  <c r="K208" i="9"/>
  <c r="B209" i="9"/>
  <c r="C209" i="9"/>
  <c r="D209" i="9"/>
  <c r="E209" i="9"/>
  <c r="F209" i="9"/>
  <c r="G209" i="9"/>
  <c r="K209" i="9"/>
  <c r="B210" i="9"/>
  <c r="C210" i="9"/>
  <c r="D210" i="9"/>
  <c r="E210" i="9"/>
  <c r="F210" i="9"/>
  <c r="H210" i="9" s="1"/>
  <c r="G210" i="9"/>
  <c r="K210" i="9"/>
  <c r="B211" i="9"/>
  <c r="C211" i="9"/>
  <c r="D211" i="9"/>
  <c r="E211" i="9"/>
  <c r="F211" i="9"/>
  <c r="H211" i="9" s="1"/>
  <c r="G211" i="9"/>
  <c r="K211" i="9"/>
  <c r="B212" i="9"/>
  <c r="C212" i="9"/>
  <c r="D212" i="9"/>
  <c r="E212" i="9"/>
  <c r="F212" i="9"/>
  <c r="I212" i="9" s="1"/>
  <c r="G212" i="9"/>
  <c r="K212" i="9"/>
  <c r="B213" i="9"/>
  <c r="C213" i="9"/>
  <c r="D213" i="9"/>
  <c r="E213" i="9"/>
  <c r="F213" i="9"/>
  <c r="I213" i="9" s="1"/>
  <c r="G213" i="9"/>
  <c r="K213" i="9"/>
  <c r="B214" i="9"/>
  <c r="C214" i="9"/>
  <c r="D214" i="9"/>
  <c r="E214" i="9"/>
  <c r="F214" i="9"/>
  <c r="I214" i="9" s="1"/>
  <c r="G214" i="9"/>
  <c r="K214" i="9"/>
  <c r="B215" i="9"/>
  <c r="C215" i="9"/>
  <c r="D215" i="9"/>
  <c r="E215" i="9"/>
  <c r="F215" i="9"/>
  <c r="I215" i="9" s="1"/>
  <c r="G215" i="9"/>
  <c r="K215" i="9"/>
  <c r="B216" i="9"/>
  <c r="C216" i="9"/>
  <c r="D216" i="9"/>
  <c r="E216" i="9"/>
  <c r="F216" i="9"/>
  <c r="I216" i="9" s="1"/>
  <c r="G216" i="9"/>
  <c r="K216" i="9"/>
  <c r="B217" i="9"/>
  <c r="C217" i="9"/>
  <c r="D217" i="9"/>
  <c r="E217" i="9"/>
  <c r="F217" i="9"/>
  <c r="G217" i="9"/>
  <c r="K217" i="9"/>
  <c r="B218" i="9"/>
  <c r="C218" i="9"/>
  <c r="D218" i="9"/>
  <c r="E218" i="9"/>
  <c r="F218" i="9"/>
  <c r="H218" i="9" s="1"/>
  <c r="G218" i="9"/>
  <c r="K218" i="9"/>
  <c r="B219" i="9"/>
  <c r="C219" i="9"/>
  <c r="D219" i="9"/>
  <c r="E219" i="9"/>
  <c r="F219" i="9"/>
  <c r="G219" i="9"/>
  <c r="K219" i="9"/>
  <c r="B220" i="9"/>
  <c r="C220" i="9"/>
  <c r="D220" i="9"/>
  <c r="E220" i="9"/>
  <c r="F220" i="9"/>
  <c r="H220" i="9" s="1"/>
  <c r="G220" i="9"/>
  <c r="K220" i="9"/>
  <c r="B221" i="9"/>
  <c r="C221" i="9"/>
  <c r="D221" i="9"/>
  <c r="E221" i="9"/>
  <c r="F221" i="9"/>
  <c r="G221" i="9"/>
  <c r="K221" i="9"/>
  <c r="B222" i="9"/>
  <c r="C222" i="9"/>
  <c r="D222" i="9"/>
  <c r="E222" i="9"/>
  <c r="F222" i="9"/>
  <c r="H222" i="9" s="1"/>
  <c r="G222" i="9"/>
  <c r="K222" i="9"/>
  <c r="B223" i="9"/>
  <c r="C223" i="9"/>
  <c r="D223" i="9"/>
  <c r="E223" i="9"/>
  <c r="F223" i="9"/>
  <c r="I223" i="9" s="1"/>
  <c r="G223" i="9"/>
  <c r="K223" i="9"/>
  <c r="B224" i="9"/>
  <c r="C224" i="9"/>
  <c r="D224" i="9"/>
  <c r="E224" i="9"/>
  <c r="F224" i="9"/>
  <c r="H224" i="9" s="1"/>
  <c r="G224" i="9"/>
  <c r="K224" i="9"/>
  <c r="B225" i="9"/>
  <c r="C225" i="9"/>
  <c r="D225" i="9"/>
  <c r="E225" i="9"/>
  <c r="F225" i="9"/>
  <c r="H225" i="9" s="1"/>
  <c r="G225" i="9"/>
  <c r="K225" i="9"/>
  <c r="B226" i="9"/>
  <c r="C226" i="9"/>
  <c r="D226" i="9"/>
  <c r="E226" i="9"/>
  <c r="F226" i="9"/>
  <c r="H226" i="9" s="1"/>
  <c r="G226" i="9"/>
  <c r="K226" i="9"/>
  <c r="B227" i="9"/>
  <c r="C227" i="9"/>
  <c r="D227" i="9"/>
  <c r="E227" i="9"/>
  <c r="F227" i="9"/>
  <c r="H227" i="9" s="1"/>
  <c r="G227" i="9"/>
  <c r="K227" i="9"/>
  <c r="B228" i="9"/>
  <c r="C228" i="9"/>
  <c r="D228" i="9"/>
  <c r="E228" i="9"/>
  <c r="F228" i="9"/>
  <c r="H228" i="9" s="1"/>
  <c r="G228" i="9"/>
  <c r="K228" i="9"/>
  <c r="B229" i="9"/>
  <c r="C229" i="9"/>
  <c r="D229" i="9"/>
  <c r="E229" i="9"/>
  <c r="F229" i="9"/>
  <c r="H229" i="9" s="1"/>
  <c r="G229" i="9"/>
  <c r="K229" i="9"/>
  <c r="B230" i="9"/>
  <c r="C230" i="9"/>
  <c r="D230" i="9"/>
  <c r="E230" i="9"/>
  <c r="F230" i="9"/>
  <c r="H230" i="9" s="1"/>
  <c r="G230" i="9"/>
  <c r="K230" i="9"/>
  <c r="B231" i="9"/>
  <c r="C231" i="9"/>
  <c r="D231" i="9"/>
  <c r="E231" i="9"/>
  <c r="F231" i="9"/>
  <c r="I231" i="9" s="1"/>
  <c r="G231" i="9"/>
  <c r="K231" i="9"/>
  <c r="B232" i="9"/>
  <c r="C232" i="9"/>
  <c r="D232" i="9"/>
  <c r="E232" i="9"/>
  <c r="F232" i="9"/>
  <c r="I232" i="9" s="1"/>
  <c r="G232" i="9"/>
  <c r="K232" i="9"/>
  <c r="B233" i="9"/>
  <c r="C233" i="9"/>
  <c r="D233" i="9"/>
  <c r="E233" i="9"/>
  <c r="F233" i="9"/>
  <c r="G233" i="9"/>
  <c r="K233" i="9"/>
  <c r="B234" i="9"/>
  <c r="C234" i="9"/>
  <c r="D234" i="9"/>
  <c r="E234" i="9"/>
  <c r="F234" i="9"/>
  <c r="H234" i="9" s="1"/>
  <c r="G234" i="9"/>
  <c r="K234" i="9"/>
  <c r="B235" i="9"/>
  <c r="C235" i="9"/>
  <c r="D235" i="9"/>
  <c r="E235" i="9"/>
  <c r="F235" i="9"/>
  <c r="H235" i="9" s="1"/>
  <c r="G235" i="9"/>
  <c r="K235" i="9"/>
  <c r="B236" i="9"/>
  <c r="C236" i="9"/>
  <c r="D236" i="9"/>
  <c r="E236" i="9"/>
  <c r="F236" i="9"/>
  <c r="H236" i="9" s="1"/>
  <c r="G236" i="9"/>
  <c r="K236" i="9"/>
  <c r="B237" i="9"/>
  <c r="C237" i="9"/>
  <c r="D237" i="9"/>
  <c r="E237" i="9"/>
  <c r="F237" i="9"/>
  <c r="H237" i="9" s="1"/>
  <c r="G237" i="9"/>
  <c r="K237" i="9"/>
  <c r="B238" i="9"/>
  <c r="C238" i="9"/>
  <c r="D238" i="9"/>
  <c r="E238" i="9"/>
  <c r="F238" i="9"/>
  <c r="H238" i="9" s="1"/>
  <c r="G238" i="9"/>
  <c r="K238" i="9"/>
  <c r="B239" i="9"/>
  <c r="C239" i="9"/>
  <c r="D239" i="9"/>
  <c r="E239" i="9"/>
  <c r="F239" i="9"/>
  <c r="I239" i="9" s="1"/>
  <c r="G239" i="9"/>
  <c r="K239" i="9"/>
  <c r="B240" i="9"/>
  <c r="C240" i="9"/>
  <c r="D240" i="9"/>
  <c r="E240" i="9"/>
  <c r="F240" i="9"/>
  <c r="H240" i="9" s="1"/>
  <c r="G240" i="9"/>
  <c r="K240" i="9"/>
  <c r="B241" i="9"/>
  <c r="C241" i="9"/>
  <c r="D241" i="9"/>
  <c r="E241" i="9"/>
  <c r="F241" i="9"/>
  <c r="H241" i="9" s="1"/>
  <c r="G241" i="9"/>
  <c r="K241" i="9"/>
  <c r="B242" i="9"/>
  <c r="C242" i="9"/>
  <c r="D242" i="9"/>
  <c r="E242" i="9"/>
  <c r="F242" i="9"/>
  <c r="H242" i="9" s="1"/>
  <c r="G242" i="9"/>
  <c r="K242" i="9"/>
  <c r="B243" i="9"/>
  <c r="C243" i="9"/>
  <c r="D243" i="9"/>
  <c r="E243" i="9"/>
  <c r="F243" i="9"/>
  <c r="H243" i="9" s="1"/>
  <c r="G243" i="9"/>
  <c r="K243" i="9"/>
  <c r="B244" i="9"/>
  <c r="C244" i="9"/>
  <c r="D244" i="9"/>
  <c r="E244" i="9"/>
  <c r="F244" i="9"/>
  <c r="H244" i="9" s="1"/>
  <c r="G244" i="9"/>
  <c r="K244" i="9"/>
  <c r="B245" i="9"/>
  <c r="C245" i="9"/>
  <c r="D245" i="9"/>
  <c r="E245" i="9"/>
  <c r="F245" i="9"/>
  <c r="I245" i="9" s="1"/>
  <c r="G245" i="9"/>
  <c r="K245" i="9"/>
  <c r="B246" i="9"/>
  <c r="C246" i="9"/>
  <c r="D246" i="9"/>
  <c r="E246" i="9"/>
  <c r="F246" i="9"/>
  <c r="H246" i="9" s="1"/>
  <c r="G246" i="9"/>
  <c r="K246" i="9"/>
  <c r="B247" i="9"/>
  <c r="C247" i="9"/>
  <c r="D247" i="9"/>
  <c r="E247" i="9"/>
  <c r="F247" i="9"/>
  <c r="I247" i="9" s="1"/>
  <c r="G247" i="9"/>
  <c r="K247" i="9"/>
  <c r="B248" i="9"/>
  <c r="C248" i="9"/>
  <c r="D248" i="9"/>
  <c r="E248" i="9"/>
  <c r="F248" i="9"/>
  <c r="H248" i="9" s="1"/>
  <c r="G248" i="9"/>
  <c r="K248" i="9"/>
  <c r="B249" i="9"/>
  <c r="C249" i="9"/>
  <c r="D249" i="9"/>
  <c r="E249" i="9"/>
  <c r="F249" i="9"/>
  <c r="H249" i="9" s="1"/>
  <c r="G249" i="9"/>
  <c r="K249" i="9"/>
  <c r="B250" i="9"/>
  <c r="C250" i="9"/>
  <c r="D250" i="9"/>
  <c r="E250" i="9"/>
  <c r="F250" i="9"/>
  <c r="H250" i="9" s="1"/>
  <c r="G250" i="9"/>
  <c r="K250" i="9"/>
  <c r="B251" i="9"/>
  <c r="C251" i="9"/>
  <c r="D251" i="9"/>
  <c r="E251" i="9"/>
  <c r="F251" i="9"/>
  <c r="H251" i="9" s="1"/>
  <c r="G251" i="9"/>
  <c r="K251" i="9"/>
  <c r="B252" i="9"/>
  <c r="C252" i="9"/>
  <c r="D252" i="9"/>
  <c r="E252" i="9"/>
  <c r="F252" i="9"/>
  <c r="H252" i="9" s="1"/>
  <c r="G252" i="9"/>
  <c r="K252" i="9"/>
  <c r="B253" i="9"/>
  <c r="C253" i="9"/>
  <c r="D253" i="9"/>
  <c r="E253" i="9"/>
  <c r="F253" i="9"/>
  <c r="H253" i="9" s="1"/>
  <c r="G253" i="9"/>
  <c r="K253" i="9"/>
  <c r="B254" i="9"/>
  <c r="C254" i="9"/>
  <c r="D254" i="9"/>
  <c r="E254" i="9"/>
  <c r="F254" i="9"/>
  <c r="H254" i="9" s="1"/>
  <c r="G254" i="9"/>
  <c r="K254" i="9"/>
  <c r="B255" i="9"/>
  <c r="C255" i="9"/>
  <c r="D255" i="9"/>
  <c r="E255" i="9"/>
  <c r="F255" i="9"/>
  <c r="H255" i="9" s="1"/>
  <c r="G255" i="9"/>
  <c r="K255" i="9"/>
  <c r="B256" i="9"/>
  <c r="C256" i="9"/>
  <c r="D256" i="9"/>
  <c r="E256" i="9"/>
  <c r="F256" i="9"/>
  <c r="H256" i="9" s="1"/>
  <c r="G256" i="9"/>
  <c r="K256" i="9"/>
  <c r="B257" i="9"/>
  <c r="C257" i="9"/>
  <c r="D257" i="9"/>
  <c r="E257" i="9"/>
  <c r="F257" i="9"/>
  <c r="H257" i="9" s="1"/>
  <c r="G257" i="9"/>
  <c r="K257" i="9"/>
  <c r="B258" i="9"/>
  <c r="C258" i="9"/>
  <c r="D258" i="9"/>
  <c r="E258" i="9"/>
  <c r="F258" i="9"/>
  <c r="H258" i="9" s="1"/>
  <c r="G258" i="9"/>
  <c r="K258" i="9"/>
  <c r="B259" i="9"/>
  <c r="C259" i="9"/>
  <c r="D259" i="9"/>
  <c r="E259" i="9"/>
  <c r="F259" i="9"/>
  <c r="I259" i="9" s="1"/>
  <c r="G259" i="9"/>
  <c r="K259" i="9"/>
  <c r="B260" i="9"/>
  <c r="C260" i="9"/>
  <c r="D260" i="9"/>
  <c r="E260" i="9"/>
  <c r="F260" i="9"/>
  <c r="H260" i="9" s="1"/>
  <c r="G260" i="9"/>
  <c r="K260" i="9"/>
  <c r="B261" i="9"/>
  <c r="C261" i="9"/>
  <c r="D261" i="9"/>
  <c r="E261" i="9"/>
  <c r="F261" i="9"/>
  <c r="I261" i="9" s="1"/>
  <c r="G261" i="9"/>
  <c r="K261" i="9"/>
  <c r="B262" i="9"/>
  <c r="C262" i="9"/>
  <c r="D262" i="9"/>
  <c r="E262" i="9"/>
  <c r="F262" i="9"/>
  <c r="H262" i="9" s="1"/>
  <c r="G262" i="9"/>
  <c r="K262" i="9"/>
  <c r="B263" i="9"/>
  <c r="C263" i="9"/>
  <c r="D263" i="9"/>
  <c r="E263" i="9"/>
  <c r="F263" i="9"/>
  <c r="I263" i="9" s="1"/>
  <c r="G263" i="9"/>
  <c r="K263" i="9"/>
  <c r="B264" i="9"/>
  <c r="C264" i="9"/>
  <c r="D264" i="9"/>
  <c r="E264" i="9"/>
  <c r="F264" i="9"/>
  <c r="H264" i="9" s="1"/>
  <c r="G264" i="9"/>
  <c r="K264" i="9"/>
  <c r="B265" i="9"/>
  <c r="C265" i="9"/>
  <c r="D265" i="9"/>
  <c r="E265" i="9"/>
  <c r="F265" i="9"/>
  <c r="H265" i="9" s="1"/>
  <c r="G265" i="9"/>
  <c r="K265" i="9"/>
  <c r="B266" i="9"/>
  <c r="C266" i="9"/>
  <c r="D266" i="9"/>
  <c r="E266" i="9"/>
  <c r="F266" i="9"/>
  <c r="H266" i="9" s="1"/>
  <c r="G266" i="9"/>
  <c r="K266" i="9"/>
  <c r="B267" i="9"/>
  <c r="C267" i="9"/>
  <c r="D267" i="9"/>
  <c r="E267" i="9"/>
  <c r="F267" i="9"/>
  <c r="H267" i="9" s="1"/>
  <c r="G267" i="9"/>
  <c r="K267" i="9"/>
  <c r="B268" i="9"/>
  <c r="C268" i="9"/>
  <c r="D268" i="9"/>
  <c r="E268" i="9"/>
  <c r="F268" i="9"/>
  <c r="H268" i="9" s="1"/>
  <c r="G268" i="9"/>
  <c r="K268" i="9"/>
  <c r="B269" i="9"/>
  <c r="C269" i="9"/>
  <c r="D269" i="9"/>
  <c r="E269" i="9"/>
  <c r="F269" i="9"/>
  <c r="H269" i="9" s="1"/>
  <c r="G269" i="9"/>
  <c r="K269" i="9"/>
  <c r="B270" i="9"/>
  <c r="C270" i="9"/>
  <c r="D270" i="9"/>
  <c r="E270" i="9"/>
  <c r="F270" i="9"/>
  <c r="H270" i="9" s="1"/>
  <c r="G270" i="9"/>
  <c r="K270" i="9"/>
  <c r="B271" i="9"/>
  <c r="C271" i="9"/>
  <c r="D271" i="9"/>
  <c r="E271" i="9"/>
  <c r="F271" i="9"/>
  <c r="H271" i="9" s="1"/>
  <c r="G271" i="9"/>
  <c r="K271" i="9"/>
  <c r="B272" i="9"/>
  <c r="C272" i="9"/>
  <c r="D272" i="9"/>
  <c r="E272" i="9"/>
  <c r="F272" i="9"/>
  <c r="H272" i="9" s="1"/>
  <c r="G272" i="9"/>
  <c r="K272" i="9"/>
  <c r="B273" i="9"/>
  <c r="C273" i="9"/>
  <c r="D273" i="9"/>
  <c r="E273" i="9"/>
  <c r="F273" i="9"/>
  <c r="H273" i="9" s="1"/>
  <c r="G273" i="9"/>
  <c r="K273" i="9"/>
  <c r="B274" i="9"/>
  <c r="C274" i="9"/>
  <c r="D274" i="9"/>
  <c r="E274" i="9"/>
  <c r="F274" i="9"/>
  <c r="H274" i="9" s="1"/>
  <c r="G274" i="9"/>
  <c r="K274" i="9"/>
  <c r="B275" i="9"/>
  <c r="C275" i="9"/>
  <c r="D275" i="9"/>
  <c r="E275" i="9"/>
  <c r="F275" i="9"/>
  <c r="H275" i="9" s="1"/>
  <c r="G275" i="9"/>
  <c r="K275" i="9"/>
  <c r="B276" i="9"/>
  <c r="C276" i="9"/>
  <c r="D276" i="9"/>
  <c r="E276" i="9"/>
  <c r="F276" i="9"/>
  <c r="H276" i="9" s="1"/>
  <c r="G276" i="9"/>
  <c r="K276" i="9"/>
  <c r="B277" i="9"/>
  <c r="C277" i="9"/>
  <c r="D277" i="9"/>
  <c r="E277" i="9"/>
  <c r="F277" i="9"/>
  <c r="I277" i="9" s="1"/>
  <c r="G277" i="9"/>
  <c r="K277" i="9"/>
  <c r="B278" i="9"/>
  <c r="C278" i="9"/>
  <c r="D278" i="9"/>
  <c r="E278" i="9"/>
  <c r="F278" i="9"/>
  <c r="H278" i="9" s="1"/>
  <c r="G278" i="9"/>
  <c r="K278" i="9"/>
  <c r="B279" i="9"/>
  <c r="C279" i="9"/>
  <c r="D279" i="9"/>
  <c r="E279" i="9"/>
  <c r="F279" i="9"/>
  <c r="I279" i="9" s="1"/>
  <c r="G279" i="9"/>
  <c r="K279" i="9"/>
  <c r="B280" i="9"/>
  <c r="C280" i="9"/>
  <c r="D280" i="9"/>
  <c r="E280" i="9"/>
  <c r="F280" i="9"/>
  <c r="G280" i="9"/>
  <c r="K280" i="9"/>
  <c r="B281" i="9"/>
  <c r="C281" i="9"/>
  <c r="D281" i="9"/>
  <c r="E281" i="9"/>
  <c r="F281" i="9"/>
  <c r="H281" i="9" s="1"/>
  <c r="G281" i="9"/>
  <c r="K281" i="9"/>
  <c r="B282" i="9"/>
  <c r="C282" i="9"/>
  <c r="D282" i="9"/>
  <c r="E282" i="9"/>
  <c r="F282" i="9"/>
  <c r="H282" i="9" s="1"/>
  <c r="G282" i="9"/>
  <c r="K282" i="9"/>
  <c r="B283" i="9"/>
  <c r="C283" i="9"/>
  <c r="D283" i="9"/>
  <c r="E283" i="9"/>
  <c r="F283" i="9"/>
  <c r="H283" i="9" s="1"/>
  <c r="G283" i="9"/>
  <c r="K283" i="9"/>
  <c r="B284" i="9"/>
  <c r="C284" i="9"/>
  <c r="D284" i="9"/>
  <c r="E284" i="9"/>
  <c r="F284" i="9"/>
  <c r="H284" i="9" s="1"/>
  <c r="G284" i="9"/>
  <c r="K284" i="9"/>
  <c r="B285" i="9"/>
  <c r="C285" i="9"/>
  <c r="D285" i="9"/>
  <c r="E285" i="9"/>
  <c r="F285" i="9"/>
  <c r="H285" i="9" s="1"/>
  <c r="G285" i="9"/>
  <c r="K285" i="9"/>
  <c r="B286" i="9"/>
  <c r="C286" i="9"/>
  <c r="D286" i="9"/>
  <c r="E286" i="9"/>
  <c r="F286" i="9"/>
  <c r="H286" i="9" s="1"/>
  <c r="G286" i="9"/>
  <c r="K286" i="9"/>
  <c r="B287" i="9"/>
  <c r="C287" i="9"/>
  <c r="D287" i="9"/>
  <c r="E287" i="9"/>
  <c r="F287" i="9"/>
  <c r="H287" i="9" s="1"/>
  <c r="G287" i="9"/>
  <c r="K287" i="9"/>
  <c r="B288" i="9"/>
  <c r="C288" i="9"/>
  <c r="D288" i="9"/>
  <c r="E288" i="9"/>
  <c r="F288" i="9"/>
  <c r="H288" i="9" s="1"/>
  <c r="G288" i="9"/>
  <c r="K288" i="9"/>
  <c r="B289" i="9"/>
  <c r="C289" i="9"/>
  <c r="D289" i="9"/>
  <c r="E289" i="9"/>
  <c r="F289" i="9"/>
  <c r="I289" i="9" s="1"/>
  <c r="G289" i="9"/>
  <c r="K289" i="9"/>
  <c r="B290" i="9"/>
  <c r="C290" i="9"/>
  <c r="D290" i="9"/>
  <c r="E290" i="9"/>
  <c r="F290" i="9"/>
  <c r="I290" i="9" s="1"/>
  <c r="G290" i="9"/>
  <c r="K290" i="9"/>
  <c r="B291" i="9"/>
  <c r="C291" i="9"/>
  <c r="D291" i="9"/>
  <c r="E291" i="9"/>
  <c r="F291" i="9"/>
  <c r="H291" i="9" s="1"/>
  <c r="G291" i="9"/>
  <c r="K291" i="9"/>
  <c r="B292" i="9"/>
  <c r="C292" i="9"/>
  <c r="D292" i="9"/>
  <c r="E292" i="9"/>
  <c r="F292" i="9"/>
  <c r="I292" i="9" s="1"/>
  <c r="G292" i="9"/>
  <c r="K292" i="9"/>
  <c r="B293" i="9"/>
  <c r="C293" i="9"/>
  <c r="D293" i="9"/>
  <c r="E293" i="9"/>
  <c r="F293" i="9"/>
  <c r="I293" i="9" s="1"/>
  <c r="G293" i="9"/>
  <c r="K293" i="9"/>
  <c r="B294" i="9"/>
  <c r="C294" i="9"/>
  <c r="D294" i="9"/>
  <c r="E294" i="9"/>
  <c r="F294" i="9"/>
  <c r="I294" i="9" s="1"/>
  <c r="G294" i="9"/>
  <c r="K294" i="9"/>
  <c r="B295" i="9"/>
  <c r="C295" i="9"/>
  <c r="D295" i="9"/>
  <c r="E295" i="9"/>
  <c r="F295" i="9"/>
  <c r="I295" i="9" s="1"/>
  <c r="G295" i="9"/>
  <c r="K295" i="9"/>
  <c r="B296" i="9"/>
  <c r="C296" i="9"/>
  <c r="D296" i="9"/>
  <c r="E296" i="9"/>
  <c r="F296" i="9"/>
  <c r="I296" i="9" s="1"/>
  <c r="G296" i="9"/>
  <c r="K296" i="9"/>
  <c r="B297" i="9"/>
  <c r="C297" i="9"/>
  <c r="D297" i="9"/>
  <c r="E297" i="9"/>
  <c r="F297" i="9"/>
  <c r="I297" i="9" s="1"/>
  <c r="G297" i="9"/>
  <c r="K297" i="9"/>
  <c r="B298" i="9"/>
  <c r="C298" i="9"/>
  <c r="D298" i="9"/>
  <c r="E298" i="9"/>
  <c r="F298" i="9"/>
  <c r="I298" i="9" s="1"/>
  <c r="G298" i="9"/>
  <c r="K298" i="9"/>
  <c r="B299" i="9"/>
  <c r="C299" i="9"/>
  <c r="D299" i="9"/>
  <c r="E299" i="9"/>
  <c r="F299" i="9"/>
  <c r="H299" i="9" s="1"/>
  <c r="G299" i="9"/>
  <c r="K299" i="9"/>
  <c r="B300" i="9"/>
  <c r="C300" i="9"/>
  <c r="D300" i="9"/>
  <c r="E300" i="9"/>
  <c r="F300" i="9"/>
  <c r="I300" i="9" s="1"/>
  <c r="G300" i="9"/>
  <c r="K300" i="9"/>
  <c r="B301" i="9"/>
  <c r="C301" i="9"/>
  <c r="D301" i="9"/>
  <c r="E301" i="9"/>
  <c r="F301" i="9"/>
  <c r="I301" i="9" s="1"/>
  <c r="G301" i="9"/>
  <c r="K301" i="9"/>
  <c r="B302" i="9"/>
  <c r="C302" i="9"/>
  <c r="D302" i="9"/>
  <c r="E302" i="9"/>
  <c r="F302" i="9"/>
  <c r="I302" i="9" s="1"/>
  <c r="G302" i="9"/>
  <c r="K302" i="9"/>
  <c r="B303" i="9"/>
  <c r="C303" i="9"/>
  <c r="D303" i="9"/>
  <c r="E303" i="9"/>
  <c r="F303" i="9"/>
  <c r="I303" i="9" s="1"/>
  <c r="G303" i="9"/>
  <c r="K303" i="9"/>
  <c r="B304" i="9"/>
  <c r="C304" i="9"/>
  <c r="D304" i="9"/>
  <c r="E304" i="9"/>
  <c r="F304" i="9"/>
  <c r="I304" i="9" s="1"/>
  <c r="G304" i="9"/>
  <c r="K304" i="9"/>
  <c r="B305" i="9"/>
  <c r="C305" i="9"/>
  <c r="D305" i="9"/>
  <c r="E305" i="9"/>
  <c r="F305" i="9"/>
  <c r="I305" i="9" s="1"/>
  <c r="G305" i="9"/>
  <c r="K305" i="9"/>
  <c r="B306" i="9"/>
  <c r="C306" i="9"/>
  <c r="D306" i="9"/>
  <c r="E306" i="9"/>
  <c r="F306" i="9"/>
  <c r="I306" i="9" s="1"/>
  <c r="G306" i="9"/>
  <c r="K306" i="9"/>
  <c r="B307" i="9"/>
  <c r="C307" i="9"/>
  <c r="D307" i="9"/>
  <c r="E307" i="9"/>
  <c r="F307" i="9"/>
  <c r="H307" i="9" s="1"/>
  <c r="G307" i="9"/>
  <c r="K307" i="9"/>
  <c r="B308" i="9"/>
  <c r="C308" i="9"/>
  <c r="D308" i="9"/>
  <c r="E308" i="9"/>
  <c r="F308" i="9"/>
  <c r="I308" i="9" s="1"/>
  <c r="G308" i="9"/>
  <c r="K308" i="9"/>
  <c r="B309" i="9"/>
  <c r="C309" i="9"/>
  <c r="D309" i="9"/>
  <c r="E309" i="9"/>
  <c r="F309" i="9"/>
  <c r="I309" i="9" s="1"/>
  <c r="G309" i="9"/>
  <c r="K309" i="9"/>
  <c r="B310" i="9"/>
  <c r="C310" i="9"/>
  <c r="D310" i="9"/>
  <c r="E310" i="9"/>
  <c r="F310" i="9"/>
  <c r="G310" i="9"/>
  <c r="K310" i="9"/>
  <c r="B311" i="9"/>
  <c r="C311" i="9"/>
  <c r="D311" i="9"/>
  <c r="E311" i="9"/>
  <c r="F311" i="9"/>
  <c r="I311" i="9" s="1"/>
  <c r="G311" i="9"/>
  <c r="K311" i="9"/>
  <c r="B312" i="9"/>
  <c r="C312" i="9"/>
  <c r="D312" i="9"/>
  <c r="E312" i="9"/>
  <c r="F312" i="9"/>
  <c r="G312" i="9"/>
  <c r="K312" i="9"/>
  <c r="B313" i="9"/>
  <c r="C313" i="9"/>
  <c r="D313" i="9"/>
  <c r="E313" i="9"/>
  <c r="F313" i="9"/>
  <c r="G313" i="9"/>
  <c r="K313" i="9"/>
  <c r="B314" i="9"/>
  <c r="C314" i="9"/>
  <c r="D314" i="9"/>
  <c r="E314" i="9"/>
  <c r="F314" i="9"/>
  <c r="I314" i="9" s="1"/>
  <c r="G314" i="9"/>
  <c r="K314" i="9"/>
  <c r="B315" i="9"/>
  <c r="C315" i="9"/>
  <c r="D315" i="9"/>
  <c r="E315" i="9"/>
  <c r="F315" i="9"/>
  <c r="H315" i="9" s="1"/>
  <c r="G315" i="9"/>
  <c r="K315" i="9"/>
  <c r="B316" i="9"/>
  <c r="C316" i="9"/>
  <c r="D316" i="9"/>
  <c r="E316" i="9"/>
  <c r="F316" i="9"/>
  <c r="I316" i="9" s="1"/>
  <c r="G316" i="9"/>
  <c r="K316" i="9"/>
  <c r="B317" i="9"/>
  <c r="C317" i="9"/>
  <c r="D317" i="9"/>
  <c r="E317" i="9"/>
  <c r="F317" i="9"/>
  <c r="I317" i="9" s="1"/>
  <c r="G317" i="9"/>
  <c r="K317" i="9"/>
  <c r="B318" i="9"/>
  <c r="C318" i="9"/>
  <c r="D318" i="9"/>
  <c r="E318" i="9"/>
  <c r="F318" i="9"/>
  <c r="I318" i="9" s="1"/>
  <c r="G318" i="9"/>
  <c r="K318" i="9"/>
  <c r="B319" i="9"/>
  <c r="C319" i="9"/>
  <c r="D319" i="9"/>
  <c r="E319" i="9"/>
  <c r="F319" i="9"/>
  <c r="I319" i="9" s="1"/>
  <c r="G319" i="9"/>
  <c r="K319" i="9"/>
  <c r="B320" i="9"/>
  <c r="C320" i="9"/>
  <c r="D320" i="9"/>
  <c r="E320" i="9"/>
  <c r="F320" i="9"/>
  <c r="H320" i="9" s="1"/>
  <c r="G320" i="9"/>
  <c r="K320" i="9"/>
  <c r="B321" i="9"/>
  <c r="C321" i="9"/>
  <c r="D321" i="9"/>
  <c r="E321" i="9"/>
  <c r="F321" i="9"/>
  <c r="I321" i="9" s="1"/>
  <c r="G321" i="9"/>
  <c r="K321" i="9"/>
  <c r="B322" i="9"/>
  <c r="C322" i="9"/>
  <c r="D322" i="9"/>
  <c r="E322" i="9"/>
  <c r="F322" i="9"/>
  <c r="I322" i="9" s="1"/>
  <c r="G322" i="9"/>
  <c r="K322" i="9"/>
  <c r="B323" i="9"/>
  <c r="C323" i="9"/>
  <c r="D323" i="9"/>
  <c r="E323" i="9"/>
  <c r="F323" i="9"/>
  <c r="H323" i="9" s="1"/>
  <c r="G323" i="9"/>
  <c r="K323" i="9"/>
  <c r="B324" i="9"/>
  <c r="C324" i="9"/>
  <c r="D324" i="9"/>
  <c r="E324" i="9"/>
  <c r="F324" i="9"/>
  <c r="I324" i="9" s="1"/>
  <c r="G324" i="9"/>
  <c r="K324" i="9"/>
  <c r="B325" i="9"/>
  <c r="C325" i="9"/>
  <c r="D325" i="9"/>
  <c r="E325" i="9"/>
  <c r="F325" i="9"/>
  <c r="I325" i="9" s="1"/>
  <c r="G325" i="9"/>
  <c r="K325" i="9"/>
  <c r="B326" i="9"/>
  <c r="C326" i="9"/>
  <c r="D326" i="9"/>
  <c r="E326" i="9"/>
  <c r="F326" i="9"/>
  <c r="I326" i="9" s="1"/>
  <c r="G326" i="9"/>
  <c r="K326" i="9"/>
  <c r="B327" i="9"/>
  <c r="C327" i="9"/>
  <c r="D327" i="9"/>
  <c r="E327" i="9"/>
  <c r="F327" i="9"/>
  <c r="I327" i="9" s="1"/>
  <c r="G327" i="9"/>
  <c r="K327" i="9"/>
  <c r="B328" i="9"/>
  <c r="C328" i="9"/>
  <c r="D328" i="9"/>
  <c r="E328" i="9"/>
  <c r="F328" i="9"/>
  <c r="I328" i="9" s="1"/>
  <c r="G328" i="9"/>
  <c r="K328" i="9"/>
  <c r="B329" i="9"/>
  <c r="C329" i="9"/>
  <c r="D329" i="9"/>
  <c r="E329" i="9"/>
  <c r="F329" i="9"/>
  <c r="I329" i="9" s="1"/>
  <c r="G329" i="9"/>
  <c r="K329" i="9"/>
  <c r="B330" i="9"/>
  <c r="C330" i="9"/>
  <c r="D330" i="9"/>
  <c r="E330" i="9"/>
  <c r="F330" i="9"/>
  <c r="I330" i="9" s="1"/>
  <c r="G330" i="9"/>
  <c r="K330" i="9"/>
  <c r="B331" i="9"/>
  <c r="C331" i="9"/>
  <c r="D331" i="9"/>
  <c r="E331" i="9"/>
  <c r="F331" i="9"/>
  <c r="H331" i="9" s="1"/>
  <c r="G331" i="9"/>
  <c r="K331" i="9"/>
  <c r="B332" i="9"/>
  <c r="C332" i="9"/>
  <c r="D332" i="9"/>
  <c r="E332" i="9"/>
  <c r="F332" i="9"/>
  <c r="I332" i="9" s="1"/>
  <c r="G332" i="9"/>
  <c r="K332" i="9"/>
  <c r="B333" i="9"/>
  <c r="C333" i="9"/>
  <c r="D333" i="9"/>
  <c r="E333" i="9"/>
  <c r="F333" i="9"/>
  <c r="I333" i="9" s="1"/>
  <c r="G333" i="9"/>
  <c r="K333" i="9"/>
  <c r="B334" i="9"/>
  <c r="C334" i="9"/>
  <c r="D334" i="9"/>
  <c r="E334" i="9"/>
  <c r="F334" i="9"/>
  <c r="I334" i="9" s="1"/>
  <c r="G334" i="9"/>
  <c r="K334" i="9"/>
  <c r="B335" i="9"/>
  <c r="C335" i="9"/>
  <c r="D335" i="9"/>
  <c r="E335" i="9"/>
  <c r="F335" i="9"/>
  <c r="I335" i="9" s="1"/>
  <c r="G335" i="9"/>
  <c r="K335" i="9"/>
  <c r="B336" i="9"/>
  <c r="C336" i="9"/>
  <c r="D336" i="9"/>
  <c r="E336" i="9"/>
  <c r="F336" i="9"/>
  <c r="I336" i="9" s="1"/>
  <c r="G336" i="9"/>
  <c r="K336" i="9"/>
  <c r="B337" i="9"/>
  <c r="C337" i="9"/>
  <c r="D337" i="9"/>
  <c r="E337" i="9"/>
  <c r="F337" i="9"/>
  <c r="I337" i="9" s="1"/>
  <c r="G337" i="9"/>
  <c r="K337" i="9"/>
  <c r="B338" i="9"/>
  <c r="C338" i="9"/>
  <c r="D338" i="9"/>
  <c r="E338" i="9"/>
  <c r="F338" i="9"/>
  <c r="H338" i="9" s="1"/>
  <c r="G338" i="9"/>
  <c r="K338" i="9"/>
  <c r="B339" i="9"/>
  <c r="C339" i="9"/>
  <c r="D339" i="9"/>
  <c r="E339" i="9"/>
  <c r="F339" i="9"/>
  <c r="G339" i="9"/>
  <c r="K339" i="9"/>
  <c r="B340" i="9"/>
  <c r="C340" i="9"/>
  <c r="D340" i="9"/>
  <c r="E340" i="9"/>
  <c r="F340" i="9"/>
  <c r="H340" i="9" s="1"/>
  <c r="G340" i="9"/>
  <c r="K340" i="9"/>
  <c r="B341" i="9"/>
  <c r="C341" i="9"/>
  <c r="D341" i="9"/>
  <c r="E341" i="9"/>
  <c r="F341" i="9"/>
  <c r="I341" i="9" s="1"/>
  <c r="G341" i="9"/>
  <c r="K341" i="9"/>
  <c r="B342" i="9"/>
  <c r="C342" i="9"/>
  <c r="D342" i="9"/>
  <c r="E342" i="9"/>
  <c r="F342" i="9"/>
  <c r="I342" i="9" s="1"/>
  <c r="G342" i="9"/>
  <c r="K342" i="9"/>
  <c r="B343" i="9"/>
  <c r="C343" i="9"/>
  <c r="D343" i="9"/>
  <c r="E343" i="9"/>
  <c r="F343" i="9"/>
  <c r="I343" i="9" s="1"/>
  <c r="G343" i="9"/>
  <c r="K343" i="9"/>
  <c r="B344" i="9"/>
  <c r="C344" i="9"/>
  <c r="D344" i="9"/>
  <c r="E344" i="9"/>
  <c r="F344" i="9"/>
  <c r="I344" i="9" s="1"/>
  <c r="G344" i="9"/>
  <c r="K344" i="9"/>
  <c r="B345" i="9"/>
  <c r="C345" i="9"/>
  <c r="D345" i="9"/>
  <c r="E345" i="9"/>
  <c r="F345" i="9"/>
  <c r="I345" i="9" s="1"/>
  <c r="G345" i="9"/>
  <c r="K345" i="9"/>
  <c r="B346" i="9"/>
  <c r="C346" i="9"/>
  <c r="D346" i="9"/>
  <c r="E346" i="9"/>
  <c r="F346" i="9"/>
  <c r="I346" i="9" s="1"/>
  <c r="G346" i="9"/>
  <c r="K346" i="9"/>
  <c r="B347" i="9"/>
  <c r="C347" i="9"/>
  <c r="D347" i="9"/>
  <c r="E347" i="9"/>
  <c r="F347" i="9"/>
  <c r="I347" i="9" s="1"/>
  <c r="G347" i="9"/>
  <c r="K347" i="9"/>
  <c r="B348" i="9"/>
  <c r="C348" i="9"/>
  <c r="D348" i="9"/>
  <c r="E348" i="9"/>
  <c r="F348" i="9"/>
  <c r="I348" i="9" s="1"/>
  <c r="G348" i="9"/>
  <c r="K348" i="9"/>
  <c r="B349" i="9"/>
  <c r="C349" i="9"/>
  <c r="D349" i="9"/>
  <c r="E349" i="9"/>
  <c r="F349" i="9"/>
  <c r="H349" i="9" s="1"/>
  <c r="G349" i="9"/>
  <c r="K349" i="9"/>
  <c r="B350" i="9"/>
  <c r="C350" i="9"/>
  <c r="D350" i="9"/>
  <c r="E350" i="9"/>
  <c r="F350" i="9"/>
  <c r="H350" i="9" s="1"/>
  <c r="G350" i="9"/>
  <c r="K350" i="9"/>
  <c r="B351" i="9"/>
  <c r="C351" i="9"/>
  <c r="D351" i="9"/>
  <c r="E351" i="9"/>
  <c r="F351" i="9"/>
  <c r="I351" i="9" s="1"/>
  <c r="G351" i="9"/>
  <c r="K351" i="9"/>
  <c r="B352" i="9"/>
  <c r="C352" i="9"/>
  <c r="D352" i="9"/>
  <c r="E352" i="9"/>
  <c r="F352" i="9"/>
  <c r="I352" i="9" s="1"/>
  <c r="G352" i="9"/>
  <c r="K352" i="9"/>
  <c r="B353" i="9"/>
  <c r="C353" i="9"/>
  <c r="D353" i="9"/>
  <c r="E353" i="9"/>
  <c r="F353" i="9"/>
  <c r="H353" i="9" s="1"/>
  <c r="G353" i="9"/>
  <c r="K353" i="9"/>
  <c r="B354" i="9"/>
  <c r="C354" i="9"/>
  <c r="D354" i="9"/>
  <c r="E354" i="9"/>
  <c r="F354" i="9"/>
  <c r="H354" i="9" s="1"/>
  <c r="G354" i="9"/>
  <c r="K354" i="9"/>
  <c r="B355" i="9"/>
  <c r="C355" i="9"/>
  <c r="D355" i="9"/>
  <c r="E355" i="9"/>
  <c r="F355" i="9"/>
  <c r="I355" i="9" s="1"/>
  <c r="G355" i="9"/>
  <c r="K355" i="9"/>
  <c r="B356" i="9"/>
  <c r="C356" i="9"/>
  <c r="D356" i="9"/>
  <c r="E356" i="9"/>
  <c r="F356" i="9"/>
  <c r="I356" i="9" s="1"/>
  <c r="G356" i="9"/>
  <c r="K356" i="9"/>
  <c r="B357" i="9"/>
  <c r="C357" i="9"/>
  <c r="D357" i="9"/>
  <c r="E357" i="9"/>
  <c r="F357" i="9"/>
  <c r="H357" i="9" s="1"/>
  <c r="G357" i="9"/>
  <c r="K357" i="9"/>
  <c r="B358" i="9"/>
  <c r="C358" i="9"/>
  <c r="D358" i="9"/>
  <c r="E358" i="9"/>
  <c r="F358" i="9"/>
  <c r="H358" i="9" s="1"/>
  <c r="G358" i="9"/>
  <c r="K358" i="9"/>
  <c r="B359" i="9"/>
  <c r="C359" i="9"/>
  <c r="D359" i="9"/>
  <c r="E359" i="9"/>
  <c r="F359" i="9"/>
  <c r="I359" i="9" s="1"/>
  <c r="G359" i="9"/>
  <c r="K359" i="9"/>
  <c r="B360" i="9"/>
  <c r="C360" i="9"/>
  <c r="D360" i="9"/>
  <c r="E360" i="9"/>
  <c r="F360" i="9"/>
  <c r="I360" i="9" s="1"/>
  <c r="G360" i="9"/>
  <c r="K360" i="9"/>
  <c r="B361" i="9"/>
  <c r="C361" i="9"/>
  <c r="D361" i="9"/>
  <c r="E361" i="9"/>
  <c r="F361" i="9"/>
  <c r="H361" i="9" s="1"/>
  <c r="G361" i="9"/>
  <c r="K361" i="9"/>
  <c r="B362" i="9"/>
  <c r="C362" i="9"/>
  <c r="D362" i="9"/>
  <c r="E362" i="9"/>
  <c r="F362" i="9"/>
  <c r="I362" i="9" s="1"/>
  <c r="G362" i="9"/>
  <c r="K362" i="9"/>
  <c r="B363" i="9"/>
  <c r="C363" i="9"/>
  <c r="D363" i="9"/>
  <c r="E363" i="9"/>
  <c r="F363" i="9"/>
  <c r="I363" i="9" s="1"/>
  <c r="G363" i="9"/>
  <c r="K363" i="9"/>
  <c r="B364" i="9"/>
  <c r="C364" i="9"/>
  <c r="D364" i="9"/>
  <c r="E364" i="9"/>
  <c r="F364" i="9"/>
  <c r="I364" i="9" s="1"/>
  <c r="G364" i="9"/>
  <c r="K364" i="9"/>
  <c r="B365" i="9"/>
  <c r="C365" i="9"/>
  <c r="D365" i="9"/>
  <c r="E365" i="9"/>
  <c r="F365" i="9"/>
  <c r="H365" i="9" s="1"/>
  <c r="G365" i="9"/>
  <c r="K365" i="9"/>
  <c r="B366" i="9"/>
  <c r="C366" i="9"/>
  <c r="D366" i="9"/>
  <c r="E366" i="9"/>
  <c r="F366" i="9"/>
  <c r="H366" i="9" s="1"/>
  <c r="G366" i="9"/>
  <c r="K366" i="9"/>
  <c r="B367" i="9"/>
  <c r="C367" i="9"/>
  <c r="D367" i="9"/>
  <c r="E367" i="9"/>
  <c r="F367" i="9"/>
  <c r="I367" i="9" s="1"/>
  <c r="G367" i="9"/>
  <c r="K367" i="9"/>
  <c r="B368" i="9"/>
  <c r="C368" i="9"/>
  <c r="D368" i="9"/>
  <c r="E368" i="9"/>
  <c r="F368" i="9"/>
  <c r="I368" i="9" s="1"/>
  <c r="G368" i="9"/>
  <c r="K368" i="9"/>
  <c r="B369" i="9"/>
  <c r="C369" i="9"/>
  <c r="D369" i="9"/>
  <c r="E369" i="9"/>
  <c r="F369" i="9"/>
  <c r="G369" i="9"/>
  <c r="K369" i="9"/>
  <c r="B370" i="9"/>
  <c r="C370" i="9"/>
  <c r="D370" i="9"/>
  <c r="E370" i="9"/>
  <c r="F370" i="9"/>
  <c r="H370" i="9" s="1"/>
  <c r="G370" i="9"/>
  <c r="K370" i="9"/>
  <c r="B371" i="9"/>
  <c r="C371" i="9"/>
  <c r="D371" i="9"/>
  <c r="E371" i="9"/>
  <c r="F371" i="9"/>
  <c r="I371" i="9" s="1"/>
  <c r="G371" i="9"/>
  <c r="K371" i="9"/>
  <c r="B372" i="9"/>
  <c r="C372" i="9"/>
  <c r="D372" i="9"/>
  <c r="E372" i="9"/>
  <c r="F372" i="9"/>
  <c r="I372" i="9" s="1"/>
  <c r="G372" i="9"/>
  <c r="K372" i="9"/>
  <c r="B373" i="9"/>
  <c r="C373" i="9"/>
  <c r="D373" i="9"/>
  <c r="E373" i="9"/>
  <c r="F373" i="9"/>
  <c r="H373" i="9" s="1"/>
  <c r="G373" i="9"/>
  <c r="K373" i="9"/>
  <c r="B374" i="9"/>
  <c r="C374" i="9"/>
  <c r="D374" i="9"/>
  <c r="E374" i="9"/>
  <c r="F374" i="9"/>
  <c r="H374" i="9" s="1"/>
  <c r="G374" i="9"/>
  <c r="K374" i="9"/>
  <c r="B375" i="9"/>
  <c r="C375" i="9"/>
  <c r="D375" i="9"/>
  <c r="E375" i="9"/>
  <c r="F375" i="9"/>
  <c r="I375" i="9" s="1"/>
  <c r="G375" i="9"/>
  <c r="K375" i="9"/>
  <c r="B376" i="9"/>
  <c r="C376" i="9"/>
  <c r="D376" i="9"/>
  <c r="E376" i="9"/>
  <c r="F376" i="9"/>
  <c r="H376" i="9" s="1"/>
  <c r="G376" i="9"/>
  <c r="K376" i="9"/>
  <c r="B377" i="9"/>
  <c r="C377" i="9"/>
  <c r="D377" i="9"/>
  <c r="E377" i="9"/>
  <c r="F377" i="9"/>
  <c r="H377" i="9" s="1"/>
  <c r="G377" i="9"/>
  <c r="K377" i="9"/>
  <c r="B378" i="9"/>
  <c r="C378" i="9"/>
  <c r="D378" i="9"/>
  <c r="E378" i="9"/>
  <c r="F378" i="9"/>
  <c r="H378" i="9" s="1"/>
  <c r="G378" i="9"/>
  <c r="K378" i="9"/>
  <c r="B379" i="9"/>
  <c r="C379" i="9"/>
  <c r="D379" i="9"/>
  <c r="E379" i="9"/>
  <c r="F379" i="9"/>
  <c r="I379" i="9" s="1"/>
  <c r="G379" i="9"/>
  <c r="K379" i="9"/>
  <c r="B380" i="9"/>
  <c r="C380" i="9"/>
  <c r="D380" i="9"/>
  <c r="E380" i="9"/>
  <c r="F380" i="9"/>
  <c r="I380" i="9" s="1"/>
  <c r="G380" i="9"/>
  <c r="K380" i="9"/>
  <c r="B381" i="9"/>
  <c r="C381" i="9"/>
  <c r="D381" i="9"/>
  <c r="E381" i="9"/>
  <c r="F381" i="9"/>
  <c r="I381" i="9" s="1"/>
  <c r="G381" i="9"/>
  <c r="K381" i="9"/>
  <c r="B382" i="9"/>
  <c r="C382" i="9"/>
  <c r="D382" i="9"/>
  <c r="E382" i="9"/>
  <c r="F382" i="9"/>
  <c r="I382" i="9" s="1"/>
  <c r="G382" i="9"/>
  <c r="K382" i="9"/>
  <c r="B383" i="9"/>
  <c r="C383" i="9"/>
  <c r="D383" i="9"/>
  <c r="E383" i="9"/>
  <c r="F383" i="9"/>
  <c r="H383" i="9" s="1"/>
  <c r="G383" i="9"/>
  <c r="K383" i="9"/>
  <c r="B384" i="9"/>
  <c r="C384" i="9"/>
  <c r="D384" i="9"/>
  <c r="E384" i="9"/>
  <c r="F384" i="9"/>
  <c r="H384" i="9" s="1"/>
  <c r="G384" i="9"/>
  <c r="K384" i="9"/>
  <c r="B385" i="9"/>
  <c r="C385" i="9"/>
  <c r="D385" i="9"/>
  <c r="E385" i="9"/>
  <c r="F385" i="9"/>
  <c r="I385" i="9" s="1"/>
  <c r="G385" i="9"/>
  <c r="K385" i="9"/>
  <c r="B386" i="9"/>
  <c r="C386" i="9"/>
  <c r="D386" i="9"/>
  <c r="E386" i="9"/>
  <c r="F386" i="9"/>
  <c r="I386" i="9" s="1"/>
  <c r="G386" i="9"/>
  <c r="K386" i="9"/>
  <c r="B387" i="9"/>
  <c r="C387" i="9"/>
  <c r="D387" i="9"/>
  <c r="E387" i="9"/>
  <c r="F387" i="9"/>
  <c r="I387" i="9" s="1"/>
  <c r="G387" i="9"/>
  <c r="K387" i="9"/>
  <c r="B388" i="9"/>
  <c r="C388" i="9"/>
  <c r="D388" i="9"/>
  <c r="E388" i="9"/>
  <c r="F388" i="9"/>
  <c r="H388" i="9" s="1"/>
  <c r="G388" i="9"/>
  <c r="K388" i="9"/>
  <c r="B389" i="9"/>
  <c r="C389" i="9"/>
  <c r="D389" i="9"/>
  <c r="E389" i="9"/>
  <c r="F389" i="9"/>
  <c r="I389" i="9" s="1"/>
  <c r="G389" i="9"/>
  <c r="K389" i="9"/>
  <c r="B390" i="9"/>
  <c r="C390" i="9"/>
  <c r="D390" i="9"/>
  <c r="E390" i="9"/>
  <c r="F390" i="9"/>
  <c r="H390" i="9" s="1"/>
  <c r="G390" i="9"/>
  <c r="K390" i="9"/>
  <c r="B391" i="9"/>
  <c r="C391" i="9"/>
  <c r="D391" i="9"/>
  <c r="E391" i="9"/>
  <c r="F391" i="9"/>
  <c r="I391" i="9" s="1"/>
  <c r="G391" i="9"/>
  <c r="K391" i="9"/>
  <c r="B392" i="9"/>
  <c r="C392" i="9"/>
  <c r="D392" i="9"/>
  <c r="E392" i="9"/>
  <c r="F392" i="9"/>
  <c r="G392" i="9"/>
  <c r="K392" i="9"/>
  <c r="B393" i="9"/>
  <c r="C393" i="9"/>
  <c r="D393" i="9"/>
  <c r="E393" i="9"/>
  <c r="F393" i="9"/>
  <c r="H393" i="9" s="1"/>
  <c r="G393" i="9"/>
  <c r="K393" i="9"/>
  <c r="B394" i="9"/>
  <c r="C394" i="9"/>
  <c r="D394" i="9"/>
  <c r="E394" i="9"/>
  <c r="F394" i="9"/>
  <c r="H394" i="9" s="1"/>
  <c r="G394" i="9"/>
  <c r="K394" i="9"/>
  <c r="B395" i="9"/>
  <c r="C395" i="9"/>
  <c r="D395" i="9"/>
  <c r="E395" i="9"/>
  <c r="F395" i="9"/>
  <c r="I395" i="9" s="1"/>
  <c r="G395" i="9"/>
  <c r="K395" i="9"/>
  <c r="B396" i="9"/>
  <c r="C396" i="9"/>
  <c r="D396" i="9"/>
  <c r="E396" i="9"/>
  <c r="F396" i="9"/>
  <c r="I396" i="9" s="1"/>
  <c r="G396" i="9"/>
  <c r="K396" i="9"/>
  <c r="B397" i="9"/>
  <c r="C397" i="9"/>
  <c r="D397" i="9"/>
  <c r="E397" i="9"/>
  <c r="F397" i="9"/>
  <c r="H397" i="9" s="1"/>
  <c r="G397" i="9"/>
  <c r="K397" i="9"/>
  <c r="B398" i="9"/>
  <c r="C398" i="9"/>
  <c r="D398" i="9"/>
  <c r="E398" i="9"/>
  <c r="F398" i="9"/>
  <c r="G398" i="9"/>
  <c r="K398" i="9"/>
  <c r="B399" i="9"/>
  <c r="C399" i="9"/>
  <c r="D399" i="9"/>
  <c r="E399" i="9"/>
  <c r="F399" i="9"/>
  <c r="I399" i="9" s="1"/>
  <c r="G399" i="9"/>
  <c r="K399" i="9"/>
  <c r="B400" i="9"/>
  <c r="C400" i="9"/>
  <c r="D400" i="9"/>
  <c r="E400" i="9"/>
  <c r="F400" i="9"/>
  <c r="I400" i="9" s="1"/>
  <c r="G400" i="9"/>
  <c r="K400" i="9"/>
  <c r="B401" i="9"/>
  <c r="C401" i="9"/>
  <c r="D401" i="9"/>
  <c r="E401" i="9"/>
  <c r="F401" i="9"/>
  <c r="H401" i="9" s="1"/>
  <c r="G401" i="9"/>
  <c r="K401" i="9"/>
  <c r="B402" i="9"/>
  <c r="C402" i="9"/>
  <c r="D402" i="9"/>
  <c r="E402" i="9"/>
  <c r="F402" i="9"/>
  <c r="I402" i="9" s="1"/>
  <c r="G402" i="9"/>
  <c r="K402" i="9"/>
  <c r="B403" i="9"/>
  <c r="C403" i="9"/>
  <c r="D403" i="9"/>
  <c r="E403" i="9"/>
  <c r="F403" i="9"/>
  <c r="I403" i="9" s="1"/>
  <c r="G403" i="9"/>
  <c r="K403" i="9"/>
  <c r="B404" i="9"/>
  <c r="C404" i="9"/>
  <c r="D404" i="9"/>
  <c r="E404" i="9"/>
  <c r="F404" i="9"/>
  <c r="I404" i="9" s="1"/>
  <c r="G404" i="9"/>
  <c r="K404" i="9"/>
  <c r="B405" i="9"/>
  <c r="C405" i="9"/>
  <c r="D405" i="9"/>
  <c r="E405" i="9"/>
  <c r="F405" i="9"/>
  <c r="I405" i="9" s="1"/>
  <c r="G405" i="9"/>
  <c r="K405" i="9"/>
  <c r="B406" i="9"/>
  <c r="C406" i="9"/>
  <c r="D406" i="9"/>
  <c r="E406" i="9"/>
  <c r="F406" i="9"/>
  <c r="H406" i="9" s="1"/>
  <c r="G406" i="9"/>
  <c r="K406" i="9"/>
  <c r="B407" i="9"/>
  <c r="C407" i="9"/>
  <c r="D407" i="9"/>
  <c r="E407" i="9"/>
  <c r="F407" i="9"/>
  <c r="I407" i="9" s="1"/>
  <c r="G407" i="9"/>
  <c r="K407" i="9"/>
  <c r="B408" i="9"/>
  <c r="C408" i="9"/>
  <c r="D408" i="9"/>
  <c r="E408" i="9"/>
  <c r="F408" i="9"/>
  <c r="H408" i="9" s="1"/>
  <c r="G408" i="9"/>
  <c r="K408" i="9"/>
  <c r="B409" i="9"/>
  <c r="C409" i="9"/>
  <c r="D409" i="9"/>
  <c r="E409" i="9"/>
  <c r="F409" i="9"/>
  <c r="H409" i="9" s="1"/>
  <c r="G409" i="9"/>
  <c r="K409" i="9"/>
  <c r="B410" i="9"/>
  <c r="C410" i="9"/>
  <c r="D410" i="9"/>
  <c r="E410" i="9"/>
  <c r="F410" i="9"/>
  <c r="I410" i="9" s="1"/>
  <c r="G410" i="9"/>
  <c r="K410" i="9"/>
  <c r="B411" i="9"/>
  <c r="C411" i="9"/>
  <c r="D411" i="9"/>
  <c r="E411" i="9"/>
  <c r="F411" i="9"/>
  <c r="H411" i="9" s="1"/>
  <c r="G411" i="9"/>
  <c r="K411" i="9"/>
  <c r="B412" i="9"/>
  <c r="C412" i="9"/>
  <c r="D412" i="9"/>
  <c r="E412" i="9"/>
  <c r="F412" i="9"/>
  <c r="H412" i="9" s="1"/>
  <c r="G412" i="9"/>
  <c r="K412" i="9"/>
  <c r="B413" i="9"/>
  <c r="C413" i="9"/>
  <c r="D413" i="9"/>
  <c r="E413" i="9"/>
  <c r="F413" i="9"/>
  <c r="G413" i="9"/>
  <c r="K413" i="9"/>
  <c r="B414" i="9"/>
  <c r="C414" i="9"/>
  <c r="D414" i="9"/>
  <c r="E414" i="9"/>
  <c r="F414" i="9"/>
  <c r="G414" i="9"/>
  <c r="K414" i="9"/>
  <c r="B415" i="9"/>
  <c r="C415" i="9"/>
  <c r="D415" i="9"/>
  <c r="E415" i="9"/>
  <c r="F415" i="9"/>
  <c r="G415" i="9"/>
  <c r="K415" i="9"/>
  <c r="B416" i="9"/>
  <c r="C416" i="9"/>
  <c r="D416" i="9"/>
  <c r="E416" i="9"/>
  <c r="F416" i="9"/>
  <c r="G416" i="9"/>
  <c r="K416" i="9"/>
  <c r="B417" i="9"/>
  <c r="C417" i="9"/>
  <c r="D417" i="9"/>
  <c r="E417" i="9"/>
  <c r="F417" i="9"/>
  <c r="G417" i="9"/>
  <c r="K417" i="9"/>
  <c r="B418" i="9"/>
  <c r="C418" i="9"/>
  <c r="D418" i="9"/>
  <c r="E418" i="9"/>
  <c r="F418" i="9"/>
  <c r="H418" i="9" s="1"/>
  <c r="G418" i="9"/>
  <c r="K418" i="9"/>
  <c r="B419" i="9"/>
  <c r="C419" i="9"/>
  <c r="D419" i="9"/>
  <c r="E419" i="9"/>
  <c r="F419" i="9"/>
  <c r="H419" i="9" s="1"/>
  <c r="G419" i="9"/>
  <c r="K419" i="9"/>
  <c r="B420" i="9"/>
  <c r="C420" i="9"/>
  <c r="D420" i="9"/>
  <c r="E420" i="9"/>
  <c r="F420" i="9"/>
  <c r="I420" i="9" s="1"/>
  <c r="G420" i="9"/>
  <c r="K420" i="9"/>
  <c r="B421" i="9"/>
  <c r="C421" i="9"/>
  <c r="D421" i="9"/>
  <c r="E421" i="9"/>
  <c r="F421" i="9"/>
  <c r="H421" i="9" s="1"/>
  <c r="G421" i="9"/>
  <c r="K421" i="9"/>
  <c r="B422" i="9"/>
  <c r="C422" i="9"/>
  <c r="D422" i="9"/>
  <c r="E422" i="9"/>
  <c r="F422" i="9"/>
  <c r="I422" i="9" s="1"/>
  <c r="G422" i="9"/>
  <c r="K422" i="9"/>
  <c r="B423" i="9"/>
  <c r="C423" i="9"/>
  <c r="D423" i="9"/>
  <c r="E423" i="9"/>
  <c r="F423" i="9"/>
  <c r="I423" i="9" s="1"/>
  <c r="G423" i="9"/>
  <c r="K423" i="9"/>
  <c r="B424" i="9"/>
  <c r="C424" i="9"/>
  <c r="D424" i="9"/>
  <c r="E424" i="9"/>
  <c r="F424" i="9"/>
  <c r="H424" i="9" s="1"/>
  <c r="G424" i="9"/>
  <c r="K424" i="9"/>
  <c r="B425" i="9"/>
  <c r="C425" i="9"/>
  <c r="D425" i="9"/>
  <c r="E425" i="9"/>
  <c r="F425" i="9"/>
  <c r="I425" i="9" s="1"/>
  <c r="G425" i="9"/>
  <c r="K425" i="9"/>
  <c r="B426" i="9"/>
  <c r="C426" i="9"/>
  <c r="D426" i="9"/>
  <c r="E426" i="9"/>
  <c r="F426" i="9"/>
  <c r="G426" i="9"/>
  <c r="K426" i="9"/>
  <c r="B427" i="9"/>
  <c r="C427" i="9"/>
  <c r="D427" i="9"/>
  <c r="E427" i="9"/>
  <c r="F427" i="9"/>
  <c r="H427" i="9" s="1"/>
  <c r="G427" i="9"/>
  <c r="K427" i="9"/>
  <c r="B428" i="9"/>
  <c r="C428" i="9"/>
  <c r="D428" i="9"/>
  <c r="E428" i="9"/>
  <c r="F428" i="9"/>
  <c r="I428" i="9" s="1"/>
  <c r="G428" i="9"/>
  <c r="K428" i="9"/>
  <c r="B429" i="9"/>
  <c r="C429" i="9"/>
  <c r="D429" i="9"/>
  <c r="E429" i="9"/>
  <c r="F429" i="9"/>
  <c r="H429" i="9" s="1"/>
  <c r="G429" i="9"/>
  <c r="K429" i="9"/>
  <c r="B430" i="9"/>
  <c r="C430" i="9"/>
  <c r="D430" i="9"/>
  <c r="E430" i="9"/>
  <c r="F430" i="9"/>
  <c r="H430" i="9" s="1"/>
  <c r="G430" i="9"/>
  <c r="K430" i="9"/>
  <c r="B431" i="9"/>
  <c r="C431" i="9"/>
  <c r="D431" i="9"/>
  <c r="E431" i="9"/>
  <c r="F431" i="9"/>
  <c r="H431" i="9" s="1"/>
  <c r="G431" i="9"/>
  <c r="K431" i="9"/>
  <c r="B432" i="9"/>
  <c r="C432" i="9"/>
  <c r="D432" i="9"/>
  <c r="E432" i="9"/>
  <c r="F432" i="9"/>
  <c r="I432" i="9" s="1"/>
  <c r="G432" i="9"/>
  <c r="K432" i="9"/>
  <c r="B433" i="9"/>
  <c r="C433" i="9"/>
  <c r="D433" i="9"/>
  <c r="E433" i="9"/>
  <c r="F433" i="9"/>
  <c r="I433" i="9" s="1"/>
  <c r="G433" i="9"/>
  <c r="K433" i="9"/>
  <c r="B434" i="9"/>
  <c r="C434" i="9"/>
  <c r="D434" i="9"/>
  <c r="E434" i="9"/>
  <c r="F434" i="9"/>
  <c r="I434" i="9" s="1"/>
  <c r="G434" i="9"/>
  <c r="K434" i="9"/>
  <c r="B435" i="9"/>
  <c r="C435" i="9"/>
  <c r="D435" i="9"/>
  <c r="E435" i="9"/>
  <c r="F435" i="9"/>
  <c r="I435" i="9" s="1"/>
  <c r="G435" i="9"/>
  <c r="K435" i="9"/>
  <c r="B436" i="9"/>
  <c r="C436" i="9"/>
  <c r="D436" i="9"/>
  <c r="E436" i="9"/>
  <c r="F436" i="9"/>
  <c r="H436" i="9" s="1"/>
  <c r="G436" i="9"/>
  <c r="K436" i="9"/>
  <c r="B437" i="9"/>
  <c r="C437" i="9"/>
  <c r="D437" i="9"/>
  <c r="E437" i="9"/>
  <c r="F437" i="9"/>
  <c r="H437" i="9" s="1"/>
  <c r="G437" i="9"/>
  <c r="K437" i="9"/>
  <c r="B438" i="9"/>
  <c r="C438" i="9"/>
  <c r="D438" i="9"/>
  <c r="E438" i="9"/>
  <c r="F438" i="9"/>
  <c r="H438" i="9" s="1"/>
  <c r="G438" i="9"/>
  <c r="K438" i="9"/>
  <c r="B439" i="9"/>
  <c r="C439" i="9"/>
  <c r="D439" i="9"/>
  <c r="E439" i="9"/>
  <c r="F439" i="9"/>
  <c r="I439" i="9" s="1"/>
  <c r="G439" i="9"/>
  <c r="K439" i="9"/>
  <c r="B440" i="9"/>
  <c r="C440" i="9"/>
  <c r="D440" i="9"/>
  <c r="E440" i="9"/>
  <c r="F440" i="9"/>
  <c r="H440" i="9" s="1"/>
  <c r="G440" i="9"/>
  <c r="K440" i="9"/>
  <c r="B441" i="9"/>
  <c r="C441" i="9"/>
  <c r="D441" i="9"/>
  <c r="E441" i="9"/>
  <c r="F441" i="9"/>
  <c r="H441" i="9" s="1"/>
  <c r="G441" i="9"/>
  <c r="K441" i="9"/>
  <c r="B442" i="9"/>
  <c r="C442" i="9"/>
  <c r="D442" i="9"/>
  <c r="E442" i="9"/>
  <c r="F442" i="9"/>
  <c r="H442" i="9" s="1"/>
  <c r="G442" i="9"/>
  <c r="K442" i="9"/>
  <c r="B443" i="9"/>
  <c r="C443" i="9"/>
  <c r="D443" i="9"/>
  <c r="E443" i="9"/>
  <c r="F443" i="9"/>
  <c r="H443" i="9" s="1"/>
  <c r="G443" i="9"/>
  <c r="K443" i="9"/>
  <c r="B444" i="9"/>
  <c r="C444" i="9"/>
  <c r="D444" i="9"/>
  <c r="E444" i="9"/>
  <c r="F444" i="9"/>
  <c r="H444" i="9" s="1"/>
  <c r="G444" i="9"/>
  <c r="K444" i="9"/>
  <c r="B445" i="9"/>
  <c r="C445" i="9"/>
  <c r="D445" i="9"/>
  <c r="E445" i="9"/>
  <c r="F445" i="9"/>
  <c r="I445" i="9" s="1"/>
  <c r="G445" i="9"/>
  <c r="K445" i="9"/>
  <c r="B446" i="9"/>
  <c r="C446" i="9"/>
  <c r="D446" i="9"/>
  <c r="E446" i="9"/>
  <c r="F446" i="9"/>
  <c r="I446" i="9" s="1"/>
  <c r="G446" i="9"/>
  <c r="K446" i="9"/>
  <c r="B447" i="9"/>
  <c r="C447" i="9"/>
  <c r="D447" i="9"/>
  <c r="E447" i="9"/>
  <c r="F447" i="9"/>
  <c r="I447" i="9" s="1"/>
  <c r="G447" i="9"/>
  <c r="K447" i="9"/>
  <c r="B448" i="9"/>
  <c r="C448" i="9"/>
  <c r="D448" i="9"/>
  <c r="E448" i="9"/>
  <c r="F448" i="9"/>
  <c r="H448" i="9" s="1"/>
  <c r="G448" i="9"/>
  <c r="K448" i="9"/>
  <c r="B449" i="9"/>
  <c r="C449" i="9"/>
  <c r="D449" i="9"/>
  <c r="E449" i="9"/>
  <c r="F449" i="9"/>
  <c r="H449" i="9" s="1"/>
  <c r="G449" i="9"/>
  <c r="K449" i="9"/>
  <c r="B450" i="9"/>
  <c r="C450" i="9"/>
  <c r="D450" i="9"/>
  <c r="E450" i="9"/>
  <c r="F450" i="9"/>
  <c r="H450" i="9" s="1"/>
  <c r="G450" i="9"/>
  <c r="K450" i="9"/>
  <c r="B451" i="9"/>
  <c r="C451" i="9"/>
  <c r="D451" i="9"/>
  <c r="E451" i="9"/>
  <c r="F451" i="9"/>
  <c r="H451" i="9" s="1"/>
  <c r="G451" i="9"/>
  <c r="K451" i="9"/>
  <c r="B452" i="9"/>
  <c r="C452" i="9"/>
  <c r="D452" i="9"/>
  <c r="E452" i="9"/>
  <c r="F452" i="9"/>
  <c r="H452" i="9" s="1"/>
  <c r="G452" i="9"/>
  <c r="K452" i="9"/>
  <c r="K81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2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2" i="9"/>
  <c r="K83" i="9"/>
  <c r="K84" i="9"/>
  <c r="K85" i="9"/>
  <c r="K86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D120" i="9"/>
  <c r="D74" i="9"/>
  <c r="B5" i="9"/>
  <c r="B6" i="9"/>
  <c r="B7" i="9"/>
  <c r="C8" i="9"/>
  <c r="C9" i="9"/>
  <c r="C10" i="9"/>
  <c r="C11" i="9"/>
  <c r="C12" i="9"/>
  <c r="B13" i="9"/>
  <c r="C13" i="9"/>
  <c r="B14" i="9"/>
  <c r="B15" i="9"/>
  <c r="B16" i="9"/>
  <c r="C17" i="9"/>
  <c r="C18" i="9"/>
  <c r="C19" i="9"/>
  <c r="C20" i="9"/>
  <c r="B21" i="9"/>
  <c r="C21" i="9"/>
  <c r="B22" i="9"/>
  <c r="B23" i="9"/>
  <c r="C24" i="9"/>
  <c r="C25" i="9"/>
  <c r="C26" i="9"/>
  <c r="C27" i="9"/>
  <c r="C28" i="9"/>
  <c r="B38" i="9"/>
  <c r="C38" i="9"/>
  <c r="C39" i="9"/>
  <c r="C40" i="9"/>
  <c r="C41" i="9"/>
  <c r="C42" i="9"/>
  <c r="C43" i="9"/>
  <c r="C45" i="9"/>
  <c r="C46" i="9"/>
  <c r="C51" i="9"/>
  <c r="C52" i="9"/>
  <c r="B53" i="9"/>
  <c r="C53" i="9"/>
  <c r="B63" i="9"/>
  <c r="C63" i="9"/>
  <c r="D64" i="9"/>
  <c r="D65" i="9"/>
  <c r="D66" i="9"/>
  <c r="D67" i="9"/>
  <c r="D68" i="9"/>
  <c r="D69" i="9"/>
  <c r="D70" i="9"/>
  <c r="D71" i="9"/>
  <c r="D72" i="9"/>
  <c r="D73" i="9"/>
  <c r="D75" i="9"/>
  <c r="B76" i="9"/>
  <c r="B77" i="9"/>
  <c r="B78" i="9"/>
  <c r="C79" i="9"/>
  <c r="C80" i="9"/>
  <c r="C81" i="9"/>
  <c r="D93" i="9"/>
  <c r="D94" i="9"/>
  <c r="D95" i="9"/>
  <c r="D96" i="9"/>
  <c r="D97" i="9"/>
  <c r="D98" i="9"/>
  <c r="D4" i="9"/>
  <c r="K4" i="9"/>
  <c r="E4" i="9"/>
  <c r="B4" i="9"/>
  <c r="D18" i="11"/>
  <c r="F4" i="9"/>
  <c r="I4" i="9" s="1"/>
  <c r="B2" i="9"/>
  <c r="C2" i="9"/>
  <c r="C4" i="9"/>
  <c r="D2" i="9"/>
  <c r="G4" i="9"/>
  <c r="P6" i="7" l="1"/>
  <c r="H92" i="9"/>
  <c r="I139" i="9"/>
  <c r="I24" i="9"/>
  <c r="I102" i="9"/>
  <c r="I118" i="9"/>
  <c r="I66" i="9"/>
  <c r="I167" i="9"/>
  <c r="H81" i="9"/>
  <c r="A91" i="9"/>
  <c r="A44" i="9"/>
  <c r="A40" i="9"/>
  <c r="A32" i="9"/>
  <c r="A28" i="9"/>
  <c r="A24" i="9"/>
  <c r="A20" i="9"/>
  <c r="A12" i="9"/>
  <c r="A79" i="9"/>
  <c r="A67" i="9"/>
  <c r="A118" i="9"/>
  <c r="A110" i="9"/>
  <c r="A106" i="9"/>
  <c r="A102" i="9"/>
  <c r="A98" i="9"/>
  <c r="A94" i="9"/>
  <c r="A90" i="9"/>
  <c r="A86" i="9"/>
  <c r="A78" i="9"/>
  <c r="A74" i="9"/>
  <c r="A70" i="9"/>
  <c r="A66" i="9"/>
  <c r="A62" i="9"/>
  <c r="A58" i="9"/>
  <c r="A54" i="9"/>
  <c r="A50" i="9"/>
  <c r="A115" i="9"/>
  <c r="A111" i="9"/>
  <c r="A103" i="9"/>
  <c r="A99" i="9"/>
  <c r="A75" i="9"/>
  <c r="A55" i="9"/>
  <c r="A43" i="9"/>
  <c r="A39" i="9"/>
  <c r="A35" i="9"/>
  <c r="A31" i="9"/>
  <c r="A27" i="9"/>
  <c r="A19" i="9"/>
  <c r="A15" i="9"/>
  <c r="A11" i="9"/>
  <c r="A7" i="9"/>
  <c r="A95" i="9"/>
  <c r="A87" i="9"/>
  <c r="A125" i="9"/>
  <c r="A121" i="9"/>
  <c r="A117" i="9"/>
  <c r="A113" i="9"/>
  <c r="A109" i="9"/>
  <c r="A105" i="9"/>
  <c r="A97" i="9"/>
  <c r="A93" i="9"/>
  <c r="A89" i="9"/>
  <c r="A85" i="9"/>
  <c r="A81" i="9"/>
  <c r="A73" i="9"/>
  <c r="A69" i="9"/>
  <c r="A65" i="9"/>
  <c r="A61" i="9"/>
  <c r="A57" i="9"/>
  <c r="A53" i="9"/>
  <c r="A49" i="9"/>
  <c r="A83" i="9"/>
  <c r="A4" i="9"/>
  <c r="A42" i="9"/>
  <c r="A38" i="9"/>
  <c r="A34" i="9"/>
  <c r="A30" i="9"/>
  <c r="A26" i="9"/>
  <c r="A22" i="9"/>
  <c r="A14" i="9"/>
  <c r="A10" i="9"/>
  <c r="A6" i="9"/>
  <c r="A123" i="9"/>
  <c r="A59" i="9"/>
  <c r="A124" i="9"/>
  <c r="A120" i="9"/>
  <c r="A116" i="9"/>
  <c r="A108" i="9"/>
  <c r="A104" i="9"/>
  <c r="A100" i="9"/>
  <c r="A96" i="9"/>
  <c r="A92" i="9"/>
  <c r="A84" i="9"/>
  <c r="A80" i="9"/>
  <c r="A76" i="9"/>
  <c r="A72" i="9"/>
  <c r="A68" i="9"/>
  <c r="A64" i="9"/>
  <c r="A60" i="9"/>
  <c r="A52" i="9"/>
  <c r="A45" i="9"/>
  <c r="A41" i="9"/>
  <c r="A37" i="9"/>
  <c r="A33" i="9"/>
  <c r="A29" i="9"/>
  <c r="A25" i="9"/>
  <c r="A21" i="9"/>
  <c r="A17" i="9"/>
  <c r="A13" i="9"/>
  <c r="A9" i="9"/>
  <c r="A5" i="9"/>
  <c r="H65" i="9"/>
  <c r="I8" i="9"/>
  <c r="I44" i="9"/>
  <c r="I35" i="9"/>
  <c r="I82" i="9"/>
  <c r="I20" i="9"/>
  <c r="H101" i="9"/>
  <c r="I126" i="9"/>
  <c r="I51" i="9"/>
  <c r="H13" i="9"/>
  <c r="I169" i="9"/>
  <c r="I56" i="9"/>
  <c r="H37" i="9"/>
  <c r="I128" i="9"/>
  <c r="H232" i="9"/>
  <c r="H17" i="9"/>
  <c r="H29" i="9"/>
  <c r="H45" i="9"/>
  <c r="I84" i="9"/>
  <c r="I96" i="9"/>
  <c r="I36" i="9"/>
  <c r="H125" i="9"/>
  <c r="H144" i="9"/>
  <c r="H9" i="9"/>
  <c r="H168" i="9"/>
  <c r="I40" i="9"/>
  <c r="I110" i="9"/>
  <c r="I28" i="9"/>
  <c r="H5" i="9"/>
  <c r="H434" i="9"/>
  <c r="H154" i="9"/>
  <c r="I122" i="9"/>
  <c r="I88" i="9"/>
  <c r="I438" i="9"/>
  <c r="I430" i="9"/>
  <c r="H71" i="9"/>
  <c r="H321" i="9"/>
  <c r="I442" i="9"/>
  <c r="I450" i="9"/>
  <c r="I120" i="9"/>
  <c r="H113" i="9"/>
  <c r="H14" i="9"/>
  <c r="I226" i="9"/>
  <c r="H105" i="9"/>
  <c r="H170" i="9"/>
  <c r="I250" i="9"/>
  <c r="H162" i="9"/>
  <c r="H402" i="9"/>
  <c r="I180" i="9"/>
  <c r="I376" i="9"/>
  <c r="I251" i="9"/>
  <c r="H336" i="9"/>
  <c r="H292" i="9"/>
  <c r="H300" i="9"/>
  <c r="I452" i="9"/>
  <c r="I288" i="9"/>
  <c r="I59" i="9"/>
  <c r="I252" i="9"/>
  <c r="H364" i="9"/>
  <c r="I436" i="9"/>
  <c r="I228" i="9"/>
  <c r="H263" i="9"/>
  <c r="H85" i="9"/>
  <c r="I67" i="9"/>
  <c r="H93" i="9"/>
  <c r="I153" i="9"/>
  <c r="H329" i="9"/>
  <c r="I104" i="9"/>
  <c r="I75" i="9"/>
  <c r="H41" i="9"/>
  <c r="I401" i="9"/>
  <c r="I112" i="9"/>
  <c r="I63" i="9"/>
  <c r="H57" i="9"/>
  <c r="H171" i="9"/>
  <c r="H435" i="9"/>
  <c r="I235" i="9"/>
  <c r="H25" i="9"/>
  <c r="H30" i="9"/>
  <c r="I79" i="9"/>
  <c r="I291" i="9"/>
  <c r="H396" i="9"/>
  <c r="H324" i="9"/>
  <c r="H356" i="9"/>
  <c r="H363" i="9"/>
  <c r="I340" i="9"/>
  <c r="H372" i="9"/>
  <c r="H371" i="9"/>
  <c r="I267" i="9"/>
  <c r="I195" i="9"/>
  <c r="I244" i="9"/>
  <c r="I188" i="9"/>
  <c r="H316" i="9"/>
  <c r="I299" i="9"/>
  <c r="I211" i="9"/>
  <c r="H308" i="9"/>
  <c r="I451" i="9"/>
  <c r="I196" i="9"/>
  <c r="I331" i="9"/>
  <c r="I275" i="9"/>
  <c r="I260" i="9"/>
  <c r="H404" i="9"/>
  <c r="H395" i="9"/>
  <c r="I204" i="9"/>
  <c r="H347" i="9"/>
  <c r="I236" i="9"/>
  <c r="I283" i="9"/>
  <c r="H259" i="9"/>
  <c r="H403" i="9"/>
  <c r="I227" i="9"/>
  <c r="I38" i="9"/>
  <c r="I307" i="9"/>
  <c r="I220" i="9"/>
  <c r="I243" i="9"/>
  <c r="I412" i="9"/>
  <c r="I276" i="9"/>
  <c r="H179" i="9"/>
  <c r="I203" i="9"/>
  <c r="I323" i="9"/>
  <c r="I87" i="9"/>
  <c r="H355" i="9"/>
  <c r="H187" i="9"/>
  <c r="H22" i="9"/>
  <c r="I149" i="9"/>
  <c r="H191" i="9"/>
  <c r="H400" i="9"/>
  <c r="H61" i="9"/>
  <c r="B143" i="12"/>
  <c r="A143" i="12" s="1"/>
  <c r="B128" i="12"/>
  <c r="A128" i="12" s="1"/>
  <c r="B113" i="12"/>
  <c r="A113" i="12" s="1"/>
  <c r="B106" i="12"/>
  <c r="A106" i="12" s="1"/>
  <c r="B104" i="12"/>
  <c r="A104" i="12" s="1"/>
  <c r="B96" i="12"/>
  <c r="A96" i="12" s="1"/>
  <c r="B94" i="12"/>
  <c r="A94" i="12" s="1"/>
  <c r="B85" i="12"/>
  <c r="A85" i="12" s="1"/>
  <c r="B63" i="12"/>
  <c r="A63" i="12" s="1"/>
  <c r="B57" i="12"/>
  <c r="A57" i="12" s="1"/>
  <c r="B36" i="12"/>
  <c r="A36" i="12" s="1"/>
  <c r="B23" i="12"/>
  <c r="A23" i="12" s="1"/>
  <c r="B9" i="12"/>
  <c r="A9" i="12" s="1"/>
  <c r="H326" i="9"/>
  <c r="H328" i="9"/>
  <c r="H158" i="9"/>
  <c r="H109" i="9"/>
  <c r="H302" i="9"/>
  <c r="H166" i="9"/>
  <c r="H407" i="9"/>
  <c r="H352" i="9"/>
  <c r="I190" i="9"/>
  <c r="H177" i="9"/>
  <c r="H117" i="9"/>
  <c r="I124" i="9"/>
  <c r="H360" i="9"/>
  <c r="H368" i="9"/>
  <c r="H73" i="9"/>
  <c r="I253" i="9"/>
  <c r="H245" i="9"/>
  <c r="H156" i="9"/>
  <c r="H439" i="9"/>
  <c r="I421" i="9"/>
  <c r="H146" i="9"/>
  <c r="H293" i="9"/>
  <c r="I181" i="9"/>
  <c r="H247" i="9"/>
  <c r="H239" i="9"/>
  <c r="H317" i="9"/>
  <c r="I95" i="9"/>
  <c r="I164" i="9"/>
  <c r="H172" i="9"/>
  <c r="I255" i="9"/>
  <c r="I199" i="9"/>
  <c r="H301" i="9"/>
  <c r="I237" i="9"/>
  <c r="H405" i="9"/>
  <c r="I183" i="9"/>
  <c r="H223" i="9"/>
  <c r="H335" i="9"/>
  <c r="H261" i="9"/>
  <c r="I189" i="9"/>
  <c r="H148" i="9"/>
  <c r="H359" i="9"/>
  <c r="H351" i="9"/>
  <c r="I285" i="9"/>
  <c r="H279" i="9"/>
  <c r="H309" i="9"/>
  <c r="H343" i="9"/>
  <c r="I145" i="9"/>
  <c r="H375" i="9"/>
  <c r="H147" i="9"/>
  <c r="H327" i="9"/>
  <c r="H367" i="9"/>
  <c r="I269" i="9"/>
  <c r="H399" i="9"/>
  <c r="I150" i="9"/>
  <c r="H325" i="9"/>
  <c r="I229" i="9"/>
  <c r="H277" i="9"/>
  <c r="B95" i="12"/>
  <c r="A95" i="12" s="1"/>
  <c r="B86" i="12"/>
  <c r="A86" i="12" s="1"/>
  <c r="B68" i="12"/>
  <c r="A68" i="12" s="1"/>
  <c r="B64" i="12"/>
  <c r="A64" i="12" s="1"/>
  <c r="B54" i="12"/>
  <c r="A54" i="12" s="1"/>
  <c r="B52" i="12"/>
  <c r="A52" i="12" s="1"/>
  <c r="B7" i="12"/>
  <c r="A7" i="12" s="1"/>
  <c r="I192" i="9"/>
  <c r="I222" i="9"/>
  <c r="H304" i="9"/>
  <c r="I437" i="9"/>
  <c r="I264" i="9"/>
  <c r="I18" i="9"/>
  <c r="B115" i="12"/>
  <c r="A115" i="12" s="1"/>
  <c r="I246" i="9"/>
  <c r="I370" i="9"/>
  <c r="I254" i="9"/>
  <c r="I408" i="9"/>
  <c r="I134" i="9"/>
  <c r="I238" i="9"/>
  <c r="H447" i="9"/>
  <c r="I200" i="9"/>
  <c r="I230" i="9"/>
  <c r="I262" i="9"/>
  <c r="I248" i="9"/>
  <c r="I286" i="9"/>
  <c r="I157" i="9"/>
  <c r="H433" i="9"/>
  <c r="H432" i="9"/>
  <c r="I431" i="9"/>
  <c r="I429" i="9"/>
  <c r="H428" i="9"/>
  <c r="I427" i="9"/>
  <c r="I123" i="9"/>
  <c r="I60" i="9"/>
  <c r="I198" i="9"/>
  <c r="I182" i="9"/>
  <c r="I224" i="9"/>
  <c r="H296" i="9"/>
  <c r="I406" i="9"/>
  <c r="I270" i="9"/>
  <c r="I320" i="9"/>
  <c r="I256" i="9"/>
  <c r="H362" i="9"/>
  <c r="H330" i="9"/>
  <c r="H332" i="9"/>
  <c r="I184" i="9"/>
  <c r="I206" i="9"/>
  <c r="I240" i="9"/>
  <c r="I394" i="9"/>
  <c r="I338" i="9"/>
  <c r="I90" i="9"/>
  <c r="H346" i="9"/>
  <c r="I208" i="9"/>
  <c r="H348" i="9"/>
  <c r="I354" i="9"/>
  <c r="H175" i="9"/>
  <c r="I159" i="9"/>
  <c r="I106" i="9"/>
  <c r="I116" i="9"/>
  <c r="I349" i="9"/>
  <c r="H155" i="9"/>
  <c r="I440" i="9"/>
  <c r="I258" i="9"/>
  <c r="I86" i="9"/>
  <c r="I47" i="9"/>
  <c r="I32" i="9"/>
  <c r="I99" i="9"/>
  <c r="I94" i="9"/>
  <c r="H89" i="9"/>
  <c r="I68" i="9"/>
  <c r="I218" i="9"/>
  <c r="I274" i="9"/>
  <c r="H297" i="9"/>
  <c r="I193" i="9"/>
  <c r="I107" i="9"/>
  <c r="B41" i="12"/>
  <c r="A41" i="12" s="1"/>
  <c r="I242" i="9"/>
  <c r="I194" i="9"/>
  <c r="I234" i="9"/>
  <c r="H143" i="9"/>
  <c r="I178" i="9"/>
  <c r="I273" i="9"/>
  <c r="I282" i="9"/>
  <c r="I241" i="9"/>
  <c r="B3" i="12"/>
  <c r="A3" i="12" s="1"/>
  <c r="I115" i="9"/>
  <c r="I46" i="9"/>
  <c r="I210" i="9"/>
  <c r="I266" i="9"/>
  <c r="I249" i="9"/>
  <c r="I409" i="9"/>
  <c r="H322" i="9"/>
  <c r="I257" i="9"/>
  <c r="H305" i="9"/>
  <c r="H176" i="9"/>
  <c r="I265" i="9"/>
  <c r="I72" i="9"/>
  <c r="I76" i="9"/>
  <c r="H10" i="9"/>
  <c r="H289" i="9"/>
  <c r="I374" i="9"/>
  <c r="H290" i="9"/>
  <c r="I281" i="9"/>
  <c r="I80" i="9"/>
  <c r="I42" i="9"/>
  <c r="I52" i="9"/>
  <c r="H121" i="9"/>
  <c r="H410" i="9"/>
  <c r="I441" i="9"/>
  <c r="H319" i="9"/>
  <c r="I449" i="9"/>
  <c r="I185" i="9"/>
  <c r="I23" i="9"/>
  <c r="H127" i="9"/>
  <c r="I350" i="9"/>
  <c r="I160" i="9"/>
  <c r="I74" i="9"/>
  <c r="H136" i="9"/>
  <c r="H19" i="9"/>
  <c r="I83" i="9"/>
  <c r="I62" i="9"/>
  <c r="I111" i="9"/>
  <c r="H174" i="9"/>
  <c r="H295" i="9"/>
  <c r="I358" i="9"/>
  <c r="H303" i="9"/>
  <c r="I201" i="9"/>
  <c r="I70" i="9"/>
  <c r="H49" i="9"/>
  <c r="I103" i="9"/>
  <c r="B47" i="12"/>
  <c r="A47" i="12" s="1"/>
  <c r="I418" i="9"/>
  <c r="I27" i="9"/>
  <c r="I7" i="9"/>
  <c r="I39" i="9"/>
  <c r="H151" i="9"/>
  <c r="I366" i="9"/>
  <c r="I287" i="9"/>
  <c r="I161" i="9"/>
  <c r="I34" i="9"/>
  <c r="I271" i="9"/>
  <c r="I119" i="9"/>
  <c r="H15" i="9"/>
  <c r="A77" i="9"/>
  <c r="I443" i="9"/>
  <c r="I444" i="9"/>
  <c r="H306" i="9"/>
  <c r="H446" i="9"/>
  <c r="I357" i="9"/>
  <c r="H4" i="9"/>
  <c r="I393" i="9"/>
  <c r="I173" i="9"/>
  <c r="H445" i="9"/>
  <c r="I373" i="9"/>
  <c r="H298" i="9"/>
  <c r="H337" i="9"/>
  <c r="H334" i="9"/>
  <c r="B142" i="12"/>
  <c r="A142" i="12" s="1"/>
  <c r="B141" i="12"/>
  <c r="A141" i="12" s="1"/>
  <c r="B140" i="12"/>
  <c r="A140" i="12" s="1"/>
  <c r="B138" i="12"/>
  <c r="A138" i="12" s="1"/>
  <c r="B137" i="12"/>
  <c r="A137" i="12" s="1"/>
  <c r="B136" i="12"/>
  <c r="A136" i="12" s="1"/>
  <c r="B135" i="12"/>
  <c r="A135" i="12" s="1"/>
  <c r="I397" i="9"/>
  <c r="I448" i="9"/>
  <c r="I272" i="9"/>
  <c r="I365" i="9"/>
  <c r="I268" i="9"/>
  <c r="B134" i="12"/>
  <c r="A134" i="12" s="1"/>
  <c r="B133" i="12"/>
  <c r="A133" i="12" s="1"/>
  <c r="B132" i="12"/>
  <c r="A132" i="12" s="1"/>
  <c r="B131" i="12"/>
  <c r="A131" i="12" s="1"/>
  <c r="B130" i="12"/>
  <c r="A130" i="12" s="1"/>
  <c r="B129" i="12"/>
  <c r="A129" i="12" s="1"/>
  <c r="B127" i="12"/>
  <c r="A127" i="12" s="1"/>
  <c r="B126" i="12"/>
  <c r="A126" i="12" s="1"/>
  <c r="B125" i="12"/>
  <c r="A125" i="12" s="1"/>
  <c r="B124" i="12"/>
  <c r="A124" i="12" s="1"/>
  <c r="B122" i="12"/>
  <c r="A122" i="12" s="1"/>
  <c r="B121" i="12"/>
  <c r="A121" i="12" s="1"/>
  <c r="B120" i="12"/>
  <c r="A120" i="12" s="1"/>
  <c r="B119" i="12"/>
  <c r="A119" i="12" s="1"/>
  <c r="B118" i="12"/>
  <c r="A118" i="12" s="1"/>
  <c r="B117" i="12"/>
  <c r="A117" i="12" s="1"/>
  <c r="B116" i="12"/>
  <c r="A116" i="12" s="1"/>
  <c r="B112" i="12"/>
  <c r="A112" i="12" s="1"/>
  <c r="B111" i="12"/>
  <c r="A111" i="12" s="1"/>
  <c r="B109" i="12"/>
  <c r="A109" i="12" s="1"/>
  <c r="B107" i="12"/>
  <c r="A107" i="12" s="1"/>
  <c r="B105" i="12"/>
  <c r="A105" i="12" s="1"/>
  <c r="B103" i="12"/>
  <c r="A103" i="12" s="1"/>
  <c r="B102" i="12"/>
  <c r="A102" i="12" s="1"/>
  <c r="B101" i="12"/>
  <c r="A101" i="12" s="1"/>
  <c r="B100" i="12"/>
  <c r="A100" i="12" s="1"/>
  <c r="B99" i="12"/>
  <c r="A99" i="12" s="1"/>
  <c r="B98" i="12"/>
  <c r="A98" i="12" s="1"/>
  <c r="B97" i="12"/>
  <c r="A97" i="12" s="1"/>
  <c r="B93" i="12"/>
  <c r="A93" i="12" s="1"/>
  <c r="B92" i="12"/>
  <c r="A92" i="12" s="1"/>
  <c r="B84" i="12"/>
  <c r="A84" i="12" s="1"/>
  <c r="B83" i="12"/>
  <c r="A83" i="12" s="1"/>
  <c r="B82" i="12"/>
  <c r="A82" i="12" s="1"/>
  <c r="B78" i="12"/>
  <c r="A78" i="12" s="1"/>
  <c r="B77" i="12"/>
  <c r="A77" i="12" s="1"/>
  <c r="B76" i="12"/>
  <c r="A76" i="12" s="1"/>
  <c r="B75" i="12"/>
  <c r="A75" i="12" s="1"/>
  <c r="B67" i="12"/>
  <c r="A67" i="12" s="1"/>
  <c r="B66" i="12"/>
  <c r="A66" i="12" s="1"/>
  <c r="B65" i="12"/>
  <c r="A65" i="12" s="1"/>
  <c r="B62" i="12"/>
  <c r="A62" i="12" s="1"/>
  <c r="B61" i="12"/>
  <c r="A61" i="12" s="1"/>
  <c r="B60" i="12"/>
  <c r="A60" i="12" s="1"/>
  <c r="B59" i="12"/>
  <c r="A59" i="12" s="1"/>
  <c r="B56" i="12"/>
  <c r="A56" i="12" s="1"/>
  <c r="B53" i="12"/>
  <c r="A53" i="12" s="1"/>
  <c r="B51" i="12"/>
  <c r="A51" i="12" s="1"/>
  <c r="B50" i="12"/>
  <c r="A50" i="12" s="1"/>
  <c r="B48" i="12"/>
  <c r="A48" i="12" s="1"/>
  <c r="B45" i="12"/>
  <c r="A45" i="12" s="1"/>
  <c r="B44" i="12"/>
  <c r="A44" i="12" s="1"/>
  <c r="B43" i="12"/>
  <c r="A43" i="12" s="1"/>
  <c r="B42" i="12"/>
  <c r="A42" i="12" s="1"/>
  <c r="B40" i="12"/>
  <c r="A40" i="12" s="1"/>
  <c r="B39" i="12"/>
  <c r="A39" i="12" s="1"/>
  <c r="B38" i="12"/>
  <c r="A38" i="12" s="1"/>
  <c r="B37" i="12"/>
  <c r="A37" i="12" s="1"/>
  <c r="B35" i="12"/>
  <c r="A35" i="12" s="1"/>
  <c r="B34" i="12"/>
  <c r="A34" i="12" s="1"/>
  <c r="B33" i="12"/>
  <c r="A33" i="12" s="1"/>
  <c r="B32" i="12"/>
  <c r="A32" i="12" s="1"/>
  <c r="B30" i="12"/>
  <c r="A30" i="12" s="1"/>
  <c r="B29" i="12"/>
  <c r="A29" i="12" s="1"/>
  <c r="B28" i="12"/>
  <c r="A28" i="12" s="1"/>
  <c r="B27" i="12"/>
  <c r="A27" i="12" s="1"/>
  <c r="B26" i="12"/>
  <c r="A26" i="12" s="1"/>
  <c r="B25" i="12"/>
  <c r="A25" i="12" s="1"/>
  <c r="B24" i="12"/>
  <c r="A24" i="12" s="1"/>
  <c r="B19" i="12"/>
  <c r="A19" i="12" s="1"/>
  <c r="B17" i="12"/>
  <c r="A17" i="12" s="1"/>
  <c r="B15" i="12"/>
  <c r="A15" i="12" s="1"/>
  <c r="B13" i="12"/>
  <c r="A13" i="12" s="1"/>
  <c r="B11" i="12"/>
  <c r="A11" i="12" s="1"/>
  <c r="B5" i="12"/>
  <c r="A5" i="12" s="1"/>
  <c r="H130" i="9"/>
  <c r="J3" i="9"/>
  <c r="G3" i="9"/>
  <c r="I312" i="9"/>
  <c r="H312" i="9"/>
  <c r="H221" i="9"/>
  <c r="I221" i="9"/>
  <c r="H197" i="9"/>
  <c r="I197" i="9"/>
  <c r="H186" i="9"/>
  <c r="I186" i="9"/>
  <c r="H233" i="9"/>
  <c r="I233" i="9"/>
  <c r="A122" i="9"/>
  <c r="H48" i="9"/>
  <c r="I48" i="9"/>
  <c r="I33" i="9"/>
  <c r="H33" i="9"/>
  <c r="I313" i="9"/>
  <c r="H313" i="9"/>
  <c r="B108" i="12"/>
  <c r="A108" i="12" s="1"/>
  <c r="H91" i="9"/>
  <c r="I91" i="9"/>
  <c r="I77" i="9"/>
  <c r="H77" i="9"/>
  <c r="A18" i="9"/>
  <c r="I131" i="9"/>
  <c r="H131" i="9"/>
  <c r="H97" i="9"/>
  <c r="I97" i="9"/>
  <c r="H339" i="9"/>
  <c r="I339" i="9"/>
  <c r="H280" i="9"/>
  <c r="I280" i="9"/>
  <c r="I55" i="9"/>
  <c r="A56" i="9"/>
  <c r="I78" i="9"/>
  <c r="H78" i="9"/>
  <c r="I69" i="9"/>
  <c r="H69" i="9"/>
  <c r="H64" i="9"/>
  <c r="I64" i="9"/>
  <c r="I58" i="9"/>
  <c r="H58" i="9"/>
  <c r="I12" i="9"/>
  <c r="H12" i="9"/>
  <c r="A8" i="9"/>
  <c r="H53" i="9"/>
  <c r="A82" i="9"/>
  <c r="A36" i="9"/>
  <c r="E3" i="9"/>
  <c r="H11" i="9"/>
  <c r="I11" i="9"/>
  <c r="H163" i="9"/>
  <c r="H314" i="9"/>
  <c r="H165" i="9"/>
  <c r="I165" i="9"/>
  <c r="A51" i="9"/>
  <c r="A23" i="9"/>
  <c r="H311" i="9"/>
  <c r="C3" i="9"/>
  <c r="I225" i="9"/>
  <c r="I98" i="9"/>
  <c r="H98" i="9"/>
  <c r="I21" i="9"/>
  <c r="H21" i="9"/>
  <c r="H152" i="9"/>
  <c r="I315" i="9"/>
  <c r="I278" i="9"/>
  <c r="H294" i="9"/>
  <c r="I310" i="9"/>
  <c r="H310" i="9"/>
  <c r="I219" i="9"/>
  <c r="H219" i="9"/>
  <c r="I50" i="9"/>
  <c r="A112" i="9"/>
  <c r="A71" i="9"/>
  <c r="H142" i="9"/>
  <c r="I142" i="9"/>
  <c r="H31" i="9"/>
  <c r="I31" i="9"/>
  <c r="H6" i="9"/>
  <c r="I6" i="9"/>
  <c r="B55" i="12"/>
  <c r="A55" i="12" s="1"/>
  <c r="B46" i="12"/>
  <c r="A46" i="12" s="1"/>
  <c r="H54" i="9"/>
  <c r="I54" i="9"/>
  <c r="H43" i="9"/>
  <c r="I43" i="9"/>
  <c r="D3" i="9"/>
  <c r="A63" i="9"/>
  <c r="H108" i="9"/>
  <c r="I108" i="9"/>
  <c r="H100" i="9"/>
  <c r="I100" i="9"/>
  <c r="I26" i="9"/>
  <c r="H26" i="9"/>
  <c r="H135" i="9"/>
  <c r="H138" i="9"/>
  <c r="I284" i="9"/>
  <c r="H231" i="9"/>
  <c r="H216" i="9"/>
  <c r="H215" i="9"/>
  <c r="H214" i="9"/>
  <c r="H213" i="9"/>
  <c r="H212" i="9"/>
  <c r="I133" i="9"/>
  <c r="H342" i="9"/>
  <c r="H392" i="9"/>
  <c r="I392" i="9"/>
  <c r="H369" i="9"/>
  <c r="I369" i="9"/>
  <c r="I361" i="9"/>
  <c r="I388" i="9"/>
  <c r="H389" i="9"/>
  <c r="B3" i="9"/>
  <c r="H413" i="9"/>
  <c r="I413" i="9"/>
  <c r="I207" i="9"/>
  <c r="H207" i="9"/>
  <c r="H426" i="9"/>
  <c r="I426" i="9"/>
  <c r="A88" i="9"/>
  <c r="A46" i="9"/>
  <c r="A16" i="9"/>
  <c r="H114" i="9"/>
  <c r="I114" i="9"/>
  <c r="F3" i="9"/>
  <c r="H391" i="9"/>
  <c r="H345" i="9"/>
  <c r="H423" i="9"/>
  <c r="H318" i="9"/>
  <c r="H414" i="9"/>
  <c r="I414" i="9"/>
  <c r="H205" i="9"/>
  <c r="I205" i="9"/>
  <c r="I415" i="9"/>
  <c r="H415" i="9"/>
  <c r="H209" i="9"/>
  <c r="I209" i="9"/>
  <c r="I378" i="9"/>
  <c r="H379" i="9"/>
  <c r="I419" i="9"/>
  <c r="I353" i="9"/>
  <c r="I424" i="9"/>
  <c r="H387" i="9"/>
  <c r="H416" i="9"/>
  <c r="I416" i="9"/>
  <c r="H217" i="9"/>
  <c r="I217" i="9"/>
  <c r="H202" i="9"/>
  <c r="I202" i="9"/>
  <c r="H341" i="9"/>
  <c r="H417" i="9"/>
  <c r="I417" i="9"/>
  <c r="I411" i="9"/>
  <c r="H333" i="9"/>
  <c r="H425" i="9"/>
  <c r="H422" i="9"/>
  <c r="H420" i="9"/>
  <c r="I398" i="9"/>
  <c r="H398" i="9"/>
  <c r="I390" i="9"/>
  <c r="H386" i="9"/>
  <c r="H385" i="9"/>
  <c r="I384" i="9"/>
  <c r="I383" i="9"/>
  <c r="H382" i="9"/>
  <c r="H381" i="9"/>
  <c r="H380" i="9"/>
  <c r="I377" i="9"/>
  <c r="H344" i="9"/>
  <c r="A107" i="9"/>
  <c r="A119" i="9"/>
  <c r="A114" i="9"/>
  <c r="K3" i="9"/>
  <c r="A101" i="9"/>
  <c r="I16" i="9"/>
  <c r="A126" i="9"/>
  <c r="I141" i="9"/>
  <c r="H132" i="9"/>
  <c r="I129" i="9"/>
  <c r="I140" i="9"/>
  <c r="H137" i="9"/>
  <c r="A48" i="9"/>
  <c r="Q6" i="7" l="1"/>
  <c r="Q4" i="7" s="1"/>
  <c r="P4" i="7"/>
  <c r="R6" i="7"/>
  <c r="R4" i="7" s="1"/>
  <c r="AA5" i="5"/>
  <c r="E16" i="11"/>
  <c r="E17" i="11" s="1"/>
  <c r="R3" i="12"/>
  <c r="G16" i="11"/>
  <c r="G18" i="11" s="1"/>
  <c r="H3" i="9"/>
  <c r="I3" i="9"/>
  <c r="G17" i="11" l="1"/>
  <c r="G19" i="11" s="1"/>
  <c r="E728" i="19"/>
  <c r="E610" i="19"/>
  <c r="E1306" i="19"/>
  <c r="E1546" i="19"/>
  <c r="E1105" i="19"/>
  <c r="E1749" i="19"/>
  <c r="E1183" i="19"/>
  <c r="E843" i="19"/>
  <c r="E1578" i="19"/>
  <c r="E1517" i="19"/>
  <c r="E368" i="19"/>
  <c r="E182" i="19"/>
  <c r="E867" i="19"/>
  <c r="E902" i="19"/>
  <c r="E854" i="19"/>
  <c r="E131" i="19"/>
  <c r="E1760" i="19"/>
  <c r="E1701" i="19"/>
  <c r="E690" i="19"/>
  <c r="E1204" i="19"/>
  <c r="E226" i="19"/>
  <c r="E954" i="19"/>
  <c r="E971" i="19"/>
  <c r="E352" i="19"/>
  <c r="E1296" i="19"/>
  <c r="E1193" i="19"/>
  <c r="E1584" i="19"/>
  <c r="E550" i="19"/>
  <c r="E995" i="19"/>
  <c r="E1504" i="19"/>
  <c r="E76" i="19"/>
  <c r="E1654" i="19"/>
  <c r="E188" i="19"/>
  <c r="E1230" i="19"/>
  <c r="E463" i="19"/>
  <c r="E57" i="19"/>
  <c r="E234" i="19"/>
  <c r="E925" i="19"/>
  <c r="E703" i="19"/>
  <c r="E1286" i="19"/>
  <c r="E220" i="19"/>
  <c r="E1547" i="19"/>
  <c r="E1313" i="19"/>
  <c r="E523" i="19"/>
  <c r="E1103" i="19"/>
  <c r="E943" i="19"/>
  <c r="E1521" i="19"/>
  <c r="E1276" i="19"/>
  <c r="E632" i="19"/>
  <c r="E390" i="19"/>
  <c r="E1498" i="19"/>
  <c r="E228" i="19"/>
  <c r="E117" i="19"/>
  <c r="E241" i="19"/>
  <c r="E641" i="19"/>
  <c r="E625" i="19"/>
  <c r="E1222" i="19"/>
  <c r="E393" i="19"/>
  <c r="E52" i="19"/>
  <c r="E1588" i="19"/>
  <c r="E291" i="19"/>
  <c r="E192" i="19"/>
  <c r="E1122" i="19"/>
  <c r="E907" i="19"/>
  <c r="E1383" i="19"/>
  <c r="E851" i="19"/>
  <c r="E572" i="19"/>
  <c r="E659" i="19"/>
  <c r="E1537" i="19"/>
  <c r="E1570" i="19"/>
  <c r="E1266" i="19"/>
  <c r="E1734" i="19"/>
  <c r="E589" i="19"/>
  <c r="E1169" i="19"/>
  <c r="E1279" i="19"/>
  <c r="E1528" i="19"/>
  <c r="E1069" i="19"/>
  <c r="E473" i="19"/>
  <c r="E1549" i="19"/>
  <c r="E348" i="19"/>
  <c r="E1501" i="19"/>
  <c r="E1425" i="19"/>
  <c r="E408" i="19"/>
  <c r="E559" i="19"/>
  <c r="E1717" i="19"/>
  <c r="E1270" i="19"/>
  <c r="E1390" i="19"/>
  <c r="E536" i="19"/>
  <c r="E1559" i="19"/>
  <c r="E1047" i="19"/>
  <c r="E1646" i="19"/>
  <c r="E1587" i="19"/>
  <c r="E266" i="19"/>
  <c r="E918" i="19"/>
  <c r="E398" i="19"/>
  <c r="E600" i="19"/>
  <c r="E852" i="19"/>
  <c r="E1096" i="19"/>
  <c r="E1539" i="19"/>
  <c r="E766" i="19"/>
  <c r="E695" i="19"/>
  <c r="E1392" i="19"/>
  <c r="E307" i="19"/>
  <c r="E245" i="19"/>
  <c r="E175" i="19"/>
  <c r="E436" i="19"/>
  <c r="E1380" i="19"/>
  <c r="E608" i="19"/>
  <c r="E1591" i="19"/>
  <c r="E1435" i="19"/>
  <c r="E579" i="19"/>
  <c r="E1409" i="19"/>
  <c r="E1585" i="19"/>
  <c r="E626" i="19"/>
  <c r="E1615" i="19"/>
  <c r="E196" i="19"/>
  <c r="E1288" i="19"/>
  <c r="E1388" i="19"/>
  <c r="E1685" i="19"/>
  <c r="E1772" i="19"/>
  <c r="E599" i="19"/>
  <c r="E1883" i="19"/>
  <c r="E730" i="19"/>
  <c r="E1650" i="19"/>
  <c r="E1872" i="19"/>
  <c r="E1324" i="19"/>
  <c r="E1670" i="19"/>
  <c r="E833" i="19"/>
  <c r="E1766" i="19"/>
  <c r="E410" i="19"/>
  <c r="E1879" i="19"/>
  <c r="E1687" i="19"/>
  <c r="E570" i="19"/>
  <c r="E334" i="19"/>
  <c r="E259" i="19"/>
  <c r="E1729" i="19"/>
  <c r="E311" i="19"/>
  <c r="E1446" i="19"/>
  <c r="E1375" i="19"/>
  <c r="E1545" i="19"/>
  <c r="E1121" i="19"/>
  <c r="E547" i="19"/>
  <c r="E1590" i="19"/>
  <c r="E492" i="19"/>
  <c r="E961" i="19"/>
  <c r="E1572" i="19"/>
  <c r="E326" i="19"/>
  <c r="E652" i="19"/>
  <c r="E1316" i="19"/>
  <c r="E1694" i="19"/>
  <c r="E414" i="19"/>
  <c r="E275" i="19"/>
  <c r="E433" i="19"/>
  <c r="E1220" i="19"/>
  <c r="E1507" i="19"/>
  <c r="E1723" i="19"/>
  <c r="E171" i="19"/>
  <c r="E1337" i="19"/>
  <c r="E86" i="19"/>
  <c r="E69" i="19"/>
  <c r="E1535" i="19"/>
  <c r="E797" i="19"/>
  <c r="E36" i="19"/>
  <c r="E1839" i="19"/>
  <c r="E1496" i="19"/>
  <c r="E1526" i="19"/>
  <c r="E1752" i="19"/>
  <c r="E1524" i="19"/>
  <c r="E14" i="19"/>
  <c r="E1229" i="19"/>
  <c r="E343" i="19"/>
  <c r="E1370" i="19"/>
  <c r="E1298" i="19"/>
  <c r="E711" i="19"/>
  <c r="E1743" i="19"/>
  <c r="E748" i="19"/>
  <c r="E1249" i="19"/>
  <c r="E633" i="19"/>
  <c r="E1779" i="19"/>
  <c r="E959" i="19"/>
  <c r="E1675" i="19"/>
  <c r="E221" i="19"/>
  <c r="E905" i="19"/>
  <c r="E442" i="19"/>
  <c r="E256" i="19"/>
  <c r="E48" i="19"/>
  <c r="E385" i="19"/>
  <c r="E1187" i="19"/>
  <c r="E128" i="19"/>
  <c r="E1132" i="19"/>
  <c r="E108" i="19"/>
  <c r="E1882" i="19"/>
  <c r="E134" i="19"/>
  <c r="E1414" i="19"/>
  <c r="E1854" i="19"/>
  <c r="E1070" i="19"/>
  <c r="E1128" i="19"/>
  <c r="E658" i="19"/>
  <c r="E1495" i="19"/>
  <c r="E1098" i="19"/>
  <c r="E792" i="19"/>
  <c r="E964" i="19"/>
  <c r="E146" i="19"/>
  <c r="E788" i="19"/>
  <c r="E1558" i="19"/>
  <c r="E1607" i="19"/>
  <c r="E618" i="19"/>
  <c r="E834" i="19"/>
  <c r="E520" i="19"/>
  <c r="E1710" i="19"/>
  <c r="E1755" i="19"/>
  <c r="E680" i="19"/>
  <c r="E848" i="19"/>
  <c r="E1200" i="19"/>
  <c r="E987" i="19"/>
  <c r="E596" i="19"/>
  <c r="E167" i="19"/>
  <c r="E996" i="19"/>
  <c r="E500" i="19"/>
  <c r="E895" i="19"/>
  <c r="E1812" i="19"/>
  <c r="E1000" i="19"/>
  <c r="E391" i="19"/>
  <c r="E1002" i="19"/>
  <c r="E377" i="19"/>
  <c r="E247" i="19"/>
  <c r="E607" i="19"/>
  <c r="E1861" i="19"/>
  <c r="E976" i="19"/>
  <c r="E1077" i="19"/>
  <c r="E1033" i="19"/>
  <c r="E1532" i="19"/>
  <c r="E110" i="19"/>
  <c r="E935" i="19"/>
  <c r="E1415" i="19"/>
  <c r="E1165" i="19"/>
  <c r="E1358" i="19"/>
  <c r="E1156" i="19"/>
  <c r="E861" i="19"/>
  <c r="E140" i="19"/>
  <c r="E1042" i="19"/>
  <c r="E9" i="19"/>
  <c r="E1088" i="19"/>
  <c r="E456" i="19"/>
  <c r="E1032" i="19"/>
  <c r="E435" i="19"/>
  <c r="E1757" i="19"/>
  <c r="E18" i="19"/>
  <c r="E1468" i="19"/>
  <c r="E412" i="19"/>
  <c r="E1182" i="19"/>
  <c r="E750" i="19"/>
  <c r="E1309" i="19"/>
  <c r="E197" i="19"/>
  <c r="E1841" i="19"/>
  <c r="E1290" i="19"/>
  <c r="E1178" i="19"/>
  <c r="E1400" i="19"/>
  <c r="E535" i="19"/>
  <c r="E873" i="19"/>
  <c r="E577" i="19"/>
  <c r="E1698" i="19"/>
  <c r="E1474" i="19"/>
  <c r="E1449" i="19"/>
  <c r="E814" i="19"/>
  <c r="E528" i="19"/>
  <c r="E1477" i="19"/>
  <c r="E1851" i="19"/>
  <c r="E1043" i="19"/>
  <c r="E1686" i="19"/>
  <c r="E470" i="19"/>
  <c r="E316" i="19"/>
  <c r="E462" i="19"/>
  <c r="E73" i="19"/>
  <c r="E1006" i="19"/>
  <c r="E832" i="19"/>
  <c r="E537" i="19"/>
  <c r="E776" i="19"/>
  <c r="E674" i="19"/>
  <c r="E1683" i="19"/>
  <c r="E476" i="19"/>
  <c r="E1418" i="19"/>
  <c r="E62" i="19"/>
  <c r="E828" i="19"/>
  <c r="E1453" i="19"/>
  <c r="E430" i="19"/>
  <c r="E1515" i="19"/>
  <c r="E1542" i="19"/>
  <c r="E920" i="19"/>
  <c r="E604" i="19"/>
  <c r="E726" i="19"/>
  <c r="E113" i="19"/>
  <c r="E518" i="19"/>
  <c r="E1655" i="19"/>
  <c r="E747" i="19"/>
  <c r="E1520" i="19"/>
  <c r="E1307" i="19"/>
  <c r="E1821" i="19"/>
  <c r="E1832" i="19"/>
  <c r="E1092" i="19"/>
  <c r="E969" i="19"/>
  <c r="E1404" i="19"/>
  <c r="E454" i="19"/>
  <c r="E1778" i="19"/>
  <c r="E941" i="19"/>
  <c r="E1531" i="19"/>
  <c r="E1460" i="19"/>
  <c r="E260" i="19"/>
  <c r="E1063" i="19"/>
  <c r="E1434" i="19"/>
  <c r="E931" i="19"/>
  <c r="E1261" i="19"/>
  <c r="E1484" i="19"/>
  <c r="E441" i="19"/>
  <c r="E464" i="19"/>
  <c r="E556" i="19"/>
  <c r="E96" i="19"/>
  <c r="E856" i="19"/>
  <c r="E1025" i="19"/>
  <c r="E1605" i="19"/>
  <c r="E422" i="19"/>
  <c r="E1300" i="19"/>
  <c r="E787" i="19"/>
  <c r="E1485" i="19"/>
  <c r="E1529" i="19"/>
  <c r="E91" i="19"/>
  <c r="E350" i="19"/>
  <c r="E1413" i="19"/>
  <c r="E179" i="19"/>
  <c r="E707" i="19"/>
  <c r="E1055" i="19"/>
  <c r="E1049" i="19"/>
  <c r="E937" i="19"/>
  <c r="E472" i="19"/>
  <c r="E90" i="19"/>
  <c r="E129" i="19"/>
  <c r="E1480" i="19"/>
  <c r="E124" i="19"/>
  <c r="E511" i="19"/>
  <c r="E702" i="19"/>
  <c r="E775" i="19"/>
  <c r="E1722" i="19"/>
  <c r="E896" i="19"/>
  <c r="E1331" i="19"/>
  <c r="E1126" i="19"/>
  <c r="E1264" i="19"/>
  <c r="E1376" i="19"/>
  <c r="E1790" i="19"/>
  <c r="E1680" i="19"/>
  <c r="E252" i="19"/>
  <c r="E142" i="19"/>
  <c r="E534" i="19"/>
  <c r="E446" i="19"/>
  <c r="E425" i="19"/>
  <c r="E546" i="19"/>
  <c r="E1072" i="19"/>
  <c r="E513" i="19"/>
  <c r="E1538" i="19"/>
  <c r="E840" i="19"/>
  <c r="E1133" i="19"/>
  <c r="E1035" i="19"/>
  <c r="E585" i="19"/>
  <c r="E87" i="19"/>
  <c r="E273" i="19"/>
  <c r="E88" i="19"/>
  <c r="E1864" i="19"/>
  <c r="E1242" i="19"/>
  <c r="E717" i="19"/>
  <c r="E63" i="19"/>
  <c r="E951" i="19"/>
  <c r="E1679" i="19"/>
  <c r="E1326" i="19"/>
  <c r="E1112" i="19"/>
  <c r="E384" i="19"/>
  <c r="E310" i="19"/>
  <c r="E849" i="19"/>
  <c r="E1074" i="19"/>
  <c r="E543" i="19"/>
  <c r="E563" i="19"/>
  <c r="E1431" i="19"/>
  <c r="E1402" i="19"/>
  <c r="E1160" i="19"/>
  <c r="E1569" i="19"/>
  <c r="E283" i="19"/>
  <c r="E428" i="19"/>
  <c r="E1317" i="19"/>
  <c r="E1019" i="19"/>
  <c r="E1378" i="19"/>
  <c r="E1211" i="19"/>
  <c r="E742" i="19"/>
  <c r="E1328" i="19"/>
  <c r="E1561" i="19"/>
  <c r="E1467" i="19"/>
  <c r="E953" i="19"/>
  <c r="E700" i="19"/>
  <c r="E364" i="19"/>
  <c r="E973" i="19"/>
  <c r="E1576" i="19"/>
  <c r="E1207" i="19"/>
  <c r="E932" i="19"/>
  <c r="E1433" i="19"/>
  <c r="E1721" i="19"/>
  <c r="E729" i="19"/>
  <c r="E200" i="19"/>
  <c r="E268" i="19"/>
  <c r="E333" i="19"/>
  <c r="E1175" i="19"/>
  <c r="E1473" i="19"/>
  <c r="E1514" i="19"/>
  <c r="E557" i="19"/>
  <c r="E798" i="19"/>
  <c r="E1041" i="19"/>
  <c r="E770" i="19"/>
  <c r="E1233" i="19"/>
  <c r="E754" i="19"/>
  <c r="E822" i="19"/>
  <c r="E312" i="19"/>
  <c r="E1696" i="19"/>
  <c r="E75" i="19"/>
  <c r="E1476" i="19"/>
  <c r="E486" i="19"/>
  <c r="E1005" i="19"/>
  <c r="E1761" i="19"/>
  <c r="E831" i="19"/>
  <c r="E1240" i="19"/>
  <c r="E544" i="19"/>
  <c r="E1530" i="19"/>
  <c r="E1700" i="19"/>
  <c r="E1461" i="19"/>
  <c r="E1455" i="19"/>
  <c r="E1163" i="19"/>
  <c r="E1272" i="19"/>
  <c r="E1829" i="19"/>
  <c r="E639" i="19"/>
  <c r="E909" i="19"/>
  <c r="E542" i="19"/>
  <c r="E940" i="19"/>
  <c r="E1563" i="19"/>
  <c r="E335" i="19"/>
  <c r="E554" i="19"/>
  <c r="E706" i="19"/>
  <c r="E890" i="19"/>
  <c r="E1210" i="19"/>
  <c r="E1104" i="19"/>
  <c r="E1849" i="19"/>
  <c r="E1586" i="19"/>
  <c r="E1432" i="19"/>
  <c r="E1012" i="19"/>
  <c r="E644" i="19"/>
  <c r="E1243" i="19"/>
  <c r="E847" i="19"/>
  <c r="E1312" i="19"/>
  <c r="E323" i="19"/>
  <c r="E1642" i="19"/>
  <c r="E597" i="19"/>
  <c r="E387" i="19"/>
  <c r="E1720" i="19"/>
  <c r="E1260" i="19"/>
  <c r="E1725" i="19"/>
  <c r="E1704" i="19"/>
  <c r="E1463" i="19"/>
  <c r="E1202" i="19"/>
  <c r="E1560" i="19"/>
  <c r="E807" i="19"/>
  <c r="E732" i="19"/>
  <c r="E694" i="19"/>
  <c r="E1493" i="19"/>
  <c r="E371" i="19"/>
  <c r="E11" i="19"/>
  <c r="E1582" i="19"/>
  <c r="E1724" i="19"/>
  <c r="E1059" i="19"/>
  <c r="E1241" i="19"/>
  <c r="E923" i="19"/>
  <c r="E1820" i="19"/>
  <c r="E1340" i="19"/>
  <c r="E1601" i="19"/>
  <c r="E1385" i="19"/>
  <c r="E949" i="19"/>
  <c r="E762" i="19"/>
  <c r="E1377" i="19"/>
  <c r="E587" i="19"/>
  <c r="E1368" i="19"/>
  <c r="E452" i="19"/>
  <c r="E1518" i="19"/>
  <c r="E764" i="19"/>
  <c r="E305" i="19"/>
  <c r="E271" i="19"/>
  <c r="E1739" i="19"/>
  <c r="E23" i="19"/>
  <c r="E1417" i="19"/>
  <c r="E33" i="19"/>
  <c r="E939" i="19"/>
  <c r="E49" i="19"/>
  <c r="E1630" i="19"/>
  <c r="E429" i="19"/>
  <c r="E545" i="19"/>
  <c r="E1798" i="19"/>
  <c r="E180" i="19"/>
  <c r="E1412" i="19"/>
  <c r="E1292" i="19"/>
  <c r="E47" i="19"/>
  <c r="E1176" i="19"/>
  <c r="E736" i="19"/>
  <c r="E1386" i="19"/>
  <c r="E1856" i="19"/>
  <c r="E1768" i="19"/>
  <c r="E1106" i="19"/>
  <c r="E876" i="19"/>
  <c r="E1738" i="19"/>
  <c r="E107" i="19"/>
  <c r="E483" i="19"/>
  <c r="E1046" i="19"/>
  <c r="E1355" i="19"/>
  <c r="E45" i="19"/>
  <c r="E1731" i="19"/>
  <c r="E415" i="19"/>
  <c r="E1870" i="19"/>
  <c r="E1382" i="19"/>
  <c r="E926" i="19"/>
  <c r="E1823" i="19"/>
  <c r="E42" i="19"/>
  <c r="E1447" i="19"/>
  <c r="E1198" i="19"/>
  <c r="E162" i="19"/>
  <c r="E1758" i="19"/>
  <c r="E145" i="19"/>
  <c r="E1583" i="19"/>
  <c r="E714" i="19"/>
  <c r="E865" i="19"/>
  <c r="E154" i="19"/>
  <c r="E990" i="19"/>
  <c r="E302" i="19"/>
  <c r="E416" i="19"/>
  <c r="E1513" i="19"/>
  <c r="E1660" i="19"/>
  <c r="E1301" i="19"/>
  <c r="E1381" i="19"/>
  <c r="E1836" i="19"/>
  <c r="E262" i="19"/>
  <c r="E280" i="19"/>
  <c r="E1334" i="19"/>
  <c r="E875" i="19"/>
  <c r="E46" i="19"/>
  <c r="E801" i="19"/>
  <c r="E1205" i="19"/>
  <c r="E292" i="19"/>
  <c r="E432" i="19"/>
  <c r="E103" i="19"/>
  <c r="E812" i="19"/>
  <c r="E314" i="19"/>
  <c r="E1206" i="19"/>
  <c r="E1840" i="19"/>
  <c r="E977" i="19"/>
  <c r="E617" i="19"/>
  <c r="E338" i="19"/>
  <c r="E1346" i="19"/>
  <c r="E1001" i="19"/>
  <c r="E1145" i="19"/>
  <c r="E635" i="19"/>
  <c r="E1218" i="19"/>
  <c r="E396" i="19"/>
  <c r="E26" i="19"/>
  <c r="E725" i="19"/>
  <c r="E126" i="19"/>
  <c r="E505" i="19"/>
  <c r="E580" i="19"/>
  <c r="E1271" i="19"/>
  <c r="E1626" i="19"/>
  <c r="E1143" i="19"/>
  <c r="E1010" i="19"/>
  <c r="E624" i="19"/>
  <c r="E1087" i="19"/>
  <c r="E1420" i="19"/>
  <c r="E1287" i="19"/>
  <c r="E1232" i="19"/>
  <c r="E1566" i="19"/>
  <c r="E827" i="19"/>
  <c r="E1194" i="19"/>
  <c r="E1826" i="19"/>
  <c r="E1189" i="19"/>
  <c r="E24" i="19"/>
  <c r="E1794" i="19"/>
  <c r="E395" i="19"/>
  <c r="E1225" i="19"/>
  <c r="E450" i="19"/>
  <c r="E403" i="19"/>
  <c r="E922" i="19"/>
  <c r="E359" i="19"/>
  <c r="E1419" i="19"/>
  <c r="E13" i="19"/>
  <c r="E1565" i="19"/>
  <c r="E288" i="19"/>
  <c r="E657" i="19"/>
  <c r="E1716" i="19"/>
  <c r="E383" i="19"/>
  <c r="E591" i="19"/>
  <c r="E263" i="19"/>
  <c r="E1018" i="19"/>
  <c r="E1479" i="19"/>
  <c r="E419" i="19"/>
  <c r="E315" i="19"/>
  <c r="E1305" i="19"/>
  <c r="E532" i="19"/>
  <c r="E1885" i="19"/>
  <c r="E478" i="19"/>
  <c r="E551" i="19"/>
  <c r="E878" i="19"/>
  <c r="E1239" i="19"/>
  <c r="E489" i="19"/>
  <c r="E1667" i="19"/>
  <c r="E160" i="19"/>
  <c r="E1497" i="19"/>
  <c r="E796" i="19"/>
  <c r="E1875" i="19"/>
  <c r="E1846" i="19"/>
  <c r="E502" i="19"/>
  <c r="E704" i="19"/>
  <c r="E1833" i="19"/>
  <c r="E1037" i="19"/>
  <c r="E1634" i="19"/>
  <c r="E211" i="19"/>
  <c r="E621" i="19"/>
  <c r="E1440" i="19"/>
  <c r="E1007" i="19"/>
  <c r="E552" i="19"/>
  <c r="E394" i="19"/>
  <c r="E34" i="19"/>
  <c r="E872" i="19"/>
  <c r="E1555" i="19"/>
  <c r="E533" i="19"/>
  <c r="E1299" i="19"/>
  <c r="E284" i="19"/>
  <c r="E35" i="19"/>
  <c r="E1681" i="19"/>
  <c r="E1134" i="19"/>
  <c r="E668" i="19"/>
  <c r="E1054" i="19"/>
  <c r="E1214" i="19"/>
  <c r="E195" i="19"/>
  <c r="E1223" i="19"/>
  <c r="E164" i="19"/>
  <c r="E229" i="19"/>
  <c r="E1399" i="19"/>
  <c r="E634" i="19"/>
  <c r="E1554" i="19"/>
  <c r="E480" i="19"/>
  <c r="E1639" i="19"/>
  <c r="E647" i="19"/>
  <c r="E261" i="19"/>
  <c r="E1095" i="19"/>
  <c r="E1362" i="19"/>
  <c r="E58" i="19"/>
  <c r="E222" i="19"/>
  <c r="E1652" i="19"/>
  <c r="E1789" i="19"/>
  <c r="E1673" i="19"/>
  <c r="E1371" i="19"/>
  <c r="E458" i="19"/>
  <c r="E1190" i="19"/>
  <c r="E1081" i="19"/>
  <c r="E885" i="19"/>
  <c r="E1688" i="19"/>
  <c r="E184" i="19"/>
  <c r="E578" i="19"/>
  <c r="E1747" i="19"/>
  <c r="E1669" i="19"/>
  <c r="E1091" i="19"/>
  <c r="E1543" i="19"/>
  <c r="E1064" i="19"/>
  <c r="E723" i="19"/>
  <c r="E1636" i="19"/>
  <c r="E1541" i="19"/>
  <c r="E656" i="19"/>
  <c r="E1708" i="19"/>
  <c r="E1876" i="19"/>
  <c r="E945" i="19"/>
  <c r="E1201" i="19"/>
  <c r="E216" i="19"/>
  <c r="E1651" i="19"/>
  <c r="E629" i="19"/>
  <c r="E445" i="19"/>
  <c r="E1089" i="19"/>
  <c r="E602" i="19"/>
  <c r="E541" i="19"/>
  <c r="E344" i="19"/>
  <c r="E839" i="19"/>
  <c r="E389" i="19"/>
  <c r="E780" i="19"/>
  <c r="E1285" i="19"/>
  <c r="E670" i="19"/>
  <c r="E1753" i="19"/>
  <c r="E1503" i="19"/>
  <c r="E281" i="19"/>
  <c r="E525" i="19"/>
  <c r="E299" i="19"/>
  <c r="E1645" i="19"/>
  <c r="E1719" i="19"/>
  <c r="E879" i="19"/>
  <c r="E1237" i="19"/>
  <c r="E1084" i="19"/>
  <c r="E199" i="19"/>
  <c r="E1013" i="19"/>
  <c r="E1637" i="19"/>
  <c r="E233" i="19"/>
  <c r="E1142" i="19"/>
  <c r="E1116" i="19"/>
  <c r="E1816" i="19"/>
  <c r="E642" i="19"/>
  <c r="E1162" i="19"/>
  <c r="E1775" i="19"/>
  <c r="E1152" i="19"/>
  <c r="E1516" i="19"/>
  <c r="E768" i="19"/>
  <c r="E696" i="19"/>
  <c r="E155" i="19"/>
  <c r="E1574" i="19"/>
  <c r="E1825" i="19"/>
  <c r="E733" i="19"/>
  <c r="E917" i="19"/>
  <c r="E1811" i="19"/>
  <c r="E1556" i="19"/>
  <c r="E1599" i="19"/>
  <c r="E650" i="19"/>
  <c r="E294" i="19"/>
  <c r="E1009" i="19"/>
  <c r="E1030" i="19"/>
  <c r="E846" i="19"/>
  <c r="E862" i="19"/>
  <c r="E1847" i="19"/>
  <c r="E1119" i="19"/>
  <c r="E1397" i="19"/>
  <c r="E1278" i="19"/>
  <c r="E1168" i="19"/>
  <c r="E112" i="19"/>
  <c r="E1519" i="19"/>
  <c r="E823" i="19"/>
  <c r="E1161" i="19"/>
  <c r="E516" i="19"/>
  <c r="E1289" i="19"/>
  <c r="E1830" i="19"/>
  <c r="E1353" i="19"/>
  <c r="E910" i="19"/>
  <c r="E401" i="19"/>
  <c r="E853" i="19"/>
  <c r="E819" i="19"/>
  <c r="E681" i="19"/>
  <c r="E722" i="19"/>
  <c r="E1633" i="19"/>
  <c r="E1557" i="19"/>
  <c r="E455" i="19"/>
  <c r="E1662" i="19"/>
  <c r="E882" i="19"/>
  <c r="E453" i="19"/>
  <c r="E1040" i="19"/>
  <c r="E808" i="19"/>
  <c r="E1741" i="19"/>
  <c r="E963" i="19"/>
  <c r="E506" i="19"/>
  <c r="E230" i="19"/>
  <c r="E1595" i="19"/>
  <c r="E1552" i="19"/>
  <c r="E56" i="19"/>
  <c r="E1869" i="19"/>
  <c r="E1294" i="19"/>
  <c r="E813" i="19"/>
  <c r="E1080" i="19"/>
  <c r="E1107" i="19"/>
  <c r="E566" i="19"/>
  <c r="E1115" i="19"/>
  <c r="E467" i="19"/>
  <c r="E605" i="19"/>
  <c r="E237" i="19"/>
  <c r="E689" i="19"/>
  <c r="E1742" i="19"/>
  <c r="E232" i="19"/>
  <c r="E1407" i="19"/>
  <c r="E1423" i="19"/>
  <c r="E1217" i="19"/>
  <c r="E166" i="19"/>
  <c r="E1373" i="19"/>
  <c r="E1512" i="19"/>
  <c r="E317" i="19"/>
  <c r="E1321" i="19"/>
  <c r="E651" i="19"/>
  <c r="E820" i="19"/>
  <c r="E562" i="19"/>
  <c r="E381" i="19"/>
  <c r="E1416" i="19"/>
  <c r="E584" i="19"/>
  <c r="E1548" i="19"/>
  <c r="E948" i="19"/>
  <c r="E507" i="19"/>
  <c r="E1762" i="19"/>
  <c r="E841" i="19"/>
  <c r="E1522" i="19"/>
  <c r="E1291" i="19"/>
  <c r="E303" i="19"/>
  <c r="E170" i="19"/>
  <c r="E1327" i="19"/>
  <c r="E1213" i="19"/>
  <c r="E122" i="19"/>
  <c r="E1127" i="19"/>
  <c r="E645" i="19"/>
  <c r="E988" i="19"/>
  <c r="E859" i="19"/>
  <c r="E1108" i="19"/>
  <c r="E272" i="19"/>
  <c r="E244" i="19"/>
  <c r="E407" i="19"/>
  <c r="E135" i="19"/>
  <c r="E1359" i="19"/>
  <c r="E101" i="19"/>
  <c r="E1776" i="19"/>
  <c r="E451" i="19"/>
  <c r="E970" i="19"/>
  <c r="E202" i="19"/>
  <c r="E1258" i="19"/>
  <c r="E1053" i="19"/>
  <c r="E300" i="19"/>
  <c r="E701" i="19"/>
  <c r="E771" i="19"/>
  <c r="E213" i="19"/>
  <c r="E1714" i="19"/>
  <c r="E1357" i="19"/>
  <c r="E1774" i="19"/>
  <c r="E1408" i="19"/>
  <c r="E349" i="19"/>
  <c r="E1689" i="19"/>
  <c r="E392" i="19"/>
  <c r="E1656" i="19"/>
  <c r="E643" i="19"/>
  <c r="E888" i="19"/>
  <c r="E1039" i="19"/>
  <c r="E1244" i="19"/>
  <c r="E512" i="19"/>
  <c r="E208" i="19"/>
  <c r="E567" i="19"/>
  <c r="E1149" i="19"/>
  <c r="E1657" i="19"/>
  <c r="E64" i="19"/>
  <c r="E881" i="19"/>
  <c r="E1629" i="19"/>
  <c r="E683" i="19"/>
  <c r="E1150" i="19"/>
  <c r="E777" i="19"/>
  <c r="E421" i="19"/>
  <c r="E1808" i="19"/>
  <c r="E118" i="19"/>
  <c r="E1764" i="19"/>
  <c r="E298" i="19"/>
  <c r="E921" i="19"/>
  <c r="E675" i="19"/>
  <c r="E1257" i="19"/>
  <c r="E1845" i="19"/>
  <c r="E1819" i="19"/>
  <c r="E715" i="19"/>
  <c r="E1123" i="19"/>
  <c r="E1793" i="19"/>
  <c r="E751" i="19"/>
  <c r="E1466" i="19"/>
  <c r="E242" i="19"/>
  <c r="E482" i="19"/>
  <c r="E966" i="19"/>
  <c r="E1510" i="19"/>
  <c r="E1234" i="19"/>
  <c r="E1238" i="19"/>
  <c r="E938" i="19"/>
  <c r="E619" i="19"/>
  <c r="E1713" i="19"/>
  <c r="E1691" i="19"/>
  <c r="E474" i="19"/>
  <c r="E956" i="19"/>
  <c r="E1733" i="19"/>
  <c r="E1256" i="19"/>
  <c r="E1352" i="19"/>
  <c r="E1805" i="19"/>
  <c r="E59" i="19"/>
  <c r="E1868" i="19"/>
  <c r="E1052" i="19"/>
  <c r="E1318" i="19"/>
  <c r="E1255" i="19"/>
  <c r="E17" i="19"/>
  <c r="E279" i="19"/>
  <c r="E1268" i="19"/>
  <c r="E576" i="19"/>
  <c r="E1117" i="19"/>
  <c r="E915" i="19"/>
  <c r="E1144" i="19"/>
  <c r="E224" i="19"/>
  <c r="E1120" i="19"/>
  <c r="E1511" i="19"/>
  <c r="E1137" i="19"/>
  <c r="E835" i="19"/>
  <c r="E952" i="19"/>
  <c r="E1867" i="19"/>
  <c r="E503" i="19"/>
  <c r="E1857" i="19"/>
  <c r="E210" i="19"/>
  <c r="E449" i="19"/>
  <c r="E1579" i="19"/>
  <c r="E1481" i="19"/>
  <c r="E1751" i="19"/>
  <c r="E427" i="19"/>
  <c r="E1365" i="19"/>
  <c r="E1580" i="19"/>
  <c r="E1465" i="19"/>
  <c r="E615" i="19"/>
  <c r="E759" i="19"/>
  <c r="E82" i="19"/>
  <c r="E1843" i="19"/>
  <c r="E1171" i="19"/>
  <c r="E930" i="19"/>
  <c r="E1148" i="19"/>
  <c r="E1577" i="19"/>
  <c r="E397" i="19"/>
  <c r="E1335" i="19"/>
  <c r="E183" i="19"/>
  <c r="E1763" i="19"/>
  <c r="E1130" i="19"/>
  <c r="E356" i="19"/>
  <c r="E1044" i="19"/>
  <c r="E992" i="19"/>
  <c r="E1330" i="19"/>
  <c r="E593" i="19"/>
  <c r="E246" i="19"/>
  <c r="E1709" i="19"/>
  <c r="E900" i="19"/>
  <c r="E85" i="19"/>
  <c r="E68" i="19"/>
  <c r="E1809" i="19"/>
  <c r="E1099" i="19"/>
  <c r="E1740" i="19"/>
  <c r="E219" i="19"/>
  <c r="E1606" i="19"/>
  <c r="E1448" i="19"/>
  <c r="E1491" i="19"/>
  <c r="E718" i="19"/>
  <c r="E1884" i="19"/>
  <c r="E1483" i="19"/>
  <c r="E568" i="19"/>
  <c r="E1302" i="19"/>
  <c r="E904" i="19"/>
  <c r="E1250" i="19"/>
  <c r="E379" i="19"/>
  <c r="E309" i="19"/>
  <c r="E1611" i="19"/>
  <c r="E1191" i="19"/>
  <c r="E1783" i="19"/>
  <c r="E985" i="19"/>
  <c r="E1458" i="19"/>
  <c r="E724" i="19"/>
  <c r="E1275" i="19"/>
  <c r="E1865" i="19"/>
  <c r="E1262" i="19"/>
  <c r="E137" i="19"/>
  <c r="E227" i="19"/>
  <c r="E811" i="19"/>
  <c r="E673" i="19"/>
  <c r="E1398" i="19"/>
  <c r="E1640" i="19"/>
  <c r="E92" i="19"/>
  <c r="E141" i="19"/>
  <c r="E671" i="19"/>
  <c r="E223" i="19"/>
  <c r="E1424" i="19"/>
  <c r="E1804" i="19"/>
  <c r="E332" i="19"/>
  <c r="E1110" i="19"/>
  <c r="E1505" i="19"/>
  <c r="E752" i="19"/>
  <c r="E638" i="19"/>
  <c r="E468" i="19"/>
  <c r="E105" i="19"/>
  <c r="E321" i="19"/>
  <c r="E1343" i="19"/>
  <c r="E1228" i="19"/>
  <c r="E1248" i="19"/>
  <c r="E497" i="19"/>
  <c r="E1060" i="19"/>
  <c r="E1347" i="19"/>
  <c r="E803" i="19"/>
  <c r="E1692" i="19"/>
  <c r="E1564" i="19"/>
  <c r="E569" i="19"/>
  <c r="E372" i="19"/>
  <c r="E767" i="19"/>
  <c r="E1079" i="19"/>
  <c r="E1822" i="19"/>
  <c r="E691" i="19"/>
  <c r="E746" i="19"/>
  <c r="E1878" i="19"/>
  <c r="E741" i="19"/>
  <c r="E1536" i="19"/>
  <c r="E1712" i="19"/>
  <c r="E1818" i="19"/>
  <c r="E805" i="19"/>
  <c r="E669" i="19"/>
  <c r="E1850" i="19"/>
  <c r="E1203" i="19"/>
  <c r="E420" i="19"/>
  <c r="E1367" i="19"/>
  <c r="E1319" i="19"/>
  <c r="E1351" i="19"/>
  <c r="E339" i="19"/>
  <c r="E1401" i="19"/>
  <c r="E1486" i="19"/>
  <c r="E968" i="19"/>
  <c r="E1853" i="19"/>
  <c r="E1445" i="19"/>
  <c r="E830" i="19"/>
  <c r="E289" i="19"/>
  <c r="E150" i="19"/>
  <c r="E471" i="19"/>
  <c r="E361" i="19"/>
  <c r="E1215" i="19"/>
  <c r="E114" i="19"/>
  <c r="E1450" i="19"/>
  <c r="E1253" i="19"/>
  <c r="E1482" i="19"/>
  <c r="E8" i="19"/>
  <c r="E158" i="19"/>
  <c r="E1620" i="19"/>
  <c r="E1396" i="19"/>
  <c r="E781" i="19"/>
  <c r="E156" i="19"/>
  <c r="E928" i="19"/>
  <c r="E773" i="19"/>
  <c r="E1071" i="19"/>
  <c r="E601" i="19"/>
  <c r="E1594" i="19"/>
  <c r="E763" i="19"/>
  <c r="E1502" i="19"/>
  <c r="E1281" i="19"/>
  <c r="E469" i="19"/>
  <c r="E825" i="19"/>
  <c r="E1363" i="19"/>
  <c r="E864" i="19"/>
  <c r="E1617" i="19"/>
  <c r="E340" i="19"/>
  <c r="E802" i="19"/>
  <c r="E614" i="19"/>
  <c r="E1029" i="19"/>
  <c r="E1247" i="19"/>
  <c r="E1208" i="19"/>
  <c r="E756" i="19"/>
  <c r="E132" i="19"/>
  <c r="E1881" i="19"/>
  <c r="E1470" i="19"/>
  <c r="E529" i="19"/>
  <c r="E526" i="19"/>
  <c r="E1131" i="19"/>
  <c r="E947" i="19"/>
  <c r="E989" i="19"/>
  <c r="E845" i="19"/>
  <c r="E540" i="19"/>
  <c r="E549" i="19"/>
  <c r="E484" i="19"/>
  <c r="E1356" i="19"/>
  <c r="E1297" i="19"/>
  <c r="E1179" i="19"/>
  <c r="E438" i="19"/>
  <c r="E661" i="19"/>
  <c r="E1109" i="19"/>
  <c r="E66" i="19"/>
  <c r="E739" i="19"/>
  <c r="E1403" i="19"/>
  <c r="E80" i="19"/>
  <c r="E218" i="19"/>
  <c r="E121" i="19"/>
  <c r="E255" i="19"/>
  <c r="E501" i="19"/>
  <c r="E417" i="19"/>
  <c r="E1602" i="19"/>
  <c r="E1097" i="19"/>
  <c r="E1325" i="19"/>
  <c r="E327" i="19"/>
  <c r="E1093" i="19"/>
  <c r="E1138" i="19"/>
  <c r="E94" i="19"/>
  <c r="E1748" i="19"/>
  <c r="E1034" i="19"/>
  <c r="E1661" i="19"/>
  <c r="E189" i="19"/>
  <c r="E679" i="19"/>
  <c r="E1338" i="19"/>
  <c r="E975" i="19"/>
  <c r="E530" i="19"/>
  <c r="E1810" i="19"/>
  <c r="E313" i="19"/>
  <c r="E1252" i="19"/>
  <c r="E708" i="19"/>
  <c r="E144" i="19"/>
  <c r="E151" i="19"/>
  <c r="E444" i="19"/>
  <c r="E278" i="19"/>
  <c r="E159" i="19"/>
  <c r="E152" i="19"/>
  <c r="E1726" i="19"/>
  <c r="E1075" i="19"/>
  <c r="E795" i="19"/>
  <c r="E282" i="19"/>
  <c r="E1320" i="19"/>
  <c r="E660" i="19"/>
  <c r="E1031" i="19"/>
  <c r="E1428" i="19"/>
  <c r="E1610" i="19"/>
  <c r="E1159" i="19"/>
  <c r="E1618" i="19"/>
  <c r="E153" i="19"/>
  <c r="E1395" i="19"/>
  <c r="E1181" i="19"/>
  <c r="E81" i="19"/>
  <c r="E1635" i="19"/>
  <c r="E296" i="19"/>
  <c r="E399" i="19"/>
  <c r="E406" i="19"/>
  <c r="E874" i="19"/>
  <c r="E37" i="19"/>
  <c r="E203" i="19"/>
  <c r="E495" i="19"/>
  <c r="E1745" i="19"/>
  <c r="E270" i="19"/>
  <c r="E1082" i="19"/>
  <c r="E687" i="19"/>
  <c r="E755" i="19"/>
  <c r="E1051" i="19"/>
  <c r="E1444" i="19"/>
  <c r="E734" i="19"/>
  <c r="E1259" i="19"/>
  <c r="E612" i="19"/>
  <c r="E336" i="19"/>
  <c r="E1067" i="19"/>
  <c r="E53" i="19"/>
  <c r="E698" i="19"/>
  <c r="E1622" i="19"/>
  <c r="E590" i="19"/>
  <c r="E147" i="19"/>
  <c r="E1612" i="19"/>
  <c r="E1551" i="19"/>
  <c r="E721" i="19"/>
  <c r="E1050" i="19"/>
  <c r="E737" i="19"/>
  <c r="E231" i="19"/>
  <c r="E869" i="19"/>
  <c r="E1349" i="19"/>
  <c r="E1158" i="19"/>
  <c r="E1273" i="19"/>
  <c r="E1831" i="19"/>
  <c r="E609" i="19"/>
  <c r="E257" i="19"/>
  <c r="E837" i="19"/>
  <c r="E1608" i="19"/>
  <c r="E1090" i="19"/>
  <c r="E649" i="19"/>
  <c r="E214" i="19"/>
  <c r="E1571" i="19"/>
  <c r="E1048" i="19"/>
  <c r="E1834" i="19"/>
  <c r="E1124" i="19"/>
  <c r="E235" i="19"/>
  <c r="E1153" i="19"/>
  <c r="E538" i="19"/>
  <c r="E490" i="19"/>
  <c r="E176" i="19"/>
  <c r="E1045" i="19"/>
  <c r="E1164" i="19"/>
  <c r="E499" i="19"/>
  <c r="E1671" i="19"/>
  <c r="E1454" i="19"/>
  <c r="E889" i="19"/>
  <c r="E1235" i="19"/>
  <c r="E1136" i="19"/>
  <c r="E32" i="19"/>
  <c r="E1269" i="19"/>
  <c r="E1801" i="19"/>
  <c r="E1199" i="19"/>
  <c r="E498" i="19"/>
  <c r="E1263" i="19"/>
  <c r="E1677" i="19"/>
  <c r="E782" i="19"/>
  <c r="E285" i="19"/>
  <c r="E744" i="19"/>
  <c r="E318" i="19"/>
  <c r="E1284" i="19"/>
  <c r="E1815" i="19"/>
  <c r="E901" i="19"/>
  <c r="E1426" i="19"/>
  <c r="E581" i="19"/>
  <c r="E838" i="19"/>
  <c r="E611" i="19"/>
  <c r="E583" i="19"/>
  <c r="E215" i="19"/>
  <c r="E1293" i="19"/>
  <c r="E1568" i="19"/>
  <c r="E960" i="19"/>
  <c r="E1308" i="19"/>
  <c r="E1848" i="19"/>
  <c r="E672" i="19"/>
  <c r="E345" i="19"/>
  <c r="E157" i="19"/>
  <c r="E465" i="19"/>
  <c r="E1641" i="19"/>
  <c r="E1624" i="19"/>
  <c r="E207" i="19"/>
  <c r="E678" i="19"/>
  <c r="E1750" i="19"/>
  <c r="E993" i="19"/>
  <c r="E168" i="19"/>
  <c r="E818" i="19"/>
  <c r="E1023" i="19"/>
  <c r="E980" i="19"/>
  <c r="E582" i="19"/>
  <c r="E944" i="19"/>
  <c r="E30" i="19"/>
  <c r="E249" i="19"/>
  <c r="E1614" i="19"/>
  <c r="E1274" i="19"/>
  <c r="E74" i="19"/>
  <c r="E697" i="19"/>
  <c r="E1600" i="19"/>
  <c r="E891" i="19"/>
  <c r="E319" i="19"/>
  <c r="E1759" i="19"/>
  <c r="E1459" i="19"/>
  <c r="E360" i="19"/>
  <c r="E720" i="19"/>
  <c r="E411" i="19"/>
  <c r="E914" i="19"/>
  <c r="E850" i="19"/>
  <c r="E1437" i="19"/>
  <c r="E789" i="19"/>
  <c r="E772" i="19"/>
  <c r="E1180" i="19"/>
  <c r="E863" i="19"/>
  <c r="E1782" i="19"/>
  <c r="E1788" i="19"/>
  <c r="E236" i="19"/>
  <c r="E1718" i="19"/>
  <c r="E1506" i="19"/>
  <c r="E857" i="19"/>
  <c r="E423" i="19"/>
  <c r="E829" i="19"/>
  <c r="E97" i="19"/>
  <c r="E1707" i="19"/>
  <c r="E1226" i="19"/>
  <c r="E111" i="19"/>
  <c r="E1283" i="19"/>
  <c r="E93" i="19"/>
  <c r="E821" i="19"/>
  <c r="E991" i="19"/>
  <c r="E27" i="19"/>
  <c r="E982" i="19"/>
  <c r="E1697" i="19"/>
  <c r="E1186" i="19"/>
  <c r="E1695" i="19"/>
  <c r="E1827" i="19"/>
  <c r="E148" i="19"/>
  <c r="E1828" i="19"/>
  <c r="E1730" i="19"/>
  <c r="E1113" i="19"/>
  <c r="E1421" i="19"/>
  <c r="E77" i="19"/>
  <c r="E594" i="19"/>
  <c r="E29" i="19"/>
  <c r="E386" i="19"/>
  <c r="E40" i="19"/>
  <c r="E1619" i="19"/>
  <c r="E362" i="19"/>
  <c r="E1267" i="19"/>
  <c r="E1065" i="19"/>
  <c r="E51" i="19"/>
  <c r="E60" i="19"/>
  <c r="E623" i="19"/>
  <c r="E331" i="19"/>
  <c r="E1668" i="19"/>
  <c r="E459" i="19"/>
  <c r="E1406" i="19"/>
  <c r="E1469" i="19"/>
  <c r="E1336" i="19"/>
  <c r="E1393" i="19"/>
  <c r="E1196" i="19"/>
  <c r="E1436" i="19"/>
  <c r="E884" i="19"/>
  <c r="E897" i="19"/>
  <c r="E753" i="19"/>
  <c r="E378" i="19"/>
  <c r="E1627" i="19"/>
  <c r="E201" i="19"/>
  <c r="E173" i="19"/>
  <c r="E628" i="19"/>
  <c r="E653" i="19"/>
  <c r="E1666" i="19"/>
  <c r="E515" i="19"/>
  <c r="E893" i="19"/>
  <c r="E1616" i="19"/>
  <c r="E477" i="19"/>
  <c r="E806" i="19"/>
  <c r="E1021" i="19"/>
  <c r="E61" i="19"/>
  <c r="E1192" i="19"/>
  <c r="E1027" i="19"/>
  <c r="E1209" i="19"/>
  <c r="E1735" i="19"/>
  <c r="E1345" i="19"/>
  <c r="E1593" i="19"/>
  <c r="E1838" i="19"/>
  <c r="E198" i="19"/>
  <c r="E1151" i="19"/>
  <c r="E301" i="19"/>
  <c r="E1727" i="19"/>
  <c r="E1860" i="19"/>
  <c r="E1004" i="19"/>
  <c r="E716" i="19"/>
  <c r="E979" i="19"/>
  <c r="E240" i="19"/>
  <c r="E1771" i="19"/>
  <c r="E491" i="19"/>
  <c r="E50" i="19"/>
  <c r="E277" i="19"/>
  <c r="E1427" i="19"/>
  <c r="E1456" i="19"/>
  <c r="E402" i="19"/>
  <c r="E1527" i="19"/>
  <c r="E1756" i="19"/>
  <c r="E743" i="19"/>
  <c r="E712" i="19"/>
  <c r="E1767" i="19"/>
  <c r="E1022" i="19"/>
  <c r="E243" i="19"/>
  <c r="E320" i="19"/>
  <c r="E120" i="19"/>
  <c r="E1715" i="19"/>
  <c r="E1604" i="19"/>
  <c r="E667" i="19"/>
  <c r="E1439" i="19"/>
  <c r="E434" i="19"/>
  <c r="E574" i="19"/>
  <c r="E353" i="19"/>
  <c r="E521" i="19"/>
  <c r="E358" i="19"/>
  <c r="E84" i="19"/>
  <c r="E817" i="19"/>
  <c r="E1219" i="19"/>
  <c r="E866" i="19"/>
  <c r="E929" i="19"/>
  <c r="E1405" i="19"/>
  <c r="E404" i="19"/>
  <c r="E666" i="19"/>
  <c r="E908" i="19"/>
  <c r="E784" i="19"/>
  <c r="E519" i="19"/>
  <c r="E1085" i="19"/>
  <c r="E1509" i="19"/>
  <c r="E38" i="19"/>
  <c r="E1102" i="19"/>
  <c r="E1024" i="19"/>
  <c r="E898" i="19"/>
  <c r="E70" i="19"/>
  <c r="E958" i="19"/>
  <c r="E1791" i="19"/>
  <c r="E366" i="19"/>
  <c r="E1658" i="19"/>
  <c r="E1581" i="19"/>
  <c r="E1185" i="19"/>
  <c r="E330" i="19"/>
  <c r="E735" i="19"/>
  <c r="E616" i="19"/>
  <c r="E1212" i="19"/>
  <c r="E177" i="19"/>
  <c r="E1573" i="19"/>
  <c r="E1304" i="19"/>
  <c r="E1676" i="19"/>
  <c r="E1430" i="19"/>
  <c r="E524" i="19"/>
  <c r="E71" i="19"/>
  <c r="E1058" i="19"/>
  <c r="E1690" i="19"/>
  <c r="E1216" i="19"/>
  <c r="E1073" i="19"/>
  <c r="E640" i="19"/>
  <c r="E380" i="19"/>
  <c r="E10" i="19"/>
  <c r="E1859" i="19"/>
  <c r="E1016" i="19"/>
  <c r="E1295" i="19"/>
  <c r="E693" i="19"/>
  <c r="E1360" i="19"/>
  <c r="E488" i="19"/>
  <c r="E1311" i="19"/>
  <c r="E174" i="19"/>
  <c r="E295" i="19"/>
  <c r="E487" i="19"/>
  <c r="E239" i="19"/>
  <c r="E355" i="19"/>
  <c r="E1765" i="19"/>
  <c r="E699" i="19"/>
  <c r="E709" i="19"/>
  <c r="E286" i="19"/>
  <c r="E1562" i="19"/>
  <c r="E871" i="19"/>
  <c r="E1015" i="19"/>
  <c r="E1877" i="19"/>
  <c r="E1705" i="19"/>
  <c r="E138" i="19"/>
  <c r="E89" i="19"/>
  <c r="E1837" i="19"/>
  <c r="E927" i="19"/>
  <c r="E886" i="19"/>
  <c r="E250" i="19"/>
  <c r="E1236" i="19"/>
  <c r="E209" i="19"/>
  <c r="E447" i="19"/>
  <c r="E1648" i="19"/>
  <c r="E1457" i="19"/>
  <c r="E769" i="19"/>
  <c r="E899" i="19"/>
  <c r="E765" i="19"/>
  <c r="E388" i="19"/>
  <c r="E514" i="19"/>
  <c r="E409" i="19"/>
  <c r="E1803" i="19"/>
  <c r="E684" i="19"/>
  <c r="E116" i="19"/>
  <c r="E1350" i="19"/>
  <c r="E1553" i="19"/>
  <c r="E1744" i="19"/>
  <c r="E1341" i="19"/>
  <c r="E1858" i="19"/>
  <c r="E1799" i="19"/>
  <c r="E367" i="19"/>
  <c r="E620" i="19"/>
  <c r="E1780" i="19"/>
  <c r="E1672" i="19"/>
  <c r="E374" i="19"/>
  <c r="E636" i="19"/>
  <c r="E676" i="19"/>
  <c r="E1638" i="19"/>
  <c r="E855" i="19"/>
  <c r="E815" i="19"/>
  <c r="E564" i="19"/>
  <c r="E924" i="19"/>
  <c r="E573" i="19"/>
  <c r="E761" i="19"/>
  <c r="E306" i="19"/>
  <c r="E115" i="19"/>
  <c r="E983" i="19"/>
  <c r="E106" i="19"/>
  <c r="E883" i="19"/>
  <c r="E799" i="19"/>
  <c r="E163" i="19"/>
  <c r="E692" i="19"/>
  <c r="E1664" i="19"/>
  <c r="E1534" i="19"/>
  <c r="E1310" i="19"/>
  <c r="E1057" i="19"/>
  <c r="E1499" i="19"/>
  <c r="E1471" i="19"/>
  <c r="E553" i="19"/>
  <c r="E1544" i="19"/>
  <c r="E613" i="19"/>
  <c r="E527" i="19"/>
  <c r="E1076" i="19"/>
  <c r="E375" i="19"/>
  <c r="E1195" i="19"/>
  <c r="E1003" i="19"/>
  <c r="E1282" i="19"/>
  <c r="E565" i="19"/>
  <c r="E575" i="19"/>
  <c r="E1135" i="19"/>
  <c r="E648" i="19"/>
  <c r="E1862" i="19"/>
  <c r="E265" i="19"/>
  <c r="E810" i="19"/>
  <c r="E1197" i="19"/>
  <c r="E592" i="19"/>
  <c r="E1344" i="19"/>
  <c r="E65" i="19"/>
  <c r="E1863" i="19"/>
  <c r="E824" i="19"/>
  <c r="E1140" i="19"/>
  <c r="E1177" i="19"/>
  <c r="E1609" i="19"/>
  <c r="E880" i="19"/>
  <c r="E102" i="19"/>
  <c r="E1472" i="19"/>
  <c r="E149" i="19"/>
  <c r="E1871" i="19"/>
  <c r="E363" i="19"/>
  <c r="E686" i="19"/>
  <c r="E1693" i="19"/>
  <c r="E1184" i="19"/>
  <c r="E346" i="19"/>
  <c r="E274" i="19"/>
  <c r="E1251" i="19"/>
  <c r="E727" i="19"/>
  <c r="E16" i="19"/>
  <c r="E595" i="19"/>
  <c r="E1441" i="19"/>
  <c r="E1649" i="19"/>
  <c r="E328" i="19"/>
  <c r="E586" i="19"/>
  <c r="E1824" i="19"/>
  <c r="E354" i="19"/>
  <c r="E1632" i="19"/>
  <c r="E842" i="19"/>
  <c r="E731" i="19"/>
  <c r="E276" i="19"/>
  <c r="E1188" i="19"/>
  <c r="E1777" i="19"/>
  <c r="E1567" i="19"/>
  <c r="E1682" i="19"/>
  <c r="E39" i="19"/>
  <c r="E448" i="19"/>
  <c r="E190" i="19"/>
  <c r="E1533" i="19"/>
  <c r="E19" i="19"/>
  <c r="E892" i="19"/>
  <c r="E1842" i="19"/>
  <c r="E1174" i="19"/>
  <c r="E139" i="19"/>
  <c r="E297" i="19"/>
  <c r="E1221" i="19"/>
  <c r="E972" i="19"/>
  <c r="E555" i="19"/>
  <c r="E1737" i="19"/>
  <c r="E1746" i="19"/>
  <c r="E1754" i="19"/>
  <c r="E1806" i="19"/>
  <c r="E172" i="19"/>
  <c r="E1118" i="19"/>
  <c r="E100" i="19"/>
  <c r="E186" i="19"/>
  <c r="E1354" i="19"/>
  <c r="E561" i="19"/>
  <c r="E738" i="19"/>
  <c r="E1008" i="19"/>
  <c r="E1361" i="19"/>
  <c r="E1625" i="19"/>
  <c r="E481" i="19"/>
  <c r="E1442" i="19"/>
  <c r="E55" i="19"/>
  <c r="E125" i="19"/>
  <c r="E986" i="19"/>
  <c r="E509" i="19"/>
  <c r="E745" i="19"/>
  <c r="E1684" i="19"/>
  <c r="E357" i="19"/>
  <c r="E1173" i="19"/>
  <c r="E603" i="19"/>
  <c r="E1111" i="19"/>
  <c r="E457" i="19"/>
  <c r="E1492" i="19"/>
  <c r="E627" i="19"/>
  <c r="E962" i="19"/>
  <c r="E630" i="19"/>
  <c r="E1101" i="19"/>
  <c r="E916" i="19"/>
  <c r="E337" i="19"/>
  <c r="E1487" i="19"/>
  <c r="E1795" i="19"/>
  <c r="E365" i="19"/>
  <c r="E860" i="19"/>
  <c r="E1020" i="19"/>
  <c r="E710" i="19"/>
  <c r="E493" i="19"/>
  <c r="E127" i="19"/>
  <c r="E178" i="19"/>
  <c r="E78" i="19"/>
  <c r="E779" i="19"/>
  <c r="E998" i="19"/>
  <c r="E181" i="19"/>
  <c r="E933" i="19"/>
  <c r="E1464" i="19"/>
  <c r="E804" i="19"/>
  <c r="E1665" i="19"/>
  <c r="E1374" i="19"/>
  <c r="E119" i="19"/>
  <c r="E950" i="19"/>
  <c r="E719" i="19"/>
  <c r="E1728" i="19"/>
  <c r="E560" i="19"/>
  <c r="E460" i="19"/>
  <c r="E1540" i="19"/>
  <c r="E304" i="19"/>
  <c r="E1575" i="19"/>
  <c r="E1011" i="19"/>
  <c r="E99" i="19"/>
  <c r="E351" i="19"/>
  <c r="E504" i="19"/>
  <c r="E109" i="19"/>
  <c r="E646" i="19"/>
  <c r="E1166" i="19"/>
  <c r="E123" i="19"/>
  <c r="E440" i="19"/>
  <c r="E1678" i="19"/>
  <c r="E1391" i="19"/>
  <c r="E325" i="19"/>
  <c r="E253" i="19"/>
  <c r="E418" i="19"/>
  <c r="E1550" i="19"/>
  <c r="E934" i="19"/>
  <c r="E1277" i="19"/>
  <c r="E79" i="19"/>
  <c r="E622" i="19"/>
  <c r="E786" i="19"/>
  <c r="E1066" i="19"/>
  <c r="E994" i="19"/>
  <c r="E238" i="19"/>
  <c r="E369" i="19"/>
  <c r="E677" i="19"/>
  <c r="E1659" i="19"/>
  <c r="E258" i="19"/>
  <c r="E329" i="19"/>
  <c r="E1038" i="19"/>
  <c r="E413" i="19"/>
  <c r="E204" i="19"/>
  <c r="E1475" i="19"/>
  <c r="E1411" i="19"/>
  <c r="E1796" i="19"/>
  <c r="E785" i="19"/>
  <c r="E757" i="19"/>
  <c r="E548" i="19"/>
  <c r="E997" i="19"/>
  <c r="E133" i="19"/>
  <c r="E637" i="19"/>
  <c r="E1785" i="19"/>
  <c r="E1329" i="19"/>
  <c r="E1068" i="19"/>
  <c r="E598" i="19"/>
  <c r="E1389" i="19"/>
  <c r="E43" i="19"/>
  <c r="E631" i="19"/>
  <c r="E844" i="19"/>
  <c r="E439" i="19"/>
  <c r="E877" i="19"/>
  <c r="E957" i="19"/>
  <c r="E906" i="19"/>
  <c r="E758" i="19"/>
  <c r="E98" i="19"/>
  <c r="E1125" i="19"/>
  <c r="E1623" i="19"/>
  <c r="E1366" i="19"/>
  <c r="E25" i="19"/>
  <c r="E342" i="19"/>
  <c r="E437" i="19"/>
  <c r="E1303" i="19"/>
  <c r="E1332" i="19"/>
  <c r="E1490" i="19"/>
  <c r="E688" i="19"/>
  <c r="E254" i="19"/>
  <c r="E205" i="19"/>
  <c r="E1364" i="19"/>
  <c r="E1167" i="19"/>
  <c r="E1323" i="19"/>
  <c r="E1094" i="19"/>
  <c r="E1770" i="19"/>
  <c r="E1781" i="19"/>
  <c r="E1315" i="19"/>
  <c r="E1500" i="19"/>
  <c r="E740" i="19"/>
  <c r="E1129" i="19"/>
  <c r="E967" i="19"/>
  <c r="E912" i="19"/>
  <c r="E1083" i="19"/>
  <c r="E1855" i="19"/>
  <c r="E1154" i="19"/>
  <c r="E1773" i="19"/>
  <c r="E1372" i="19"/>
  <c r="E466" i="19"/>
  <c r="E894" i="19"/>
  <c r="E1508" i="19"/>
  <c r="E793" i="19"/>
  <c r="E1170" i="19"/>
  <c r="E1835" i="19"/>
  <c r="E655" i="19"/>
  <c r="E1489" i="19"/>
  <c r="E531" i="19"/>
  <c r="E1028" i="19"/>
  <c r="E858" i="19"/>
  <c r="E965" i="19"/>
  <c r="E1026" i="19"/>
  <c r="E1852" i="19"/>
  <c r="E475" i="19"/>
  <c r="E955" i="19"/>
  <c r="E1231" i="19"/>
  <c r="E1787" i="19"/>
  <c r="E1333" i="19"/>
  <c r="E1844" i="19"/>
  <c r="E870" i="19"/>
  <c r="E1141" i="19"/>
  <c r="E1644" i="19"/>
  <c r="E1086" i="19"/>
  <c r="E791" i="19"/>
  <c r="E1613" i="19"/>
  <c r="E1603" i="19"/>
  <c r="E1663" i="19"/>
  <c r="E1523" i="19"/>
  <c r="E1525" i="19"/>
  <c r="E911" i="19"/>
  <c r="E1880" i="19"/>
  <c r="E293" i="19"/>
  <c r="E517" i="19"/>
  <c r="E749" i="19"/>
  <c r="E169" i="19"/>
  <c r="E685" i="19"/>
  <c r="E479" i="19"/>
  <c r="E1598" i="19"/>
  <c r="E485" i="19"/>
  <c r="E1254" i="19"/>
  <c r="E760" i="19"/>
  <c r="E1224" i="19"/>
  <c r="E1036" i="19"/>
  <c r="E12" i="19"/>
  <c r="E539" i="19"/>
  <c r="E104" i="19"/>
  <c r="E248" i="19"/>
  <c r="E1592" i="19"/>
  <c r="E1017" i="19"/>
  <c r="E461" i="19"/>
  <c r="E1792" i="19"/>
  <c r="E800" i="19"/>
  <c r="E1451" i="19"/>
  <c r="E1597" i="19"/>
  <c r="E1438" i="19"/>
  <c r="E558" i="19"/>
  <c r="E143" i="19"/>
  <c r="E322" i="19"/>
  <c r="E1797" i="19"/>
  <c r="E1114" i="19"/>
  <c r="E1807" i="19"/>
  <c r="E44" i="19"/>
  <c r="E1394" i="19"/>
  <c r="E130" i="19"/>
  <c r="E185" i="19"/>
  <c r="E21" i="19"/>
  <c r="E41" i="19"/>
  <c r="E1653" i="19"/>
  <c r="E1379" i="19"/>
  <c r="E1647" i="19"/>
  <c r="E1227" i="19"/>
  <c r="E778" i="19"/>
  <c r="E1056" i="19"/>
  <c r="E508" i="19"/>
  <c r="E663" i="19"/>
  <c r="E347" i="19"/>
  <c r="E1387" i="19"/>
  <c r="E606" i="19"/>
  <c r="E382" i="19"/>
  <c r="E1732" i="19"/>
  <c r="E887" i="19"/>
  <c r="E1280" i="19"/>
  <c r="E251" i="19"/>
  <c r="E522" i="19"/>
  <c r="E165" i="19"/>
  <c r="E370" i="19"/>
  <c r="E682" i="19"/>
  <c r="E794" i="19"/>
  <c r="E1800" i="19"/>
  <c r="E1100" i="19"/>
  <c r="E1422" i="19"/>
  <c r="E405" i="19"/>
  <c r="E974" i="19"/>
  <c r="E1711" i="19"/>
  <c r="E443" i="19"/>
  <c r="E1494" i="19"/>
  <c r="E826" i="19"/>
  <c r="E136" i="19"/>
  <c r="E212" i="19"/>
  <c r="E431" i="19"/>
  <c r="E341" i="19"/>
  <c r="E1736" i="19"/>
  <c r="E662" i="19"/>
  <c r="E936" i="19"/>
  <c r="E816" i="19"/>
  <c r="E1702" i="19"/>
  <c r="E1339" i="19"/>
  <c r="E588" i="19"/>
  <c r="E1874" i="19"/>
  <c r="E946" i="19"/>
  <c r="E1157" i="19"/>
  <c r="E1062" i="19"/>
  <c r="E984" i="19"/>
  <c r="E1078" i="19"/>
  <c r="E1462" i="19"/>
  <c r="E665" i="19"/>
  <c r="E1369" i="19"/>
  <c r="E836" i="19"/>
  <c r="E903" i="19"/>
  <c r="E193" i="19"/>
  <c r="E1866" i="19"/>
  <c r="E287" i="19"/>
  <c r="E1699" i="19"/>
  <c r="E1478" i="19"/>
  <c r="E1813" i="19"/>
  <c r="E1452" i="19"/>
  <c r="E790" i="19"/>
  <c r="E919" i="19"/>
  <c r="E1628" i="19"/>
  <c r="E1410" i="19"/>
  <c r="E1643" i="19"/>
  <c r="E376" i="19"/>
  <c r="E31" i="19"/>
  <c r="E95" i="19"/>
  <c r="E913" i="19"/>
  <c r="E1061" i="19"/>
  <c r="E1014" i="19"/>
  <c r="E206" i="19"/>
  <c r="E713" i="19"/>
  <c r="E1322" i="19"/>
  <c r="E67" i="19"/>
  <c r="E494" i="19"/>
  <c r="E225" i="19"/>
  <c r="E72" i="19"/>
  <c r="E424" i="19"/>
  <c r="E324" i="19"/>
  <c r="E308" i="19"/>
  <c r="E1817" i="19"/>
  <c r="E373" i="19"/>
  <c r="E1786" i="19"/>
  <c r="E1596" i="19"/>
  <c r="E290" i="19"/>
  <c r="E161" i="19"/>
  <c r="E868" i="19"/>
  <c r="E496" i="19"/>
  <c r="E1139" i="19"/>
  <c r="E54" i="19"/>
  <c r="E1246" i="19"/>
  <c r="E783" i="19"/>
  <c r="E1429" i="19"/>
  <c r="E705" i="19"/>
  <c r="E191" i="19"/>
  <c r="E1769" i="19"/>
  <c r="E1703" i="19"/>
  <c r="E1621" i="19"/>
  <c r="E1245" i="19"/>
  <c r="E999" i="19"/>
  <c r="E1443" i="19"/>
  <c r="E269" i="19"/>
  <c r="E1873" i="19"/>
  <c r="E1265" i="19"/>
  <c r="E654" i="19"/>
  <c r="E774" i="19"/>
  <c r="E83" i="19"/>
  <c r="E1706" i="19"/>
  <c r="E426" i="19"/>
  <c r="E1488" i="19"/>
  <c r="E15" i="19"/>
  <c r="E1802" i="19"/>
  <c r="E1784" i="19"/>
  <c r="E400" i="19"/>
  <c r="E1348" i="19"/>
  <c r="E571" i="19"/>
  <c r="E1172" i="19"/>
  <c r="E22" i="19"/>
  <c r="E267" i="19"/>
  <c r="E809" i="19"/>
  <c r="E664" i="19"/>
  <c r="E510" i="19"/>
  <c r="E1155" i="19"/>
  <c r="E194" i="19"/>
  <c r="E1314" i="19"/>
  <c r="E1146" i="19"/>
  <c r="E1589" i="19"/>
  <c r="E942" i="19"/>
  <c r="E1814" i="19"/>
  <c r="E217" i="19"/>
  <c r="E20" i="19"/>
  <c r="E978" i="19"/>
  <c r="E264" i="19"/>
  <c r="E1147" i="19"/>
  <c r="E187" i="19"/>
  <c r="E1342" i="19"/>
  <c r="E1631" i="19"/>
  <c r="E28" i="19"/>
  <c r="E1384" i="19"/>
  <c r="E981" i="19"/>
  <c r="G1" i="19" l="1"/>
  <c r="J1" i="19" s="1"/>
</calcChain>
</file>

<file path=xl/sharedStrings.xml><?xml version="1.0" encoding="utf-8"?>
<sst xmlns="http://schemas.openxmlformats.org/spreadsheetml/2006/main" count="10409" uniqueCount="5272">
  <si>
    <t>Price without VAT</t>
  </si>
  <si>
    <t>black</t>
  </si>
  <si>
    <t>white</t>
  </si>
  <si>
    <t>blue</t>
  </si>
  <si>
    <t xml:space="preserve">Sum </t>
  </si>
  <si>
    <t>kg</t>
  </si>
  <si>
    <t>sum kg</t>
  </si>
  <si>
    <t>EUR</t>
  </si>
  <si>
    <t>NEW</t>
  </si>
  <si>
    <t>red</t>
  </si>
  <si>
    <t>SUM</t>
  </si>
  <si>
    <t>ordered</t>
  </si>
  <si>
    <t>Sum SETS</t>
  </si>
  <si>
    <t>green</t>
  </si>
  <si>
    <t>pink</t>
  </si>
  <si>
    <t>izdelek</t>
  </si>
  <si>
    <t>purple</t>
  </si>
  <si>
    <t>SIMPL VOLUMES</t>
  </si>
  <si>
    <t>orange</t>
  </si>
  <si>
    <t>sum set</t>
  </si>
  <si>
    <t>sum KOS</t>
  </si>
  <si>
    <t>sum</t>
  </si>
  <si>
    <t>barva kg</t>
  </si>
  <si>
    <t>posip/kg</t>
  </si>
  <si>
    <t>polies/kg</t>
  </si>
  <si>
    <t>sajn/kg</t>
  </si>
  <si>
    <t>pigment kg</t>
  </si>
  <si>
    <t>unit navadne</t>
  </si>
  <si>
    <t>DISCOUNT</t>
  </si>
  <si>
    <t>%</t>
  </si>
  <si>
    <t>Sum pieces</t>
  </si>
  <si>
    <t xml:space="preserve">SUM without vat </t>
  </si>
  <si>
    <t>yellow</t>
  </si>
  <si>
    <t xml:space="preserve"> </t>
  </si>
  <si>
    <t>Costumer:</t>
  </si>
  <si>
    <t>Delivery address:</t>
  </si>
  <si>
    <t>plošče/kos</t>
  </si>
  <si>
    <t>WHITE</t>
  </si>
  <si>
    <t>grey</t>
  </si>
  <si>
    <t>št.naročila:</t>
  </si>
  <si>
    <t>Palette No.:</t>
  </si>
  <si>
    <t>Date:</t>
  </si>
  <si>
    <t>Dimensions:</t>
  </si>
  <si>
    <t>Name:</t>
  </si>
  <si>
    <t>Signature:</t>
  </si>
  <si>
    <t>stranka:</t>
  </si>
  <si>
    <t>PAKIRANJE</t>
  </si>
  <si>
    <t>ODGOVOREN ZA PAKIRANJE IN ODPREMO:</t>
  </si>
  <si>
    <t>ime in priimek</t>
  </si>
  <si>
    <t>podpis</t>
  </si>
  <si>
    <t>datum SPAKIRANO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</si>
  <si>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</si>
  <si>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</si>
  <si>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</si>
  <si>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</si>
  <si>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</si>
  <si>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</si>
  <si>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</si>
  <si>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spakirano</t>
  </si>
  <si>
    <t>360 hangboards</t>
  </si>
  <si>
    <t>360 accessories</t>
  </si>
  <si>
    <t>PALETA Z ŽIGOM</t>
  </si>
  <si>
    <t>DA</t>
  </si>
  <si>
    <t>NE</t>
  </si>
  <si>
    <t>mint</t>
  </si>
  <si>
    <t>deep rose</t>
  </si>
  <si>
    <t>60x29x10 cm, 70x29x10 cm</t>
  </si>
  <si>
    <t>80x30x16 cm, 90x30x16 cm</t>
  </si>
  <si>
    <t>100x30x18 cm</t>
  </si>
  <si>
    <t>120x60x19 cm</t>
  </si>
  <si>
    <t>109x64x20 cm</t>
  </si>
  <si>
    <t>67x20x12 cm</t>
  </si>
  <si>
    <t>209x61 cm</t>
  </si>
  <si>
    <t>77x23 cm</t>
  </si>
  <si>
    <t>107x28 cm</t>
  </si>
  <si>
    <t>132x36 cm</t>
  </si>
  <si>
    <t>158x42 cm</t>
  </si>
  <si>
    <t>180x65 cm</t>
  </si>
  <si>
    <t>193x79 cm</t>
  </si>
  <si>
    <t>112x50 cm</t>
  </si>
  <si>
    <t>142x70 cm</t>
  </si>
  <si>
    <t>170x85 cm</t>
  </si>
  <si>
    <t>80x40x22 cm</t>
  </si>
  <si>
    <t>89x45x26 cm</t>
  </si>
  <si>
    <t>98x52x31 cm</t>
  </si>
  <si>
    <t>108x58x36 cm</t>
  </si>
  <si>
    <t>117x64x45 cm</t>
  </si>
  <si>
    <t>110x65x25 cm, 72x34x17 cm</t>
  </si>
  <si>
    <t>130x85x29 cm, 72x34x17 cm</t>
  </si>
  <si>
    <t>120x60x20 cm</t>
  </si>
  <si>
    <t>2x 120x60x20 cm</t>
  </si>
  <si>
    <t>3x 120x60x20 cm</t>
  </si>
  <si>
    <t>121x86x31 cm</t>
  </si>
  <si>
    <t>175x50 cm</t>
  </si>
  <si>
    <t>175x55 cm</t>
  </si>
  <si>
    <t>55X10 cm</t>
  </si>
  <si>
    <t>78x12 cm</t>
  </si>
  <si>
    <t>107x16 cm</t>
  </si>
  <si>
    <t>130x20 cm</t>
  </si>
  <si>
    <t>157x23 cm</t>
  </si>
  <si>
    <t>95x18 cm</t>
  </si>
  <si>
    <t>128x25 cm</t>
  </si>
  <si>
    <t>35x35x36 cm</t>
  </si>
  <si>
    <t>50x50x53 cm</t>
  </si>
  <si>
    <t>64x64x70 cm</t>
  </si>
  <si>
    <t>80x80x87 cm</t>
  </si>
  <si>
    <t>60x20x12 cm</t>
  </si>
  <si>
    <t>60x25x4 cm</t>
  </si>
  <si>
    <t>60x35x4 cm</t>
  </si>
  <si>
    <t>60x45x4 cm</t>
  </si>
  <si>
    <t>120x30x4 cm</t>
  </si>
  <si>
    <t>158x297x40 cm</t>
  </si>
  <si>
    <t>197x140x56 cm</t>
  </si>
  <si>
    <t>152x127x56 cm</t>
  </si>
  <si>
    <t>200x90x40 cm</t>
  </si>
  <si>
    <t>145x117x60 cm</t>
  </si>
  <si>
    <t>200x120x85 cm</t>
  </si>
  <si>
    <t>75x22 cm</t>
  </si>
  <si>
    <t>37x12 cm</t>
  </si>
  <si>
    <t>3x 63x27x12 cm</t>
  </si>
  <si>
    <t>2x 72x34x17 cm</t>
  </si>
  <si>
    <t>stranka</t>
  </si>
  <si>
    <t>št.naročila</t>
  </si>
  <si>
    <t>ARTLINE PU</t>
  </si>
  <si>
    <t>INDOOR VOLUMES</t>
  </si>
  <si>
    <t>deep orange</t>
  </si>
  <si>
    <t>norma</t>
  </si>
  <si>
    <t>SUM:</t>
  </si>
  <si>
    <t>Production quota pet set</t>
  </si>
  <si>
    <t xml:space="preserve">Ordered production quota </t>
  </si>
  <si>
    <t>sum kos</t>
  </si>
  <si>
    <t>sum kos norma</t>
  </si>
  <si>
    <t>Sum kg</t>
  </si>
  <si>
    <t>M</t>
  </si>
  <si>
    <t>L</t>
  </si>
  <si>
    <t>XL</t>
  </si>
  <si>
    <t>2XL</t>
  </si>
  <si>
    <t>3XL</t>
  </si>
  <si>
    <t>4XL</t>
  </si>
  <si>
    <t>4x  32x16x6 cm</t>
  </si>
  <si>
    <t>2x 60x60x20 cm</t>
  </si>
  <si>
    <t>3x 108x41x27 cm</t>
  </si>
  <si>
    <t>2x 110x29x19 cm</t>
  </si>
  <si>
    <t>2x 95x29x19 cm</t>
  </si>
  <si>
    <t>2x 134x41x27 cm</t>
  </si>
  <si>
    <t>2x 161x41x27 cm</t>
  </si>
  <si>
    <t>4x 74x29x19 cm</t>
  </si>
  <si>
    <t>3x 75x29x19 cm</t>
  </si>
  <si>
    <t>3x 58x29x19 cm</t>
  </si>
  <si>
    <t>4x 40x29x19 cm</t>
  </si>
  <si>
    <t>4x 23x29x19 cm</t>
  </si>
  <si>
    <t>2x 53x8x16 cm</t>
  </si>
  <si>
    <t>2x 46x8x11 cm</t>
  </si>
  <si>
    <t>2x 25x8x11 cm</t>
  </si>
  <si>
    <t>2x 88x8x11 cm</t>
  </si>
  <si>
    <t>2x 40x8x8 cm</t>
  </si>
  <si>
    <t>2x 25x8x8 cm</t>
  </si>
  <si>
    <t>2x 115x115x45 cm</t>
  </si>
  <si>
    <t xml:space="preserve">2x 23x23x18 cm        </t>
  </si>
  <si>
    <t>120x120x57 cm,    40x40x20 cm</t>
  </si>
  <si>
    <t>50x50x17 cm,     50x50x12 cm,   30x30x20 cm,    22x22x14 cm</t>
  </si>
  <si>
    <t>50x50x8 cm,      50x50x20 cm,     37x37x24 cm,    17x17x10 cm</t>
  </si>
  <si>
    <t>17x17x10 cm,   23x23x15 cm,   30x30x20 cm,   37x37x24 cm</t>
  </si>
  <si>
    <t>50x50x12 cm,   50x50x20 cm</t>
  </si>
  <si>
    <t>50x50x8 cm,   50x50x17 cm</t>
  </si>
  <si>
    <t>5x 30x15 cm</t>
  </si>
  <si>
    <t>26x18x9 cm, 36x18x9 cm, 49x18x9 cm, 69x18x9 cm, 114x18x9 cm</t>
  </si>
  <si>
    <t xml:space="preserve">2x 107x33x27 cm           </t>
  </si>
  <si>
    <t xml:space="preserve">2x 97x28x24 cm           </t>
  </si>
  <si>
    <t xml:space="preserve">2x 88x24x21 cm           </t>
  </si>
  <si>
    <t xml:space="preserve">2x 80x19x19 cm           </t>
  </si>
  <si>
    <t xml:space="preserve">2x 71x16x16 cm.        </t>
  </si>
  <si>
    <t xml:space="preserve">63x27x12 cm,  72x34x17 cm,  80x40x22 cm,   89x45x26 cm   </t>
  </si>
  <si>
    <t>2x 84x43 cm</t>
  </si>
  <si>
    <t>3x 56x29 cm</t>
  </si>
  <si>
    <t>4x 42x22 cm</t>
  </si>
  <si>
    <t>4x 41x12 cm</t>
  </si>
  <si>
    <t>3x 54x15 cm</t>
  </si>
  <si>
    <t>2x 77x23 cm</t>
  </si>
  <si>
    <t>5x 28x7 cm</t>
  </si>
  <si>
    <t>10x 18x6 cm</t>
  </si>
  <si>
    <t>feature</t>
  </si>
  <si>
    <t>pinch</t>
  </si>
  <si>
    <t>positive</t>
  </si>
  <si>
    <t>edge</t>
  </si>
  <si>
    <t>jug</t>
  </si>
  <si>
    <t>2x 54x22x9 cm</t>
  </si>
  <si>
    <t>68x25x9 Cm</t>
  </si>
  <si>
    <t>117x22x10 cm</t>
  </si>
  <si>
    <t>185x22x10 cm</t>
  </si>
  <si>
    <t>185x37x19 cm</t>
  </si>
  <si>
    <t>110x61x18 cm</t>
  </si>
  <si>
    <t>screws
50 mm</t>
  </si>
  <si>
    <t>screws 
70 mm</t>
  </si>
  <si>
    <t>screw 
longer mm</t>
  </si>
  <si>
    <t>18x6x6 cm, 
25x18x2 cm, 
30x18x2 cm, 
44x36x4 cm,  
 57x36x4 cm, 
  71x36x4 cm</t>
  </si>
  <si>
    <t>Sum price without VAT</t>
  </si>
  <si>
    <t>S</t>
  </si>
  <si>
    <t>ID</t>
  </si>
  <si>
    <t>SIZE</t>
  </si>
  <si>
    <t>DIMENSIONS</t>
  </si>
  <si>
    <t>TYPE</t>
  </si>
  <si>
    <t>T-NUTS</t>
  </si>
  <si>
    <t>FIXING</t>
  </si>
  <si>
    <t>PRICE WITHOUT VAT</t>
  </si>
  <si>
    <t>PCS. IN SET</t>
  </si>
  <si>
    <t xml:space="preserve">Sum pcs. by colour: </t>
  </si>
  <si>
    <t>DEEP ORANGE          RAL 2011</t>
  </si>
  <si>
    <t>DEEP ROSE RAL4008</t>
  </si>
  <si>
    <r>
      <t xml:space="preserve">PURPLE      </t>
    </r>
    <r>
      <rPr>
        <sz val="12"/>
        <color theme="0"/>
        <rFont val="Calibri"/>
        <family val="2"/>
        <scheme val="minor"/>
      </rPr>
      <t>S4050-R60B/M</t>
    </r>
  </si>
  <si>
    <t>SUM of pcs.</t>
  </si>
  <si>
    <t>50mm</t>
  </si>
  <si>
    <t>70mm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</si>
  <si>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</si>
  <si>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</si>
  <si>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</si>
  <si>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</si>
  <si>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</si>
  <si>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</si>
  <si>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</si>
  <si>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</si>
  <si>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</si>
  <si>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SIMPL-11A</t>
  </si>
  <si>
    <t>SIMPL-11B</t>
  </si>
  <si>
    <t>SIMPL-11C</t>
  </si>
  <si>
    <t>SIMPL-11D</t>
  </si>
  <si>
    <t>SIMPL-11E</t>
  </si>
  <si>
    <t>SIMPL-11F</t>
  </si>
  <si>
    <t>SIMPL-11G</t>
  </si>
  <si>
    <t>SIMPL-1A</t>
  </si>
  <si>
    <t>SIMPL-1B</t>
  </si>
  <si>
    <t>SIMPL-1C</t>
  </si>
  <si>
    <t>SIMPL-1D</t>
  </si>
  <si>
    <t>SIMPL-1E</t>
  </si>
  <si>
    <t>SIMPL-1F</t>
  </si>
  <si>
    <t>SIMPL-1G</t>
  </si>
  <si>
    <t>SIMPL-1H</t>
  </si>
  <si>
    <t>SIMPL-1I</t>
  </si>
  <si>
    <t>SIMPL-1K</t>
  </si>
  <si>
    <t>SIMPL-2A</t>
  </si>
  <si>
    <t>SIMPL-2B</t>
  </si>
  <si>
    <t>SIMPL-2C</t>
  </si>
  <si>
    <t>SIMPL-2D</t>
  </si>
  <si>
    <t>SIMPL-2E</t>
  </si>
  <si>
    <t>SIMPL-2F</t>
  </si>
  <si>
    <t>SIMPL-2G</t>
  </si>
  <si>
    <t>SIMPL-2H</t>
  </si>
  <si>
    <t>SIMPL-3A</t>
  </si>
  <si>
    <t>SIMPL-3B</t>
  </si>
  <si>
    <t>SIMPL-3C</t>
  </si>
  <si>
    <t>SIMPL-3D</t>
  </si>
  <si>
    <t>SIMPL-3E</t>
  </si>
  <si>
    <t>SIMPL-3F</t>
  </si>
  <si>
    <t>SIMPL-3G</t>
  </si>
  <si>
    <t>SIMPL-3H</t>
  </si>
  <si>
    <t>SIMPL-3I</t>
  </si>
  <si>
    <t>SIMPL-3J</t>
  </si>
  <si>
    <t>SIMPL-3K</t>
  </si>
  <si>
    <t>SIMPL-3L</t>
  </si>
  <si>
    <t>SIMPL-3M</t>
  </si>
  <si>
    <t>SIMPL-3N</t>
  </si>
  <si>
    <t>SIMPL-3O</t>
  </si>
  <si>
    <t>SIMPL-3P</t>
  </si>
  <si>
    <t>SIMPL-3R</t>
  </si>
  <si>
    <t>SIMPL-4A</t>
  </si>
  <si>
    <t>SIMPL-4B</t>
  </si>
  <si>
    <t>SIMPL-4C</t>
  </si>
  <si>
    <t>SIMPL-4D</t>
  </si>
  <si>
    <t>SIMPL-4E</t>
  </si>
  <si>
    <t>SIMPL-4F</t>
  </si>
  <si>
    <t>SIMPL-4G</t>
  </si>
  <si>
    <t>SIMPL-4H</t>
  </si>
  <si>
    <t>SIMPL-4I</t>
  </si>
  <si>
    <t>SIMPL-4M</t>
  </si>
  <si>
    <t>SIMPL-4N</t>
  </si>
  <si>
    <t>SIMPL-4O</t>
  </si>
  <si>
    <t>SIMPL-5A</t>
  </si>
  <si>
    <t>SIMPL-5B</t>
  </si>
  <si>
    <t>SIMPL-5C</t>
  </si>
  <si>
    <t>SIMPL-5E</t>
  </si>
  <si>
    <t>SIMPL-5F</t>
  </si>
  <si>
    <t>SIMPL-5D</t>
  </si>
  <si>
    <t>SIMPL-5G</t>
  </si>
  <si>
    <t>SIMPL-5H</t>
  </si>
  <si>
    <t>SIMPL-5I</t>
  </si>
  <si>
    <t>SIMPL-5J</t>
  </si>
  <si>
    <t>SIMPL-5K</t>
  </si>
  <si>
    <t>SIMPL-5L</t>
  </si>
  <si>
    <t>SIMPL-5M</t>
  </si>
  <si>
    <t>SIMPL-5N</t>
  </si>
  <si>
    <t>SIMPL-5O</t>
  </si>
  <si>
    <t>SIMPL-6A</t>
  </si>
  <si>
    <t>SIMPL-6B</t>
  </si>
  <si>
    <t>SIMPL-6C</t>
  </si>
  <si>
    <t>SIMPL-6D</t>
  </si>
  <si>
    <t>SIMPL-6E</t>
  </si>
  <si>
    <t>SIMPL-6F</t>
  </si>
  <si>
    <t>SIMPL-6G</t>
  </si>
  <si>
    <t>SIMPL-6H</t>
  </si>
  <si>
    <t>SIMPL-6I</t>
  </si>
  <si>
    <t>SIMPL-6J</t>
  </si>
  <si>
    <t>SIMPL-6K</t>
  </si>
  <si>
    <t>SIMPL-6L</t>
  </si>
  <si>
    <t>SIMPL-6M</t>
  </si>
  <si>
    <t>SIMPL-7A</t>
  </si>
  <si>
    <t>SIMPL-7B</t>
  </si>
  <si>
    <t>SIMPL-7C</t>
  </si>
  <si>
    <t>SIMPL-7D</t>
  </si>
  <si>
    <t>SIMPL-7E</t>
  </si>
  <si>
    <t>SIMPL-7F</t>
  </si>
  <si>
    <t>SIMPL-7G</t>
  </si>
  <si>
    <t>SIMPL-7H</t>
  </si>
  <si>
    <t>SIMPL-7I</t>
  </si>
  <si>
    <t>SIMPL-7J</t>
  </si>
  <si>
    <t>SIMPL-7K</t>
  </si>
  <si>
    <t>SIMPL-7L</t>
  </si>
  <si>
    <t>SIMPL-7M</t>
  </si>
  <si>
    <t>SIMPL-7N</t>
  </si>
  <si>
    <t>SIMPL-7O</t>
  </si>
  <si>
    <t>SIMPL-7P</t>
  </si>
  <si>
    <t>SIMPL-7R</t>
  </si>
  <si>
    <t>SIMPL-7S</t>
  </si>
  <si>
    <t>SIMPL-8A</t>
  </si>
  <si>
    <t>SIMPL-8B</t>
  </si>
  <si>
    <t>SIMPL-8C</t>
  </si>
  <si>
    <t>SIMPL-8D</t>
  </si>
  <si>
    <t>SIMPL-8E</t>
  </si>
  <si>
    <t>SIMPL-9A</t>
  </si>
  <si>
    <t>SIMPL-9B</t>
  </si>
  <si>
    <t>SIMPL-9C</t>
  </si>
  <si>
    <t>SIMPL-9D</t>
  </si>
  <si>
    <t>SIMPL-9E</t>
  </si>
  <si>
    <t>SIMPL-9F</t>
  </si>
  <si>
    <t>SIMPL-9G</t>
  </si>
  <si>
    <t>SIMPL-9H</t>
  </si>
  <si>
    <t>SIMPL-9I</t>
  </si>
  <si>
    <t>SIMPL-9J</t>
  </si>
  <si>
    <t>SIMPL-9K</t>
  </si>
  <si>
    <t>SIMPL-9L</t>
  </si>
  <si>
    <t>SIMPL-9M</t>
  </si>
  <si>
    <t>SIMPL-9N</t>
  </si>
  <si>
    <t>SIMPL-9O</t>
  </si>
  <si>
    <t>SIMPL-10A</t>
  </si>
  <si>
    <t>SIMPL-10B</t>
  </si>
  <si>
    <t>SIMPL-10C</t>
  </si>
  <si>
    <t>SIMPL-10D</t>
  </si>
  <si>
    <t>SIMPL-10E</t>
  </si>
  <si>
    <t>SIMPL-10F</t>
  </si>
  <si>
    <t>SIMPL-10G</t>
  </si>
  <si>
    <t>SIMPL-11H</t>
  </si>
  <si>
    <t>SIMPL-11I</t>
  </si>
  <si>
    <t>SIMPL-12A</t>
  </si>
  <si>
    <t>SIMPL-12B</t>
  </si>
  <si>
    <t>SIMPL-12C</t>
  </si>
  <si>
    <t>SIMPL-12D</t>
  </si>
  <si>
    <t>SIMPL-12E</t>
  </si>
  <si>
    <t>SIMPL-12F</t>
  </si>
  <si>
    <t>SIMPL-12G</t>
  </si>
  <si>
    <t>Barva</t>
  </si>
  <si>
    <t>PU/non PU</t>
  </si>
  <si>
    <t>ŠIFRA BREZ BARVE</t>
  </si>
  <si>
    <t>SIFRA Z BARVO</t>
  </si>
  <si>
    <t>ŠTEVILO NAROČENIH</t>
  </si>
  <si>
    <t>'SIMPL PLYWOOD'!</t>
  </si>
  <si>
    <t>10</t>
  </si>
  <si>
    <t>11</t>
  </si>
  <si>
    <t>12</t>
  </si>
  <si>
    <t>13</t>
  </si>
  <si>
    <t>SIMPL-10A-01</t>
  </si>
  <si>
    <t>SIMPL-10A-02</t>
  </si>
  <si>
    <t>SIMPL-10A-03</t>
  </si>
  <si>
    <t>SIMPL-10A-04</t>
  </si>
  <si>
    <t>SIMPL-10A-05</t>
  </si>
  <si>
    <t>SIMPL-10A-06</t>
  </si>
  <si>
    <t>SIMPL-10A-07</t>
  </si>
  <si>
    <t>SIMPL-10A-08</t>
  </si>
  <si>
    <t>SIMPL-10A-09</t>
  </si>
  <si>
    <t>SIMPL-10A-10</t>
  </si>
  <si>
    <t>SIMPL-10A-11</t>
  </si>
  <si>
    <t>SIMPL-10A-12</t>
  </si>
  <si>
    <t>SIMPL-10A-13</t>
  </si>
  <si>
    <t>SIMPL-10A-100</t>
  </si>
  <si>
    <t>SIMPL-10B-01</t>
  </si>
  <si>
    <t>SIMPL-10B-02</t>
  </si>
  <si>
    <t>SIMPL-10B-03</t>
  </si>
  <si>
    <t>SIMPL-10B-04</t>
  </si>
  <si>
    <t>SIMPL-10B-05</t>
  </si>
  <si>
    <t>SIMPL-10B-06</t>
  </si>
  <si>
    <t>SIMPL-10B-07</t>
  </si>
  <si>
    <t>SIMPL-10B-08</t>
  </si>
  <si>
    <t>SIMPL-10B-09</t>
  </si>
  <si>
    <t>SIMPL-10B-10</t>
  </si>
  <si>
    <t>SIMPL-10B-11</t>
  </si>
  <si>
    <t>SIMPL-10B-12</t>
  </si>
  <si>
    <t>SIMPL-10B-13</t>
  </si>
  <si>
    <t>SIMPL-10B-100</t>
  </si>
  <si>
    <t>SIMPL-10C-01</t>
  </si>
  <si>
    <t>SIMPL-10C-02</t>
  </si>
  <si>
    <t>SIMPL-10C-03</t>
  </si>
  <si>
    <t>SIMPL-10C-04</t>
  </si>
  <si>
    <t>SIMPL-10C-05</t>
  </si>
  <si>
    <t>SIMPL-10C-06</t>
  </si>
  <si>
    <t>SIMPL-10C-07</t>
  </si>
  <si>
    <t>SIMPL-10C-08</t>
  </si>
  <si>
    <t>SIMPL-10C-09</t>
  </si>
  <si>
    <t>SIMPL-10C-10</t>
  </si>
  <si>
    <t>SIMPL-10C-11</t>
  </si>
  <si>
    <t>SIMPL-10C-12</t>
  </si>
  <si>
    <t>SIMPL-10C-13</t>
  </si>
  <si>
    <t>SIMPL-10C-100</t>
  </si>
  <si>
    <t>SIMPL-10D-01</t>
  </si>
  <si>
    <t>SIMPL-10D-02</t>
  </si>
  <si>
    <t>SIMPL-10D-03</t>
  </si>
  <si>
    <t>SIMPL-10D-04</t>
  </si>
  <si>
    <t>SIMPL-10D-05</t>
  </si>
  <si>
    <t>SIMPL-10D-06</t>
  </si>
  <si>
    <t>SIMPL-10D-07</t>
  </si>
  <si>
    <t>SIMPL-10D-08</t>
  </si>
  <si>
    <t>SIMPL-10D-09</t>
  </si>
  <si>
    <t>SIMPL-10D-10</t>
  </si>
  <si>
    <t>SIMPL-10D-11</t>
  </si>
  <si>
    <t>SIMPL-10D-12</t>
  </si>
  <si>
    <t>SIMPL-10D-13</t>
  </si>
  <si>
    <t>SIMPL-10D-100</t>
  </si>
  <si>
    <t>SIMPL-10E-01</t>
  </si>
  <si>
    <t>SIMPL-10E-02</t>
  </si>
  <si>
    <t>SIMPL-10E-03</t>
  </si>
  <si>
    <t>SIMPL-10E-04</t>
  </si>
  <si>
    <t>SIMPL-10E-05</t>
  </si>
  <si>
    <t>SIMPL-10E-06</t>
  </si>
  <si>
    <t>SIMPL-10E-07</t>
  </si>
  <si>
    <t>SIMPL-10E-08</t>
  </si>
  <si>
    <t>SIMPL-10E-09</t>
  </si>
  <si>
    <t>SIMPL-10E-10</t>
  </si>
  <si>
    <t>SIMPL-10E-11</t>
  </si>
  <si>
    <t>SIMPL-10E-12</t>
  </si>
  <si>
    <t>SIMPL-10E-13</t>
  </si>
  <si>
    <t>SIMPL-10E-100</t>
  </si>
  <si>
    <t>SIMPL-10F-01</t>
  </si>
  <si>
    <t>SIMPL-10F-02</t>
  </si>
  <si>
    <t>SIMPL-10F-03</t>
  </si>
  <si>
    <t>SIMPL-10F-04</t>
  </si>
  <si>
    <t>SIMPL-10F-05</t>
  </si>
  <si>
    <t>SIMPL-10F-06</t>
  </si>
  <si>
    <t>SIMPL-10F-07</t>
  </si>
  <si>
    <t>SIMPL-10F-08</t>
  </si>
  <si>
    <t>SIMPL-10F-09</t>
  </si>
  <si>
    <t>SIMPL-10F-10</t>
  </si>
  <si>
    <t>SIMPL-10F-11</t>
  </si>
  <si>
    <t>SIMPL-10F-12</t>
  </si>
  <si>
    <t>SIMPL-10F-13</t>
  </si>
  <si>
    <t>SIMPL-10F-100</t>
  </si>
  <si>
    <t>SIMPL-10G-01</t>
  </si>
  <si>
    <t>SIMPL-10G-02</t>
  </si>
  <si>
    <t>SIMPL-10G-03</t>
  </si>
  <si>
    <t>SIMPL-10G-04</t>
  </si>
  <si>
    <t>SIMPL-10G-05</t>
  </si>
  <si>
    <t>SIMPL-10G-06</t>
  </si>
  <si>
    <t>SIMPL-10G-07</t>
  </si>
  <si>
    <t>SIMPL-10G-08</t>
  </si>
  <si>
    <t>SIMPL-10G-09</t>
  </si>
  <si>
    <t>SIMPL-10G-10</t>
  </si>
  <si>
    <t>SIMPL-10G-11</t>
  </si>
  <si>
    <t>SIMPL-10G-12</t>
  </si>
  <si>
    <t>SIMPL-10G-13</t>
  </si>
  <si>
    <t>SIMPL-10G-100</t>
  </si>
  <si>
    <t>SIMPL-11A-01</t>
  </si>
  <si>
    <t>SIMPL-11A-02</t>
  </si>
  <si>
    <t>SIMPL-11A-03</t>
  </si>
  <si>
    <t>SIMPL-11A-04</t>
  </si>
  <si>
    <t>SIMPL-11A-05</t>
  </si>
  <si>
    <t>SIMPL-11A-06</t>
  </si>
  <si>
    <t>SIMPL-11A-07</t>
  </si>
  <si>
    <t>SIMPL-11A-08</t>
  </si>
  <si>
    <t>SIMPL-11A-09</t>
  </si>
  <si>
    <t>SIMPL-11A-10</t>
  </si>
  <si>
    <t>SIMPL-11A-11</t>
  </si>
  <si>
    <t>SIMPL-11A-12</t>
  </si>
  <si>
    <t>SIMPL-11A-13</t>
  </si>
  <si>
    <t>SIMPL-11A-100</t>
  </si>
  <si>
    <t>SIMPL-11B-01</t>
  </si>
  <si>
    <t>SIMPL-11B-02</t>
  </si>
  <si>
    <t>SIMPL-11B-03</t>
  </si>
  <si>
    <t>SIMPL-11B-04</t>
  </si>
  <si>
    <t>SIMPL-11B-05</t>
  </si>
  <si>
    <t>SIMPL-11B-06</t>
  </si>
  <si>
    <t>SIMPL-11B-07</t>
  </si>
  <si>
    <t>SIMPL-11B-08</t>
  </si>
  <si>
    <t>SIMPL-11B-09</t>
  </si>
  <si>
    <t>SIMPL-11B-10</t>
  </si>
  <si>
    <t>SIMPL-11B-11</t>
  </si>
  <si>
    <t>SIMPL-11B-12</t>
  </si>
  <si>
    <t>SIMPL-11B-13</t>
  </si>
  <si>
    <t>SIMPL-11B-100</t>
  </si>
  <si>
    <t>SIMPL-11C-01</t>
  </si>
  <si>
    <t>SIMPL-11C-02</t>
  </si>
  <si>
    <t>SIMPL-11C-03</t>
  </si>
  <si>
    <t>SIMPL-11C-04</t>
  </si>
  <si>
    <t>SIMPL-11C-05</t>
  </si>
  <si>
    <t>SIMPL-11C-06</t>
  </si>
  <si>
    <t>SIMPL-11C-07</t>
  </si>
  <si>
    <t>SIMPL-11C-08</t>
  </si>
  <si>
    <t>SIMPL-11C-09</t>
  </si>
  <si>
    <t>SIMPL-11C-10</t>
  </si>
  <si>
    <t>SIMPL-11C-11</t>
  </si>
  <si>
    <t>SIMPL-11C-12</t>
  </si>
  <si>
    <t>SIMPL-11C-13</t>
  </si>
  <si>
    <t>SIMPL-11C-100</t>
  </si>
  <si>
    <t>SIMPL-11D-01</t>
  </si>
  <si>
    <t>SIMPL-11D-02</t>
  </si>
  <si>
    <t>SIMPL-11D-03</t>
  </si>
  <si>
    <t>SIMPL-11D-04</t>
  </si>
  <si>
    <t>SIMPL-11D-05</t>
  </si>
  <si>
    <t>SIMPL-11D-06</t>
  </si>
  <si>
    <t>SIMPL-11D-07</t>
  </si>
  <si>
    <t>SIMPL-11D-08</t>
  </si>
  <si>
    <t>SIMPL-11D-09</t>
  </si>
  <si>
    <t>SIMPL-11D-10</t>
  </si>
  <si>
    <t>SIMPL-11D-11</t>
  </si>
  <si>
    <t>SIMPL-11D-12</t>
  </si>
  <si>
    <t>SIMPL-11D-13</t>
  </si>
  <si>
    <t>SIMPL-11D-100</t>
  </si>
  <si>
    <t>SIMPL-11E-01</t>
  </si>
  <si>
    <t>SIMPL-11E-02</t>
  </si>
  <si>
    <t>SIMPL-11E-03</t>
  </si>
  <si>
    <t>SIMPL-11E-04</t>
  </si>
  <si>
    <t>SIMPL-11E-05</t>
  </si>
  <si>
    <t>SIMPL-11E-06</t>
  </si>
  <si>
    <t>SIMPL-11E-07</t>
  </si>
  <si>
    <t>SIMPL-11E-08</t>
  </si>
  <si>
    <t>SIMPL-11E-09</t>
  </si>
  <si>
    <t>SIMPL-11E-10</t>
  </si>
  <si>
    <t>SIMPL-11E-11</t>
  </si>
  <si>
    <t>SIMPL-11E-12</t>
  </si>
  <si>
    <t>SIMPL-11E-13</t>
  </si>
  <si>
    <t>SIMPL-11E-100</t>
  </si>
  <si>
    <t>SIMPL-11F-01</t>
  </si>
  <si>
    <t>SIMPL-11F-02</t>
  </si>
  <si>
    <t>SIMPL-11F-03</t>
  </si>
  <si>
    <t>SIMPL-11F-04</t>
  </si>
  <si>
    <t>SIMPL-11F-05</t>
  </si>
  <si>
    <t>SIMPL-11F-06</t>
  </si>
  <si>
    <t>SIMPL-11F-07</t>
  </si>
  <si>
    <t>SIMPL-11F-08</t>
  </si>
  <si>
    <t>SIMPL-11F-09</t>
  </si>
  <si>
    <t>SIMPL-11F-10</t>
  </si>
  <si>
    <t>SIMPL-11F-11</t>
  </si>
  <si>
    <t>SIMPL-11F-12</t>
  </si>
  <si>
    <t>SIMPL-11F-13</t>
  </si>
  <si>
    <t>SIMPL-11F-100</t>
  </si>
  <si>
    <t>SIMPL-11G-01</t>
  </si>
  <si>
    <t>SIMPL-11G-02</t>
  </si>
  <si>
    <t>SIMPL-11G-03</t>
  </si>
  <si>
    <t>SIMPL-11G-04</t>
  </si>
  <si>
    <t>SIMPL-11G-05</t>
  </si>
  <si>
    <t>SIMPL-11G-06</t>
  </si>
  <si>
    <t>SIMPL-11G-07</t>
  </si>
  <si>
    <t>SIMPL-11G-08</t>
  </si>
  <si>
    <t>SIMPL-11G-09</t>
  </si>
  <si>
    <t>SIMPL-11G-10</t>
  </si>
  <si>
    <t>SIMPL-11G-11</t>
  </si>
  <si>
    <t>SIMPL-11G-12</t>
  </si>
  <si>
    <t>SIMPL-11G-13</t>
  </si>
  <si>
    <t>SIMPL-11G-100</t>
  </si>
  <si>
    <t>SIMPL-1A-01</t>
  </si>
  <si>
    <t>SIMPL-1A-02</t>
  </si>
  <si>
    <t>SIMPL-1A-03</t>
  </si>
  <si>
    <t>SIMPL-1A-04</t>
  </si>
  <si>
    <t>SIMPL-1A-05</t>
  </si>
  <si>
    <t>SIMPL-1A-06</t>
  </si>
  <si>
    <t>SIMPL-1A-07</t>
  </si>
  <si>
    <t>SIMPL-1A-08</t>
  </si>
  <si>
    <t>SIMPL-1A-09</t>
  </si>
  <si>
    <t>SIMPL-1A-10</t>
  </si>
  <si>
    <t>SIMPL-1A-11</t>
  </si>
  <si>
    <t>SIMPL-1A-12</t>
  </si>
  <si>
    <t>SIMPL-1A-13</t>
  </si>
  <si>
    <t>SIMPL-1A-100</t>
  </si>
  <si>
    <t>SIMPL-1B-01</t>
  </si>
  <si>
    <t>SIMPL-1B-02</t>
  </si>
  <si>
    <t>SIMPL-1B-03</t>
  </si>
  <si>
    <t>SIMPL-1B-04</t>
  </si>
  <si>
    <t>SIMPL-1B-05</t>
  </si>
  <si>
    <t>SIMPL-1B-06</t>
  </si>
  <si>
    <t>SIMPL-1B-07</t>
  </si>
  <si>
    <t>SIMPL-1B-08</t>
  </si>
  <si>
    <t>SIMPL-1B-09</t>
  </si>
  <si>
    <t>SIMPL-1B-10</t>
  </si>
  <si>
    <t>SIMPL-1B-11</t>
  </si>
  <si>
    <t>SIMPL-1B-12</t>
  </si>
  <si>
    <t>SIMPL-1B-13</t>
  </si>
  <si>
    <t>SIMPL-1B-100</t>
  </si>
  <si>
    <t>SIMPL-1C-01</t>
  </si>
  <si>
    <t>SIMPL-1C-02</t>
  </si>
  <si>
    <t>SIMPL-1C-03</t>
  </si>
  <si>
    <t>SIMPL-1C-04</t>
  </si>
  <si>
    <t>SIMPL-1C-05</t>
  </si>
  <si>
    <t>SIMPL-1C-06</t>
  </si>
  <si>
    <t>SIMPL-1C-07</t>
  </si>
  <si>
    <t>SIMPL-1C-08</t>
  </si>
  <si>
    <t>SIMPL-1C-09</t>
  </si>
  <si>
    <t>SIMPL-1C-10</t>
  </si>
  <si>
    <t>SIMPL-1C-11</t>
  </si>
  <si>
    <t>SIMPL-1C-12</t>
  </si>
  <si>
    <t>SIMPL-1C-13</t>
  </si>
  <si>
    <t>SIMPL-1C-100</t>
  </si>
  <si>
    <t>SIMPL-1D-01</t>
  </si>
  <si>
    <t>SIMPL-1D-02</t>
  </si>
  <si>
    <t>SIMPL-1D-03</t>
  </si>
  <si>
    <t>SIMPL-1D-04</t>
  </si>
  <si>
    <t>SIMPL-1D-05</t>
  </si>
  <si>
    <t>SIMPL-1D-06</t>
  </si>
  <si>
    <t>SIMPL-1D-07</t>
  </si>
  <si>
    <t>SIMPL-1D-08</t>
  </si>
  <si>
    <t>SIMPL-1D-09</t>
  </si>
  <si>
    <t>SIMPL-1D-10</t>
  </si>
  <si>
    <t>SIMPL-1D-11</t>
  </si>
  <si>
    <t>SIMPL-1D-12</t>
  </si>
  <si>
    <t>SIMPL-1D-13</t>
  </si>
  <si>
    <t>SIMPL-1D-100</t>
  </si>
  <si>
    <t>SIMPL-1E-01</t>
  </si>
  <si>
    <t>SIMPL-1E-02</t>
  </si>
  <si>
    <t>SIMPL-1E-03</t>
  </si>
  <si>
    <t>SIMPL-1E-04</t>
  </si>
  <si>
    <t>SIMPL-1E-05</t>
  </si>
  <si>
    <t>SIMPL-1E-06</t>
  </si>
  <si>
    <t>SIMPL-1E-07</t>
  </si>
  <si>
    <t>SIMPL-1E-08</t>
  </si>
  <si>
    <t>SIMPL-1E-09</t>
  </si>
  <si>
    <t>SIMPL-1E-10</t>
  </si>
  <si>
    <t>SIMPL-1E-11</t>
  </si>
  <si>
    <t>SIMPL-1E-12</t>
  </si>
  <si>
    <t>SIMPL-1E-13</t>
  </si>
  <si>
    <t>SIMPL-1E-100</t>
  </si>
  <si>
    <t>SIMPL-1F-01</t>
  </si>
  <si>
    <t>SIMPL-1F-02</t>
  </si>
  <si>
    <t>SIMPL-1F-03</t>
  </si>
  <si>
    <t>SIMPL-1F-04</t>
  </si>
  <si>
    <t>SIMPL-1F-05</t>
  </si>
  <si>
    <t>SIMPL-1F-06</t>
  </si>
  <si>
    <t>SIMPL-1F-07</t>
  </si>
  <si>
    <t>SIMPL-1F-08</t>
  </si>
  <si>
    <t>SIMPL-1F-09</t>
  </si>
  <si>
    <t>SIMPL-1F-10</t>
  </si>
  <si>
    <t>SIMPL-1F-11</t>
  </si>
  <si>
    <t>SIMPL-1F-12</t>
  </si>
  <si>
    <t>SIMPL-1F-13</t>
  </si>
  <si>
    <t>SIMPL-1F-100</t>
  </si>
  <si>
    <t>SIMPL-1G-01</t>
  </si>
  <si>
    <t>SIMPL-1G-02</t>
  </si>
  <si>
    <t>SIMPL-1G-03</t>
  </si>
  <si>
    <t>SIMPL-1G-04</t>
  </si>
  <si>
    <t>SIMPL-1G-05</t>
  </si>
  <si>
    <t>SIMPL-1G-06</t>
  </si>
  <si>
    <t>SIMPL-1G-07</t>
  </si>
  <si>
    <t>SIMPL-1G-08</t>
  </si>
  <si>
    <t>SIMPL-1G-09</t>
  </si>
  <si>
    <t>SIMPL-1G-10</t>
  </si>
  <si>
    <t>SIMPL-1G-11</t>
  </si>
  <si>
    <t>SIMPL-1G-12</t>
  </si>
  <si>
    <t>SIMPL-1G-13</t>
  </si>
  <si>
    <t>SIMPL-1G-100</t>
  </si>
  <si>
    <t>SIMPL-1H-01</t>
  </si>
  <si>
    <t>SIMPL-1H-02</t>
  </si>
  <si>
    <t>SIMPL-1H-03</t>
  </si>
  <si>
    <t>SIMPL-1H-04</t>
  </si>
  <si>
    <t>SIMPL-1H-05</t>
  </si>
  <si>
    <t>SIMPL-1H-06</t>
  </si>
  <si>
    <t>SIMPL-1H-07</t>
  </si>
  <si>
    <t>SIMPL-1H-08</t>
  </si>
  <si>
    <t>SIMPL-1H-09</t>
  </si>
  <si>
    <t>SIMPL-1H-10</t>
  </si>
  <si>
    <t>SIMPL-1H-11</t>
  </si>
  <si>
    <t>SIMPL-1H-12</t>
  </si>
  <si>
    <t>SIMPL-1H-13</t>
  </si>
  <si>
    <t>SIMPL-1H-100</t>
  </si>
  <si>
    <t>SIMPL-1I-01</t>
  </si>
  <si>
    <t>SIMPL-1I-02</t>
  </si>
  <si>
    <t>SIMPL-1I-03</t>
  </si>
  <si>
    <t>SIMPL-1I-04</t>
  </si>
  <si>
    <t>SIMPL-1I-05</t>
  </si>
  <si>
    <t>SIMPL-1I-06</t>
  </si>
  <si>
    <t>SIMPL-1I-07</t>
  </si>
  <si>
    <t>SIMPL-1I-08</t>
  </si>
  <si>
    <t>SIMPL-1I-09</t>
  </si>
  <si>
    <t>SIMPL-1I-10</t>
  </si>
  <si>
    <t>SIMPL-1I-11</t>
  </si>
  <si>
    <t>SIMPL-1I-12</t>
  </si>
  <si>
    <t>SIMPL-1I-13</t>
  </si>
  <si>
    <t>SIMPL-1I-100</t>
  </si>
  <si>
    <t>SIMPL-1K-01</t>
  </si>
  <si>
    <t>SIMPL-1K-02</t>
  </si>
  <si>
    <t>SIMPL-1K-03</t>
  </si>
  <si>
    <t>SIMPL-1K-04</t>
  </si>
  <si>
    <t>SIMPL-1K-05</t>
  </si>
  <si>
    <t>SIMPL-1K-06</t>
  </si>
  <si>
    <t>SIMPL-1K-07</t>
  </si>
  <si>
    <t>SIMPL-1K-08</t>
  </si>
  <si>
    <t>SIMPL-1K-09</t>
  </si>
  <si>
    <t>SIMPL-1K-10</t>
  </si>
  <si>
    <t>SIMPL-1K-11</t>
  </si>
  <si>
    <t>SIMPL-1K-12</t>
  </si>
  <si>
    <t>SIMPL-1K-13</t>
  </si>
  <si>
    <t>SIMPL-1K-100</t>
  </si>
  <si>
    <t>SIMPL-2A-01</t>
  </si>
  <si>
    <t>SIMPL-2A-02</t>
  </si>
  <si>
    <t>SIMPL-2A-03</t>
  </si>
  <si>
    <t>SIMPL-2A-04</t>
  </si>
  <si>
    <t>SIMPL-2A-05</t>
  </si>
  <si>
    <t>SIMPL-2A-06</t>
  </si>
  <si>
    <t>SIMPL-2A-07</t>
  </si>
  <si>
    <t>SIMPL-2A-08</t>
  </si>
  <si>
    <t>SIMPL-2A-09</t>
  </si>
  <si>
    <t>SIMPL-2A-10</t>
  </si>
  <si>
    <t>SIMPL-2A-11</t>
  </si>
  <si>
    <t>SIMPL-2A-12</t>
  </si>
  <si>
    <t>SIMPL-2A-13</t>
  </si>
  <si>
    <t>SIMPL-2A-100</t>
  </si>
  <si>
    <t>SIMPL-2B-01</t>
  </si>
  <si>
    <t>SIMPL-2B-02</t>
  </si>
  <si>
    <t>SIMPL-2B-03</t>
  </si>
  <si>
    <t>SIMPL-2B-04</t>
  </si>
  <si>
    <t>SIMPL-2B-05</t>
  </si>
  <si>
    <t>SIMPL-2B-06</t>
  </si>
  <si>
    <t>SIMPL-2B-07</t>
  </si>
  <si>
    <t>SIMPL-2B-08</t>
  </si>
  <si>
    <t>SIMPL-2B-09</t>
  </si>
  <si>
    <t>SIMPL-2B-10</t>
  </si>
  <si>
    <t>SIMPL-2B-11</t>
  </si>
  <si>
    <t>SIMPL-2B-12</t>
  </si>
  <si>
    <t>SIMPL-2B-13</t>
  </si>
  <si>
    <t>SIMPL-2B-100</t>
  </si>
  <si>
    <t>SIMPL-2C-01</t>
  </si>
  <si>
    <t>SIMPL-2C-02</t>
  </si>
  <si>
    <t>SIMPL-2C-03</t>
  </si>
  <si>
    <t>SIMPL-2C-04</t>
  </si>
  <si>
    <t>SIMPL-2C-05</t>
  </si>
  <si>
    <t>SIMPL-2C-06</t>
  </si>
  <si>
    <t>SIMPL-2C-07</t>
  </si>
  <si>
    <t>SIMPL-2C-08</t>
  </si>
  <si>
    <t>SIMPL-2C-09</t>
  </si>
  <si>
    <t>SIMPL-2C-10</t>
  </si>
  <si>
    <t>SIMPL-2C-11</t>
  </si>
  <si>
    <t>SIMPL-2C-12</t>
  </si>
  <si>
    <t>SIMPL-2C-13</t>
  </si>
  <si>
    <t>SIMPL-2C-100</t>
  </si>
  <si>
    <t>SIMPL-2D-01</t>
  </si>
  <si>
    <t>SIMPL-2D-02</t>
  </si>
  <si>
    <t>SIMPL-2D-03</t>
  </si>
  <si>
    <t>SIMPL-2D-04</t>
  </si>
  <si>
    <t>SIMPL-2D-05</t>
  </si>
  <si>
    <t>SIMPL-2D-06</t>
  </si>
  <si>
    <t>SIMPL-2D-07</t>
  </si>
  <si>
    <t>SIMPL-2D-08</t>
  </si>
  <si>
    <t>SIMPL-2D-09</t>
  </si>
  <si>
    <t>SIMPL-2D-10</t>
  </si>
  <si>
    <t>SIMPL-2D-11</t>
  </si>
  <si>
    <t>SIMPL-2D-12</t>
  </si>
  <si>
    <t>SIMPL-2D-13</t>
  </si>
  <si>
    <t>SIMPL-2D-100</t>
  </si>
  <si>
    <t>SIMPL-2E-01</t>
  </si>
  <si>
    <t>SIMPL-2E-02</t>
  </si>
  <si>
    <t>SIMPL-2E-03</t>
  </si>
  <si>
    <t>SIMPL-2E-04</t>
  </si>
  <si>
    <t>SIMPL-2E-05</t>
  </si>
  <si>
    <t>SIMPL-2E-06</t>
  </si>
  <si>
    <t>SIMPL-2E-07</t>
  </si>
  <si>
    <t>SIMPL-2E-08</t>
  </si>
  <si>
    <t>SIMPL-2E-09</t>
  </si>
  <si>
    <t>SIMPL-2E-10</t>
  </si>
  <si>
    <t>SIMPL-2E-11</t>
  </si>
  <si>
    <t>SIMPL-2E-12</t>
  </si>
  <si>
    <t>SIMPL-2E-13</t>
  </si>
  <si>
    <t>SIMPL-2E-100</t>
  </si>
  <si>
    <t>SIMPL-2F-01</t>
  </si>
  <si>
    <t>SIMPL-2F-02</t>
  </si>
  <si>
    <t>SIMPL-2F-03</t>
  </si>
  <si>
    <t>SIMPL-2F-04</t>
  </si>
  <si>
    <t>SIMPL-2F-05</t>
  </si>
  <si>
    <t>SIMPL-2F-06</t>
  </si>
  <si>
    <t>SIMPL-2F-07</t>
  </si>
  <si>
    <t>SIMPL-2F-08</t>
  </si>
  <si>
    <t>SIMPL-2F-09</t>
  </si>
  <si>
    <t>SIMPL-2F-10</t>
  </si>
  <si>
    <t>SIMPL-2F-11</t>
  </si>
  <si>
    <t>SIMPL-2F-12</t>
  </si>
  <si>
    <t>SIMPL-2F-13</t>
  </si>
  <si>
    <t>SIMPL-2F-100</t>
  </si>
  <si>
    <t>SIMPL-2G-01</t>
  </si>
  <si>
    <t>SIMPL-2G-02</t>
  </si>
  <si>
    <t>SIMPL-2G-03</t>
  </si>
  <si>
    <t>SIMPL-2G-04</t>
  </si>
  <si>
    <t>SIMPL-2G-05</t>
  </si>
  <si>
    <t>SIMPL-2G-06</t>
  </si>
  <si>
    <t>SIMPL-2G-07</t>
  </si>
  <si>
    <t>SIMPL-2G-08</t>
  </si>
  <si>
    <t>SIMPL-2G-09</t>
  </si>
  <si>
    <t>SIMPL-2G-10</t>
  </si>
  <si>
    <t>SIMPL-2G-11</t>
  </si>
  <si>
    <t>SIMPL-2G-12</t>
  </si>
  <si>
    <t>SIMPL-2G-13</t>
  </si>
  <si>
    <t>SIMPL-2G-100</t>
  </si>
  <si>
    <t>SIMPL-2H-01</t>
  </si>
  <si>
    <t>SIMPL-2H-02</t>
  </si>
  <si>
    <t>SIMPL-2H-03</t>
  </si>
  <si>
    <t>SIMPL-2H-04</t>
  </si>
  <si>
    <t>SIMPL-2H-05</t>
  </si>
  <si>
    <t>SIMPL-2H-06</t>
  </si>
  <si>
    <t>SIMPL-2H-07</t>
  </si>
  <si>
    <t>SIMPL-2H-08</t>
  </si>
  <si>
    <t>SIMPL-2H-09</t>
  </si>
  <si>
    <t>SIMPL-2H-10</t>
  </si>
  <si>
    <t>SIMPL-2H-11</t>
  </si>
  <si>
    <t>SIMPL-2H-12</t>
  </si>
  <si>
    <t>SIMPL-2H-13</t>
  </si>
  <si>
    <t>SIMPL-2H-100</t>
  </si>
  <si>
    <t>SIMPL-3A-01</t>
  </si>
  <si>
    <t>SIMPL-3A-02</t>
  </si>
  <si>
    <t>SIMPL-3A-03</t>
  </si>
  <si>
    <t>SIMPL-3A-04</t>
  </si>
  <si>
    <t>SIMPL-3A-05</t>
  </si>
  <si>
    <t>SIMPL-3A-06</t>
  </si>
  <si>
    <t>SIMPL-3A-07</t>
  </si>
  <si>
    <t>SIMPL-3A-08</t>
  </si>
  <si>
    <t>SIMPL-3A-09</t>
  </si>
  <si>
    <t>SIMPL-3A-10</t>
  </si>
  <si>
    <t>SIMPL-3A-11</t>
  </si>
  <si>
    <t>SIMPL-3A-12</t>
  </si>
  <si>
    <t>SIMPL-3A-13</t>
  </si>
  <si>
    <t>SIMPL-3A-100</t>
  </si>
  <si>
    <t>SIMPL-3B-01</t>
  </si>
  <si>
    <t>SIMPL-3B-02</t>
  </si>
  <si>
    <t>SIMPL-3B-03</t>
  </si>
  <si>
    <t>SIMPL-3B-04</t>
  </si>
  <si>
    <t>SIMPL-3B-05</t>
  </si>
  <si>
    <t>SIMPL-3B-06</t>
  </si>
  <si>
    <t>SIMPL-3B-07</t>
  </si>
  <si>
    <t>SIMPL-3B-08</t>
  </si>
  <si>
    <t>SIMPL-3B-09</t>
  </si>
  <si>
    <t>SIMPL-3B-10</t>
  </si>
  <si>
    <t>SIMPL-3B-11</t>
  </si>
  <si>
    <t>SIMPL-3B-12</t>
  </si>
  <si>
    <t>SIMPL-3B-13</t>
  </si>
  <si>
    <t>SIMPL-3B-100</t>
  </si>
  <si>
    <t>SIMPL-3C-01</t>
  </si>
  <si>
    <t>SIMPL-3C-02</t>
  </si>
  <si>
    <t>SIMPL-3C-03</t>
  </si>
  <si>
    <t>SIMPL-3C-04</t>
  </si>
  <si>
    <t>SIMPL-3C-05</t>
  </si>
  <si>
    <t>SIMPL-3C-06</t>
  </si>
  <si>
    <t>SIMPL-3C-07</t>
  </si>
  <si>
    <t>SIMPL-3C-08</t>
  </si>
  <si>
    <t>SIMPL-3C-09</t>
  </si>
  <si>
    <t>SIMPL-3C-10</t>
  </si>
  <si>
    <t>SIMPL-3C-11</t>
  </si>
  <si>
    <t>SIMPL-3C-12</t>
  </si>
  <si>
    <t>SIMPL-3C-13</t>
  </si>
  <si>
    <t>SIMPL-3C-100</t>
  </si>
  <si>
    <t>SIMPL-3D-01</t>
  </si>
  <si>
    <t>SIMPL-3D-02</t>
  </si>
  <si>
    <t>SIMPL-3D-03</t>
  </si>
  <si>
    <t>SIMPL-3D-04</t>
  </si>
  <si>
    <t>SIMPL-3D-05</t>
  </si>
  <si>
    <t>SIMPL-3D-06</t>
  </si>
  <si>
    <t>SIMPL-3D-07</t>
  </si>
  <si>
    <t>SIMPL-3D-08</t>
  </si>
  <si>
    <t>SIMPL-3D-09</t>
  </si>
  <si>
    <t>SIMPL-3D-10</t>
  </si>
  <si>
    <t>SIMPL-3D-11</t>
  </si>
  <si>
    <t>SIMPL-3D-12</t>
  </si>
  <si>
    <t>SIMPL-3D-13</t>
  </si>
  <si>
    <t>SIMPL-3D-100</t>
  </si>
  <si>
    <t>SIMPL-3E-01</t>
  </si>
  <si>
    <t>SIMPL-3E-02</t>
  </si>
  <si>
    <t>SIMPL-3E-03</t>
  </si>
  <si>
    <t>SIMPL-3E-04</t>
  </si>
  <si>
    <t>SIMPL-3E-05</t>
  </si>
  <si>
    <t>SIMPL-3E-06</t>
  </si>
  <si>
    <t>SIMPL-3E-07</t>
  </si>
  <si>
    <t>SIMPL-3E-08</t>
  </si>
  <si>
    <t>SIMPL-3E-09</t>
  </si>
  <si>
    <t>SIMPL-3E-10</t>
  </si>
  <si>
    <t>SIMPL-3E-11</t>
  </si>
  <si>
    <t>SIMPL-3E-12</t>
  </si>
  <si>
    <t>SIMPL-3E-13</t>
  </si>
  <si>
    <t>SIMPL-3E-100</t>
  </si>
  <si>
    <t>SIMPL-3F-01</t>
  </si>
  <si>
    <t>SIMPL-3F-02</t>
  </si>
  <si>
    <t>SIMPL-3F-03</t>
  </si>
  <si>
    <t>SIMPL-3F-04</t>
  </si>
  <si>
    <t>SIMPL-3F-05</t>
  </si>
  <si>
    <t>SIMPL-3F-06</t>
  </si>
  <si>
    <t>SIMPL-3F-07</t>
  </si>
  <si>
    <t>SIMPL-3F-08</t>
  </si>
  <si>
    <t>SIMPL-3F-09</t>
  </si>
  <si>
    <t>SIMPL-3F-10</t>
  </si>
  <si>
    <t>SIMPL-3F-11</t>
  </si>
  <si>
    <t>SIMPL-3F-12</t>
  </si>
  <si>
    <t>SIMPL-3F-13</t>
  </si>
  <si>
    <t>SIMPL-3F-100</t>
  </si>
  <si>
    <t>SIMPL-3G-01</t>
  </si>
  <si>
    <t>SIMPL-3G-02</t>
  </si>
  <si>
    <t>SIMPL-3G-03</t>
  </si>
  <si>
    <t>SIMPL-3G-04</t>
  </si>
  <si>
    <t>SIMPL-3G-05</t>
  </si>
  <si>
    <t>SIMPL-3G-06</t>
  </si>
  <si>
    <t>SIMPL-3G-07</t>
  </si>
  <si>
    <t>SIMPL-3G-08</t>
  </si>
  <si>
    <t>SIMPL-3G-09</t>
  </si>
  <si>
    <t>SIMPL-3G-10</t>
  </si>
  <si>
    <t>SIMPL-3G-11</t>
  </si>
  <si>
    <t>SIMPL-3G-12</t>
  </si>
  <si>
    <t>SIMPL-3G-13</t>
  </si>
  <si>
    <t>SIMPL-3G-100</t>
  </si>
  <si>
    <t>SIMPL-3H-01</t>
  </si>
  <si>
    <t>SIMPL-3H-02</t>
  </si>
  <si>
    <t>SIMPL-3H-03</t>
  </si>
  <si>
    <t>SIMPL-3H-04</t>
  </si>
  <si>
    <t>SIMPL-3H-05</t>
  </si>
  <si>
    <t>SIMPL-3H-06</t>
  </si>
  <si>
    <t>SIMPL-3H-07</t>
  </si>
  <si>
    <t>SIMPL-3H-08</t>
  </si>
  <si>
    <t>SIMPL-3H-09</t>
  </si>
  <si>
    <t>SIMPL-3H-10</t>
  </si>
  <si>
    <t>SIMPL-3H-11</t>
  </si>
  <si>
    <t>SIMPL-3H-12</t>
  </si>
  <si>
    <t>SIMPL-3H-13</t>
  </si>
  <si>
    <t>SIMPL-3H-100</t>
  </si>
  <si>
    <t>SIMPL-3I-01</t>
  </si>
  <si>
    <t>SIMPL-3I-02</t>
  </si>
  <si>
    <t>SIMPL-3I-03</t>
  </si>
  <si>
    <t>SIMPL-3I-04</t>
  </si>
  <si>
    <t>SIMPL-3I-05</t>
  </si>
  <si>
    <t>SIMPL-3I-06</t>
  </si>
  <si>
    <t>SIMPL-3I-07</t>
  </si>
  <si>
    <t>SIMPL-3I-08</t>
  </si>
  <si>
    <t>SIMPL-3I-09</t>
  </si>
  <si>
    <t>SIMPL-3I-10</t>
  </si>
  <si>
    <t>SIMPL-3I-11</t>
  </si>
  <si>
    <t>SIMPL-3I-12</t>
  </si>
  <si>
    <t>SIMPL-3I-13</t>
  </si>
  <si>
    <t>SIMPL-3I-100</t>
  </si>
  <si>
    <t>SIMPL-3J-01</t>
  </si>
  <si>
    <t>SIMPL-3J-02</t>
  </si>
  <si>
    <t>SIMPL-3J-03</t>
  </si>
  <si>
    <t>SIMPL-3J-04</t>
  </si>
  <si>
    <t>SIMPL-3J-05</t>
  </si>
  <si>
    <t>SIMPL-3J-06</t>
  </si>
  <si>
    <t>SIMPL-3J-07</t>
  </si>
  <si>
    <t>SIMPL-3J-08</t>
  </si>
  <si>
    <t>SIMPL-3J-09</t>
  </si>
  <si>
    <t>SIMPL-3J-10</t>
  </si>
  <si>
    <t>SIMPL-3J-11</t>
  </si>
  <si>
    <t>SIMPL-3J-12</t>
  </si>
  <si>
    <t>SIMPL-3J-13</t>
  </si>
  <si>
    <t>SIMPL-3J-100</t>
  </si>
  <si>
    <t>SIMPL-3K-01</t>
  </si>
  <si>
    <t>SIMPL-3K-02</t>
  </si>
  <si>
    <t>SIMPL-3K-03</t>
  </si>
  <si>
    <t>SIMPL-3K-04</t>
  </si>
  <si>
    <t>SIMPL-3K-05</t>
  </si>
  <si>
    <t>SIMPL-3K-06</t>
  </si>
  <si>
    <t>SIMPL-3K-07</t>
  </si>
  <si>
    <t>SIMPL-3K-08</t>
  </si>
  <si>
    <t>SIMPL-3K-09</t>
  </si>
  <si>
    <t>SIMPL-3K-10</t>
  </si>
  <si>
    <t>SIMPL-3K-11</t>
  </si>
  <si>
    <t>SIMPL-3K-12</t>
  </si>
  <si>
    <t>SIMPL-3K-13</t>
  </si>
  <si>
    <t>SIMPL-3K-100</t>
  </si>
  <si>
    <t>SIMPL-3L-01</t>
  </si>
  <si>
    <t>SIMPL-3L-02</t>
  </si>
  <si>
    <t>SIMPL-3L-03</t>
  </si>
  <si>
    <t>SIMPL-3L-04</t>
  </si>
  <si>
    <t>SIMPL-3L-05</t>
  </si>
  <si>
    <t>SIMPL-3L-06</t>
  </si>
  <si>
    <t>SIMPL-3L-07</t>
  </si>
  <si>
    <t>SIMPL-3L-08</t>
  </si>
  <si>
    <t>SIMPL-3L-09</t>
  </si>
  <si>
    <t>SIMPL-3L-10</t>
  </si>
  <si>
    <t>SIMPL-3L-11</t>
  </si>
  <si>
    <t>SIMPL-3L-12</t>
  </si>
  <si>
    <t>SIMPL-3L-13</t>
  </si>
  <si>
    <t>SIMPL-3L-100</t>
  </si>
  <si>
    <t>SIMPL-3M-01</t>
  </si>
  <si>
    <t>SIMPL-3M-02</t>
  </si>
  <si>
    <t>SIMPL-3M-03</t>
  </si>
  <si>
    <t>SIMPL-3M-04</t>
  </si>
  <si>
    <t>SIMPL-3M-05</t>
  </si>
  <si>
    <t>SIMPL-3M-06</t>
  </si>
  <si>
    <t>SIMPL-3M-07</t>
  </si>
  <si>
    <t>SIMPL-3M-08</t>
  </si>
  <si>
    <t>SIMPL-3M-09</t>
  </si>
  <si>
    <t>SIMPL-3M-10</t>
  </si>
  <si>
    <t>SIMPL-3M-11</t>
  </si>
  <si>
    <t>SIMPL-3M-12</t>
  </si>
  <si>
    <t>SIMPL-3M-13</t>
  </si>
  <si>
    <t>SIMPL-3M-100</t>
  </si>
  <si>
    <t>SIMPL-3N-01</t>
  </si>
  <si>
    <t>SIMPL-3N-02</t>
  </si>
  <si>
    <t>SIMPL-3N-03</t>
  </si>
  <si>
    <t>SIMPL-3N-04</t>
  </si>
  <si>
    <t>SIMPL-3N-05</t>
  </si>
  <si>
    <t>SIMPL-3N-06</t>
  </si>
  <si>
    <t>SIMPL-3N-07</t>
  </si>
  <si>
    <t>SIMPL-3N-08</t>
  </si>
  <si>
    <t>SIMPL-3N-09</t>
  </si>
  <si>
    <t>SIMPL-3N-10</t>
  </si>
  <si>
    <t>SIMPL-3N-11</t>
  </si>
  <si>
    <t>SIMPL-3N-12</t>
  </si>
  <si>
    <t>SIMPL-3N-13</t>
  </si>
  <si>
    <t>SIMPL-3N-100</t>
  </si>
  <si>
    <t>SIMPL-3O-01</t>
  </si>
  <si>
    <t>SIMPL-3O-02</t>
  </si>
  <si>
    <t>SIMPL-3O-03</t>
  </si>
  <si>
    <t>SIMPL-3O-04</t>
  </si>
  <si>
    <t>SIMPL-3O-05</t>
  </si>
  <si>
    <t>SIMPL-3O-06</t>
  </si>
  <si>
    <t>SIMPL-3O-07</t>
  </si>
  <si>
    <t>SIMPL-3O-08</t>
  </si>
  <si>
    <t>SIMPL-3O-09</t>
  </si>
  <si>
    <t>SIMPL-3O-10</t>
  </si>
  <si>
    <t>SIMPL-3O-11</t>
  </si>
  <si>
    <t>SIMPL-3O-12</t>
  </si>
  <si>
    <t>SIMPL-3O-13</t>
  </si>
  <si>
    <t>SIMPL-3O-100</t>
  </si>
  <si>
    <t>SIMPL-3P-01</t>
  </si>
  <si>
    <t>SIMPL-3P-02</t>
  </si>
  <si>
    <t>SIMPL-3P-03</t>
  </si>
  <si>
    <t>SIMPL-3P-04</t>
  </si>
  <si>
    <t>SIMPL-3P-05</t>
  </si>
  <si>
    <t>SIMPL-3P-06</t>
  </si>
  <si>
    <t>SIMPL-3P-07</t>
  </si>
  <si>
    <t>SIMPL-3P-08</t>
  </si>
  <si>
    <t>SIMPL-3P-09</t>
  </si>
  <si>
    <t>SIMPL-3P-10</t>
  </si>
  <si>
    <t>SIMPL-3P-11</t>
  </si>
  <si>
    <t>SIMPL-3P-12</t>
  </si>
  <si>
    <t>SIMPL-3P-13</t>
  </si>
  <si>
    <t>SIMPL-3P-100</t>
  </si>
  <si>
    <t>SIMPL-3R-01</t>
  </si>
  <si>
    <t>SIMPL-3R-02</t>
  </si>
  <si>
    <t>SIMPL-3R-03</t>
  </si>
  <si>
    <t>SIMPL-3R-04</t>
  </si>
  <si>
    <t>SIMPL-3R-05</t>
  </si>
  <si>
    <t>SIMPL-3R-06</t>
  </si>
  <si>
    <t>SIMPL-3R-07</t>
  </si>
  <si>
    <t>SIMPL-3R-08</t>
  </si>
  <si>
    <t>SIMPL-3R-09</t>
  </si>
  <si>
    <t>SIMPL-3R-10</t>
  </si>
  <si>
    <t>SIMPL-3R-11</t>
  </si>
  <si>
    <t>SIMPL-3R-12</t>
  </si>
  <si>
    <t>SIMPL-3R-13</t>
  </si>
  <si>
    <t>SIMPL-3R-100</t>
  </si>
  <si>
    <t>SIMPL-4A-01</t>
  </si>
  <si>
    <t>SIMPL-4A-02</t>
  </si>
  <si>
    <t>SIMPL-4A-03</t>
  </si>
  <si>
    <t>SIMPL-4A-04</t>
  </si>
  <si>
    <t>SIMPL-4A-05</t>
  </si>
  <si>
    <t>SIMPL-4A-06</t>
  </si>
  <si>
    <t>SIMPL-4A-07</t>
  </si>
  <si>
    <t>SIMPL-4A-08</t>
  </si>
  <si>
    <t>SIMPL-4A-09</t>
  </si>
  <si>
    <t>SIMPL-4A-10</t>
  </si>
  <si>
    <t>SIMPL-4A-11</t>
  </si>
  <si>
    <t>SIMPL-4A-12</t>
  </si>
  <si>
    <t>SIMPL-4A-13</t>
  </si>
  <si>
    <t>SIMPL-4A-100</t>
  </si>
  <si>
    <t>SIMPL-4B-01</t>
  </si>
  <si>
    <t>SIMPL-4B-02</t>
  </si>
  <si>
    <t>SIMPL-4B-03</t>
  </si>
  <si>
    <t>SIMPL-4B-04</t>
  </si>
  <si>
    <t>SIMPL-4B-05</t>
  </si>
  <si>
    <t>SIMPL-4B-06</t>
  </si>
  <si>
    <t>SIMPL-4B-07</t>
  </si>
  <si>
    <t>SIMPL-4B-08</t>
  </si>
  <si>
    <t>SIMPL-4B-09</t>
  </si>
  <si>
    <t>SIMPL-4B-10</t>
  </si>
  <si>
    <t>SIMPL-4B-11</t>
  </si>
  <si>
    <t>SIMPL-4B-12</t>
  </si>
  <si>
    <t>SIMPL-4B-13</t>
  </si>
  <si>
    <t>SIMPL-4B-100</t>
  </si>
  <si>
    <t>SIMPL-4C-01</t>
  </si>
  <si>
    <t>SIMPL-4C-02</t>
  </si>
  <si>
    <t>SIMPL-4C-03</t>
  </si>
  <si>
    <t>SIMPL-4C-04</t>
  </si>
  <si>
    <t>SIMPL-4C-05</t>
  </si>
  <si>
    <t>SIMPL-4C-06</t>
  </si>
  <si>
    <t>SIMPL-4C-07</t>
  </si>
  <si>
    <t>SIMPL-4C-08</t>
  </si>
  <si>
    <t>SIMPL-4C-09</t>
  </si>
  <si>
    <t>SIMPL-4C-10</t>
  </si>
  <si>
    <t>SIMPL-4C-11</t>
  </si>
  <si>
    <t>SIMPL-4C-12</t>
  </si>
  <si>
    <t>SIMPL-4C-13</t>
  </si>
  <si>
    <t>SIMPL-4C-100</t>
  </si>
  <si>
    <t>SIMPL-4D-01</t>
  </si>
  <si>
    <t>SIMPL-4D-02</t>
  </si>
  <si>
    <t>SIMPL-4D-03</t>
  </si>
  <si>
    <t>SIMPL-4D-04</t>
  </si>
  <si>
    <t>SIMPL-4D-05</t>
  </si>
  <si>
    <t>SIMPL-4D-06</t>
  </si>
  <si>
    <t>SIMPL-4D-07</t>
  </si>
  <si>
    <t>SIMPL-4D-08</t>
  </si>
  <si>
    <t>SIMPL-4D-09</t>
  </si>
  <si>
    <t>SIMPL-4D-10</t>
  </si>
  <si>
    <t>SIMPL-4D-11</t>
  </si>
  <si>
    <t>SIMPL-4D-12</t>
  </si>
  <si>
    <t>SIMPL-4D-13</t>
  </si>
  <si>
    <t>SIMPL-4D-100</t>
  </si>
  <si>
    <t>SIMPL-4E-01</t>
  </si>
  <si>
    <t>SIMPL-4E-02</t>
  </si>
  <si>
    <t>SIMPL-4E-03</t>
  </si>
  <si>
    <t>SIMPL-4E-04</t>
  </si>
  <si>
    <t>SIMPL-4E-05</t>
  </si>
  <si>
    <t>SIMPL-4E-06</t>
  </si>
  <si>
    <t>SIMPL-4E-07</t>
  </si>
  <si>
    <t>SIMPL-4E-08</t>
  </si>
  <si>
    <t>SIMPL-4E-09</t>
  </si>
  <si>
    <t>SIMPL-4E-10</t>
  </si>
  <si>
    <t>SIMPL-4E-11</t>
  </si>
  <si>
    <t>SIMPL-4E-12</t>
  </si>
  <si>
    <t>SIMPL-4E-13</t>
  </si>
  <si>
    <t>SIMPL-4E-100</t>
  </si>
  <si>
    <t>SIMPL-4F-01</t>
  </si>
  <si>
    <t>SIMPL-4F-02</t>
  </si>
  <si>
    <t>SIMPL-4F-03</t>
  </si>
  <si>
    <t>SIMPL-4F-04</t>
  </si>
  <si>
    <t>SIMPL-4F-05</t>
  </si>
  <si>
    <t>SIMPL-4F-06</t>
  </si>
  <si>
    <t>SIMPL-4F-07</t>
  </si>
  <si>
    <t>SIMPL-4F-08</t>
  </si>
  <si>
    <t>SIMPL-4F-09</t>
  </si>
  <si>
    <t>SIMPL-4F-10</t>
  </si>
  <si>
    <t>SIMPL-4F-11</t>
  </si>
  <si>
    <t>SIMPL-4F-12</t>
  </si>
  <si>
    <t>SIMPL-4F-13</t>
  </si>
  <si>
    <t>SIMPL-4F-100</t>
  </si>
  <si>
    <t>SIMPL-4G-01</t>
  </si>
  <si>
    <t>SIMPL-4G-02</t>
  </si>
  <si>
    <t>SIMPL-4G-03</t>
  </si>
  <si>
    <t>SIMPL-4G-04</t>
  </si>
  <si>
    <t>SIMPL-4G-05</t>
  </si>
  <si>
    <t>SIMPL-4G-06</t>
  </si>
  <si>
    <t>SIMPL-4G-07</t>
  </si>
  <si>
    <t>SIMPL-4G-08</t>
  </si>
  <si>
    <t>SIMPL-4G-09</t>
  </si>
  <si>
    <t>SIMPL-4G-10</t>
  </si>
  <si>
    <t>SIMPL-4G-11</t>
  </si>
  <si>
    <t>SIMPL-4G-12</t>
  </si>
  <si>
    <t>SIMPL-4G-13</t>
  </si>
  <si>
    <t>SIMPL-4G-100</t>
  </si>
  <si>
    <t>SIMPL-4H-01</t>
  </si>
  <si>
    <t>SIMPL-4H-02</t>
  </si>
  <si>
    <t>SIMPL-4H-03</t>
  </si>
  <si>
    <t>SIMPL-4H-04</t>
  </si>
  <si>
    <t>SIMPL-4H-05</t>
  </si>
  <si>
    <t>SIMPL-4H-06</t>
  </si>
  <si>
    <t>SIMPL-4H-07</t>
  </si>
  <si>
    <t>SIMPL-4H-08</t>
  </si>
  <si>
    <t>SIMPL-4H-09</t>
  </si>
  <si>
    <t>SIMPL-4H-10</t>
  </si>
  <si>
    <t>SIMPL-4H-11</t>
  </si>
  <si>
    <t>SIMPL-4H-12</t>
  </si>
  <si>
    <t>SIMPL-4H-13</t>
  </si>
  <si>
    <t>SIMPL-4H-100</t>
  </si>
  <si>
    <t>SIMPL-4I-01</t>
  </si>
  <si>
    <t>SIMPL-4I-02</t>
  </si>
  <si>
    <t>SIMPL-4I-03</t>
  </si>
  <si>
    <t>SIMPL-4I-04</t>
  </si>
  <si>
    <t>SIMPL-4I-05</t>
  </si>
  <si>
    <t>SIMPL-4I-06</t>
  </si>
  <si>
    <t>SIMPL-4I-07</t>
  </si>
  <si>
    <t>SIMPL-4I-08</t>
  </si>
  <si>
    <t>SIMPL-4I-09</t>
  </si>
  <si>
    <t>SIMPL-4I-10</t>
  </si>
  <si>
    <t>SIMPL-4I-11</t>
  </si>
  <si>
    <t>SIMPL-4I-12</t>
  </si>
  <si>
    <t>SIMPL-4I-13</t>
  </si>
  <si>
    <t>SIMPL-4I-100</t>
  </si>
  <si>
    <t>SIMPL-4J-01</t>
  </si>
  <si>
    <t>SIMPL-4M-01</t>
  </si>
  <si>
    <t>SIMPL-4M-02</t>
  </si>
  <si>
    <t>SIMPL-4M-03</t>
  </si>
  <si>
    <t>SIMPL-4M-04</t>
  </si>
  <si>
    <t>SIMPL-4M-05</t>
  </si>
  <si>
    <t>SIMPL-4M-06</t>
  </si>
  <si>
    <t>SIMPL-4M-07</t>
  </si>
  <si>
    <t>SIMPL-4M-08</t>
  </si>
  <si>
    <t>SIMPL-4M-09</t>
  </si>
  <si>
    <t>SIMPL-4M-10</t>
  </si>
  <si>
    <t>SIMPL-4M-11</t>
  </si>
  <si>
    <t>SIMPL-4M-12</t>
  </si>
  <si>
    <t>SIMPL-4M-13</t>
  </si>
  <si>
    <t>SIMPL-4M-100</t>
  </si>
  <si>
    <t>SIMPL-4N-01</t>
  </si>
  <si>
    <t>SIMPL-4N-02</t>
  </si>
  <si>
    <t>SIMPL-4N-03</t>
  </si>
  <si>
    <t>SIMPL-4N-04</t>
  </si>
  <si>
    <t>SIMPL-4N-05</t>
  </si>
  <si>
    <t>SIMPL-4N-06</t>
  </si>
  <si>
    <t>SIMPL-4N-07</t>
  </si>
  <si>
    <t>SIMPL-4N-08</t>
  </si>
  <si>
    <t>SIMPL-4N-09</t>
  </si>
  <si>
    <t>SIMPL-4N-10</t>
  </si>
  <si>
    <t>SIMPL-4N-11</t>
  </si>
  <si>
    <t>SIMPL-4N-12</t>
  </si>
  <si>
    <t>SIMPL-4N-13</t>
  </si>
  <si>
    <t>SIMPL-4N-100</t>
  </si>
  <si>
    <t>SIMPL-4O-01</t>
  </si>
  <si>
    <t>SIMPL-4O-02</t>
  </si>
  <si>
    <t>SIMPL-4O-03</t>
  </si>
  <si>
    <t>SIMPL-4O-04</t>
  </si>
  <si>
    <t>SIMPL-4O-05</t>
  </si>
  <si>
    <t>SIMPL-4O-06</t>
  </si>
  <si>
    <t>SIMPL-4O-07</t>
  </si>
  <si>
    <t>SIMPL-4O-08</t>
  </si>
  <si>
    <t>SIMPL-4O-09</t>
  </si>
  <si>
    <t>SIMPL-4O-10</t>
  </si>
  <si>
    <t>SIMPL-4O-11</t>
  </si>
  <si>
    <t>SIMPL-4O-12</t>
  </si>
  <si>
    <t>SIMPL-4O-13</t>
  </si>
  <si>
    <t>SIMPL-4O-100</t>
  </si>
  <si>
    <t>SIMPL-5A-01</t>
  </si>
  <si>
    <t>SIMPL-5A-02</t>
  </si>
  <si>
    <t>SIMPL-5A-03</t>
  </si>
  <si>
    <t>SIMPL-5A-04</t>
  </si>
  <si>
    <t>SIMPL-5A-05</t>
  </si>
  <si>
    <t>SIMPL-5A-06</t>
  </si>
  <si>
    <t>SIMPL-5A-07</t>
  </si>
  <si>
    <t>SIMPL-5A-08</t>
  </si>
  <si>
    <t>SIMPL-5A-09</t>
  </si>
  <si>
    <t>SIMPL-5A-10</t>
  </si>
  <si>
    <t>SIMPL-5A-11</t>
  </si>
  <si>
    <t>SIMPL-5A-12</t>
  </si>
  <si>
    <t>SIMPL-5A-13</t>
  </si>
  <si>
    <t>SIMPL-5A-100</t>
  </si>
  <si>
    <t>SIMPL-5B-01</t>
  </si>
  <si>
    <t>SIMPL-5B-02</t>
  </si>
  <si>
    <t>SIMPL-5B-03</t>
  </si>
  <si>
    <t>SIMPL-5B-04</t>
  </si>
  <si>
    <t>SIMPL-5B-05</t>
  </si>
  <si>
    <t>SIMPL-5B-06</t>
  </si>
  <si>
    <t>SIMPL-5B-07</t>
  </si>
  <si>
    <t>SIMPL-5B-08</t>
  </si>
  <si>
    <t>SIMPL-5B-09</t>
  </si>
  <si>
    <t>SIMPL-5B-10</t>
  </si>
  <si>
    <t>SIMPL-5B-11</t>
  </si>
  <si>
    <t>SIMPL-5B-12</t>
  </si>
  <si>
    <t>SIMPL-5B-13</t>
  </si>
  <si>
    <t>SIMPL-5B-100</t>
  </si>
  <si>
    <t>SIMPL-5C-01</t>
  </si>
  <si>
    <t>SIMPL-5C-02</t>
  </si>
  <si>
    <t>SIMPL-5C-03</t>
  </si>
  <si>
    <t>SIMPL-5C-04</t>
  </si>
  <si>
    <t>SIMPL-5C-05</t>
  </si>
  <si>
    <t>SIMPL-5C-06</t>
  </si>
  <si>
    <t>SIMPL-5C-07</t>
  </si>
  <si>
    <t>SIMPL-5C-08</t>
  </si>
  <si>
    <t>SIMPL-5C-09</t>
  </si>
  <si>
    <t>SIMPL-5C-10</t>
  </si>
  <si>
    <t>SIMPL-5C-11</t>
  </si>
  <si>
    <t>SIMPL-5C-12</t>
  </si>
  <si>
    <t>SIMPL-5C-13</t>
  </si>
  <si>
    <t>SIMPL-5C-100</t>
  </si>
  <si>
    <t>SIMPL-5D-01</t>
  </si>
  <si>
    <t>SIMPL-5D-02</t>
  </si>
  <si>
    <t>SIMPL-5D-03</t>
  </si>
  <si>
    <t>SIMPL-5D-04</t>
  </si>
  <si>
    <t>SIMPL-5D-05</t>
  </si>
  <si>
    <t>SIMPL-5D-06</t>
  </si>
  <si>
    <t>SIMPL-5D-07</t>
  </si>
  <si>
    <t>SIMPL-5D-08</t>
  </si>
  <si>
    <t>SIMPL-5D-09</t>
  </si>
  <si>
    <t>SIMPL-5D-10</t>
  </si>
  <si>
    <t>SIMPL-5D-11</t>
  </si>
  <si>
    <t>SIMPL-5D-12</t>
  </si>
  <si>
    <t>SIMPL-5D-13</t>
  </si>
  <si>
    <t>SIMPL-5D-100</t>
  </si>
  <si>
    <t>SIMPL-5E-01</t>
  </si>
  <si>
    <t>SIMPL-5E-02</t>
  </si>
  <si>
    <t>SIMPL-5E-03</t>
  </si>
  <si>
    <t>SIMPL-5E-04</t>
  </si>
  <si>
    <t>SIMPL-5E-05</t>
  </si>
  <si>
    <t>SIMPL-5E-06</t>
  </si>
  <si>
    <t>SIMPL-5E-07</t>
  </si>
  <si>
    <t>SIMPL-5E-08</t>
  </si>
  <si>
    <t>SIMPL-5E-09</t>
  </si>
  <si>
    <t>SIMPL-5E-10</t>
  </si>
  <si>
    <t>SIMPL-5E-11</t>
  </si>
  <si>
    <t>SIMPL-5E-12</t>
  </si>
  <si>
    <t>SIMPL-5E-13</t>
  </si>
  <si>
    <t>SIMPL-5E-100</t>
  </si>
  <si>
    <t>SIMPL-5F-01</t>
  </si>
  <si>
    <t>SIMPL-5F-02</t>
  </si>
  <si>
    <t>SIMPL-5F-03</t>
  </si>
  <si>
    <t>SIMPL-5F-04</t>
  </si>
  <si>
    <t>SIMPL-5F-05</t>
  </si>
  <si>
    <t>SIMPL-5F-06</t>
  </si>
  <si>
    <t>SIMPL-5F-07</t>
  </si>
  <si>
    <t>SIMPL-5F-08</t>
  </si>
  <si>
    <t>SIMPL-5F-09</t>
  </si>
  <si>
    <t>SIMPL-5F-10</t>
  </si>
  <si>
    <t>SIMPL-5F-11</t>
  </si>
  <si>
    <t>SIMPL-5F-12</t>
  </si>
  <si>
    <t>SIMPL-5F-13</t>
  </si>
  <si>
    <t>SIMPL-5F-100</t>
  </si>
  <si>
    <t>SIMPL-5G-01</t>
  </si>
  <si>
    <t>SIMPL-5G-02</t>
  </si>
  <si>
    <t>SIMPL-5G-03</t>
  </si>
  <si>
    <t>SIMPL-5G-04</t>
  </si>
  <si>
    <t>SIMPL-5G-05</t>
  </si>
  <si>
    <t>SIMPL-5G-06</t>
  </si>
  <si>
    <t>SIMPL-5G-07</t>
  </si>
  <si>
    <t>SIMPL-5G-08</t>
  </si>
  <si>
    <t>SIMPL-5G-09</t>
  </si>
  <si>
    <t>SIMPL-5G-10</t>
  </si>
  <si>
    <t>SIMPL-5G-11</t>
  </si>
  <si>
    <t>SIMPL-5G-12</t>
  </si>
  <si>
    <t>SIMPL-5G-13</t>
  </si>
  <si>
    <t>SIMPL-5G-100</t>
  </si>
  <si>
    <t>SIMPL-5H-01</t>
  </si>
  <si>
    <t>SIMPL-5H-02</t>
  </si>
  <si>
    <t>SIMPL-5H-03</t>
  </si>
  <si>
    <t>SIMPL-5H-04</t>
  </si>
  <si>
    <t>SIMPL-5H-05</t>
  </si>
  <si>
    <t>SIMPL-5H-06</t>
  </si>
  <si>
    <t>SIMPL-5H-07</t>
  </si>
  <si>
    <t>SIMPL-5H-08</t>
  </si>
  <si>
    <t>SIMPL-5H-09</t>
  </si>
  <si>
    <t>SIMPL-5H-10</t>
  </si>
  <si>
    <t>SIMPL-5H-11</t>
  </si>
  <si>
    <t>SIMPL-5H-12</t>
  </si>
  <si>
    <t>SIMPL-5H-13</t>
  </si>
  <si>
    <t>SIMPL-5H-100</t>
  </si>
  <si>
    <t>SIMPL-5I-01</t>
  </si>
  <si>
    <t>SIMPL-5I-02</t>
  </si>
  <si>
    <t>SIMPL-5I-03</t>
  </si>
  <si>
    <t>SIMPL-5I-04</t>
  </si>
  <si>
    <t>SIMPL-5I-05</t>
  </si>
  <si>
    <t>SIMPL-5I-06</t>
  </si>
  <si>
    <t>SIMPL-5I-07</t>
  </si>
  <si>
    <t>SIMPL-5I-08</t>
  </si>
  <si>
    <t>SIMPL-5I-09</t>
  </si>
  <si>
    <t>SIMPL-5I-10</t>
  </si>
  <si>
    <t>SIMPL-5I-11</t>
  </si>
  <si>
    <t>SIMPL-5I-12</t>
  </si>
  <si>
    <t>SIMPL-5I-13</t>
  </si>
  <si>
    <t>SIMPL-5I-100</t>
  </si>
  <si>
    <t>SIMPL-5J-01</t>
  </si>
  <si>
    <t>SIMPL-5J-02</t>
  </si>
  <si>
    <t>SIMPL-5J-03</t>
  </si>
  <si>
    <t>SIMPL-5J-04</t>
  </si>
  <si>
    <t>SIMPL-5J-05</t>
  </si>
  <si>
    <t>SIMPL-5J-06</t>
  </si>
  <si>
    <t>SIMPL-5J-07</t>
  </si>
  <si>
    <t>SIMPL-5J-08</t>
  </si>
  <si>
    <t>SIMPL-5J-09</t>
  </si>
  <si>
    <t>SIMPL-5J-10</t>
  </si>
  <si>
    <t>SIMPL-5J-11</t>
  </si>
  <si>
    <t>SIMPL-5J-12</t>
  </si>
  <si>
    <t>SIMPL-5J-13</t>
  </si>
  <si>
    <t>SIMPL-5J-100</t>
  </si>
  <si>
    <t>SIMPL-5K-01</t>
  </si>
  <si>
    <t>SIMPL-5K-02</t>
  </si>
  <si>
    <t>SIMPL-5K-03</t>
  </si>
  <si>
    <t>SIMPL-5K-04</t>
  </si>
  <si>
    <t>SIMPL-5K-05</t>
  </si>
  <si>
    <t>SIMPL-5K-06</t>
  </si>
  <si>
    <t>SIMPL-5K-07</t>
  </si>
  <si>
    <t>SIMPL-5K-08</t>
  </si>
  <si>
    <t>SIMPL-5K-09</t>
  </si>
  <si>
    <t>SIMPL-5K-10</t>
  </si>
  <si>
    <t>SIMPL-5K-11</t>
  </si>
  <si>
    <t>SIMPL-5K-12</t>
  </si>
  <si>
    <t>SIMPL-5K-13</t>
  </si>
  <si>
    <t>SIMPL-5K-100</t>
  </si>
  <si>
    <t>SIMPL-5L-01</t>
  </si>
  <si>
    <t>SIMPL-5L-02</t>
  </si>
  <si>
    <t>SIMPL-5L-03</t>
  </si>
  <si>
    <t>SIMPL-5L-04</t>
  </si>
  <si>
    <t>SIMPL-5L-05</t>
  </si>
  <si>
    <t>SIMPL-5L-06</t>
  </si>
  <si>
    <t>SIMPL-5L-07</t>
  </si>
  <si>
    <t>SIMPL-5L-08</t>
  </si>
  <si>
    <t>SIMPL-5L-09</t>
  </si>
  <si>
    <t>SIMPL-5L-10</t>
  </si>
  <si>
    <t>SIMPL-5L-11</t>
  </si>
  <si>
    <t>SIMPL-5L-12</t>
  </si>
  <si>
    <t>SIMPL-5L-13</t>
  </si>
  <si>
    <t>SIMPL-5L-100</t>
  </si>
  <si>
    <t>SIMPL-5M-01</t>
  </si>
  <si>
    <t>SIMPL-5M-02</t>
  </si>
  <si>
    <t>SIMPL-5M-03</t>
  </si>
  <si>
    <t>SIMPL-5M-04</t>
  </si>
  <si>
    <t>SIMPL-5M-05</t>
  </si>
  <si>
    <t>SIMPL-5M-06</t>
  </si>
  <si>
    <t>SIMPL-5M-07</t>
  </si>
  <si>
    <t>SIMPL-5M-08</t>
  </si>
  <si>
    <t>SIMPL-5M-09</t>
  </si>
  <si>
    <t>SIMPL-5M-10</t>
  </si>
  <si>
    <t>SIMPL-5M-11</t>
  </si>
  <si>
    <t>SIMPL-5M-12</t>
  </si>
  <si>
    <t>SIMPL-5M-13</t>
  </si>
  <si>
    <t>SIMPL-5M-100</t>
  </si>
  <si>
    <t>SIMPL-5O-01</t>
  </si>
  <si>
    <t>SIMPL-5O-02</t>
  </si>
  <si>
    <t>SIMPL-5O-03</t>
  </si>
  <si>
    <t>SIMPL-5O-04</t>
  </si>
  <si>
    <t>SIMPL-5O-05</t>
  </si>
  <si>
    <t>SIMPL-5O-06</t>
  </si>
  <si>
    <t>SIMPL-5O-07</t>
  </si>
  <si>
    <t>SIMPL-5O-08</t>
  </si>
  <si>
    <t>SIMPL-5O-09</t>
  </si>
  <si>
    <t>SIMPL-5O-10</t>
  </si>
  <si>
    <t>SIMPL-5O-11</t>
  </si>
  <si>
    <t>SIMPL-5O-12</t>
  </si>
  <si>
    <t>SIMPL-5O-13</t>
  </si>
  <si>
    <t>SIMPL-5O-100</t>
  </si>
  <si>
    <t>SIMPL-6A-01</t>
  </si>
  <si>
    <t>SIMPL-6A-02</t>
  </si>
  <si>
    <t>SIMPL-6A-03</t>
  </si>
  <si>
    <t>SIMPL-6A-04</t>
  </si>
  <si>
    <t>SIMPL-6A-05</t>
  </si>
  <si>
    <t>SIMPL-6A-06</t>
  </si>
  <si>
    <t>SIMPL-6A-07</t>
  </si>
  <si>
    <t>SIMPL-6A-08</t>
  </si>
  <si>
    <t>SIMPL-6A-09</t>
  </si>
  <si>
    <t>SIMPL-6A-10</t>
  </si>
  <si>
    <t>SIMPL-6A-11</t>
  </si>
  <si>
    <t>SIMPL-6A-12</t>
  </si>
  <si>
    <t>SIMPL-6A-13</t>
  </si>
  <si>
    <t>SIMPL-6A-100</t>
  </si>
  <si>
    <t>SIMPL-6B-01</t>
  </si>
  <si>
    <t>SIMPL-6B-02</t>
  </si>
  <si>
    <t>SIMPL-6B-03</t>
  </si>
  <si>
    <t>SIMPL-6B-04</t>
  </si>
  <si>
    <t>SIMPL-6B-05</t>
  </si>
  <si>
    <t>SIMPL-6B-06</t>
  </si>
  <si>
    <t>SIMPL-6B-07</t>
  </si>
  <si>
    <t>SIMPL-6B-08</t>
  </si>
  <si>
    <t>SIMPL-6B-09</t>
  </si>
  <si>
    <t>SIMPL-6B-10</t>
  </si>
  <si>
    <t>SIMPL-6B-11</t>
  </si>
  <si>
    <t>SIMPL-6B-12</t>
  </si>
  <si>
    <t>SIMPL-6B-13</t>
  </si>
  <si>
    <t>SIMPL-6B-100</t>
  </si>
  <si>
    <t>SIMPL-6C-01</t>
  </si>
  <si>
    <t>SIMPL-6C-02</t>
  </si>
  <si>
    <t>SIMPL-6C-03</t>
  </si>
  <si>
    <t>SIMPL-6C-04</t>
  </si>
  <si>
    <t>SIMPL-6C-05</t>
  </si>
  <si>
    <t>SIMPL-6C-06</t>
  </si>
  <si>
    <t>SIMPL-6C-07</t>
  </si>
  <si>
    <t>SIMPL-6C-08</t>
  </si>
  <si>
    <t>SIMPL-6C-09</t>
  </si>
  <si>
    <t>SIMPL-6C-10</t>
  </si>
  <si>
    <t>SIMPL-6C-11</t>
  </si>
  <si>
    <t>SIMPL-6C-12</t>
  </si>
  <si>
    <t>SIMPL-6C-13</t>
  </si>
  <si>
    <t>SIMPL-6C-100</t>
  </si>
  <si>
    <t>SIMPL-6D-01</t>
  </si>
  <si>
    <t>SIMPL-6D-02</t>
  </si>
  <si>
    <t>SIMPL-6D-03</t>
  </si>
  <si>
    <t>SIMPL-6D-04</t>
  </si>
  <si>
    <t>SIMPL-6D-05</t>
  </si>
  <si>
    <t>SIMPL-6D-06</t>
  </si>
  <si>
    <t>SIMPL-6D-07</t>
  </si>
  <si>
    <t>SIMPL-6D-08</t>
  </si>
  <si>
    <t>SIMPL-6D-09</t>
  </si>
  <si>
    <t>SIMPL-6D-10</t>
  </si>
  <si>
    <t>SIMPL-6D-11</t>
  </si>
  <si>
    <t>SIMPL-6D-12</t>
  </si>
  <si>
    <t>SIMPL-6D-13</t>
  </si>
  <si>
    <t>SIMPL-6D-100</t>
  </si>
  <si>
    <t>SIMPL-6E-01</t>
  </si>
  <si>
    <t>SIMPL-6E-02</t>
  </si>
  <si>
    <t>SIMPL-6E-03</t>
  </si>
  <si>
    <t>SIMPL-6E-04</t>
  </si>
  <si>
    <t>SIMPL-6E-05</t>
  </si>
  <si>
    <t>SIMPL-6E-06</t>
  </si>
  <si>
    <t>SIMPL-6E-07</t>
  </si>
  <si>
    <t>SIMPL-6E-08</t>
  </si>
  <si>
    <t>SIMPL-6E-09</t>
  </si>
  <si>
    <t>SIMPL-6E-10</t>
  </si>
  <si>
    <t>SIMPL-6E-11</t>
  </si>
  <si>
    <t>SIMPL-6E-12</t>
  </si>
  <si>
    <t>SIMPL-6E-13</t>
  </si>
  <si>
    <t>SIMPL-6E-100</t>
  </si>
  <si>
    <t>SIMPL-6F-01</t>
  </si>
  <si>
    <t>SIMPL-6F-02</t>
  </si>
  <si>
    <t>SIMPL-6F-03</t>
  </si>
  <si>
    <t>SIMPL-6F-04</t>
  </si>
  <si>
    <t>SIMPL-6F-05</t>
  </si>
  <si>
    <t>SIMPL-6F-06</t>
  </si>
  <si>
    <t>SIMPL-6F-07</t>
  </si>
  <si>
    <t>SIMPL-6F-08</t>
  </si>
  <si>
    <t>SIMPL-6F-09</t>
  </si>
  <si>
    <t>SIMPL-6F-10</t>
  </si>
  <si>
    <t>SIMPL-6F-11</t>
  </si>
  <si>
    <t>SIMPL-6F-12</t>
  </si>
  <si>
    <t>SIMPL-6F-13</t>
  </si>
  <si>
    <t>SIMPL-6F-100</t>
  </si>
  <si>
    <t>SIMPL-6G-01</t>
  </si>
  <si>
    <t>SIMPL-6G-02</t>
  </si>
  <si>
    <t>SIMPL-6G-03</t>
  </si>
  <si>
    <t>SIMPL-6G-04</t>
  </si>
  <si>
    <t>SIMPL-6G-05</t>
  </si>
  <si>
    <t>SIMPL-6G-06</t>
  </si>
  <si>
    <t>SIMPL-6G-07</t>
  </si>
  <si>
    <t>SIMPL-6G-08</t>
  </si>
  <si>
    <t>SIMPL-6G-09</t>
  </si>
  <si>
    <t>SIMPL-6G-10</t>
  </si>
  <si>
    <t>SIMPL-6G-11</t>
  </si>
  <si>
    <t>SIMPL-6G-12</t>
  </si>
  <si>
    <t>SIMPL-6G-13</t>
  </si>
  <si>
    <t>SIMPL-6G-100</t>
  </si>
  <si>
    <t>SIMPL-6H-01</t>
  </si>
  <si>
    <t>SIMPL-6H-02</t>
  </si>
  <si>
    <t>SIMPL-6H-03</t>
  </si>
  <si>
    <t>SIMPL-6H-04</t>
  </si>
  <si>
    <t>SIMPL-6H-05</t>
  </si>
  <si>
    <t>SIMPL-6H-06</t>
  </si>
  <si>
    <t>SIMPL-6H-07</t>
  </si>
  <si>
    <t>SIMPL-6H-08</t>
  </si>
  <si>
    <t>SIMPL-6H-09</t>
  </si>
  <si>
    <t>SIMPL-6H-10</t>
  </si>
  <si>
    <t>SIMPL-6H-11</t>
  </si>
  <si>
    <t>SIMPL-6H-12</t>
  </si>
  <si>
    <t>SIMPL-6H-13</t>
  </si>
  <si>
    <t>SIMPL-6H-100</t>
  </si>
  <si>
    <t>SIMPL-6I-01</t>
  </si>
  <si>
    <t>SIMPL-6I-02</t>
  </si>
  <si>
    <t>SIMPL-6I-03</t>
  </si>
  <si>
    <t>SIMPL-6I-04</t>
  </si>
  <si>
    <t>SIMPL-6I-05</t>
  </si>
  <si>
    <t>SIMPL-6I-06</t>
  </si>
  <si>
    <t>SIMPL-6I-07</t>
  </si>
  <si>
    <t>SIMPL-6I-08</t>
  </si>
  <si>
    <t>SIMPL-6I-09</t>
  </si>
  <si>
    <t>SIMPL-6I-10</t>
  </si>
  <si>
    <t>SIMPL-6I-11</t>
  </si>
  <si>
    <t>SIMPL-6I-12</t>
  </si>
  <si>
    <t>SIMPL-6I-13</t>
  </si>
  <si>
    <t>SIMPL-6I-100</t>
  </si>
  <si>
    <t>SIMPL-6J-01</t>
  </si>
  <si>
    <t>SIMPL-6J-02</t>
  </si>
  <si>
    <t>SIMPL-6J-03</t>
  </si>
  <si>
    <t>SIMPL-6J-04</t>
  </si>
  <si>
    <t>SIMPL-6J-05</t>
  </si>
  <si>
    <t>SIMPL-6J-06</t>
  </si>
  <si>
    <t>SIMPL-6J-07</t>
  </si>
  <si>
    <t>SIMPL-6J-08</t>
  </si>
  <si>
    <t>SIMPL-6J-09</t>
  </si>
  <si>
    <t>SIMPL-6J-10</t>
  </si>
  <si>
    <t>SIMPL-6J-11</t>
  </si>
  <si>
    <t>SIMPL-6J-12</t>
  </si>
  <si>
    <t>SIMPL-6J-13</t>
  </si>
  <si>
    <t>SIMPL-6J-100</t>
  </si>
  <si>
    <t>SIMPL-6K-01</t>
  </si>
  <si>
    <t>SIMPL-6K-02</t>
  </si>
  <si>
    <t>SIMPL-6K-03</t>
  </si>
  <si>
    <t>SIMPL-6K-04</t>
  </si>
  <si>
    <t>SIMPL-6K-05</t>
  </si>
  <si>
    <t>SIMPL-6K-06</t>
  </si>
  <si>
    <t>SIMPL-6K-07</t>
  </si>
  <si>
    <t>SIMPL-6K-08</t>
  </si>
  <si>
    <t>SIMPL-6K-09</t>
  </si>
  <si>
    <t>SIMPL-6K-10</t>
  </si>
  <si>
    <t>SIMPL-6K-11</t>
  </si>
  <si>
    <t>SIMPL-6K-12</t>
  </si>
  <si>
    <t>SIMPL-6K-13</t>
  </si>
  <si>
    <t>SIMPL-6K-100</t>
  </si>
  <si>
    <t>SIMPL-6L-01</t>
  </si>
  <si>
    <t>SIMPL-6L-02</t>
  </si>
  <si>
    <t>SIMPL-6L-03</t>
  </si>
  <si>
    <t>SIMPL-6L-04</t>
  </si>
  <si>
    <t>SIMPL-6L-05</t>
  </si>
  <si>
    <t>SIMPL-6L-06</t>
  </si>
  <si>
    <t>SIMPL-6L-07</t>
  </si>
  <si>
    <t>SIMPL-6L-08</t>
  </si>
  <si>
    <t>SIMPL-6L-09</t>
  </si>
  <si>
    <t>SIMPL-6L-10</t>
  </si>
  <si>
    <t>SIMPL-6L-11</t>
  </si>
  <si>
    <t>SIMPL-6L-12</t>
  </si>
  <si>
    <t>SIMPL-6L-13</t>
  </si>
  <si>
    <t>SIMPL-6L-100</t>
  </si>
  <si>
    <t>SIMPL-6M-01</t>
  </si>
  <si>
    <t>SIMPL-6M-02</t>
  </si>
  <si>
    <t>SIMPL-6M-03</t>
  </si>
  <si>
    <t>SIMPL-6M-04</t>
  </si>
  <si>
    <t>SIMPL-6M-05</t>
  </si>
  <si>
    <t>SIMPL-6M-06</t>
  </si>
  <si>
    <t>SIMPL-6M-07</t>
  </si>
  <si>
    <t>SIMPL-6M-08</t>
  </si>
  <si>
    <t>SIMPL-6M-09</t>
  </si>
  <si>
    <t>SIMPL-6M-10</t>
  </si>
  <si>
    <t>SIMPL-6M-11</t>
  </si>
  <si>
    <t>SIMPL-6M-12</t>
  </si>
  <si>
    <t>SIMPL-6M-13</t>
  </si>
  <si>
    <t>SIMPL-6M-100</t>
  </si>
  <si>
    <t>SIMPL-7A-01</t>
  </si>
  <si>
    <t>SIMPL-7A-02</t>
  </si>
  <si>
    <t>SIMPL-7A-03</t>
  </si>
  <si>
    <t>SIMPL-7A-04</t>
  </si>
  <si>
    <t>SIMPL-7A-05</t>
  </si>
  <si>
    <t>SIMPL-7A-06</t>
  </si>
  <si>
    <t>SIMPL-7A-07</t>
  </si>
  <si>
    <t>SIMPL-7A-08</t>
  </si>
  <si>
    <t>SIMPL-7A-09</t>
  </si>
  <si>
    <t>SIMPL-7A-10</t>
  </si>
  <si>
    <t>SIMPL-7A-11</t>
  </si>
  <si>
    <t>SIMPL-7A-12</t>
  </si>
  <si>
    <t>SIMPL-7A-13</t>
  </si>
  <si>
    <t>SIMPL-7A-100</t>
  </si>
  <si>
    <t>SIMPL-7B-01</t>
  </si>
  <si>
    <t>SIMPL-7B-02</t>
  </si>
  <si>
    <t>SIMPL-7B-03</t>
  </si>
  <si>
    <t>SIMPL-7B-04</t>
  </si>
  <si>
    <t>SIMPL-7B-05</t>
  </si>
  <si>
    <t>SIMPL-7B-06</t>
  </si>
  <si>
    <t>SIMPL-7B-07</t>
  </si>
  <si>
    <t>SIMPL-7B-08</t>
  </si>
  <si>
    <t>SIMPL-7B-09</t>
  </si>
  <si>
    <t>SIMPL-7B-10</t>
  </si>
  <si>
    <t>SIMPL-7B-11</t>
  </si>
  <si>
    <t>SIMPL-7B-12</t>
  </si>
  <si>
    <t>SIMPL-7B-13</t>
  </si>
  <si>
    <t>SIMPL-7B-100</t>
  </si>
  <si>
    <t>SIMPL-7C-01</t>
  </si>
  <si>
    <t>SIMPL-7C-02</t>
  </si>
  <si>
    <t>SIMPL-7C-03</t>
  </si>
  <si>
    <t>SIMPL-7C-04</t>
  </si>
  <si>
    <t>SIMPL-7C-05</t>
  </si>
  <si>
    <t>SIMPL-7C-06</t>
  </si>
  <si>
    <t>SIMPL-7C-07</t>
  </si>
  <si>
    <t>SIMPL-7C-08</t>
  </si>
  <si>
    <t>SIMPL-7C-09</t>
  </si>
  <si>
    <t>SIMPL-7C-10</t>
  </si>
  <si>
    <t>SIMPL-7C-11</t>
  </si>
  <si>
    <t>SIMPL-7C-12</t>
  </si>
  <si>
    <t>SIMPL-7C-13</t>
  </si>
  <si>
    <t>SIMPL-7C-100</t>
  </si>
  <si>
    <t>SIMPL-7D-01</t>
  </si>
  <si>
    <t>SIMPL-7D-02</t>
  </si>
  <si>
    <t>SIMPL-7D-03</t>
  </si>
  <si>
    <t>SIMPL-7D-04</t>
  </si>
  <si>
    <t>SIMPL-7D-05</t>
  </si>
  <si>
    <t>SIMPL-7D-06</t>
  </si>
  <si>
    <t>SIMPL-7D-07</t>
  </si>
  <si>
    <t>SIMPL-7D-08</t>
  </si>
  <si>
    <t>SIMPL-7D-09</t>
  </si>
  <si>
    <t>SIMPL-7D-10</t>
  </si>
  <si>
    <t>SIMPL-7D-11</t>
  </si>
  <si>
    <t>SIMPL-7D-12</t>
  </si>
  <si>
    <t>SIMPL-7D-13</t>
  </si>
  <si>
    <t>SIMPL-7D-100</t>
  </si>
  <si>
    <t>SIMPL-7E-01</t>
  </si>
  <si>
    <t>SIMPL-7E-02</t>
  </si>
  <si>
    <t>SIMPL-7E-03</t>
  </si>
  <si>
    <t>SIMPL-7E-04</t>
  </si>
  <si>
    <t>SIMPL-7E-05</t>
  </si>
  <si>
    <t>SIMPL-7E-06</t>
  </si>
  <si>
    <t>SIMPL-7E-07</t>
  </si>
  <si>
    <t>SIMPL-7E-08</t>
  </si>
  <si>
    <t>SIMPL-7E-09</t>
  </si>
  <si>
    <t>SIMPL-7E-10</t>
  </si>
  <si>
    <t>SIMPL-7E-11</t>
  </si>
  <si>
    <t>SIMPL-7E-12</t>
  </si>
  <si>
    <t>SIMPL-7E-13</t>
  </si>
  <si>
    <t>SIMPL-7E-100</t>
  </si>
  <si>
    <t>SIMPL-7F-01</t>
  </si>
  <si>
    <t>SIMPL-7F-02</t>
  </si>
  <si>
    <t>SIMPL-7F-03</t>
  </si>
  <si>
    <t>SIMPL-7F-04</t>
  </si>
  <si>
    <t>SIMPL-7F-05</t>
  </si>
  <si>
    <t>SIMPL-7F-06</t>
  </si>
  <si>
    <t>SIMPL-7F-07</t>
  </si>
  <si>
    <t>SIMPL-7F-08</t>
  </si>
  <si>
    <t>SIMPL-7F-09</t>
  </si>
  <si>
    <t>SIMPL-7F-10</t>
  </si>
  <si>
    <t>SIMPL-7F-11</t>
  </si>
  <si>
    <t>SIMPL-7F-12</t>
  </si>
  <si>
    <t>SIMPL-7F-13</t>
  </si>
  <si>
    <t>SIMPL-7F-100</t>
  </si>
  <si>
    <t>SIMPL-7G-01</t>
  </si>
  <si>
    <t>SIMPL-7G-02</t>
  </si>
  <si>
    <t>SIMPL-7G-03</t>
  </si>
  <si>
    <t>SIMPL-7G-04</t>
  </si>
  <si>
    <t>SIMPL-7G-05</t>
  </si>
  <si>
    <t>SIMPL-7G-06</t>
  </si>
  <si>
    <t>SIMPL-7G-07</t>
  </si>
  <si>
    <t>SIMPL-7G-08</t>
  </si>
  <si>
    <t>SIMPL-7G-09</t>
  </si>
  <si>
    <t>SIMPL-7G-10</t>
  </si>
  <si>
    <t>SIMPL-7G-11</t>
  </si>
  <si>
    <t>SIMPL-7G-12</t>
  </si>
  <si>
    <t>SIMPL-7G-13</t>
  </si>
  <si>
    <t>SIMPL-7G-100</t>
  </si>
  <si>
    <t>SIMPL-7H-01</t>
  </si>
  <si>
    <t>SIMPL-7H-02</t>
  </si>
  <si>
    <t>SIMPL-7H-03</t>
  </si>
  <si>
    <t>SIMPL-7H-04</t>
  </si>
  <si>
    <t>SIMPL-7H-05</t>
  </si>
  <si>
    <t>SIMPL-7H-06</t>
  </si>
  <si>
    <t>SIMPL-7H-07</t>
  </si>
  <si>
    <t>SIMPL-7H-08</t>
  </si>
  <si>
    <t>SIMPL-7H-09</t>
  </si>
  <si>
    <t>SIMPL-7H-10</t>
  </si>
  <si>
    <t>SIMPL-7H-11</t>
  </si>
  <si>
    <t>SIMPL-7H-12</t>
  </si>
  <si>
    <t>SIMPL-7H-13</t>
  </si>
  <si>
    <t>SIMPL-7H-100</t>
  </si>
  <si>
    <t>SIMPL-7I-01</t>
  </si>
  <si>
    <t>SIMPL-7I-02</t>
  </si>
  <si>
    <t>SIMPL-7I-03</t>
  </si>
  <si>
    <t>SIMPL-7I-04</t>
  </si>
  <si>
    <t>SIMPL-7I-05</t>
  </si>
  <si>
    <t>SIMPL-7I-06</t>
  </si>
  <si>
    <t>SIMPL-7I-07</t>
  </si>
  <si>
    <t>SIMPL-7I-08</t>
  </si>
  <si>
    <t>SIMPL-7I-09</t>
  </si>
  <si>
    <t>SIMPL-7I-10</t>
  </si>
  <si>
    <t>SIMPL-7I-11</t>
  </si>
  <si>
    <t>SIMPL-7I-12</t>
  </si>
  <si>
    <t>SIMPL-7I-13</t>
  </si>
  <si>
    <t>SIMPL-7I-100</t>
  </si>
  <si>
    <t>SIMPL-7J-01</t>
  </si>
  <si>
    <t>SIMPL-7J-02</t>
  </si>
  <si>
    <t>SIMPL-7J-03</t>
  </si>
  <si>
    <t>SIMPL-7J-04</t>
  </si>
  <si>
    <t>SIMPL-7J-05</t>
  </si>
  <si>
    <t>SIMPL-7J-06</t>
  </si>
  <si>
    <t>SIMPL-7J-07</t>
  </si>
  <si>
    <t>SIMPL-7J-08</t>
  </si>
  <si>
    <t>SIMPL-7J-09</t>
  </si>
  <si>
    <t>SIMPL-7J-10</t>
  </si>
  <si>
    <t>SIMPL-7J-11</t>
  </si>
  <si>
    <t>SIMPL-7J-12</t>
  </si>
  <si>
    <t>SIMPL-7J-13</t>
  </si>
  <si>
    <t>SIMPL-7J-100</t>
  </si>
  <si>
    <t>SIMPL-7K-01</t>
  </si>
  <si>
    <t>SIMPL-7K-02</t>
  </si>
  <si>
    <t>SIMPL-7K-03</t>
  </si>
  <si>
    <t>SIMPL-7K-04</t>
  </si>
  <si>
    <t>SIMPL-7K-05</t>
  </si>
  <si>
    <t>SIMPL-7K-06</t>
  </si>
  <si>
    <t>SIMPL-7K-07</t>
  </si>
  <si>
    <t>SIMPL-7K-08</t>
  </si>
  <si>
    <t>SIMPL-7K-09</t>
  </si>
  <si>
    <t>SIMPL-7K-10</t>
  </si>
  <si>
    <t>SIMPL-7K-11</t>
  </si>
  <si>
    <t>SIMPL-7K-12</t>
  </si>
  <si>
    <t>SIMPL-7K-13</t>
  </si>
  <si>
    <t>SIMPL-7K-100</t>
  </si>
  <si>
    <t>SIMPL-7L-01</t>
  </si>
  <si>
    <t>SIMPL-7L-02</t>
  </si>
  <si>
    <t>SIMPL-7L-03</t>
  </si>
  <si>
    <t>SIMPL-7L-04</t>
  </si>
  <si>
    <t>SIMPL-7L-05</t>
  </si>
  <si>
    <t>SIMPL-7L-06</t>
  </si>
  <si>
    <t>SIMPL-7L-07</t>
  </si>
  <si>
    <t>SIMPL-7L-08</t>
  </si>
  <si>
    <t>SIMPL-7L-09</t>
  </si>
  <si>
    <t>SIMPL-7L-10</t>
  </si>
  <si>
    <t>SIMPL-7L-11</t>
  </si>
  <si>
    <t>SIMPL-7L-12</t>
  </si>
  <si>
    <t>SIMPL-7L-13</t>
  </si>
  <si>
    <t>SIMPL-7L-100</t>
  </si>
  <si>
    <t>SIMPL-7M-01</t>
  </si>
  <si>
    <t>SIMPL-7M-02</t>
  </si>
  <si>
    <t>SIMPL-7M-03</t>
  </si>
  <si>
    <t>SIMPL-7M-04</t>
  </si>
  <si>
    <t>SIMPL-7M-05</t>
  </si>
  <si>
    <t>SIMPL-7M-06</t>
  </si>
  <si>
    <t>SIMPL-7M-07</t>
  </si>
  <si>
    <t>SIMPL-7M-08</t>
  </si>
  <si>
    <t>SIMPL-7M-09</t>
  </si>
  <si>
    <t>SIMPL-7M-10</t>
  </si>
  <si>
    <t>SIMPL-7M-11</t>
  </si>
  <si>
    <t>SIMPL-7M-12</t>
  </si>
  <si>
    <t>SIMPL-7M-13</t>
  </si>
  <si>
    <t>SIMPL-7M-100</t>
  </si>
  <si>
    <t>SIMPL-7N-01</t>
  </si>
  <si>
    <t>SIMPL-7N-02</t>
  </si>
  <si>
    <t>SIMPL-7N-03</t>
  </si>
  <si>
    <t>SIMPL-7N-04</t>
  </si>
  <si>
    <t>SIMPL-7N-05</t>
  </si>
  <si>
    <t>SIMPL-7N-06</t>
  </si>
  <si>
    <t>SIMPL-7N-07</t>
  </si>
  <si>
    <t>SIMPL-7N-08</t>
  </si>
  <si>
    <t>SIMPL-7N-09</t>
  </si>
  <si>
    <t>SIMPL-7N-10</t>
  </si>
  <si>
    <t>SIMPL-7N-11</t>
  </si>
  <si>
    <t>SIMPL-7N-12</t>
  </si>
  <si>
    <t>SIMPL-7N-13</t>
  </si>
  <si>
    <t>SIMPL-7N-100</t>
  </si>
  <si>
    <t>SIMPL-7O-01</t>
  </si>
  <si>
    <t>SIMPL-7O-02</t>
  </si>
  <si>
    <t>SIMPL-7O-03</t>
  </si>
  <si>
    <t>SIMPL-7O-04</t>
  </si>
  <si>
    <t>SIMPL-7O-05</t>
  </si>
  <si>
    <t>SIMPL-7O-06</t>
  </si>
  <si>
    <t>SIMPL-7O-07</t>
  </si>
  <si>
    <t>SIMPL-7O-08</t>
  </si>
  <si>
    <t>SIMPL-7O-09</t>
  </si>
  <si>
    <t>SIMPL-7O-10</t>
  </si>
  <si>
    <t>SIMPL-7O-11</t>
  </si>
  <si>
    <t>SIMPL-7O-12</t>
  </si>
  <si>
    <t>SIMPL-7O-13</t>
  </si>
  <si>
    <t>SIMPL-7O-100</t>
  </si>
  <si>
    <t>SIMPL-7P-01</t>
  </si>
  <si>
    <t>SIMPL-7P-02</t>
  </si>
  <si>
    <t>SIMPL-7P-03</t>
  </si>
  <si>
    <t>SIMPL-7P-04</t>
  </si>
  <si>
    <t>SIMPL-7P-05</t>
  </si>
  <si>
    <t>SIMPL-7P-06</t>
  </si>
  <si>
    <t>SIMPL-7P-07</t>
  </si>
  <si>
    <t>SIMPL-7P-08</t>
  </si>
  <si>
    <t>SIMPL-7P-09</t>
  </si>
  <si>
    <t>SIMPL-7P-10</t>
  </si>
  <si>
    <t>SIMPL-7P-11</t>
  </si>
  <si>
    <t>SIMPL-7P-12</t>
  </si>
  <si>
    <t>SIMPL-7P-13</t>
  </si>
  <si>
    <t>SIMPL-7P-100</t>
  </si>
  <si>
    <t>SIMPL-7R-01</t>
  </si>
  <si>
    <t>SIMPL-7R-02</t>
  </si>
  <si>
    <t>SIMPL-7R-03</t>
  </si>
  <si>
    <t>SIMPL-7R-04</t>
  </si>
  <si>
    <t>SIMPL-7R-05</t>
  </si>
  <si>
    <t>SIMPL-7R-06</t>
  </si>
  <si>
    <t>SIMPL-7R-07</t>
  </si>
  <si>
    <t>SIMPL-7R-08</t>
  </si>
  <si>
    <t>SIMPL-7R-09</t>
  </si>
  <si>
    <t>SIMPL-7R-10</t>
  </si>
  <si>
    <t>SIMPL-7R-11</t>
  </si>
  <si>
    <t>SIMPL-7R-12</t>
  </si>
  <si>
    <t>SIMPL-7R-13</t>
  </si>
  <si>
    <t>SIMPL-7R-100</t>
  </si>
  <si>
    <t>SIMPL-7S-01</t>
  </si>
  <si>
    <t>SIMPL-7S-02</t>
  </si>
  <si>
    <t>SIMPL-7S-03</t>
  </si>
  <si>
    <t>SIMPL-7S-04</t>
  </si>
  <si>
    <t>SIMPL-7S-05</t>
  </si>
  <si>
    <t>SIMPL-7S-06</t>
  </si>
  <si>
    <t>SIMPL-7S-07</t>
  </si>
  <si>
    <t>SIMPL-7S-08</t>
  </si>
  <si>
    <t>SIMPL-7S-09</t>
  </si>
  <si>
    <t>SIMPL-7S-10</t>
  </si>
  <si>
    <t>SIMPL-7S-11</t>
  </si>
  <si>
    <t>SIMPL-7S-12</t>
  </si>
  <si>
    <t>SIMPL-7S-13</t>
  </si>
  <si>
    <t>SIMPL-7S-100</t>
  </si>
  <si>
    <t>SIMPL-8A-01</t>
  </si>
  <si>
    <t>SIMPL-8A-02</t>
  </si>
  <si>
    <t>SIMPL-8A-03</t>
  </si>
  <si>
    <t>SIMPL-8A-04</t>
  </si>
  <si>
    <t>SIMPL-8A-05</t>
  </si>
  <si>
    <t>SIMPL-8A-06</t>
  </si>
  <si>
    <t>SIMPL-8A-07</t>
  </si>
  <si>
    <t>SIMPL-8A-08</t>
  </si>
  <si>
    <t>SIMPL-8A-09</t>
  </si>
  <si>
    <t>SIMPL-8A-10</t>
  </si>
  <si>
    <t>SIMPL-8A-11</t>
  </si>
  <si>
    <t>SIMPL-8A-12</t>
  </si>
  <si>
    <t>SIMPL-8A-13</t>
  </si>
  <si>
    <t>SIMPL-8A-100</t>
  </si>
  <si>
    <t>SIMPL-8B-01</t>
  </si>
  <si>
    <t>SIMPL-8B-02</t>
  </si>
  <si>
    <t>SIMPL-8B-03</t>
  </si>
  <si>
    <t>SIMPL-8B-04</t>
  </si>
  <si>
    <t>SIMPL-8B-05</t>
  </si>
  <si>
    <t>SIMPL-8B-06</t>
  </si>
  <si>
    <t>SIMPL-8B-07</t>
  </si>
  <si>
    <t>SIMPL-8B-08</t>
  </si>
  <si>
    <t>SIMPL-8B-09</t>
  </si>
  <si>
    <t>SIMPL-8B-10</t>
  </si>
  <si>
    <t>SIMPL-8B-11</t>
  </si>
  <si>
    <t>SIMPL-8B-12</t>
  </si>
  <si>
    <t>SIMPL-8B-13</t>
  </si>
  <si>
    <t>SIMPL-8B-100</t>
  </si>
  <si>
    <t>SIMPL-8C-01</t>
  </si>
  <si>
    <t>SIMPL-8C-02</t>
  </si>
  <si>
    <t>SIMPL-8C-03</t>
  </si>
  <si>
    <t>SIMPL-8C-04</t>
  </si>
  <si>
    <t>SIMPL-8C-05</t>
  </si>
  <si>
    <t>SIMPL-8C-06</t>
  </si>
  <si>
    <t>SIMPL-8C-07</t>
  </si>
  <si>
    <t>SIMPL-8C-08</t>
  </si>
  <si>
    <t>SIMPL-8C-09</t>
  </si>
  <si>
    <t>SIMPL-8C-10</t>
  </si>
  <si>
    <t>SIMPL-8C-11</t>
  </si>
  <si>
    <t>SIMPL-8C-12</t>
  </si>
  <si>
    <t>SIMPL-8C-13</t>
  </si>
  <si>
    <t>SIMPL-8C-100</t>
  </si>
  <si>
    <t>SIMPL-8D-01</t>
  </si>
  <si>
    <t>SIMPL-8D-02</t>
  </si>
  <si>
    <t>SIMPL-8D-03</t>
  </si>
  <si>
    <t>SIMPL-8D-04</t>
  </si>
  <si>
    <t>SIMPL-8D-05</t>
  </si>
  <si>
    <t>SIMPL-8D-06</t>
  </si>
  <si>
    <t>SIMPL-8D-07</t>
  </si>
  <si>
    <t>SIMPL-8D-08</t>
  </si>
  <si>
    <t>SIMPL-8D-09</t>
  </si>
  <si>
    <t>SIMPL-8D-10</t>
  </si>
  <si>
    <t>SIMPL-8D-11</t>
  </si>
  <si>
    <t>SIMPL-8D-12</t>
  </si>
  <si>
    <t>SIMPL-8D-13</t>
  </si>
  <si>
    <t>SIMPL-8D-100</t>
  </si>
  <si>
    <t>SIMPL-8E-01</t>
  </si>
  <si>
    <t>SIMPL-8E-02</t>
  </si>
  <si>
    <t>SIMPL-8E-03</t>
  </si>
  <si>
    <t>SIMPL-8E-04</t>
  </si>
  <si>
    <t>SIMPL-8E-05</t>
  </si>
  <si>
    <t>SIMPL-8E-06</t>
  </si>
  <si>
    <t>SIMPL-8E-07</t>
  </si>
  <si>
    <t>SIMPL-8E-08</t>
  </si>
  <si>
    <t>SIMPL-8E-09</t>
  </si>
  <si>
    <t>SIMPL-8E-10</t>
  </si>
  <si>
    <t>SIMPL-8E-11</t>
  </si>
  <si>
    <t>SIMPL-8E-12</t>
  </si>
  <si>
    <t>SIMPL-8E-100</t>
  </si>
  <si>
    <t>SIMPL-9A-01</t>
  </si>
  <si>
    <t>SIMPL-9A-02</t>
  </si>
  <si>
    <t>SIMPL-9A-03</t>
  </si>
  <si>
    <t>SIMPL-9A-04</t>
  </si>
  <si>
    <t>SIMPL-9A-05</t>
  </si>
  <si>
    <t>SIMPL-9A-06</t>
  </si>
  <si>
    <t>SIMPL-9A-07</t>
  </si>
  <si>
    <t>SIMPL-9A-08</t>
  </si>
  <si>
    <t>SIMPL-9A-09</t>
  </si>
  <si>
    <t>SIMPL-9A-10</t>
  </si>
  <si>
    <t>SIMPL-9A-11</t>
  </si>
  <si>
    <t>SIMPL-9A-12</t>
  </si>
  <si>
    <t>SIMPL-9A-13</t>
  </si>
  <si>
    <t>SIMPL-9A-100</t>
  </si>
  <si>
    <t>SIMPL-9B-01</t>
  </si>
  <si>
    <t>SIMPL-9B-02</t>
  </si>
  <si>
    <t>SIMPL-9B-03</t>
  </si>
  <si>
    <t>SIMPL-9B-04</t>
  </si>
  <si>
    <t>SIMPL-9B-05</t>
  </si>
  <si>
    <t>SIMPL-9B-06</t>
  </si>
  <si>
    <t>SIMPL-9B-07</t>
  </si>
  <si>
    <t>SIMPL-9B-08</t>
  </si>
  <si>
    <t>SIMPL-9B-09</t>
  </si>
  <si>
    <t>SIMPL-9B-10</t>
  </si>
  <si>
    <t>SIMPL-9B-11</t>
  </si>
  <si>
    <t>SIMPL-9B-12</t>
  </si>
  <si>
    <t>SIMPL-9B-13</t>
  </si>
  <si>
    <t>SIMPL-9B-100</t>
  </si>
  <si>
    <t>SIMPL-9C-01</t>
  </si>
  <si>
    <t>SIMPL-9C-02</t>
  </si>
  <si>
    <t>SIMPL-9C-03</t>
  </si>
  <si>
    <t>SIMPL-9C-04</t>
  </si>
  <si>
    <t>SIMPL-9C-05</t>
  </si>
  <si>
    <t>SIMPL-9C-06</t>
  </si>
  <si>
    <t>SIMPL-9C-07</t>
  </si>
  <si>
    <t>SIMPL-9C-08</t>
  </si>
  <si>
    <t>SIMPL-9C-09</t>
  </si>
  <si>
    <t>SIMPL-9C-10</t>
  </si>
  <si>
    <t>SIMPL-9C-11</t>
  </si>
  <si>
    <t>SIMPL-9C-12</t>
  </si>
  <si>
    <t>SIMPL-9C-13</t>
  </si>
  <si>
    <t>SIMPL-9C-100</t>
  </si>
  <si>
    <t>SIMPL-9D-01</t>
  </si>
  <si>
    <t>SIMPL-9D-02</t>
  </si>
  <si>
    <t>SIMPL-9D-03</t>
  </si>
  <si>
    <t>SIMPL-9D-04</t>
  </si>
  <si>
    <t>SIMPL-9D-05</t>
  </si>
  <si>
    <t>SIMPL-9D-06</t>
  </si>
  <si>
    <t>SIMPL-9D-07</t>
  </si>
  <si>
    <t>SIMPL-9D-08</t>
  </si>
  <si>
    <t>SIMPL-9D-09</t>
  </si>
  <si>
    <t>SIMPL-9D-10</t>
  </si>
  <si>
    <t>SIMPL-9D-11</t>
  </si>
  <si>
    <t>SIMPL-9D-12</t>
  </si>
  <si>
    <t>SIMPL-9D-13</t>
  </si>
  <si>
    <t>SIMPL-9D-100</t>
  </si>
  <si>
    <t>SIMPL-9E-01</t>
  </si>
  <si>
    <t>SIMPL-9E-02</t>
  </si>
  <si>
    <t>SIMPL-9E-03</t>
  </si>
  <si>
    <t>SIMPL-9E-04</t>
  </si>
  <si>
    <t>SIMPL-9E-05</t>
  </si>
  <si>
    <t>SIMPL-9E-06</t>
  </si>
  <si>
    <t>SIMPL-9E-07</t>
  </si>
  <si>
    <t>SIMPL-9E-08</t>
  </si>
  <si>
    <t>SIMPL-9E-09</t>
  </si>
  <si>
    <t>SIMPL-9E-10</t>
  </si>
  <si>
    <t>SIMPL-9E-11</t>
  </si>
  <si>
    <t>SIMPL-9E-12</t>
  </si>
  <si>
    <t>SIMPL-9E-13</t>
  </si>
  <si>
    <t>SIMPL-9E-100</t>
  </si>
  <si>
    <t>SIMPL-9F-01</t>
  </si>
  <si>
    <t>SIMPL-9F-02</t>
  </si>
  <si>
    <t>SIMPL-9F-03</t>
  </si>
  <si>
    <t>SIMPL-9F-04</t>
  </si>
  <si>
    <t>SIMPL-9F-05</t>
  </si>
  <si>
    <t>SIMPL-9F-06</t>
  </si>
  <si>
    <t>SIMPL-9F-07</t>
  </si>
  <si>
    <t>SIMPL-9F-08</t>
  </si>
  <si>
    <t>SIMPL-9F-09</t>
  </si>
  <si>
    <t>SIMPL-9F-10</t>
  </si>
  <si>
    <t>SIMPL-9F-11</t>
  </si>
  <si>
    <t>SIMPL-9F-12</t>
  </si>
  <si>
    <t>SIMPL-9F-13</t>
  </si>
  <si>
    <t>SIMPL-9F-100</t>
  </si>
  <si>
    <t>SIMPL-9G-01</t>
  </si>
  <si>
    <t>SIMPL-9G-02</t>
  </si>
  <si>
    <t>SIMPL-9G-03</t>
  </si>
  <si>
    <t>SIMPL-9G-04</t>
  </si>
  <si>
    <t>SIMPL-9G-05</t>
  </si>
  <si>
    <t>SIMPL-9G-06</t>
  </si>
  <si>
    <t>SIMPL-9G-07</t>
  </si>
  <si>
    <t>SIMPL-9G-08</t>
  </si>
  <si>
    <t>SIMPL-9G-09</t>
  </si>
  <si>
    <t>SIMPL-9G-10</t>
  </si>
  <si>
    <t>SIMPL-9G-11</t>
  </si>
  <si>
    <t>SIMPL-9G-12</t>
  </si>
  <si>
    <t>SIMPL-9G-13</t>
  </si>
  <si>
    <t>SIMPL-9G-100</t>
  </si>
  <si>
    <t>SIMPL-9H-01</t>
  </si>
  <si>
    <t>SIMPL-9H-02</t>
  </si>
  <si>
    <t>SIMPL-9H-03</t>
  </si>
  <si>
    <t>SIMPL-9H-04</t>
  </si>
  <si>
    <t>SIMPL-9H-05</t>
  </si>
  <si>
    <t>SIMPL-9H-06</t>
  </si>
  <si>
    <t>SIMPL-9H-07</t>
  </si>
  <si>
    <t>SIMPL-9H-08</t>
  </si>
  <si>
    <t>SIMPL-9H-09</t>
  </si>
  <si>
    <t>SIMPL-9H-10</t>
  </si>
  <si>
    <t>SIMPL-9H-11</t>
  </si>
  <si>
    <t>SIMPL-9H-12</t>
  </si>
  <si>
    <t>SIMPL-9H-13</t>
  </si>
  <si>
    <t>SIMPL-9H-100</t>
  </si>
  <si>
    <t>SIMPL-9I-01</t>
  </si>
  <si>
    <t>SIMPL-9I-02</t>
  </si>
  <si>
    <t>SIMPL-9I-03</t>
  </si>
  <si>
    <t>SIMPL-9I-04</t>
  </si>
  <si>
    <t>SIMPL-9I-05</t>
  </si>
  <si>
    <t>SIMPL-9I-06</t>
  </si>
  <si>
    <t>SIMPL-9I-07</t>
  </si>
  <si>
    <t>SIMPL-9I-08</t>
  </si>
  <si>
    <t>SIMPL-9I-09</t>
  </si>
  <si>
    <t>SIMPL-9I-10</t>
  </si>
  <si>
    <t>SIMPL-9I-11</t>
  </si>
  <si>
    <t>SIMPL-9I-12</t>
  </si>
  <si>
    <t>SIMPL-9I-13</t>
  </si>
  <si>
    <t>SIMPL-9I-100</t>
  </si>
  <si>
    <t>SIMPL-9J-01</t>
  </si>
  <si>
    <t>SIMPL-9J-02</t>
  </si>
  <si>
    <t>SIMPL-9J-03</t>
  </si>
  <si>
    <t>SIMPL-9J-04</t>
  </si>
  <si>
    <t>SIMPL-9J-05</t>
  </si>
  <si>
    <t>SIMPL-9J-06</t>
  </si>
  <si>
    <t>SIMPL-9J-07</t>
  </si>
  <si>
    <t>SIMPL-9J-08</t>
  </si>
  <si>
    <t>SIMPL-9J-09</t>
  </si>
  <si>
    <t>SIMPL-9J-10</t>
  </si>
  <si>
    <t>SIMPL-9J-11</t>
  </si>
  <si>
    <t>SIMPL-9J-12</t>
  </si>
  <si>
    <t>SIMPL-9J-13</t>
  </si>
  <si>
    <t>SIMPL-9J-100</t>
  </si>
  <si>
    <t>SIMPL-9K-01</t>
  </si>
  <si>
    <t>SIMPL-9K-02</t>
  </si>
  <si>
    <t>SIMPL-9K-03</t>
  </si>
  <si>
    <t>SIMPL-9K-04</t>
  </si>
  <si>
    <t>SIMPL-9K-05</t>
  </si>
  <si>
    <t>SIMPL-9K-06</t>
  </si>
  <si>
    <t>SIMPL-9K-07</t>
  </si>
  <si>
    <t>SIMPL-9K-08</t>
  </si>
  <si>
    <t>SIMPL-9K-09</t>
  </si>
  <si>
    <t>SIMPL-9K-10</t>
  </si>
  <si>
    <t>SIMPL-9K-11</t>
  </si>
  <si>
    <t>SIMPL-9K-12</t>
  </si>
  <si>
    <t>SIMPL-9K-13</t>
  </si>
  <si>
    <t>SIMPL-9K-100</t>
  </si>
  <si>
    <t>SIMPL-9L-01</t>
  </si>
  <si>
    <t>SIMPL-9L-02</t>
  </si>
  <si>
    <t>SIMPL-9L-03</t>
  </si>
  <si>
    <t>SIMPL-9L-04</t>
  </si>
  <si>
    <t>SIMPL-9L-05</t>
  </si>
  <si>
    <t>SIMPL-9L-06</t>
  </si>
  <si>
    <t>SIMPL-9L-07</t>
  </si>
  <si>
    <t>SIMPL-9L-08</t>
  </si>
  <si>
    <t>SIMPL-9L-09</t>
  </si>
  <si>
    <t>SIMPL-9L-10</t>
  </si>
  <si>
    <t>SIMPL-9L-11</t>
  </si>
  <si>
    <t>SIMPL-9L-12</t>
  </si>
  <si>
    <t>SIMPL-9L-13</t>
  </si>
  <si>
    <t>SIMPL-9L-100</t>
  </si>
  <si>
    <t>SIMPL-9M-01</t>
  </si>
  <si>
    <t>SIMPL-9M-02</t>
  </si>
  <si>
    <t>SIMPL-9M-03</t>
  </si>
  <si>
    <t>SIMPL-9M-04</t>
  </si>
  <si>
    <t>SIMPL-9M-05</t>
  </si>
  <si>
    <t>SIMPL-9M-06</t>
  </si>
  <si>
    <t>SIMPL-9M-07</t>
  </si>
  <si>
    <t>SIMPL-9M-08</t>
  </si>
  <si>
    <t>SIMPL-9M-09</t>
  </si>
  <si>
    <t>SIMPL-9M-10</t>
  </si>
  <si>
    <t>SIMPL-9M-11</t>
  </si>
  <si>
    <t>SIMPL-9M-12</t>
  </si>
  <si>
    <t>SIMPL-9M-13</t>
  </si>
  <si>
    <t>SIMPL-9M-100</t>
  </si>
  <si>
    <t>SIMPL-9N-01</t>
  </si>
  <si>
    <t>SIMPL-9N-02</t>
  </si>
  <si>
    <t>SIMPL-9N-03</t>
  </si>
  <si>
    <t>SIMPL-9N-04</t>
  </si>
  <si>
    <t>SIMPL-9N-05</t>
  </si>
  <si>
    <t>SIMPL-9N-06</t>
  </si>
  <si>
    <t>SIMPL-9N-07</t>
  </si>
  <si>
    <t>SIMPL-9N-08</t>
  </si>
  <si>
    <t>SIMPL-9N-09</t>
  </si>
  <si>
    <t>SIMPL-9N-10</t>
  </si>
  <si>
    <t>SIMPL-9N-11</t>
  </si>
  <si>
    <t>SIMPL-9N-12</t>
  </si>
  <si>
    <t>SIMPL-9N-13</t>
  </si>
  <si>
    <t>SIMPL-9N-100</t>
  </si>
  <si>
    <t>SIMPL-9O-01</t>
  </si>
  <si>
    <t>SIMPL-9O-02</t>
  </si>
  <si>
    <t>SIMPL-9O-03</t>
  </si>
  <si>
    <t>SIMPL-9O-04</t>
  </si>
  <si>
    <t>SIMPL-9O-05</t>
  </si>
  <si>
    <t>SIMPL-9O-06</t>
  </si>
  <si>
    <t>SIMPL-9O-07</t>
  </si>
  <si>
    <t>SIMPL-9O-08</t>
  </si>
  <si>
    <t>SIMPL-9O-09</t>
  </si>
  <si>
    <t>SIMPL-9O-10</t>
  </si>
  <si>
    <t>SIMPL-9O-11</t>
  </si>
  <si>
    <t>SIMPL-9O-12</t>
  </si>
  <si>
    <t>SIMPL-9O-13</t>
  </si>
  <si>
    <t>SIMPL-9O-100</t>
  </si>
  <si>
    <t>SIMPL-RS-1-05</t>
  </si>
  <si>
    <t>SIMPL-4J</t>
  </si>
  <si>
    <t>SIMPL-RS-1</t>
  </si>
  <si>
    <t>SIMPL-8E-13</t>
  </si>
  <si>
    <t>SO ILL accessories</t>
  </si>
  <si>
    <t>TENTOMEN PU</t>
  </si>
  <si>
    <t>ROCK CITY PU</t>
  </si>
  <si>
    <t>VEZI PU</t>
  </si>
  <si>
    <t>arete</t>
  </si>
  <si>
    <t>sloper</t>
  </si>
  <si>
    <t>ledge</t>
  </si>
  <si>
    <t>high profile</t>
  </si>
  <si>
    <t>square</t>
  </si>
  <si>
    <t>incut</t>
  </si>
  <si>
    <t>pyramid</t>
  </si>
  <si>
    <t>rectangle</t>
  </si>
  <si>
    <t>SIMPL-11H-01</t>
  </si>
  <si>
    <t>SIMPL-11H-02</t>
  </si>
  <si>
    <t>SIMPL-11H-03</t>
  </si>
  <si>
    <t>SIMPL-11H-04</t>
  </si>
  <si>
    <t>SIMPL-11H-05</t>
  </si>
  <si>
    <t>SIMPL-11H-06</t>
  </si>
  <si>
    <t>SIMPL-11H-07</t>
  </si>
  <si>
    <t>SIMPL-11H-08</t>
  </si>
  <si>
    <t>SIMPL-11H-09</t>
  </si>
  <si>
    <t>SIMPL-11H-10</t>
  </si>
  <si>
    <t>SIMPL-11H-11</t>
  </si>
  <si>
    <t>SIMPL-11H-12</t>
  </si>
  <si>
    <t>SIMPL-11H-13</t>
  </si>
  <si>
    <t>SIMPL-11I-01</t>
  </si>
  <si>
    <t>SIMPL-11I-02</t>
  </si>
  <si>
    <t>SIMPL-11I-03</t>
  </si>
  <si>
    <t>SIMPL-11I-04</t>
  </si>
  <si>
    <t>SIMPL-11I-05</t>
  </si>
  <si>
    <t>SIMPL-11I-06</t>
  </si>
  <si>
    <t>SIMPL-11I-07</t>
  </si>
  <si>
    <t>SIMPL-11I-08</t>
  </si>
  <si>
    <t>SIMPL-11I-09</t>
  </si>
  <si>
    <t>SIMPL-11I-10</t>
  </si>
  <si>
    <t>SIMPL-11I-11</t>
  </si>
  <si>
    <t>SIMPL-11I-12</t>
  </si>
  <si>
    <t>SIMPL-11I-13</t>
  </si>
  <si>
    <t>SIMPL-12A-01</t>
  </si>
  <si>
    <t>SIMPL-12A-02</t>
  </si>
  <si>
    <t>SIMPL-12A-03</t>
  </si>
  <si>
    <t>SIMPL-12A-04</t>
  </si>
  <si>
    <t>SIMPL-12A-05</t>
  </si>
  <si>
    <t>SIMPL-12A-06</t>
  </si>
  <si>
    <t>SIMPL-12A-07</t>
  </si>
  <si>
    <t>SIMPL-12A-08</t>
  </si>
  <si>
    <t>SIMPL-12A-09</t>
  </si>
  <si>
    <t>SIMPL-12A-10</t>
  </si>
  <si>
    <t>SIMPL-12A-11</t>
  </si>
  <si>
    <t>SIMPL-12A-12</t>
  </si>
  <si>
    <t>SIMPL-12A-13</t>
  </si>
  <si>
    <t>SIMPL-12B-01</t>
  </si>
  <si>
    <t>SIMPL-12B-02</t>
  </si>
  <si>
    <t>SIMPL-12B-03</t>
  </si>
  <si>
    <t>SIMPL-12B-04</t>
  </si>
  <si>
    <t>SIMPL-12B-05</t>
  </si>
  <si>
    <t>SIMPL-12B-06</t>
  </si>
  <si>
    <t>SIMPL-12B-07</t>
  </si>
  <si>
    <t>SIMPL-12B-08</t>
  </si>
  <si>
    <t>SIMPL-12B-09</t>
  </si>
  <si>
    <t>SIMPL-12B-10</t>
  </si>
  <si>
    <t>SIMPL-12B-11</t>
  </si>
  <si>
    <t>SIMPL-12B-12</t>
  </si>
  <si>
    <t>SIMPL-12B-13</t>
  </si>
  <si>
    <t>SIMPL-12C-01</t>
  </si>
  <si>
    <t>SIMPL-12C-02</t>
  </si>
  <si>
    <t>SIMPL-12C-03</t>
  </si>
  <si>
    <t>SIMPL-12C-04</t>
  </si>
  <si>
    <t>SIMPL-12C-05</t>
  </si>
  <si>
    <t>SIMPL-12C-06</t>
  </si>
  <si>
    <t>SIMPL-12C-07</t>
  </si>
  <si>
    <t>SIMPL-12C-08</t>
  </si>
  <si>
    <t>SIMPL-12C-09</t>
  </si>
  <si>
    <t>SIMPL-12C-10</t>
  </si>
  <si>
    <t>SIMPL-12C-11</t>
  </si>
  <si>
    <t>SIMPL-12C-12</t>
  </si>
  <si>
    <t>SIMPL-12C-13</t>
  </si>
  <si>
    <t>SIMPL-12D-01</t>
  </si>
  <si>
    <t>SIMPL-12D-02</t>
  </si>
  <si>
    <t>SIMPL-12D-03</t>
  </si>
  <si>
    <t>SIMPL-12D-04</t>
  </si>
  <si>
    <t>SIMPL-12D-05</t>
  </si>
  <si>
    <t>SIMPL-12D-06</t>
  </si>
  <si>
    <t>SIMPL-12D-07</t>
  </si>
  <si>
    <t>SIMPL-12D-08</t>
  </si>
  <si>
    <t>SIMPL-12D-09</t>
  </si>
  <si>
    <t>SIMPL-12D-10</t>
  </si>
  <si>
    <t>SIMPL-12D-11</t>
  </si>
  <si>
    <t>SIMPL-12D-12</t>
  </si>
  <si>
    <t>SIMPL-12D-13</t>
  </si>
  <si>
    <t>SIMPL-12E-01</t>
  </si>
  <si>
    <t>SIMPL-12E-02</t>
  </si>
  <si>
    <t>SIMPL-12E-03</t>
  </si>
  <si>
    <t>SIMPL-12E-04</t>
  </si>
  <si>
    <t>SIMPL-12E-05</t>
  </si>
  <si>
    <t>SIMPL-12E-06</t>
  </si>
  <si>
    <t>SIMPL-12E-07</t>
  </si>
  <si>
    <t>SIMPL-12E-08</t>
  </si>
  <si>
    <t>SIMPL-12E-09</t>
  </si>
  <si>
    <t>SIMPL-12E-10</t>
  </si>
  <si>
    <t>SIMPL-12E-11</t>
  </si>
  <si>
    <t>SIMPL-12E-12</t>
  </si>
  <si>
    <t>SIMPL-12E-13</t>
  </si>
  <si>
    <t>SIMPL-12F-01</t>
  </si>
  <si>
    <t>SIMPL-12F-02</t>
  </si>
  <si>
    <t>SIMPL-12F-03</t>
  </si>
  <si>
    <t>SIMPL-12F-04</t>
  </si>
  <si>
    <t>SIMPL-12F-05</t>
  </si>
  <si>
    <t>SIMPL-12F-06</t>
  </si>
  <si>
    <t>SIMPL-12F-07</t>
  </si>
  <si>
    <t>SIMPL-12F-08</t>
  </si>
  <si>
    <t>SIMPL-12F-09</t>
  </si>
  <si>
    <t>SIMPL-12F-10</t>
  </si>
  <si>
    <t>SIMPL-12F-11</t>
  </si>
  <si>
    <t>SIMPL-12F-12</t>
  </si>
  <si>
    <t>SIMPL-12F-13</t>
  </si>
  <si>
    <t>SIMPL-12G-01</t>
  </si>
  <si>
    <t>SIMPL-12G-02</t>
  </si>
  <si>
    <t>SIMPL-12G-03</t>
  </si>
  <si>
    <t>SIMPL-12G-04</t>
  </si>
  <si>
    <t>SIMPL-12G-05</t>
  </si>
  <si>
    <t>SIMPL-12G-06</t>
  </si>
  <si>
    <t>SIMPL-12G-07</t>
  </si>
  <si>
    <t>SIMPL-12G-08</t>
  </si>
  <si>
    <t>SIMPL-12G-09</t>
  </si>
  <si>
    <t>SIMPL-12G-10</t>
  </si>
  <si>
    <t>SIMPL-12G-11</t>
  </si>
  <si>
    <t>SIMPL-12G-12</t>
  </si>
  <si>
    <t>SIMPL-12G-13</t>
  </si>
  <si>
    <t>SIMPL-6N</t>
  </si>
  <si>
    <t>SIMPL-6O</t>
  </si>
  <si>
    <t>SIMPL-6P</t>
  </si>
  <si>
    <t>4x 28x9x4 cm</t>
  </si>
  <si>
    <t>2x 62x42x12 cm</t>
  </si>
  <si>
    <t>5x 24x11x4 cm</t>
  </si>
  <si>
    <t>SIMPL-13A</t>
  </si>
  <si>
    <t>SIMPL-13B</t>
  </si>
  <si>
    <t>SIMPL-13C</t>
  </si>
  <si>
    <t>SIMPL-13D</t>
  </si>
  <si>
    <t>SIMPL-13E</t>
  </si>
  <si>
    <t>SIMPL-13F</t>
  </si>
  <si>
    <t>SIMPL-13G</t>
  </si>
  <si>
    <t>SIMPL-13M</t>
  </si>
  <si>
    <t>SIMPL-13N</t>
  </si>
  <si>
    <t>SIMPL-13O</t>
  </si>
  <si>
    <t>SIMPL-8M</t>
  </si>
  <si>
    <t>SIMPL-8N</t>
  </si>
  <si>
    <t>SIMPL-8O</t>
  </si>
  <si>
    <t>SIMPL-8P</t>
  </si>
  <si>
    <t>SIMPL-8R</t>
  </si>
  <si>
    <t>SIMPL-8S</t>
  </si>
  <si>
    <t>SIMPL-8T</t>
  </si>
  <si>
    <t>SIMPL-8U</t>
  </si>
  <si>
    <t>7 - SQUARES</t>
  </si>
  <si>
    <t>8 - WHEELS</t>
  </si>
  <si>
    <t>9 - DUCKS</t>
  </si>
  <si>
    <t>10 - HUGE-IES</t>
  </si>
  <si>
    <t>11 - BOWS</t>
  </si>
  <si>
    <t>6 - WANNABES</t>
  </si>
  <si>
    <t>5 - INCUT</t>
  </si>
  <si>
    <t>4 - PRISMS</t>
  </si>
  <si>
    <t>3 - TRAPEZ</t>
  </si>
  <si>
    <t>2 - CLASSIC</t>
  </si>
  <si>
    <t>1 - FLAT</t>
  </si>
  <si>
    <t>12 - ARETES</t>
  </si>
  <si>
    <t>SIMPL-6N-01</t>
  </si>
  <si>
    <t>SIMPL-6N-02</t>
  </si>
  <si>
    <t>SIMPL-6N-03</t>
  </si>
  <si>
    <t>SIMPL-6N-04</t>
  </si>
  <si>
    <t>SIMPL-6N-05</t>
  </si>
  <si>
    <t>SIMPL-6N-06</t>
  </si>
  <si>
    <t>SIMPL-6N-07</t>
  </si>
  <si>
    <t>SIMPL-6N-08</t>
  </si>
  <si>
    <t>SIMPL-6N-09</t>
  </si>
  <si>
    <t>SIMPL-6N-10</t>
  </si>
  <si>
    <t>SIMPL-6N-12</t>
  </si>
  <si>
    <t>SIMPL-6N-13</t>
  </si>
  <si>
    <t>SIMPL-6N-11</t>
  </si>
  <si>
    <t>SIMPL-6O-01</t>
  </si>
  <si>
    <t>SIMPL-6O-02</t>
  </si>
  <si>
    <t>SIMPL-6O-03</t>
  </si>
  <si>
    <t>SIMPL-6O-04</t>
  </si>
  <si>
    <t>SIMPL-6O-05</t>
  </si>
  <si>
    <t>SIMPL-6O-06</t>
  </si>
  <si>
    <t>SIMPL-6O-07</t>
  </si>
  <si>
    <t>SIMPL-6O-08</t>
  </si>
  <si>
    <t>SIMPL-6O-09</t>
  </si>
  <si>
    <t>SIMPL-6O-10</t>
  </si>
  <si>
    <t>SIMPL-6O-11</t>
  </si>
  <si>
    <t>SIMPL-6O-12</t>
  </si>
  <si>
    <t>SIMPL-6O-13</t>
  </si>
  <si>
    <t>SIMPL-6P-01</t>
  </si>
  <si>
    <t>SIMPL-6P-02</t>
  </si>
  <si>
    <t>SIMPL-6P-03</t>
  </si>
  <si>
    <t>SIMPL-6P-04</t>
  </si>
  <si>
    <t>SIMPL-6P-05</t>
  </si>
  <si>
    <t>SIMPL-6P-06</t>
  </si>
  <si>
    <t>SIMPL-6P-07</t>
  </si>
  <si>
    <t>SIMPL-6P-08</t>
  </si>
  <si>
    <t>SIMPL-6P-09</t>
  </si>
  <si>
    <t>SIMPL-6P-10</t>
  </si>
  <si>
    <t>SIMPL-6P-11</t>
  </si>
  <si>
    <t>SIMPL-6P-12</t>
  </si>
  <si>
    <t>SIMPL-6P-13</t>
  </si>
  <si>
    <t>SIMPL-13A-01</t>
  </si>
  <si>
    <t>SIMPL-13A-02</t>
  </si>
  <si>
    <t>SIMPL-13A-03</t>
  </si>
  <si>
    <t>SIMPL-13A-04</t>
  </si>
  <si>
    <t>SIMPL-13A-05</t>
  </si>
  <si>
    <t>SIMPL-13A-06</t>
  </si>
  <si>
    <t>SIMPL-13A-07</t>
  </si>
  <si>
    <t>SIMPL-13A-08</t>
  </si>
  <si>
    <t>SIMPL-13A-09</t>
  </si>
  <si>
    <t>SIMPL-13A-10</t>
  </si>
  <si>
    <t>SIMPL-13A-11</t>
  </si>
  <si>
    <t>SIMPL-13A-12</t>
  </si>
  <si>
    <t>SIMPL-13A-13</t>
  </si>
  <si>
    <t>SIMPL-13A-100</t>
  </si>
  <si>
    <t>SIMPL-13B-02</t>
  </si>
  <si>
    <t>SIMPL-13B-03</t>
  </si>
  <si>
    <t>SIMPL-13B-04</t>
  </si>
  <si>
    <t>SIMPL-13B-05</t>
  </si>
  <si>
    <t>SIMPL-13B-06</t>
  </si>
  <si>
    <t>SIMPL-13B-07</t>
  </si>
  <si>
    <t>SIMPL-13B-08</t>
  </si>
  <si>
    <t>SIMPL-13B-09</t>
  </si>
  <si>
    <t>SIMPL-13B-10</t>
  </si>
  <si>
    <t>SIMPL-13B-11</t>
  </si>
  <si>
    <t>SIMPL-13B-12</t>
  </si>
  <si>
    <t>SIMPL-13B-13</t>
  </si>
  <si>
    <t>SIMPL-13B-100</t>
  </si>
  <si>
    <t>SIMPL-13B-01</t>
  </si>
  <si>
    <t>SIMPL-13C-01</t>
  </si>
  <si>
    <t>SIMPL-13C-02</t>
  </si>
  <si>
    <t>SIMPL-13C-03</t>
  </si>
  <si>
    <t>SIMPL-13C-04</t>
  </si>
  <si>
    <t>SIMPL-13C-05</t>
  </si>
  <si>
    <t>SIMPL-13C-06</t>
  </si>
  <si>
    <t>SIMPL-13C-07</t>
  </si>
  <si>
    <t>SIMPL-13C-08</t>
  </si>
  <si>
    <t>SIMPL-13C-09</t>
  </si>
  <si>
    <t>SIMPL-13C-10</t>
  </si>
  <si>
    <t>SIMPL-13C-11</t>
  </si>
  <si>
    <t>SIMPL-13C-12</t>
  </si>
  <si>
    <t>SIMPL-13C-13</t>
  </si>
  <si>
    <t>SIMPL-13C-100</t>
  </si>
  <si>
    <t>SIMPL-13D-01</t>
  </si>
  <si>
    <t>SIMPL-13D-02</t>
  </si>
  <si>
    <t>SIMPL-13D-03</t>
  </si>
  <si>
    <t>SIMPL-13D-04</t>
  </si>
  <si>
    <t>SIMPL-13D-05</t>
  </si>
  <si>
    <t>SIMPL-13D-06</t>
  </si>
  <si>
    <t>SIMPL-13D-07</t>
  </si>
  <si>
    <t>SIMPL-13D-08</t>
  </si>
  <si>
    <t>SIMPL-13D-09</t>
  </si>
  <si>
    <t>SIMPL-13D-10</t>
  </si>
  <si>
    <t>SIMPL-13D-11</t>
  </si>
  <si>
    <t>SIMPL-13D-12</t>
  </si>
  <si>
    <t>SIMPL-13D-13</t>
  </si>
  <si>
    <t>SIMPL-13D-100</t>
  </si>
  <si>
    <t>SIMPL-13E-01</t>
  </si>
  <si>
    <t>SIMPL-13E-02</t>
  </si>
  <si>
    <t>SIMPL-13E-03</t>
  </si>
  <si>
    <t>SIMPL-13E-04</t>
  </si>
  <si>
    <t>SIMPL-13E-05</t>
  </si>
  <si>
    <t>SIMPL-13E-06</t>
  </si>
  <si>
    <t>SIMPL-13E-07</t>
  </si>
  <si>
    <t>SIMPL-13E-08</t>
  </si>
  <si>
    <t>SIMPL-13E-09</t>
  </si>
  <si>
    <t>SIMPL-13E-10</t>
  </si>
  <si>
    <t>SIMPL-13E-11</t>
  </si>
  <si>
    <t>SIMPL-13E-12</t>
  </si>
  <si>
    <t>SIMPL-13E-13</t>
  </si>
  <si>
    <t>SIMPL-13E-100</t>
  </si>
  <si>
    <t>SIMPL-13F-01</t>
  </si>
  <si>
    <t>SIMPL-13F-02</t>
  </si>
  <si>
    <t>SIMPL-13F-03</t>
  </si>
  <si>
    <t>SIMPL-13F-04</t>
  </si>
  <si>
    <t>SIMPL-13F-05</t>
  </si>
  <si>
    <t>SIMPL-13F-06</t>
  </si>
  <si>
    <t>SIMPL-13F-07</t>
  </si>
  <si>
    <t>SIMPL-13F-08</t>
  </si>
  <si>
    <t>SIMPL-13F-09</t>
  </si>
  <si>
    <t>SIMPL-13F-10</t>
  </si>
  <si>
    <t>SIMPL-13F-11</t>
  </si>
  <si>
    <t>SIMPL-13F-12</t>
  </si>
  <si>
    <t>SIMPL-13F-13</t>
  </si>
  <si>
    <t>SIMPL-13F-100</t>
  </si>
  <si>
    <t>SIMPL-13G-01</t>
  </si>
  <si>
    <t>SIMPL-13G-02</t>
  </si>
  <si>
    <t>SIMPL-13G-03</t>
  </si>
  <si>
    <t>SIMPL-13G-04</t>
  </si>
  <si>
    <t>SIMPL-13G-05</t>
  </si>
  <si>
    <t>SIMPL-13G-06</t>
  </si>
  <si>
    <t>SIMPL-13G-07</t>
  </si>
  <si>
    <t>SIMPL-13G-08</t>
  </si>
  <si>
    <t>SIMPL-13G-09</t>
  </si>
  <si>
    <t>SIMPL-13G-10</t>
  </si>
  <si>
    <t>SIMPL-13G-11</t>
  </si>
  <si>
    <t>SIMPL-13G-12</t>
  </si>
  <si>
    <t>SIMPL-13G-13</t>
  </si>
  <si>
    <t>SIMPL-13G-100</t>
  </si>
  <si>
    <t>SIMPL-13M-01</t>
  </si>
  <si>
    <t>SIMPL-13M-02</t>
  </si>
  <si>
    <t>SIMPL-13M-03</t>
  </si>
  <si>
    <t>SIMPL-13M-04</t>
  </si>
  <si>
    <t>SIMPL-13M-05</t>
  </si>
  <si>
    <t>SIMPL-13M-06</t>
  </si>
  <si>
    <t>SIMPL-13M-07</t>
  </si>
  <si>
    <t>SIMPL-13M-08</t>
  </si>
  <si>
    <t>SIMPL-13M-09</t>
  </si>
  <si>
    <t>SIMPL-13M-10</t>
  </si>
  <si>
    <t>SIMPL-13M-11</t>
  </si>
  <si>
    <t>SIMPL-13M-12</t>
  </si>
  <si>
    <t>SIMPL-13M-13</t>
  </si>
  <si>
    <t>SIMPL-13M-100</t>
  </si>
  <si>
    <t>SIMPL-13N-01</t>
  </si>
  <si>
    <t>SIMPL-13N-02</t>
  </si>
  <si>
    <t>SIMPL-13N-03</t>
  </si>
  <si>
    <t>SIMPL-13N-04</t>
  </si>
  <si>
    <t>SIMPL-13N-05</t>
  </si>
  <si>
    <t>SIMPL-13N-06</t>
  </si>
  <si>
    <t>SIMPL-13N-07</t>
  </si>
  <si>
    <t>SIMPL-13N-08</t>
  </si>
  <si>
    <t>SIMPL-13N-09</t>
  </si>
  <si>
    <t>SIMPL-13N-10</t>
  </si>
  <si>
    <t>SIMPL-13N-11</t>
  </si>
  <si>
    <t>SIMPL-13N-12</t>
  </si>
  <si>
    <t>SIMPL-13N-13</t>
  </si>
  <si>
    <t>SIMPL-13N-100</t>
  </si>
  <si>
    <t>SIMPL-13O-01</t>
  </si>
  <si>
    <t>SIMPL-13O-02</t>
  </si>
  <si>
    <t>SIMPL-13O-03</t>
  </si>
  <si>
    <t>SIMPL-13O-04</t>
  </si>
  <si>
    <t>SIMPL-13O-05</t>
  </si>
  <si>
    <t>SIMPL-13O-06</t>
  </si>
  <si>
    <t>SIMPL-13O-07</t>
  </si>
  <si>
    <t>SIMPL-13O-08</t>
  </si>
  <si>
    <t>SIMPL-13O-09</t>
  </si>
  <si>
    <t>SIMPL-13O-10</t>
  </si>
  <si>
    <t>SIMPL-13O-11</t>
  </si>
  <si>
    <t>SIMPL-13O-12</t>
  </si>
  <si>
    <t>SIMPL-13O-13</t>
  </si>
  <si>
    <t>SIMPL-13O-100</t>
  </si>
  <si>
    <t>SIMPL-8M-01</t>
  </si>
  <si>
    <t>SIMPL-8M-02</t>
  </si>
  <si>
    <t>SIMPL-8M-03</t>
  </si>
  <si>
    <t>SIMPL-8M-04</t>
  </si>
  <si>
    <t>SIMPL-8M-05</t>
  </si>
  <si>
    <t>SIMPL-8M-06</t>
  </si>
  <si>
    <t>SIMPL-8M-07</t>
  </si>
  <si>
    <t>SIMPL-8M-08</t>
  </si>
  <si>
    <t>SIMPL-8M-09</t>
  </si>
  <si>
    <t>SIMPL-8M-10</t>
  </si>
  <si>
    <t>SIMPL-8M-11</t>
  </si>
  <si>
    <t>SIMPL-8M-12</t>
  </si>
  <si>
    <t>SIMPL-8M-13</t>
  </si>
  <si>
    <t>SIMPL-8M-100</t>
  </si>
  <si>
    <t>SIMPL-8N-01</t>
  </si>
  <si>
    <t>SIMPL-8N-02</t>
  </si>
  <si>
    <t>SIMPL-8N-03</t>
  </si>
  <si>
    <t>SIMPL-8N-04</t>
  </si>
  <si>
    <t>SIMPL-8N-05</t>
  </si>
  <si>
    <t>SIMPL-8N-06</t>
  </si>
  <si>
    <t>SIMPL-8N-07</t>
  </si>
  <si>
    <t>SIMPL-8N-08</t>
  </si>
  <si>
    <t>SIMPL-8N-09</t>
  </si>
  <si>
    <t>SIMPL-8N-10</t>
  </si>
  <si>
    <t>SIMPL-8N-11</t>
  </si>
  <si>
    <t>SIMPL-8N-12</t>
  </si>
  <si>
    <t>SIMPL-8N-13</t>
  </si>
  <si>
    <t>SIMPL-8N-100</t>
  </si>
  <si>
    <t>SIMPL-8O-01</t>
  </si>
  <si>
    <t>SIMPL-8O-02</t>
  </si>
  <si>
    <t>SIMPL-8O-03</t>
  </si>
  <si>
    <t>SIMPL-8O-04</t>
  </si>
  <si>
    <t>SIMPL-8O-05</t>
  </si>
  <si>
    <t>SIMPL-8O-06</t>
  </si>
  <si>
    <t>SIMPL-8O-07</t>
  </si>
  <si>
    <t>SIMPL-8O-08</t>
  </si>
  <si>
    <t>SIMPL-8O-09</t>
  </si>
  <si>
    <t>SIMPL-8O-10</t>
  </si>
  <si>
    <t>SIMPL-8O-11</t>
  </si>
  <si>
    <t>SIMPL-8O-12</t>
  </si>
  <si>
    <t>SIMPL-8O-13</t>
  </si>
  <si>
    <t>SIMPL-8O-100</t>
  </si>
  <si>
    <t>SIMPL-8P-01</t>
  </si>
  <si>
    <t>SIMPL-8P-02</t>
  </si>
  <si>
    <t>SIMPL-8P-03</t>
  </si>
  <si>
    <t>SIMPL-8P-04</t>
  </si>
  <si>
    <t>SIMPL-8P-05</t>
  </si>
  <si>
    <t>SIMPL-8P-06</t>
  </si>
  <si>
    <t>SIMPL-8P-07</t>
  </si>
  <si>
    <t>SIMPL-8P-08</t>
  </si>
  <si>
    <t>SIMPL-8P-09</t>
  </si>
  <si>
    <t>SIMPL-8P-10</t>
  </si>
  <si>
    <t>SIMPL-8P-11</t>
  </si>
  <si>
    <t>SIMPL-8P-12</t>
  </si>
  <si>
    <t>SIMPL-8P-13</t>
  </si>
  <si>
    <t>SIMPL-8P-100</t>
  </si>
  <si>
    <t>SIMPL-8R-01</t>
  </si>
  <si>
    <t>SIMPL-8R-02</t>
  </si>
  <si>
    <t>SIMPL-8R-03</t>
  </si>
  <si>
    <t>SIMPL-8R-04</t>
  </si>
  <si>
    <t>SIMPL-8R-05</t>
  </si>
  <si>
    <t>SIMPL-8R-06</t>
  </si>
  <si>
    <t>SIMPL-8R-07</t>
  </si>
  <si>
    <t>SIMPL-8R-08</t>
  </si>
  <si>
    <t>SIMPL-8R-09</t>
  </si>
  <si>
    <t>SIMPL-8R-10</t>
  </si>
  <si>
    <t>SIMPL-8R-11</t>
  </si>
  <si>
    <t>SIMPL-8R-12</t>
  </si>
  <si>
    <t>SIMPL-8R-13</t>
  </si>
  <si>
    <t>SIMPL-8R-100</t>
  </si>
  <si>
    <t>SIMPL-8S-01</t>
  </si>
  <si>
    <t>SIMPL-8S-02</t>
  </si>
  <si>
    <t>SIMPL-8S-03</t>
  </si>
  <si>
    <t>SIMPL-8S-04</t>
  </si>
  <si>
    <t>SIMPL-8S-05</t>
  </si>
  <si>
    <t>SIMPL-8S-06</t>
  </si>
  <si>
    <t>SIMPL-8S-07</t>
  </si>
  <si>
    <t>SIMPL-8S-08</t>
  </si>
  <si>
    <t>SIMPL-8S-09</t>
  </si>
  <si>
    <t>SIMPL-8S-10</t>
  </si>
  <si>
    <t>SIMPL-8S-11</t>
  </si>
  <si>
    <t>SIMPL-8S-12</t>
  </si>
  <si>
    <t>SIMPL-8S-13</t>
  </si>
  <si>
    <t>SIMPL-8S-100</t>
  </si>
  <si>
    <t>SIMPL-8T-01</t>
  </si>
  <si>
    <t>SIMPL-8T-02</t>
  </si>
  <si>
    <t>SIMPL-8T-03</t>
  </si>
  <si>
    <t>SIMPL-8T-04</t>
  </si>
  <si>
    <t>SIMPL-8T-05</t>
  </si>
  <si>
    <t>SIMPL-8T-06</t>
  </si>
  <si>
    <t>SIMPL-8T-07</t>
  </si>
  <si>
    <t>SIMPL-8T-08</t>
  </si>
  <si>
    <t>SIMPL-8T-09</t>
  </si>
  <si>
    <t>SIMPL-8T-10</t>
  </si>
  <si>
    <t>SIMPL-8T-11</t>
  </si>
  <si>
    <t>SIMPL-8T-12</t>
  </si>
  <si>
    <t>SIMPL-8T-13</t>
  </si>
  <si>
    <t>SIMPL-8T-100</t>
  </si>
  <si>
    <t>SIMPL-8U-01</t>
  </si>
  <si>
    <t>SIMPL-8U-02</t>
  </si>
  <si>
    <t>SIMPL-8U-03</t>
  </si>
  <si>
    <t>SIMPL-8U-04</t>
  </si>
  <si>
    <t>SIMPL-8U-05</t>
  </si>
  <si>
    <t>SIMPL-8U-06</t>
  </si>
  <si>
    <t>SIMPL-8U-07</t>
  </si>
  <si>
    <t>SIMPL-8U-08</t>
  </si>
  <si>
    <t>SIMPL-8U-09</t>
  </si>
  <si>
    <t>SIMPL-8U-10</t>
  </si>
  <si>
    <t>SIMPL-8U-11</t>
  </si>
  <si>
    <t>SIMPL-8U-12</t>
  </si>
  <si>
    <t>SIMPL-8U-13</t>
  </si>
  <si>
    <t>SIMPL-8U-100</t>
  </si>
  <si>
    <t>WOOD - SUMMARY</t>
  </si>
  <si>
    <t>360 PU</t>
  </si>
  <si>
    <t>360 GRP</t>
  </si>
  <si>
    <t>ESPACE GRP</t>
  </si>
  <si>
    <t>SNAP GRP</t>
  </si>
  <si>
    <t>CHEETA GRP</t>
  </si>
  <si>
    <t>DELTA GRP</t>
  </si>
  <si>
    <t>ROCK CITY GRP</t>
  </si>
  <si>
    <t>READY  PU</t>
  </si>
  <si>
    <t>READY GRP</t>
  </si>
  <si>
    <t>LYNX PU</t>
  </si>
  <si>
    <t>LYNX GRP</t>
  </si>
  <si>
    <t>VEZI GRP</t>
  </si>
  <si>
    <t>NEO GRP</t>
  </si>
  <si>
    <t>NEO PU</t>
  </si>
  <si>
    <t>BLUE PILL GRP</t>
  </si>
  <si>
    <t>ARTLINE GRP</t>
  </si>
  <si>
    <t xml:space="preserve">360LINE D.O.O.         BAČ 49A                        SI- 6253 KNEŽAK     VAT: SI32177330    </t>
  </si>
  <si>
    <t>36x12 cm</t>
  </si>
  <si>
    <t>2x 32x28x14 cm</t>
  </si>
  <si>
    <t>3x 55x24x12 cm</t>
  </si>
  <si>
    <t>2x 193x63x50 cm</t>
  </si>
  <si>
    <t>6x 57x6x2 cm</t>
  </si>
  <si>
    <t xml:space="preserve">8x 26x6x2 cm </t>
  </si>
  <si>
    <t>8x 26x9x2 cm</t>
  </si>
  <si>
    <t>8x 29x19x2 cm</t>
  </si>
  <si>
    <t>8x 28x19x4 cm</t>
  </si>
  <si>
    <t>8x 30x11x4 cm</t>
  </si>
  <si>
    <t>8x 18x6x1 cm</t>
  </si>
  <si>
    <t>8x 26x6x1 cm</t>
  </si>
  <si>
    <t>3x 
57x14x4 cm</t>
  </si>
  <si>
    <t>2x 
112x14x4 cm</t>
  </si>
  <si>
    <t>2x 70x70x40 cm</t>
  </si>
  <si>
    <t>90x90x60 cm</t>
  </si>
  <si>
    <t>3x 50x50x25 cm</t>
  </si>
  <si>
    <t>4x 40x40x19 cm</t>
  </si>
  <si>
    <t>5x 30x30x15 cm</t>
  </si>
  <si>
    <t>120x120x85 cm</t>
  </si>
  <si>
    <t>61x32x20 cm, 58x29x19 cm</t>
  </si>
  <si>
    <t>4x 25x18x12 cm</t>
  </si>
  <si>
    <t>3x 37x18x12 cm</t>
  </si>
  <si>
    <t>2x 47x18x12 cm,
52x42x13 cm</t>
  </si>
  <si>
    <t>168x85x44x27 cm</t>
  </si>
  <si>
    <t>LYNX volumes</t>
  </si>
  <si>
    <t>ROCK CITY volumes</t>
  </si>
  <si>
    <t>DELTA volumes</t>
  </si>
  <si>
    <t>SO ILL volumes</t>
  </si>
  <si>
    <t>TENTOMEN GRP</t>
  </si>
  <si>
    <t>TTC (les+PU)</t>
  </si>
  <si>
    <t>SIMPL-1K-T</t>
  </si>
  <si>
    <t>SIMPL-1I-T</t>
  </si>
  <si>
    <t>SIMPL-1H-T</t>
  </si>
  <si>
    <t>SIMPL-1G-T</t>
  </si>
  <si>
    <t>SIMPL-1D-T</t>
  </si>
  <si>
    <t>SIMPL-1E-T</t>
  </si>
  <si>
    <t>SIMPL-1F-T</t>
  </si>
  <si>
    <t>SIMPL-1B-T</t>
  </si>
  <si>
    <t>SIMPL-1C-T</t>
  </si>
  <si>
    <t>SIMPL-1A-T</t>
  </si>
  <si>
    <t xml:space="preserve">RED          
RAL 3000 </t>
  </si>
  <si>
    <t xml:space="preserve">YELLOW   
RAL 1018 </t>
  </si>
  <si>
    <t>BLUE         
RAL 5015</t>
  </si>
  <si>
    <t>PINK         
RAL 4003</t>
  </si>
  <si>
    <t>GREY       
RAL 7001</t>
  </si>
  <si>
    <t>MINT   
RAL6027</t>
  </si>
  <si>
    <t>SIMPL-14A-T</t>
  </si>
  <si>
    <t>SIMPL-14B-T</t>
  </si>
  <si>
    <t>SIMPL-14C-T</t>
  </si>
  <si>
    <t>SIMPL-14D-T</t>
  </si>
  <si>
    <t>SIMPL-14E-T</t>
  </si>
  <si>
    <t>SIMPL-14F-T</t>
  </si>
  <si>
    <t>SIMPL-14G-T</t>
  </si>
  <si>
    <t>SIMPL-14A-T-01</t>
  </si>
  <si>
    <t>SIMPL-14A-T-02</t>
  </si>
  <si>
    <t>SIMPL-14A-T-03</t>
  </si>
  <si>
    <t>SIMPL-14A-T-04</t>
  </si>
  <si>
    <t>SIMPL-14A-T-05</t>
  </si>
  <si>
    <t>SIMPL-14A-T-06</t>
  </si>
  <si>
    <t>SIMPL-14A-T-07</t>
  </si>
  <si>
    <t>SIMPL-14A-T-08</t>
  </si>
  <si>
    <t>SIMPL-14A-T-09</t>
  </si>
  <si>
    <t>SIMPL-14A-T-10</t>
  </si>
  <si>
    <t>SIMPL-14A-T-11</t>
  </si>
  <si>
    <t>SIMPL-14A-T-12</t>
  </si>
  <si>
    <t>SIMPL-14A-T-13</t>
  </si>
  <si>
    <t>SIMPL-14A-T-100</t>
  </si>
  <si>
    <t>SIMPL-14B-T-01</t>
  </si>
  <si>
    <t>SIMPL-14B-T-02</t>
  </si>
  <si>
    <t>SIMPL-14B-T-03</t>
  </si>
  <si>
    <t>SIMPL-14B-T-04</t>
  </si>
  <si>
    <t>SIMPL-14B-T-05</t>
  </si>
  <si>
    <t>SIMPL-14B-T-06</t>
  </si>
  <si>
    <t>SIMPL-14B-T-07</t>
  </si>
  <si>
    <t>SIMPL-14B-T-08</t>
  </si>
  <si>
    <t>SIMPL-14B-T-09</t>
  </si>
  <si>
    <t>SIMPL-14B-T-10</t>
  </si>
  <si>
    <t>SIMPL-14B-T-11</t>
  </si>
  <si>
    <t>SIMPL-14B-T-12</t>
  </si>
  <si>
    <t>SIMPL-14B-T-13</t>
  </si>
  <si>
    <t>SIMPL-14B-T-100</t>
  </si>
  <si>
    <t>SIMPL-14C-T-01</t>
  </si>
  <si>
    <t>SIMPL-14C-T-02</t>
  </si>
  <si>
    <t>SIMPL-14C-T-03</t>
  </si>
  <si>
    <t>SIMPL-14C-T-04</t>
  </si>
  <si>
    <t>SIMPL-14C-T-05</t>
  </si>
  <si>
    <t>SIMPL-14C-T-06</t>
  </si>
  <si>
    <t>SIMPL-14C-T-07</t>
  </si>
  <si>
    <t>SIMPL-14C-T-08</t>
  </si>
  <si>
    <t>SIMPL-14C-T-09</t>
  </si>
  <si>
    <t>SIMPL-14C-T-10</t>
  </si>
  <si>
    <t>SIMPL-14C-T-11</t>
  </si>
  <si>
    <t>SIMPL-14C-T-12</t>
  </si>
  <si>
    <t>SIMPL-14C-T-13</t>
  </si>
  <si>
    <t>SIMPL-14C-T-100</t>
  </si>
  <si>
    <t>SIMPL-14D-T-01</t>
  </si>
  <si>
    <t>SIMPL-14D-T-02</t>
  </si>
  <si>
    <t>SIMPL-14D-T-03</t>
  </si>
  <si>
    <t>SIMPL-14D-T-04</t>
  </si>
  <si>
    <t>SIMPL-14D-T-05</t>
  </si>
  <si>
    <t>SIMPL-14D-T-06</t>
  </si>
  <si>
    <t>SIMPL-14D-T-07</t>
  </si>
  <si>
    <t>SIMPL-14D-T-08</t>
  </si>
  <si>
    <t>SIMPL-14D-T-09</t>
  </si>
  <si>
    <t>SIMPL-14D-T-10</t>
  </si>
  <si>
    <t>SIMPL-14D-T-11</t>
  </si>
  <si>
    <t>SIMPL-14D-T-12</t>
  </si>
  <si>
    <t>SIMPL-14D-T-13</t>
  </si>
  <si>
    <t>SIMPL-14D-T-100</t>
  </si>
  <si>
    <t>SIMPL-14E-T-01</t>
  </si>
  <si>
    <t>SIMPL-14E-T-02</t>
  </si>
  <si>
    <t>SIMPL-14E-T-03</t>
  </si>
  <si>
    <t>SIMPL-14E-T-04</t>
  </si>
  <si>
    <t>SIMPL-14E-T-05</t>
  </si>
  <si>
    <t>SIMPL-14E-T-06</t>
  </si>
  <si>
    <t>SIMPL-14E-T-07</t>
  </si>
  <si>
    <t>SIMPL-14E-T-08</t>
  </si>
  <si>
    <t>SIMPL-14E-T-09</t>
  </si>
  <si>
    <t>SIMPL-14E-T-10</t>
  </si>
  <si>
    <t>SIMPL-14E-T-11</t>
  </si>
  <si>
    <t>SIMPL-14E-T-12</t>
  </si>
  <si>
    <t>SIMPL-14E-T-13</t>
  </si>
  <si>
    <t>SIMPL-14E-T-100</t>
  </si>
  <si>
    <t>SIMPL-14F-T-01</t>
  </si>
  <si>
    <t>SIMPL-14F-T-02</t>
  </si>
  <si>
    <t>SIMPL-14F-T-03</t>
  </si>
  <si>
    <t>SIMPL-14F-T-04</t>
  </si>
  <si>
    <t>SIMPL-14F-T-05</t>
  </si>
  <si>
    <t>SIMPL-14F-T-06</t>
  </si>
  <si>
    <t>SIMPL-14F-T-07</t>
  </si>
  <si>
    <t>SIMPL-14F-T-08</t>
  </si>
  <si>
    <t>SIMPL-14F-T-09</t>
  </si>
  <si>
    <t>SIMPL-14F-T-10</t>
  </si>
  <si>
    <t>SIMPL-14F-T-11</t>
  </si>
  <si>
    <t>SIMPL-14F-T-12</t>
  </si>
  <si>
    <t>SIMPL-14F-T-13</t>
  </si>
  <si>
    <t>SIMPL-14F-T-100</t>
  </si>
  <si>
    <t>SIMPL-14G-T-01</t>
  </si>
  <si>
    <t>SIMPL-14G-T-02</t>
  </si>
  <si>
    <t>SIMPL-14G-T-03</t>
  </si>
  <si>
    <t>SIMPL-14G-T-04</t>
  </si>
  <si>
    <t>SIMPL-14G-T-05</t>
  </si>
  <si>
    <t>SIMPL-14G-T-06</t>
  </si>
  <si>
    <t>SIMPL-14G-T-07</t>
  </si>
  <si>
    <t>SIMPL-14G-T-08</t>
  </si>
  <si>
    <t>SIMPL-14G-T-09</t>
  </si>
  <si>
    <t>SIMPL-14G-T-10</t>
  </si>
  <si>
    <t>SIMPL-14G-T-11</t>
  </si>
  <si>
    <t>SIMPL-14G-T-12</t>
  </si>
  <si>
    <t>SIMPL-14G-T-13</t>
  </si>
  <si>
    <t>SIMPL-14G-T-100</t>
  </si>
  <si>
    <t>SIMPL-1A-T-01</t>
  </si>
  <si>
    <t>SIMPL-1A-T-02</t>
  </si>
  <si>
    <t>SIMPL-1A-T-03</t>
  </si>
  <si>
    <t>SIMPL-1A-T-04</t>
  </si>
  <si>
    <t>SIMPL-1A-T-05</t>
  </si>
  <si>
    <t>SIMPL-1A-T-06</t>
  </si>
  <si>
    <t>SIMPL-1A-T-07</t>
  </si>
  <si>
    <t>SIMPL-1A-T-08</t>
  </si>
  <si>
    <t>SIMPL-1A-T-09</t>
  </si>
  <si>
    <t>SIMPL-1A-T-10</t>
  </si>
  <si>
    <t>SIMPL-1A-T-11</t>
  </si>
  <si>
    <t>SIMPL-1A-T-12</t>
  </si>
  <si>
    <t>SIMPL-1A-T-13</t>
  </si>
  <si>
    <t>SIMPL-1A-T-100</t>
  </si>
  <si>
    <t>SIMPL-1B-T-01</t>
  </si>
  <si>
    <t>SIMPL-1B-T-02</t>
  </si>
  <si>
    <t>SIMPL-1B-T-03</t>
  </si>
  <si>
    <t>SIMPL-1B-T-04</t>
  </si>
  <si>
    <t>SIMPL-1B-T-05</t>
  </si>
  <si>
    <t>SIMPL-1B-T-06</t>
  </si>
  <si>
    <t>SIMPL-1B-T-07</t>
  </si>
  <si>
    <t>SIMPL-1B-T-08</t>
  </si>
  <si>
    <t>SIMPL-1B-T-09</t>
  </si>
  <si>
    <t>SIMPL-1B-T-10</t>
  </si>
  <si>
    <t>SIMPL-1B-T-11</t>
  </si>
  <si>
    <t>SIMPL-1B-T-12</t>
  </si>
  <si>
    <t>SIMPL-1B-T-13</t>
  </si>
  <si>
    <t>SIMPL-1B-T-100</t>
  </si>
  <si>
    <t>SIMPL-1C-T-01</t>
  </si>
  <si>
    <t>SIMPL-1C-T-02</t>
  </si>
  <si>
    <t>SIMPL-1C-T-03</t>
  </si>
  <si>
    <t>SIMPL-1C-T-04</t>
  </si>
  <si>
    <t>SIMPL-1C-T-05</t>
  </si>
  <si>
    <t>SIMPL-1C-T-06</t>
  </si>
  <si>
    <t>SIMPL-1C-T-07</t>
  </si>
  <si>
    <t>SIMPL-1C-T-08</t>
  </si>
  <si>
    <t>SIMPL-1C-T-09</t>
  </si>
  <si>
    <t>SIMPL-1C-T-10</t>
  </si>
  <si>
    <t>SIMPL-1C-T-11</t>
  </si>
  <si>
    <t>SIMPL-1C-T-12</t>
  </si>
  <si>
    <t>SIMPL-1C-T-13</t>
  </si>
  <si>
    <t>SIMPL-1C-T-100</t>
  </si>
  <si>
    <t>SIMPL-1D-T-01</t>
  </si>
  <si>
    <t>SIMPL-1D-T-02</t>
  </si>
  <si>
    <t>SIMPL-1D-T-03</t>
  </si>
  <si>
    <t>SIMPL-1D-T-04</t>
  </si>
  <si>
    <t>SIMPL-1D-T-05</t>
  </si>
  <si>
    <t>SIMPL-1D-T-06</t>
  </si>
  <si>
    <t>SIMPL-1D-T-07</t>
  </si>
  <si>
    <t>SIMPL-1D-T-08</t>
  </si>
  <si>
    <t>SIMPL-1D-T-09</t>
  </si>
  <si>
    <t>SIMPL-1D-T-10</t>
  </si>
  <si>
    <t>SIMPL-1D-T-11</t>
  </si>
  <si>
    <t>SIMPL-1D-T-12</t>
  </si>
  <si>
    <t>SIMPL-1D-T-13</t>
  </si>
  <si>
    <t>SIMPL-1D-T-100</t>
  </si>
  <si>
    <t>SIMPL-1E-T-01</t>
  </si>
  <si>
    <t>SIMPL-1E-T-02</t>
  </si>
  <si>
    <t>SIMPL-1E-T-03</t>
  </si>
  <si>
    <t>SIMPL-1E-T-04</t>
  </si>
  <si>
    <t>SIMPL-1E-T-05</t>
  </si>
  <si>
    <t>SIMPL-1E-T-06</t>
  </si>
  <si>
    <t>SIMPL-1E-T-07</t>
  </si>
  <si>
    <t>SIMPL-1E-T-08</t>
  </si>
  <si>
    <t>SIMPL-1E-T-09</t>
  </si>
  <si>
    <t>SIMPL-1E-T-10</t>
  </si>
  <si>
    <t>SIMPL-1E-T-11</t>
  </si>
  <si>
    <t>SIMPL-1E-T-12</t>
  </si>
  <si>
    <t>SIMPL-1E-T-13</t>
  </si>
  <si>
    <t>SIMPL-1E-T-100</t>
  </si>
  <si>
    <t>SIMPL-1F-T-01</t>
  </si>
  <si>
    <t>SIMPL-1F-T-02</t>
  </si>
  <si>
    <t>SIMPL-1F-T-03</t>
  </si>
  <si>
    <t>SIMPL-1F-T-04</t>
  </si>
  <si>
    <t>SIMPL-1F-T-05</t>
  </si>
  <si>
    <t>SIMPL-1F-T-06</t>
  </si>
  <si>
    <t>SIMPL-1F-T-07</t>
  </si>
  <si>
    <t>SIMPL-1F-T-08</t>
  </si>
  <si>
    <t>SIMPL-1F-T-09</t>
  </si>
  <si>
    <t>SIMPL-1F-T-10</t>
  </si>
  <si>
    <t>SIMPL-1F-T-11</t>
  </si>
  <si>
    <t>SIMPL-1F-T-12</t>
  </si>
  <si>
    <t>SIMPL-1F-T-13</t>
  </si>
  <si>
    <t>SIMPL-1F-T-100</t>
  </si>
  <si>
    <t>SIMPL-1G-T-01</t>
  </si>
  <si>
    <t>SIMPL-1G-T-02</t>
  </si>
  <si>
    <t>SIMPL-1G-T-03</t>
  </si>
  <si>
    <t>SIMPL-1G-T-04</t>
  </si>
  <si>
    <t>SIMPL-1G-T-05</t>
  </si>
  <si>
    <t>SIMPL-1G-T-06</t>
  </si>
  <si>
    <t>SIMPL-1G-T-07</t>
  </si>
  <si>
    <t>SIMPL-1G-T-08</t>
  </si>
  <si>
    <t>SIMPL-1G-T-09</t>
  </si>
  <si>
    <t>SIMPL-1G-T-10</t>
  </si>
  <si>
    <t>SIMPL-1G-T-11</t>
  </si>
  <si>
    <t>SIMPL-1G-T-12</t>
  </si>
  <si>
    <t>SIMPL-1G-T-13</t>
  </si>
  <si>
    <t>SIMPL-1G-T-100</t>
  </si>
  <si>
    <t>SIMPL-1H-T-01</t>
  </si>
  <si>
    <t>SIMPL-1H-T-02</t>
  </si>
  <si>
    <t>SIMPL-1H-T-03</t>
  </si>
  <si>
    <t>SIMPL-1H-T-04</t>
  </si>
  <si>
    <t>SIMPL-1H-T-05</t>
  </si>
  <si>
    <t>SIMPL-1H-T-06</t>
  </si>
  <si>
    <t>SIMPL-1H-T-07</t>
  </si>
  <si>
    <t>SIMPL-1H-T-08</t>
  </si>
  <si>
    <t>SIMPL-1H-T-09</t>
  </si>
  <si>
    <t>SIMPL-1H-T-10</t>
  </si>
  <si>
    <t>SIMPL-1H-T-11</t>
  </si>
  <si>
    <t>SIMPL-1H-T-12</t>
  </si>
  <si>
    <t>SIMPL-1H-T-13</t>
  </si>
  <si>
    <t>SIMPL-1H-T-100</t>
  </si>
  <si>
    <t>SIMPL-1I-T-01</t>
  </si>
  <si>
    <t>SIMPL-1I-T-02</t>
  </si>
  <si>
    <t>SIMPL-1I-T-03</t>
  </si>
  <si>
    <t>SIMPL-1I-T-04</t>
  </si>
  <si>
    <t>SIMPL-1I-T-05</t>
  </si>
  <si>
    <t>SIMPL-1I-T-06</t>
  </si>
  <si>
    <t>SIMPL-1I-T-07</t>
  </si>
  <si>
    <t>SIMPL-1I-T-08</t>
  </si>
  <si>
    <t>SIMPL-1I-T-09</t>
  </si>
  <si>
    <t>SIMPL-1I-T-10</t>
  </si>
  <si>
    <t>SIMPL-1I-T-11</t>
  </si>
  <si>
    <t>SIMPL-1I-T-12</t>
  </si>
  <si>
    <t>SIMPL-1I-T-13</t>
  </si>
  <si>
    <t>SIMPL-1I-T-100</t>
  </si>
  <si>
    <t>SIMPL-1K-T-01</t>
  </si>
  <si>
    <t>SIMPL-1K-T-02</t>
  </si>
  <si>
    <t>SIMPL-1K-T-03</t>
  </si>
  <si>
    <t>SIMPL-1K-T-04</t>
  </si>
  <si>
    <t>SIMPL-1K-T-05</t>
  </si>
  <si>
    <t>SIMPL-1K-T-06</t>
  </si>
  <si>
    <t>SIMPL-1K-T-07</t>
  </si>
  <si>
    <t>SIMPL-1K-T-08</t>
  </si>
  <si>
    <t>SIMPL-1K-T-09</t>
  </si>
  <si>
    <t>SIMPL-1K-T-10</t>
  </si>
  <si>
    <t>SIMPL-1K-T-11</t>
  </si>
  <si>
    <t>SIMPL-1K-T-12</t>
  </si>
  <si>
    <t>SIMPL-1K-T-13</t>
  </si>
  <si>
    <t>SIMPL-1K-T-100</t>
  </si>
  <si>
    <t>39,5x22x9 cm
29,5x24x7,5 cm</t>
  </si>
  <si>
    <t>36x31x12 cm
51x28,5x12,5 cm</t>
  </si>
  <si>
    <t>61,5x34x12,5 cm
41,5x36,5x12 cm</t>
  </si>
  <si>
    <t>72x40x13 cm
54,5x43,5x12,5 cm</t>
  </si>
  <si>
    <t>84x45,5x31 cm
62x57x31 cm</t>
  </si>
  <si>
    <t>63x51x16,5 cm
83x46x16,5 cm</t>
  </si>
  <si>
    <t>88x74x20 cm
122,5x66x22 cm</t>
  </si>
  <si>
    <t>Dual tex.</t>
  </si>
  <si>
    <t xml:space="preserve">14 - OPPOSITES </t>
  </si>
  <si>
    <t>360 ghost line</t>
  </si>
  <si>
    <t>BANK DETAILS:</t>
  </si>
  <si>
    <t>SIMPL-10A-T</t>
  </si>
  <si>
    <t>SIMPL-10A-T-01</t>
  </si>
  <si>
    <t>SIMPL-10A-T-02</t>
  </si>
  <si>
    <t>SIMPL-10A-T-03</t>
  </si>
  <si>
    <t>SIMPL-10A-T-04</t>
  </si>
  <si>
    <t>SIMPL-10A-T-05</t>
  </si>
  <si>
    <t>SIMPL-10A-T-06</t>
  </si>
  <si>
    <t>SIMPL-10A-T-07</t>
  </si>
  <si>
    <t>SIMPL-10A-T-08</t>
  </si>
  <si>
    <t>SIMPL-10A-T-09</t>
  </si>
  <si>
    <t>SIMPL-10A-T-10</t>
  </si>
  <si>
    <t>SIMPL-10A-T-11</t>
  </si>
  <si>
    <t>SIMPL-10A-T-12</t>
  </si>
  <si>
    <t>SIMPL-10A-T-13</t>
  </si>
  <si>
    <t>SIMPL-10A-T-100</t>
  </si>
  <si>
    <t>SIMPL-10B-T</t>
  </si>
  <si>
    <t>SIMPL-10B-T-01</t>
  </si>
  <si>
    <t>SIMPL-10B-T-02</t>
  </si>
  <si>
    <t>SIMPL-10B-T-03</t>
  </si>
  <si>
    <t>SIMPL-10B-T-04</t>
  </si>
  <si>
    <t>SIMPL-10B-T-05</t>
  </si>
  <si>
    <t>SIMPL-10B-T-06</t>
  </si>
  <si>
    <t>SIMPL-10B-T-07</t>
  </si>
  <si>
    <t>SIMPL-10B-T-08</t>
  </si>
  <si>
    <t>SIMPL-10B-T-09</t>
  </si>
  <si>
    <t>SIMPL-10B-T-10</t>
  </si>
  <si>
    <t>SIMPL-10B-T-11</t>
  </si>
  <si>
    <t>SIMPL-10B-T-12</t>
  </si>
  <si>
    <t>SIMPL-10B-T-13</t>
  </si>
  <si>
    <t>SIMPL-10B-T-100</t>
  </si>
  <si>
    <t>SIMPL-10C-T</t>
  </si>
  <si>
    <t>SIMPL-10C-T-01</t>
  </si>
  <si>
    <t>SIMPL-10C-T-02</t>
  </si>
  <si>
    <t>SIMPL-10C-T-03</t>
  </si>
  <si>
    <t>SIMPL-10C-T-04</t>
  </si>
  <si>
    <t>SIMPL-10C-T-05</t>
  </si>
  <si>
    <t>SIMPL-10C-T-06</t>
  </si>
  <si>
    <t>SIMPL-10C-T-07</t>
  </si>
  <si>
    <t>SIMPL-10C-T-08</t>
  </si>
  <si>
    <t>SIMPL-10C-T-09</t>
  </si>
  <si>
    <t>SIMPL-10C-T-10</t>
  </si>
  <si>
    <t>SIMPL-10C-T-11</t>
  </si>
  <si>
    <t>SIMPL-10C-T-12</t>
  </si>
  <si>
    <t>SIMPL-10C-T-13</t>
  </si>
  <si>
    <t>SIMPL-10C-T-100</t>
  </si>
  <si>
    <t>SIMPL-10D-T</t>
  </si>
  <si>
    <t>SIMPL-10D-T-01</t>
  </si>
  <si>
    <t>SIMPL-10D-T-02</t>
  </si>
  <si>
    <t>SIMPL-10D-T-03</t>
  </si>
  <si>
    <t>SIMPL-10D-T-04</t>
  </si>
  <si>
    <t>SIMPL-10D-T-05</t>
  </si>
  <si>
    <t>SIMPL-10D-T-06</t>
  </si>
  <si>
    <t>SIMPL-10D-T-07</t>
  </si>
  <si>
    <t>SIMPL-10D-T-08</t>
  </si>
  <si>
    <t>SIMPL-10D-T-09</t>
  </si>
  <si>
    <t>SIMPL-10D-T-10</t>
  </si>
  <si>
    <t>SIMPL-10D-T-11</t>
  </si>
  <si>
    <t>SIMPL-10D-T-12</t>
  </si>
  <si>
    <t>SIMPL-10D-T-13</t>
  </si>
  <si>
    <t>SIMPL-10D-T-100</t>
  </si>
  <si>
    <t>SIMPL-10E-T</t>
  </si>
  <si>
    <t>SIMPL-10E-T-01</t>
  </si>
  <si>
    <t>SIMPL-10E-T-02</t>
  </si>
  <si>
    <t>SIMPL-10E-T-03</t>
  </si>
  <si>
    <t>SIMPL-10E-T-04</t>
  </si>
  <si>
    <t>SIMPL-10E-T-05</t>
  </si>
  <si>
    <t>SIMPL-10E-T-06</t>
  </si>
  <si>
    <t>SIMPL-10E-T-07</t>
  </si>
  <si>
    <t>SIMPL-10E-T-08</t>
  </si>
  <si>
    <t>SIMPL-10E-T-09</t>
  </si>
  <si>
    <t>SIMPL-10E-T-10</t>
  </si>
  <si>
    <t>SIMPL-10E-T-11</t>
  </si>
  <si>
    <t>SIMPL-10E-T-12</t>
  </si>
  <si>
    <t>SIMPL-10E-T-13</t>
  </si>
  <si>
    <t>SIMPL-10E-T-100</t>
  </si>
  <si>
    <t>SIMPL-10F-T</t>
  </si>
  <si>
    <t>SIMPL-10F-T-01</t>
  </si>
  <si>
    <t>SIMPL-10F-T-02</t>
  </si>
  <si>
    <t>SIMPL-10F-T-03</t>
  </si>
  <si>
    <t>SIMPL-10F-T-04</t>
  </si>
  <si>
    <t>SIMPL-10F-T-05</t>
  </si>
  <si>
    <t>SIMPL-10F-T-06</t>
  </si>
  <si>
    <t>SIMPL-10F-T-07</t>
  </si>
  <si>
    <t>SIMPL-10F-T-08</t>
  </si>
  <si>
    <t>SIMPL-10F-T-09</t>
  </si>
  <si>
    <t>SIMPL-10F-T-10</t>
  </si>
  <si>
    <t>SIMPL-10F-T-11</t>
  </si>
  <si>
    <t>SIMPL-10F-T-12</t>
  </si>
  <si>
    <t>SIMPL-10F-T-13</t>
  </si>
  <si>
    <t>SIMPL-10F-T-100</t>
  </si>
  <si>
    <t>SIMPL-10G-T</t>
  </si>
  <si>
    <t>SIMPL-10G-T-01</t>
  </si>
  <si>
    <t>SIMPL-10G-T-02</t>
  </si>
  <si>
    <t>SIMPL-10G-T-03</t>
  </si>
  <si>
    <t>SIMPL-10G-T-04</t>
  </si>
  <si>
    <t>SIMPL-10G-T-05</t>
  </si>
  <si>
    <t>SIMPL-10G-T-06</t>
  </si>
  <si>
    <t>SIMPL-10G-T-07</t>
  </si>
  <si>
    <t>SIMPL-10G-T-08</t>
  </si>
  <si>
    <t>SIMPL-10G-T-09</t>
  </si>
  <si>
    <t>SIMPL-10G-T-10</t>
  </si>
  <si>
    <t>SIMPL-10G-T-11</t>
  </si>
  <si>
    <t>SIMPL-10G-T-12</t>
  </si>
  <si>
    <t>SIMPL-10G-T-13</t>
  </si>
  <si>
    <t>SIMPL-10G-T-100</t>
  </si>
  <si>
    <t>SIMPL-11A-T</t>
  </si>
  <si>
    <t>SIMPL-11A-T-01</t>
  </si>
  <si>
    <t>SIMPL-11A-T-02</t>
  </si>
  <si>
    <t>SIMPL-11A-T-03</t>
  </si>
  <si>
    <t>SIMPL-11A-T-04</t>
  </si>
  <si>
    <t>SIMPL-11A-T-05</t>
  </si>
  <si>
    <t>SIMPL-11A-T-06</t>
  </si>
  <si>
    <t>SIMPL-11A-T-07</t>
  </si>
  <si>
    <t>SIMPL-11A-T-08</t>
  </si>
  <si>
    <t>SIMPL-11A-T-09</t>
  </si>
  <si>
    <t>SIMPL-11A-T-10</t>
  </si>
  <si>
    <t>SIMPL-11A-T-11</t>
  </si>
  <si>
    <t>SIMPL-11A-T-12</t>
  </si>
  <si>
    <t>SIMPL-11A-T-13</t>
  </si>
  <si>
    <t>SIMPL-11A-T-100</t>
  </si>
  <si>
    <t>SIMPL-11B-T</t>
  </si>
  <si>
    <t>SIMPL-11B-T-01</t>
  </si>
  <si>
    <t>SIMPL-11B-T-02</t>
  </si>
  <si>
    <t>SIMPL-11B-T-03</t>
  </si>
  <si>
    <t>SIMPL-11B-T-04</t>
  </si>
  <si>
    <t>SIMPL-11B-T-05</t>
  </si>
  <si>
    <t>SIMPL-11B-T-06</t>
  </si>
  <si>
    <t>SIMPL-11B-T-07</t>
  </si>
  <si>
    <t>SIMPL-11B-T-08</t>
  </si>
  <si>
    <t>SIMPL-11B-T-09</t>
  </si>
  <si>
    <t>SIMPL-11B-T-10</t>
  </si>
  <si>
    <t>SIMPL-11B-T-11</t>
  </si>
  <si>
    <t>SIMPL-11B-T-12</t>
  </si>
  <si>
    <t>SIMPL-11B-T-13</t>
  </si>
  <si>
    <t>SIMPL-11B-T-100</t>
  </si>
  <si>
    <t>SIMPL-11C-T</t>
  </si>
  <si>
    <t>SIMPL-11C-T-01</t>
  </si>
  <si>
    <t>SIMPL-11C-T-02</t>
  </si>
  <si>
    <t>SIMPL-11C-T-03</t>
  </si>
  <si>
    <t>SIMPL-11C-T-04</t>
  </si>
  <si>
    <t>SIMPL-11C-T-05</t>
  </si>
  <si>
    <t>SIMPL-11C-T-06</t>
  </si>
  <si>
    <t>SIMPL-11C-T-07</t>
  </si>
  <si>
    <t>SIMPL-11C-T-08</t>
  </si>
  <si>
    <t>SIMPL-11C-T-09</t>
  </si>
  <si>
    <t>SIMPL-11C-T-10</t>
  </si>
  <si>
    <t>SIMPL-11C-T-11</t>
  </si>
  <si>
    <t>SIMPL-11C-T-12</t>
  </si>
  <si>
    <t>SIMPL-11C-T-13</t>
  </si>
  <si>
    <t>SIMPL-11C-T-100</t>
  </si>
  <si>
    <t>SIMPL-11D-T</t>
  </si>
  <si>
    <t>SIMPL-11D-T-01</t>
  </si>
  <si>
    <t>SIMPL-11D-T-02</t>
  </si>
  <si>
    <t>SIMPL-11D-T-03</t>
  </si>
  <si>
    <t>SIMPL-11D-T-04</t>
  </si>
  <si>
    <t>SIMPL-11D-T-05</t>
  </si>
  <si>
    <t>SIMPL-11D-T-06</t>
  </si>
  <si>
    <t>SIMPL-11D-T-07</t>
  </si>
  <si>
    <t>SIMPL-11D-T-08</t>
  </si>
  <si>
    <t>SIMPL-11D-T-09</t>
  </si>
  <si>
    <t>SIMPL-11D-T-10</t>
  </si>
  <si>
    <t>SIMPL-11D-T-11</t>
  </si>
  <si>
    <t>SIMPL-11D-T-12</t>
  </si>
  <si>
    <t>SIMPL-11D-T-13</t>
  </si>
  <si>
    <t>SIMPL-11D-T-100</t>
  </si>
  <si>
    <t>SIMPL-11E-T</t>
  </si>
  <si>
    <t>SIMPL-11E-T-01</t>
  </si>
  <si>
    <t>SIMPL-11E-T-02</t>
  </si>
  <si>
    <t>SIMPL-11E-T-03</t>
  </si>
  <si>
    <t>SIMPL-11E-T-04</t>
  </si>
  <si>
    <t>SIMPL-11E-T-05</t>
  </si>
  <si>
    <t>SIMPL-11E-T-06</t>
  </si>
  <si>
    <t>SIMPL-11E-T-07</t>
  </si>
  <si>
    <t>SIMPL-11E-T-08</t>
  </si>
  <si>
    <t>SIMPL-11E-T-09</t>
  </si>
  <si>
    <t>SIMPL-11E-T-10</t>
  </si>
  <si>
    <t>SIMPL-11E-T-11</t>
  </si>
  <si>
    <t>SIMPL-11E-T-12</t>
  </si>
  <si>
    <t>SIMPL-11E-T-13</t>
  </si>
  <si>
    <t>SIMPL-11E-T-100</t>
  </si>
  <si>
    <t>SIMPL-11F-T</t>
  </si>
  <si>
    <t>SIMPL-11F-T-01</t>
  </si>
  <si>
    <t>SIMPL-11F-T-02</t>
  </si>
  <si>
    <t>SIMPL-11F-T-03</t>
  </si>
  <si>
    <t>SIMPL-11F-T-04</t>
  </si>
  <si>
    <t>SIMPL-11F-T-05</t>
  </si>
  <si>
    <t>SIMPL-11F-T-06</t>
  </si>
  <si>
    <t>SIMPL-11F-T-07</t>
  </si>
  <si>
    <t>SIMPL-11F-T-08</t>
  </si>
  <si>
    <t>SIMPL-11F-T-09</t>
  </si>
  <si>
    <t>SIMPL-11F-T-10</t>
  </si>
  <si>
    <t>SIMPL-11F-T-11</t>
  </si>
  <si>
    <t>SIMPL-11F-T-12</t>
  </si>
  <si>
    <t>SIMPL-11F-T-13</t>
  </si>
  <si>
    <t>SIMPL-11F-T-100</t>
  </si>
  <si>
    <t>SIMPL-11G-T</t>
  </si>
  <si>
    <t>SIMPL-11G-T-01</t>
  </si>
  <si>
    <t>SIMPL-11G-T-02</t>
  </si>
  <si>
    <t>SIMPL-11G-T-03</t>
  </si>
  <si>
    <t>SIMPL-11G-T-04</t>
  </si>
  <si>
    <t>SIMPL-11G-T-05</t>
  </si>
  <si>
    <t>SIMPL-11G-T-06</t>
  </si>
  <si>
    <t>SIMPL-11G-T-07</t>
  </si>
  <si>
    <t>SIMPL-11G-T-08</t>
  </si>
  <si>
    <t>SIMPL-11G-T-09</t>
  </si>
  <si>
    <t>SIMPL-11G-T-10</t>
  </si>
  <si>
    <t>SIMPL-11G-T-11</t>
  </si>
  <si>
    <t>SIMPL-11G-T-12</t>
  </si>
  <si>
    <t>SIMPL-11G-T-13</t>
  </si>
  <si>
    <t>SIMPL-11G-T-100</t>
  </si>
  <si>
    <t>SIMPL-2A-T</t>
  </si>
  <si>
    <t>SIMPL-2A-T-01</t>
  </si>
  <si>
    <t>SIMPL-2A-T-02</t>
  </si>
  <si>
    <t>SIMPL-2A-T-03</t>
  </si>
  <si>
    <t>SIMPL-2A-T-04</t>
  </si>
  <si>
    <t>SIMPL-2A-T-05</t>
  </si>
  <si>
    <t>SIMPL-2A-T-06</t>
  </si>
  <si>
    <t>SIMPL-2A-T-07</t>
  </si>
  <si>
    <t>SIMPL-2A-T-08</t>
  </si>
  <si>
    <t>SIMPL-2A-T-09</t>
  </si>
  <si>
    <t>SIMPL-2A-T-10</t>
  </si>
  <si>
    <t>SIMPL-2A-T-11</t>
  </si>
  <si>
    <t>SIMPL-2A-T-12</t>
  </si>
  <si>
    <t>SIMPL-2A-T-13</t>
  </si>
  <si>
    <t>SIMPL-2A-T-100</t>
  </si>
  <si>
    <t>SIMPL-3A-T</t>
  </si>
  <si>
    <t>SIMPL-3A-T-01</t>
  </si>
  <si>
    <t>SIMPL-3A-T-02</t>
  </si>
  <si>
    <t>SIMPL-3A-T-03</t>
  </si>
  <si>
    <t>SIMPL-3A-T-04</t>
  </si>
  <si>
    <t>SIMPL-3A-T-05</t>
  </si>
  <si>
    <t>SIMPL-3A-T-06</t>
  </si>
  <si>
    <t>SIMPL-3A-T-07</t>
  </si>
  <si>
    <t>SIMPL-3A-T-08</t>
  </si>
  <si>
    <t>SIMPL-3A-T-09</t>
  </si>
  <si>
    <t>SIMPL-3A-T-10</t>
  </si>
  <si>
    <t>SIMPL-3A-T-11</t>
  </si>
  <si>
    <t>SIMPL-3A-T-12</t>
  </si>
  <si>
    <t>SIMPL-3A-T-13</t>
  </si>
  <si>
    <t>SIMPL-3A-T-100</t>
  </si>
  <si>
    <t>SIMPL-4A-T</t>
  </si>
  <si>
    <t>SIMPL-4A-T-01</t>
  </si>
  <si>
    <t>SIMPL-4A-T-02</t>
  </si>
  <si>
    <t>SIMPL-4A-T-03</t>
  </si>
  <si>
    <t>SIMPL-4A-T-04</t>
  </si>
  <si>
    <t>SIMPL-4A-T-05</t>
  </si>
  <si>
    <t>SIMPL-4A-T-06</t>
  </si>
  <si>
    <t>SIMPL-4A-T-07</t>
  </si>
  <si>
    <t>SIMPL-4A-T-08</t>
  </si>
  <si>
    <t>SIMPL-4A-T-09</t>
  </si>
  <si>
    <t>SIMPL-4A-T-10</t>
  </si>
  <si>
    <t>SIMPL-4A-T-11</t>
  </si>
  <si>
    <t>SIMPL-4A-T-12</t>
  </si>
  <si>
    <t>SIMPL-4A-T-13</t>
  </si>
  <si>
    <t>SIMPL-4A-T-100</t>
  </si>
  <si>
    <t>SIMPL-5A-T</t>
  </si>
  <si>
    <t>SIMPL-5A-T-01</t>
  </si>
  <si>
    <t>SIMPL-5A-T-02</t>
  </si>
  <si>
    <t>SIMPL-5A-T-03</t>
  </si>
  <si>
    <t>SIMPL-5A-T-04</t>
  </si>
  <si>
    <t>SIMPL-5A-T-05</t>
  </si>
  <si>
    <t>SIMPL-5A-T-06</t>
  </si>
  <si>
    <t>SIMPL-5A-T-07</t>
  </si>
  <si>
    <t>SIMPL-5A-T-08</t>
  </si>
  <si>
    <t>SIMPL-5A-T-09</t>
  </si>
  <si>
    <t>SIMPL-5A-T-10</t>
  </si>
  <si>
    <t>SIMPL-5A-T-11</t>
  </si>
  <si>
    <t>SIMPL-5A-T-12</t>
  </si>
  <si>
    <t>SIMPL-5A-T-13</t>
  </si>
  <si>
    <t>SIMPL-5A-T-100</t>
  </si>
  <si>
    <t>SIMPL-2B-T</t>
  </si>
  <si>
    <t>SIMPL-2B-T-01</t>
  </si>
  <si>
    <t>SIMPL-2B-T-02</t>
  </si>
  <si>
    <t>SIMPL-2B-T-03</t>
  </si>
  <si>
    <t>SIMPL-2B-T-04</t>
  </si>
  <si>
    <t>SIMPL-2B-T-05</t>
  </si>
  <si>
    <t>SIMPL-2B-T-06</t>
  </si>
  <si>
    <t>SIMPL-2B-T-07</t>
  </si>
  <si>
    <t>SIMPL-2B-T-08</t>
  </si>
  <si>
    <t>SIMPL-2B-T-09</t>
  </si>
  <si>
    <t>SIMPL-2B-T-10</t>
  </si>
  <si>
    <t>SIMPL-2B-T-11</t>
  </si>
  <si>
    <t>SIMPL-2B-T-12</t>
  </si>
  <si>
    <t>SIMPL-2B-T-13</t>
  </si>
  <si>
    <t>SIMPL-2B-T-100</t>
  </si>
  <si>
    <t>SIMPL-3B-T</t>
  </si>
  <si>
    <t>SIMPL-3B-T-01</t>
  </si>
  <si>
    <t>SIMPL-3B-T-02</t>
  </si>
  <si>
    <t>SIMPL-3B-T-03</t>
  </si>
  <si>
    <t>SIMPL-3B-T-04</t>
  </si>
  <si>
    <t>SIMPL-3B-T-05</t>
  </si>
  <si>
    <t>SIMPL-3B-T-06</t>
  </si>
  <si>
    <t>SIMPL-3B-T-07</t>
  </si>
  <si>
    <t>SIMPL-3B-T-08</t>
  </si>
  <si>
    <t>SIMPL-3B-T-09</t>
  </si>
  <si>
    <t>SIMPL-3B-T-10</t>
  </si>
  <si>
    <t>SIMPL-3B-T-11</t>
  </si>
  <si>
    <t>SIMPL-3B-T-12</t>
  </si>
  <si>
    <t>SIMPL-3B-T-13</t>
  </si>
  <si>
    <t>SIMPL-3B-T-100</t>
  </si>
  <si>
    <t>SIMPL-4B-T</t>
  </si>
  <si>
    <t>SIMPL-4B-T-01</t>
  </si>
  <si>
    <t>SIMPL-4B-T-02</t>
  </si>
  <si>
    <t>SIMPL-4B-T-03</t>
  </si>
  <si>
    <t>SIMPL-4B-T-04</t>
  </si>
  <si>
    <t>SIMPL-4B-T-05</t>
  </si>
  <si>
    <t>SIMPL-4B-T-06</t>
  </si>
  <si>
    <t>SIMPL-4B-T-07</t>
  </si>
  <si>
    <t>SIMPL-4B-T-08</t>
  </si>
  <si>
    <t>SIMPL-4B-T-09</t>
  </si>
  <si>
    <t>SIMPL-4B-T-10</t>
  </si>
  <si>
    <t>SIMPL-4B-T-11</t>
  </si>
  <si>
    <t>SIMPL-4B-T-12</t>
  </si>
  <si>
    <t>SIMPL-4B-T-13</t>
  </si>
  <si>
    <t>SIMPL-4B-T-100</t>
  </si>
  <si>
    <t>SIMPL-5B-T</t>
  </si>
  <si>
    <t>SIMPL-5B-T-01</t>
  </si>
  <si>
    <t>SIMPL-5B-T-02</t>
  </si>
  <si>
    <t>SIMPL-5B-T-03</t>
  </si>
  <si>
    <t>SIMPL-5B-T-04</t>
  </si>
  <si>
    <t>SIMPL-5B-T-05</t>
  </si>
  <si>
    <t>SIMPL-5B-T-06</t>
  </si>
  <si>
    <t>SIMPL-5B-T-07</t>
  </si>
  <si>
    <t>SIMPL-5B-T-08</t>
  </si>
  <si>
    <t>SIMPL-5B-T-09</t>
  </si>
  <si>
    <t>SIMPL-5B-T-10</t>
  </si>
  <si>
    <t>SIMPL-5B-T-11</t>
  </si>
  <si>
    <t>SIMPL-5B-T-12</t>
  </si>
  <si>
    <t>SIMPL-5B-T-13</t>
  </si>
  <si>
    <t>SIMPL-5B-T-100</t>
  </si>
  <si>
    <t>SIMPL-2C-T</t>
  </si>
  <si>
    <t>SIMPL-2C-T-01</t>
  </si>
  <si>
    <t>SIMPL-2C-T-02</t>
  </si>
  <si>
    <t>SIMPL-2C-T-03</t>
  </si>
  <si>
    <t>SIMPL-2C-T-04</t>
  </si>
  <si>
    <t>SIMPL-2C-T-05</t>
  </si>
  <si>
    <t>SIMPL-2C-T-06</t>
  </si>
  <si>
    <t>SIMPL-2C-T-07</t>
  </si>
  <si>
    <t>SIMPL-2C-T-08</t>
  </si>
  <si>
    <t>SIMPL-2C-T-09</t>
  </si>
  <si>
    <t>SIMPL-2C-T-10</t>
  </si>
  <si>
    <t>SIMPL-2C-T-11</t>
  </si>
  <si>
    <t>SIMPL-2C-T-12</t>
  </si>
  <si>
    <t>SIMPL-2C-T-13</t>
  </si>
  <si>
    <t>SIMPL-2C-T-100</t>
  </si>
  <si>
    <t>SIMPL-3C-T</t>
  </si>
  <si>
    <t>SIMPL-3C-T-01</t>
  </si>
  <si>
    <t>SIMPL-3C-T-02</t>
  </si>
  <si>
    <t>SIMPL-3C-T-03</t>
  </si>
  <si>
    <t>SIMPL-3C-T-04</t>
  </si>
  <si>
    <t>SIMPL-3C-T-05</t>
  </si>
  <si>
    <t>SIMPL-3C-T-06</t>
  </si>
  <si>
    <t>SIMPL-3C-T-07</t>
  </si>
  <si>
    <t>SIMPL-3C-T-08</t>
  </si>
  <si>
    <t>SIMPL-3C-T-09</t>
  </si>
  <si>
    <t>SIMPL-3C-T-10</t>
  </si>
  <si>
    <t>SIMPL-3C-T-11</t>
  </si>
  <si>
    <t>SIMPL-3C-T-12</t>
  </si>
  <si>
    <t>SIMPL-3C-T-13</t>
  </si>
  <si>
    <t>SIMPL-3C-T-100</t>
  </si>
  <si>
    <t>SIMPL-4C-T</t>
  </si>
  <si>
    <t>SIMPL-4C-T-01</t>
  </si>
  <si>
    <t>SIMPL-4C-T-02</t>
  </si>
  <si>
    <t>SIMPL-4C-T-03</t>
  </si>
  <si>
    <t>SIMPL-4C-T-04</t>
  </si>
  <si>
    <t>SIMPL-4C-T-05</t>
  </si>
  <si>
    <t>SIMPL-4C-T-06</t>
  </si>
  <si>
    <t>SIMPL-4C-T-07</t>
  </si>
  <si>
    <t>SIMPL-4C-T-08</t>
  </si>
  <si>
    <t>SIMPL-4C-T-09</t>
  </si>
  <si>
    <t>SIMPL-4C-T-10</t>
  </si>
  <si>
    <t>SIMPL-4C-T-11</t>
  </si>
  <si>
    <t>SIMPL-4C-T-12</t>
  </si>
  <si>
    <t>SIMPL-4C-T-13</t>
  </si>
  <si>
    <t>SIMPL-4C-T-100</t>
  </si>
  <si>
    <t>SIMPL-5C-T</t>
  </si>
  <si>
    <t>SIMPL-5C-T-01</t>
  </si>
  <si>
    <t>SIMPL-5C-T-02</t>
  </si>
  <si>
    <t>SIMPL-5C-T-03</t>
  </si>
  <si>
    <t>SIMPL-5C-T-04</t>
  </si>
  <si>
    <t>SIMPL-5C-T-05</t>
  </si>
  <si>
    <t>SIMPL-5C-T-06</t>
  </si>
  <si>
    <t>SIMPL-5C-T-07</t>
  </si>
  <si>
    <t>SIMPL-5C-T-08</t>
  </si>
  <si>
    <t>SIMPL-5C-T-09</t>
  </si>
  <si>
    <t>SIMPL-5C-T-10</t>
  </si>
  <si>
    <t>SIMPL-5C-T-11</t>
  </si>
  <si>
    <t>SIMPL-5C-T-12</t>
  </si>
  <si>
    <t>SIMPL-5C-T-13</t>
  </si>
  <si>
    <t>SIMPL-5C-T-100</t>
  </si>
  <si>
    <t>SIMPL-2D-T</t>
  </si>
  <si>
    <t>SIMPL-2D-T-01</t>
  </si>
  <si>
    <t>SIMPL-2D-T-02</t>
  </si>
  <si>
    <t>SIMPL-2D-T-03</t>
  </si>
  <si>
    <t>SIMPL-2D-T-04</t>
  </si>
  <si>
    <t>SIMPL-2D-T-05</t>
  </si>
  <si>
    <t>SIMPL-2D-T-06</t>
  </si>
  <si>
    <t>SIMPL-2D-T-07</t>
  </si>
  <si>
    <t>SIMPL-2D-T-08</t>
  </si>
  <si>
    <t>SIMPL-2D-T-09</t>
  </si>
  <si>
    <t>SIMPL-2D-T-10</t>
  </si>
  <si>
    <t>SIMPL-2D-T-11</t>
  </si>
  <si>
    <t>SIMPL-2D-T-12</t>
  </si>
  <si>
    <t>SIMPL-2D-T-13</t>
  </si>
  <si>
    <t>SIMPL-2D-T-100</t>
  </si>
  <si>
    <t>SIMPL-3D-T</t>
  </si>
  <si>
    <t>SIMPL-3D-T-01</t>
  </si>
  <si>
    <t>SIMPL-3D-T-02</t>
  </si>
  <si>
    <t>SIMPL-3D-T-03</t>
  </si>
  <si>
    <t>SIMPL-3D-T-04</t>
  </si>
  <si>
    <t>SIMPL-3D-T-05</t>
  </si>
  <si>
    <t>SIMPL-3D-T-06</t>
  </si>
  <si>
    <t>SIMPL-3D-T-07</t>
  </si>
  <si>
    <t>SIMPL-3D-T-08</t>
  </si>
  <si>
    <t>SIMPL-3D-T-09</t>
  </si>
  <si>
    <t>SIMPL-3D-T-10</t>
  </si>
  <si>
    <t>SIMPL-3D-T-11</t>
  </si>
  <si>
    <t>SIMPL-3D-T-12</t>
  </si>
  <si>
    <t>SIMPL-3D-T-13</t>
  </si>
  <si>
    <t>SIMPL-3D-T-100</t>
  </si>
  <si>
    <t>SIMPL-4D-T</t>
  </si>
  <si>
    <t>SIMPL-4D-T-01</t>
  </si>
  <si>
    <t>SIMPL-4D-T-02</t>
  </si>
  <si>
    <t>SIMPL-4D-T-03</t>
  </si>
  <si>
    <t>SIMPL-4D-T-04</t>
  </si>
  <si>
    <t>SIMPL-4D-T-05</t>
  </si>
  <si>
    <t>SIMPL-4D-T-06</t>
  </si>
  <si>
    <t>SIMPL-4D-T-07</t>
  </si>
  <si>
    <t>SIMPL-4D-T-08</t>
  </si>
  <si>
    <t>SIMPL-4D-T-09</t>
  </si>
  <si>
    <t>SIMPL-4D-T-10</t>
  </si>
  <si>
    <t>SIMPL-4D-T-11</t>
  </si>
  <si>
    <t>SIMPL-4D-T-12</t>
  </si>
  <si>
    <t>SIMPL-4D-T-13</t>
  </si>
  <si>
    <t>SIMPL-4D-T-100</t>
  </si>
  <si>
    <t>SIMPL-5D-T</t>
  </si>
  <si>
    <t>SIMPL-5D-T-01</t>
  </si>
  <si>
    <t>SIMPL-5D-T-02</t>
  </si>
  <si>
    <t>SIMPL-5D-T-03</t>
  </si>
  <si>
    <t>SIMPL-5D-T-04</t>
  </si>
  <si>
    <t>SIMPL-5D-T-05</t>
  </si>
  <si>
    <t>SIMPL-5D-T-06</t>
  </si>
  <si>
    <t>SIMPL-5D-T-07</t>
  </si>
  <si>
    <t>SIMPL-5D-T-08</t>
  </si>
  <si>
    <t>SIMPL-5D-T-09</t>
  </si>
  <si>
    <t>SIMPL-5D-T-10</t>
  </si>
  <si>
    <t>SIMPL-5D-T-11</t>
  </si>
  <si>
    <t>SIMPL-5D-T-12</t>
  </si>
  <si>
    <t>SIMPL-5D-T-13</t>
  </si>
  <si>
    <t>SIMPL-5D-T-100</t>
  </si>
  <si>
    <t>SIMPL-2E-T</t>
  </si>
  <si>
    <t>SIMPL-2E-T-01</t>
  </si>
  <si>
    <t>SIMPL-2E-T-02</t>
  </si>
  <si>
    <t>SIMPL-2E-T-03</t>
  </si>
  <si>
    <t>SIMPL-2E-T-04</t>
  </si>
  <si>
    <t>SIMPL-2E-T-05</t>
  </si>
  <si>
    <t>SIMPL-2E-T-06</t>
  </si>
  <si>
    <t>SIMPL-2E-T-07</t>
  </si>
  <si>
    <t>SIMPL-2E-T-08</t>
  </si>
  <si>
    <t>SIMPL-2E-T-09</t>
  </si>
  <si>
    <t>SIMPL-2E-T-10</t>
  </si>
  <si>
    <t>SIMPL-2E-T-11</t>
  </si>
  <si>
    <t>SIMPL-2E-T-12</t>
  </si>
  <si>
    <t>SIMPL-2E-T-13</t>
  </si>
  <si>
    <t>SIMPL-2E-T-100</t>
  </si>
  <si>
    <t>SIMPL-3E-T</t>
  </si>
  <si>
    <t>SIMPL-3E-T-01</t>
  </si>
  <si>
    <t>SIMPL-3E-T-02</t>
  </si>
  <si>
    <t>SIMPL-3E-T-03</t>
  </si>
  <si>
    <t>SIMPL-3E-T-04</t>
  </si>
  <si>
    <t>SIMPL-3E-T-05</t>
  </si>
  <si>
    <t>SIMPL-3E-T-06</t>
  </si>
  <si>
    <t>SIMPL-3E-T-07</t>
  </si>
  <si>
    <t>SIMPL-3E-T-08</t>
  </si>
  <si>
    <t>SIMPL-3E-T-09</t>
  </si>
  <si>
    <t>SIMPL-3E-T-10</t>
  </si>
  <si>
    <t>SIMPL-3E-T-11</t>
  </si>
  <si>
    <t>SIMPL-3E-T-12</t>
  </si>
  <si>
    <t>SIMPL-3E-T-13</t>
  </si>
  <si>
    <t>SIMPL-3E-T-100</t>
  </si>
  <si>
    <t>SIMPL-4E-T</t>
  </si>
  <si>
    <t>SIMPL-4E-T-01</t>
  </si>
  <si>
    <t>SIMPL-4E-T-02</t>
  </si>
  <si>
    <t>SIMPL-4E-T-03</t>
  </si>
  <si>
    <t>SIMPL-4E-T-04</t>
  </si>
  <si>
    <t>SIMPL-4E-T-05</t>
  </si>
  <si>
    <t>SIMPL-4E-T-06</t>
  </si>
  <si>
    <t>SIMPL-4E-T-07</t>
  </si>
  <si>
    <t>SIMPL-4E-T-08</t>
  </si>
  <si>
    <t>SIMPL-4E-T-09</t>
  </si>
  <si>
    <t>SIMPL-4E-T-10</t>
  </si>
  <si>
    <t>SIMPL-4E-T-11</t>
  </si>
  <si>
    <t>SIMPL-4E-T-12</t>
  </si>
  <si>
    <t>SIMPL-4E-T-13</t>
  </si>
  <si>
    <t>SIMPL-4E-T-100</t>
  </si>
  <si>
    <t>SIMPL-5E-T</t>
  </si>
  <si>
    <t>SIMPL-5E-T-01</t>
  </si>
  <si>
    <t>SIMPL-5E-T-02</t>
  </si>
  <si>
    <t>SIMPL-5E-T-03</t>
  </si>
  <si>
    <t>SIMPL-5E-T-04</t>
  </si>
  <si>
    <t>SIMPL-5E-T-05</t>
  </si>
  <si>
    <t>SIMPL-5E-T-06</t>
  </si>
  <si>
    <t>SIMPL-5E-T-07</t>
  </si>
  <si>
    <t>SIMPL-5E-T-08</t>
  </si>
  <si>
    <t>SIMPL-5E-T-09</t>
  </si>
  <si>
    <t>SIMPL-5E-T-10</t>
  </si>
  <si>
    <t>SIMPL-5E-T-11</t>
  </si>
  <si>
    <t>SIMPL-5E-T-12</t>
  </si>
  <si>
    <t>SIMPL-5E-T-13</t>
  </si>
  <si>
    <t>SIMPL-5E-T-100</t>
  </si>
  <si>
    <t>SIMPL-2F-T</t>
  </si>
  <si>
    <t>SIMPL-2F-T-01</t>
  </si>
  <si>
    <t>SIMPL-2F-T-02</t>
  </si>
  <si>
    <t>SIMPL-2F-T-03</t>
  </si>
  <si>
    <t>SIMPL-2F-T-04</t>
  </si>
  <si>
    <t>SIMPL-2F-T-05</t>
  </si>
  <si>
    <t>SIMPL-2F-T-06</t>
  </si>
  <si>
    <t>SIMPL-2F-T-07</t>
  </si>
  <si>
    <t>SIMPL-2F-T-08</t>
  </si>
  <si>
    <t>SIMPL-2F-T-09</t>
  </si>
  <si>
    <t>SIMPL-2F-T-10</t>
  </si>
  <si>
    <t>SIMPL-2F-T-11</t>
  </si>
  <si>
    <t>SIMPL-2F-T-12</t>
  </si>
  <si>
    <t>SIMPL-2F-T-13</t>
  </si>
  <si>
    <t>SIMPL-2F-T-100</t>
  </si>
  <si>
    <t>SIMPL-3F-T</t>
  </si>
  <si>
    <t>SIMPL-3F-T-01</t>
  </si>
  <si>
    <t>SIMPL-3F-T-02</t>
  </si>
  <si>
    <t>SIMPL-3F-T-03</t>
  </si>
  <si>
    <t>SIMPL-3F-T-04</t>
  </si>
  <si>
    <t>SIMPL-3F-T-05</t>
  </si>
  <si>
    <t>SIMPL-3F-T-06</t>
  </si>
  <si>
    <t>SIMPL-3F-T-07</t>
  </si>
  <si>
    <t>SIMPL-3F-T-08</t>
  </si>
  <si>
    <t>SIMPL-3F-T-09</t>
  </si>
  <si>
    <t>SIMPL-3F-T-10</t>
  </si>
  <si>
    <t>SIMPL-3F-T-11</t>
  </si>
  <si>
    <t>SIMPL-3F-T-12</t>
  </si>
  <si>
    <t>SIMPL-3F-T-13</t>
  </si>
  <si>
    <t>SIMPL-3F-T-100</t>
  </si>
  <si>
    <t>SIMPL-4F-T</t>
  </si>
  <si>
    <t>SIMPL-4F-T-01</t>
  </si>
  <si>
    <t>SIMPL-4F-T-02</t>
  </si>
  <si>
    <t>SIMPL-4F-T-03</t>
  </si>
  <si>
    <t>SIMPL-4F-T-04</t>
  </si>
  <si>
    <t>SIMPL-4F-T-05</t>
  </si>
  <si>
    <t>SIMPL-4F-T-06</t>
  </si>
  <si>
    <t>SIMPL-4F-T-07</t>
  </si>
  <si>
    <t>SIMPL-4F-T-08</t>
  </si>
  <si>
    <t>SIMPL-4F-T-09</t>
  </si>
  <si>
    <t>SIMPL-4F-T-10</t>
  </si>
  <si>
    <t>SIMPL-4F-T-11</t>
  </si>
  <si>
    <t>SIMPL-4F-T-12</t>
  </si>
  <si>
    <t>SIMPL-4F-T-13</t>
  </si>
  <si>
    <t>SIMPL-4F-T-100</t>
  </si>
  <si>
    <t>SIMPL-5F-T</t>
  </si>
  <si>
    <t>SIMPL-5F-T-01</t>
  </si>
  <si>
    <t>SIMPL-5F-T-02</t>
  </si>
  <si>
    <t>SIMPL-5F-T-03</t>
  </si>
  <si>
    <t>SIMPL-5F-T-04</t>
  </si>
  <si>
    <t>SIMPL-5F-T-05</t>
  </si>
  <si>
    <t>SIMPL-5F-T-06</t>
  </si>
  <si>
    <t>SIMPL-5F-T-07</t>
  </si>
  <si>
    <t>SIMPL-5F-T-08</t>
  </si>
  <si>
    <t>SIMPL-5F-T-09</t>
  </si>
  <si>
    <t>SIMPL-5F-T-10</t>
  </si>
  <si>
    <t>SIMPL-5F-T-11</t>
  </si>
  <si>
    <t>SIMPL-5F-T-12</t>
  </si>
  <si>
    <t>SIMPL-5F-T-13</t>
  </si>
  <si>
    <t>SIMPL-5F-T-100</t>
  </si>
  <si>
    <t>SIMPL-2G-T</t>
  </si>
  <si>
    <t>SIMPL-2G-T-01</t>
  </si>
  <si>
    <t>SIMPL-2G-T-02</t>
  </si>
  <si>
    <t>SIMPL-2G-T-03</t>
  </si>
  <si>
    <t>SIMPL-2G-T-04</t>
  </si>
  <si>
    <t>SIMPL-2G-T-05</t>
  </si>
  <si>
    <t>SIMPL-2G-T-06</t>
  </si>
  <si>
    <t>SIMPL-2G-T-07</t>
  </si>
  <si>
    <t>SIMPL-2G-T-08</t>
  </si>
  <si>
    <t>SIMPL-2G-T-09</t>
  </si>
  <si>
    <t>SIMPL-2G-T-10</t>
  </si>
  <si>
    <t>SIMPL-2G-T-11</t>
  </si>
  <si>
    <t>SIMPL-2G-T-12</t>
  </si>
  <si>
    <t>SIMPL-2G-T-13</t>
  </si>
  <si>
    <t>SIMPL-2G-T-100</t>
  </si>
  <si>
    <t>SIMPL-3G-T</t>
  </si>
  <si>
    <t>SIMPL-3G-T-01</t>
  </si>
  <si>
    <t>SIMPL-3G-T-02</t>
  </si>
  <si>
    <t>SIMPL-3G-T-03</t>
  </si>
  <si>
    <t>SIMPL-3G-T-04</t>
  </si>
  <si>
    <t>SIMPL-3G-T-05</t>
  </si>
  <si>
    <t>SIMPL-3G-T-06</t>
  </si>
  <si>
    <t>SIMPL-3G-T-07</t>
  </si>
  <si>
    <t>SIMPL-3G-T-08</t>
  </si>
  <si>
    <t>SIMPL-3G-T-09</t>
  </si>
  <si>
    <t>SIMPL-3G-T-10</t>
  </si>
  <si>
    <t>SIMPL-3G-T-11</t>
  </si>
  <si>
    <t>SIMPL-3G-T-12</t>
  </si>
  <si>
    <t>SIMPL-3G-T-13</t>
  </si>
  <si>
    <t>SIMPL-3G-T-100</t>
  </si>
  <si>
    <t>SIMPL-4G-T</t>
  </si>
  <si>
    <t>SIMPL-4G-T-01</t>
  </si>
  <si>
    <t>SIMPL-4G-T-02</t>
  </si>
  <si>
    <t>SIMPL-4G-T-03</t>
  </si>
  <si>
    <t>SIMPL-4G-T-04</t>
  </si>
  <si>
    <t>SIMPL-4G-T-05</t>
  </si>
  <si>
    <t>SIMPL-4G-T-06</t>
  </si>
  <si>
    <t>SIMPL-4G-T-07</t>
  </si>
  <si>
    <t>SIMPL-4G-T-08</t>
  </si>
  <si>
    <t>SIMPL-4G-T-09</t>
  </si>
  <si>
    <t>SIMPL-4G-T-10</t>
  </si>
  <si>
    <t>SIMPL-4G-T-11</t>
  </si>
  <si>
    <t>SIMPL-4G-T-12</t>
  </si>
  <si>
    <t>SIMPL-4G-T-13</t>
  </si>
  <si>
    <t>SIMPL-4G-T-100</t>
  </si>
  <si>
    <t>SIMPL-5G-T</t>
  </si>
  <si>
    <t>SIMPL-5G-T-01</t>
  </si>
  <si>
    <t>SIMPL-5G-T-02</t>
  </si>
  <si>
    <t>SIMPL-5G-T-03</t>
  </si>
  <si>
    <t>SIMPL-5G-T-04</t>
  </si>
  <si>
    <t>SIMPL-5G-T-05</t>
  </si>
  <si>
    <t>SIMPL-5G-T-06</t>
  </si>
  <si>
    <t>SIMPL-5G-T-07</t>
  </si>
  <si>
    <t>SIMPL-5G-T-08</t>
  </si>
  <si>
    <t>SIMPL-5G-T-09</t>
  </si>
  <si>
    <t>SIMPL-5G-T-10</t>
  </si>
  <si>
    <t>SIMPL-5G-T-11</t>
  </si>
  <si>
    <t>SIMPL-5G-T-12</t>
  </si>
  <si>
    <t>SIMPL-5G-T-13</t>
  </si>
  <si>
    <t>SIMPL-5G-T-100</t>
  </si>
  <si>
    <t>SIMPL-2H-T</t>
  </si>
  <si>
    <t>SIMPL-2H-T-01</t>
  </si>
  <si>
    <t>SIMPL-2H-T-02</t>
  </si>
  <si>
    <t>SIMPL-2H-T-03</t>
  </si>
  <si>
    <t>SIMPL-2H-T-04</t>
  </si>
  <si>
    <t>SIMPL-2H-T-05</t>
  </si>
  <si>
    <t>SIMPL-2H-T-06</t>
  </si>
  <si>
    <t>SIMPL-2H-T-07</t>
  </si>
  <si>
    <t>SIMPL-2H-T-08</t>
  </si>
  <si>
    <t>SIMPL-2H-T-09</t>
  </si>
  <si>
    <t>SIMPL-2H-T-10</t>
  </si>
  <si>
    <t>SIMPL-2H-T-11</t>
  </si>
  <si>
    <t>SIMPL-2H-T-12</t>
  </si>
  <si>
    <t>SIMPL-2H-T-13</t>
  </si>
  <si>
    <t>SIMPL-2H-T-100</t>
  </si>
  <si>
    <t>SIMPL-3H-T</t>
  </si>
  <si>
    <t>SIMPL-3H-T-01</t>
  </si>
  <si>
    <t>SIMPL-3H-T-02</t>
  </si>
  <si>
    <t>SIMPL-3H-T-03</t>
  </si>
  <si>
    <t>SIMPL-3H-T-04</t>
  </si>
  <si>
    <t>SIMPL-3H-T-05</t>
  </si>
  <si>
    <t>SIMPL-3H-T-06</t>
  </si>
  <si>
    <t>SIMPL-3H-T-07</t>
  </si>
  <si>
    <t>SIMPL-3H-T-08</t>
  </si>
  <si>
    <t>SIMPL-3H-T-09</t>
  </si>
  <si>
    <t>SIMPL-3H-T-10</t>
  </si>
  <si>
    <t>SIMPL-3H-T-11</t>
  </si>
  <si>
    <t>SIMPL-3H-T-12</t>
  </si>
  <si>
    <t>SIMPL-3H-T-13</t>
  </si>
  <si>
    <t>SIMPL-3H-T-100</t>
  </si>
  <si>
    <t>SIMPL-4H-T</t>
  </si>
  <si>
    <t>SIMPL-4H-T-01</t>
  </si>
  <si>
    <t>SIMPL-4H-T-02</t>
  </si>
  <si>
    <t>SIMPL-4H-T-03</t>
  </si>
  <si>
    <t>SIMPL-4H-T-04</t>
  </si>
  <si>
    <t>SIMPL-4H-T-05</t>
  </si>
  <si>
    <t>SIMPL-4H-T-06</t>
  </si>
  <si>
    <t>SIMPL-4H-T-07</t>
  </si>
  <si>
    <t>SIMPL-4H-T-08</t>
  </si>
  <si>
    <t>SIMPL-4H-T-09</t>
  </si>
  <si>
    <t>SIMPL-4H-T-10</t>
  </si>
  <si>
    <t>SIMPL-4H-T-11</t>
  </si>
  <si>
    <t>SIMPL-4H-T-12</t>
  </si>
  <si>
    <t>SIMPL-4H-T-13</t>
  </si>
  <si>
    <t>SIMPL-4H-T-100</t>
  </si>
  <si>
    <t>SIMPL-5H-T</t>
  </si>
  <si>
    <t>SIMPL-5H-T-01</t>
  </si>
  <si>
    <t>SIMPL-5H-T-02</t>
  </si>
  <si>
    <t>SIMPL-5H-T-03</t>
  </si>
  <si>
    <t>SIMPL-5H-T-04</t>
  </si>
  <si>
    <t>SIMPL-5H-T-05</t>
  </si>
  <si>
    <t>SIMPL-5H-T-06</t>
  </si>
  <si>
    <t>SIMPL-5H-T-07</t>
  </si>
  <si>
    <t>SIMPL-5H-T-08</t>
  </si>
  <si>
    <t>SIMPL-5H-T-09</t>
  </si>
  <si>
    <t>SIMPL-5H-T-10</t>
  </si>
  <si>
    <t>SIMPL-5H-T-11</t>
  </si>
  <si>
    <t>SIMPL-5H-T-12</t>
  </si>
  <si>
    <t>SIMPL-5H-T-13</t>
  </si>
  <si>
    <t>SIMPL-5H-T-100</t>
  </si>
  <si>
    <t>SIMPL-3I-T-01</t>
  </si>
  <si>
    <t>SIMPL-3I-T-02</t>
  </si>
  <si>
    <t>SIMPL-3I-T-03</t>
  </si>
  <si>
    <t>SIMPL-3I-T-04</t>
  </si>
  <si>
    <t>SIMPL-3I-T-05</t>
  </si>
  <si>
    <t>SIMPL-3I-T-06</t>
  </si>
  <si>
    <t>SIMPL-3I-T-07</t>
  </si>
  <si>
    <t>SIMPL-3I-T-08</t>
  </si>
  <si>
    <t>SIMPL-3I-T-09</t>
  </si>
  <si>
    <t>SIMPL-3I-T-10</t>
  </si>
  <si>
    <t>SIMPL-3I-T-11</t>
  </si>
  <si>
    <t>SIMPL-3I-T-12</t>
  </si>
  <si>
    <t>SIMPL-3I-T-13</t>
  </si>
  <si>
    <t>SIMPL-3I-T-100</t>
  </si>
  <si>
    <t>SIMPL-4I-T-01</t>
  </si>
  <si>
    <t>SIMPL-4I-T-02</t>
  </si>
  <si>
    <t>SIMPL-4I-T-03</t>
  </si>
  <si>
    <t>SIMPL-4I-T-04</t>
  </si>
  <si>
    <t>SIMPL-4I-T-05</t>
  </si>
  <si>
    <t>SIMPL-4I-T-06</t>
  </si>
  <si>
    <t>SIMPL-4I-T-07</t>
  </si>
  <si>
    <t>SIMPL-4I-T-08</t>
  </si>
  <si>
    <t>SIMPL-4I-T-09</t>
  </si>
  <si>
    <t>SIMPL-4I-T-10</t>
  </si>
  <si>
    <t>SIMPL-4I-T-11</t>
  </si>
  <si>
    <t>SIMPL-4I-T-12</t>
  </si>
  <si>
    <t>SIMPL-4I-T-13</t>
  </si>
  <si>
    <t>SIMPL-4I-T-100</t>
  </si>
  <si>
    <t>SIMPL-5I-T-01</t>
  </si>
  <si>
    <t>SIMPL-5I-T-02</t>
  </si>
  <si>
    <t>SIMPL-5I-T-03</t>
  </si>
  <si>
    <t>SIMPL-5I-T-04</t>
  </si>
  <si>
    <t>SIMPL-5I-T-05</t>
  </si>
  <si>
    <t>SIMPL-5I-T-06</t>
  </si>
  <si>
    <t>SIMPL-5I-T-07</t>
  </si>
  <si>
    <t>SIMPL-5I-T-08</t>
  </si>
  <si>
    <t>SIMPL-5I-T-09</t>
  </si>
  <si>
    <t>SIMPL-5I-T-10</t>
  </si>
  <si>
    <t>SIMPL-5I-T-11</t>
  </si>
  <si>
    <t>SIMPL-5I-T-12</t>
  </si>
  <si>
    <t>SIMPL-5I-T-13</t>
  </si>
  <si>
    <t>SIMPL-5I-T-100</t>
  </si>
  <si>
    <t>SIMPL-3I-T</t>
  </si>
  <si>
    <t>SIMPL-3J-T</t>
  </si>
  <si>
    <t>SIMPL-3J-T-01</t>
  </si>
  <si>
    <t>SIMPL-3J-T-02</t>
  </si>
  <si>
    <t>SIMPL-3J-T-03</t>
  </si>
  <si>
    <t>SIMPL-3J-T-04</t>
  </si>
  <si>
    <t>SIMPL-3J-T-05</t>
  </si>
  <si>
    <t>SIMPL-3J-T-06</t>
  </si>
  <si>
    <t>SIMPL-3J-T-07</t>
  </si>
  <si>
    <t>SIMPL-3J-T-08</t>
  </si>
  <si>
    <t>SIMPL-3J-T-09</t>
  </si>
  <si>
    <t>SIMPL-3J-T-10</t>
  </si>
  <si>
    <t>SIMPL-3J-T-11</t>
  </si>
  <si>
    <t>SIMPL-3J-T-12</t>
  </si>
  <si>
    <t>SIMPL-3J-T-13</t>
  </si>
  <si>
    <t>SIMPL-3J-T-100</t>
  </si>
  <si>
    <t>SIMPL-4J-T</t>
  </si>
  <si>
    <t>SIMPL-4J-T-01</t>
  </si>
  <si>
    <t>SIMPL-5J-T</t>
  </si>
  <si>
    <t>SIMPL-5J-T-01</t>
  </si>
  <si>
    <t>SIMPL-5J-T-02</t>
  </si>
  <si>
    <t>SIMPL-5J-T-03</t>
  </si>
  <si>
    <t>SIMPL-5J-T-04</t>
  </si>
  <si>
    <t>SIMPL-5J-T-05</t>
  </si>
  <si>
    <t>SIMPL-5J-T-06</t>
  </si>
  <si>
    <t>SIMPL-5J-T-07</t>
  </si>
  <si>
    <t>SIMPL-5J-T-08</t>
  </si>
  <si>
    <t>SIMPL-5J-T-09</t>
  </si>
  <si>
    <t>SIMPL-5J-T-10</t>
  </si>
  <si>
    <t>SIMPL-5J-T-11</t>
  </si>
  <si>
    <t>SIMPL-5J-T-12</t>
  </si>
  <si>
    <t>SIMPL-5J-T-13</t>
  </si>
  <si>
    <t>SIMPL-5J-T-100</t>
  </si>
  <si>
    <t>SIMPL-3K-T</t>
  </si>
  <si>
    <t>SIMPL-3K-T-01</t>
  </si>
  <si>
    <t>SIMPL-3K-T-02</t>
  </si>
  <si>
    <t>SIMPL-3K-T-03</t>
  </si>
  <si>
    <t>SIMPL-3K-T-04</t>
  </si>
  <si>
    <t>SIMPL-3K-T-05</t>
  </si>
  <si>
    <t>SIMPL-3K-T-06</t>
  </si>
  <si>
    <t>SIMPL-3K-T-07</t>
  </si>
  <si>
    <t>SIMPL-3K-T-08</t>
  </si>
  <si>
    <t>SIMPL-3K-T-09</t>
  </si>
  <si>
    <t>SIMPL-3K-T-10</t>
  </si>
  <si>
    <t>SIMPL-3K-T-11</t>
  </si>
  <si>
    <t>SIMPL-3K-T-12</t>
  </si>
  <si>
    <t>SIMPL-3K-T-13</t>
  </si>
  <si>
    <t>SIMPL-3K-T-100</t>
  </si>
  <si>
    <t>SIMPL-5K-T</t>
  </si>
  <si>
    <t>SIMPL-5K-T-01</t>
  </si>
  <si>
    <t>SIMPL-5K-T-02</t>
  </si>
  <si>
    <t>SIMPL-5K-T-03</t>
  </si>
  <si>
    <t>SIMPL-5K-T-04</t>
  </si>
  <si>
    <t>SIMPL-5K-T-05</t>
  </si>
  <si>
    <t>SIMPL-5K-T-06</t>
  </si>
  <si>
    <t>SIMPL-5K-T-07</t>
  </si>
  <si>
    <t>SIMPL-5K-T-08</t>
  </si>
  <si>
    <t>SIMPL-5K-T-09</t>
  </si>
  <si>
    <t>SIMPL-5K-T-10</t>
  </si>
  <si>
    <t>SIMPL-5K-T-11</t>
  </si>
  <si>
    <t>SIMPL-5K-T-12</t>
  </si>
  <si>
    <t>SIMPL-5K-T-13</t>
  </si>
  <si>
    <t>SIMPL-5K-T-100</t>
  </si>
  <si>
    <t>SIMPL-3L-T</t>
  </si>
  <si>
    <t>SIMPL-3L-T-01</t>
  </si>
  <si>
    <t>SIMPL-3L-T-02</t>
  </si>
  <si>
    <t>SIMPL-3L-T-03</t>
  </si>
  <si>
    <t>SIMPL-3L-T-04</t>
  </si>
  <si>
    <t>SIMPL-3L-T-05</t>
  </si>
  <si>
    <t>SIMPL-3L-T-06</t>
  </si>
  <si>
    <t>SIMPL-3L-T-07</t>
  </si>
  <si>
    <t>SIMPL-3L-T-08</t>
  </si>
  <si>
    <t>SIMPL-3L-T-09</t>
  </si>
  <si>
    <t>SIMPL-3L-T-10</t>
  </si>
  <si>
    <t>SIMPL-3L-T-11</t>
  </si>
  <si>
    <t>SIMPL-3L-T-12</t>
  </si>
  <si>
    <t>SIMPL-3L-T-13</t>
  </si>
  <si>
    <t>SIMPL-3L-T-100</t>
  </si>
  <si>
    <t>SIMPL-3M-T</t>
  </si>
  <si>
    <t>SIMPL-3M-T-01</t>
  </si>
  <si>
    <t>SIMPL-3M-T-02</t>
  </si>
  <si>
    <t>SIMPL-3M-T-03</t>
  </si>
  <si>
    <t>SIMPL-3M-T-04</t>
  </si>
  <si>
    <t>SIMPL-3M-T-05</t>
  </si>
  <si>
    <t>SIMPL-3M-T-06</t>
  </si>
  <si>
    <t>SIMPL-3M-T-07</t>
  </si>
  <si>
    <t>SIMPL-3M-T-08</t>
  </si>
  <si>
    <t>SIMPL-3M-T-09</t>
  </si>
  <si>
    <t>SIMPL-3M-T-10</t>
  </si>
  <si>
    <t>SIMPL-3M-T-11</t>
  </si>
  <si>
    <t>SIMPL-3M-T-12</t>
  </si>
  <si>
    <t>SIMPL-3M-T-13</t>
  </si>
  <si>
    <t>SIMPL-3M-T-100</t>
  </si>
  <si>
    <t>SIMPL-3N-T</t>
  </si>
  <si>
    <t>SIMPL-3N-T-01</t>
  </si>
  <si>
    <t>SIMPL-3N-T-02</t>
  </si>
  <si>
    <t>SIMPL-3N-T-03</t>
  </si>
  <si>
    <t>SIMPL-3N-T-04</t>
  </si>
  <si>
    <t>SIMPL-3N-T-05</t>
  </si>
  <si>
    <t>SIMPL-3N-T-06</t>
  </si>
  <si>
    <t>SIMPL-3N-T-07</t>
  </si>
  <si>
    <t>SIMPL-3N-T-08</t>
  </si>
  <si>
    <t>SIMPL-3N-T-09</t>
  </si>
  <si>
    <t>SIMPL-3N-T-10</t>
  </si>
  <si>
    <t>SIMPL-3N-T-11</t>
  </si>
  <si>
    <t>SIMPL-3N-T-12</t>
  </si>
  <si>
    <t>SIMPL-3N-T-13</t>
  </si>
  <si>
    <t>SIMPL-3N-T-100</t>
  </si>
  <si>
    <t>SIMPL-4N-T</t>
  </si>
  <si>
    <t>SIMPL-4N-T-01</t>
  </si>
  <si>
    <t>SIMPL-4N-T-02</t>
  </si>
  <si>
    <t>SIMPL-4N-T-03</t>
  </si>
  <si>
    <t>SIMPL-4N-T-04</t>
  </si>
  <si>
    <t>SIMPL-4N-T-05</t>
  </si>
  <si>
    <t>SIMPL-4N-T-06</t>
  </si>
  <si>
    <t>SIMPL-4N-T-07</t>
  </si>
  <si>
    <t>SIMPL-4N-T-08</t>
  </si>
  <si>
    <t>SIMPL-4N-T-09</t>
  </si>
  <si>
    <t>SIMPL-4N-T-10</t>
  </si>
  <si>
    <t>SIMPL-4N-T-11</t>
  </si>
  <si>
    <t>SIMPL-4N-T-12</t>
  </si>
  <si>
    <t>SIMPL-4N-T-13</t>
  </si>
  <si>
    <t>SIMPL-4N-T-100</t>
  </si>
  <si>
    <t>SIMPL-3O-T</t>
  </si>
  <si>
    <t>SIMPL-3O-T-01</t>
  </si>
  <si>
    <t>SIMPL-3O-T-02</t>
  </si>
  <si>
    <t>SIMPL-3O-T-03</t>
  </si>
  <si>
    <t>SIMPL-3O-T-04</t>
  </si>
  <si>
    <t>SIMPL-3O-T-05</t>
  </si>
  <si>
    <t>SIMPL-3O-T-06</t>
  </si>
  <si>
    <t>SIMPL-3O-T-07</t>
  </si>
  <si>
    <t>SIMPL-3O-T-08</t>
  </si>
  <si>
    <t>SIMPL-3O-T-09</t>
  </si>
  <si>
    <t>SIMPL-3O-T-10</t>
  </si>
  <si>
    <t>SIMPL-3O-T-11</t>
  </si>
  <si>
    <t>SIMPL-3O-T-12</t>
  </si>
  <si>
    <t>SIMPL-3O-T-13</t>
  </si>
  <si>
    <t>SIMPL-3O-T-100</t>
  </si>
  <si>
    <t>SIMPL-4O-T</t>
  </si>
  <si>
    <t>SIMPL-4O-T-01</t>
  </si>
  <si>
    <t>SIMPL-4O-T-02</t>
  </si>
  <si>
    <t>SIMPL-4O-T-03</t>
  </si>
  <si>
    <t>SIMPL-4O-T-04</t>
  </si>
  <si>
    <t>SIMPL-4O-T-05</t>
  </si>
  <si>
    <t>SIMPL-4O-T-06</t>
  </si>
  <si>
    <t>SIMPL-4O-T-07</t>
  </si>
  <si>
    <t>SIMPL-4O-T-08</t>
  </si>
  <si>
    <t>SIMPL-4O-T-09</t>
  </si>
  <si>
    <t>SIMPL-4O-T-10</t>
  </si>
  <si>
    <t>SIMPL-4O-T-11</t>
  </si>
  <si>
    <t>SIMPL-4O-T-12</t>
  </si>
  <si>
    <t>SIMPL-4O-T-13</t>
  </si>
  <si>
    <t>SIMPL-4O-T-100</t>
  </si>
  <si>
    <t>SIMPL-5O-T</t>
  </si>
  <si>
    <t>SIMPL-5O-T-01</t>
  </si>
  <si>
    <t>SIMPL-5O-T-02</t>
  </si>
  <si>
    <t>SIMPL-5O-T-03</t>
  </si>
  <si>
    <t>SIMPL-5O-T-04</t>
  </si>
  <si>
    <t>SIMPL-5O-T-05</t>
  </si>
  <si>
    <t>SIMPL-5O-T-06</t>
  </si>
  <si>
    <t>SIMPL-5O-T-07</t>
  </si>
  <si>
    <t>SIMPL-5O-T-08</t>
  </si>
  <si>
    <t>SIMPL-5O-T-09</t>
  </si>
  <si>
    <t>SIMPL-5O-T-10</t>
  </si>
  <si>
    <t>SIMPL-5O-T-11</t>
  </si>
  <si>
    <t>SIMPL-5O-T-12</t>
  </si>
  <si>
    <t>SIMPL-5O-T-13</t>
  </si>
  <si>
    <t>SIMPL-5O-T-100</t>
  </si>
  <si>
    <t>SIMPL-3P-T</t>
  </si>
  <si>
    <t>SIMPL-3P-T-01</t>
  </si>
  <si>
    <t>SIMPL-3P-T-02</t>
  </si>
  <si>
    <t>SIMPL-3P-T-03</t>
  </si>
  <si>
    <t>SIMPL-3P-T-04</t>
  </si>
  <si>
    <t>SIMPL-3P-T-05</t>
  </si>
  <si>
    <t>SIMPL-3P-T-06</t>
  </si>
  <si>
    <t>SIMPL-3P-T-07</t>
  </si>
  <si>
    <t>SIMPL-3P-T-08</t>
  </si>
  <si>
    <t>SIMPL-3P-T-09</t>
  </si>
  <si>
    <t>SIMPL-3P-T-10</t>
  </si>
  <si>
    <t>SIMPL-3P-T-11</t>
  </si>
  <si>
    <t>SIMPL-3P-T-12</t>
  </si>
  <si>
    <t>SIMPL-3P-T-13</t>
  </si>
  <si>
    <t>SIMPL-3P-T-100</t>
  </si>
  <si>
    <t>SIMPL-3R-T</t>
  </si>
  <si>
    <t>SIMPL-3R-T-01</t>
  </si>
  <si>
    <t>SIMPL-3R-T-02</t>
  </si>
  <si>
    <t>SIMPL-3R-T-03</t>
  </si>
  <si>
    <t>SIMPL-3R-T-04</t>
  </si>
  <si>
    <t>SIMPL-3R-T-05</t>
  </si>
  <si>
    <t>SIMPL-3R-T-06</t>
  </si>
  <si>
    <t>SIMPL-3R-T-07</t>
  </si>
  <si>
    <t>SIMPL-3R-T-08</t>
  </si>
  <si>
    <t>SIMPL-3R-T-09</t>
  </si>
  <si>
    <t>SIMPL-3R-T-10</t>
  </si>
  <si>
    <t>SIMPL-3R-T-11</t>
  </si>
  <si>
    <t>SIMPL-3R-T-12</t>
  </si>
  <si>
    <t>SIMPL-3R-T-13</t>
  </si>
  <si>
    <t>SIMPL-3R-T-100</t>
  </si>
  <si>
    <t>SIMPL-4I-T</t>
  </si>
  <si>
    <t>SIMPL-4M-T</t>
  </si>
  <si>
    <t>SIMPL-4M-T-01</t>
  </si>
  <si>
    <t>SIMPL-4M-T-02</t>
  </si>
  <si>
    <t>SIMPL-4M-T-03</t>
  </si>
  <si>
    <t>SIMPL-4M-T-04</t>
  </si>
  <si>
    <t>SIMPL-4M-T-05</t>
  </si>
  <si>
    <t>SIMPL-4M-T-06</t>
  </si>
  <si>
    <t>SIMPL-4M-T-07</t>
  </si>
  <si>
    <t>SIMPL-4M-T-08</t>
  </si>
  <si>
    <t>SIMPL-4M-T-09</t>
  </si>
  <si>
    <t>SIMPL-4M-T-10</t>
  </si>
  <si>
    <t>SIMPL-4M-T-11</t>
  </si>
  <si>
    <t>SIMPL-4M-T-12</t>
  </si>
  <si>
    <t>SIMPL-4M-T-13</t>
  </si>
  <si>
    <t>SIMPL-4M-T-100</t>
  </si>
  <si>
    <t>SIMPL-5I-T</t>
  </si>
  <si>
    <t>SIMPL-5L-T</t>
  </si>
  <si>
    <t>SIMPL-5L-T-01</t>
  </si>
  <si>
    <t>SIMPL-5L-T-02</t>
  </si>
  <si>
    <t>SIMPL-5L-T-03</t>
  </si>
  <si>
    <t>SIMPL-5L-T-04</t>
  </si>
  <si>
    <t>SIMPL-5L-T-05</t>
  </si>
  <si>
    <t>SIMPL-5L-T-06</t>
  </si>
  <si>
    <t>SIMPL-5L-T-07</t>
  </si>
  <si>
    <t>SIMPL-5L-T-08</t>
  </si>
  <si>
    <t>SIMPL-5L-T-09</t>
  </si>
  <si>
    <t>SIMPL-5L-T-10</t>
  </si>
  <si>
    <t>SIMPL-5L-T-11</t>
  </si>
  <si>
    <t>SIMPL-5L-T-12</t>
  </si>
  <si>
    <t>SIMPL-5L-T-13</t>
  </si>
  <si>
    <t>SIMPL-5L-T-100</t>
  </si>
  <si>
    <t>SIMPL-5M-T</t>
  </si>
  <si>
    <t>SIMPL-5M-T-01</t>
  </si>
  <si>
    <t>SIMPL-5M-T-02</t>
  </si>
  <si>
    <t>SIMPL-5M-T-03</t>
  </si>
  <si>
    <t>SIMPL-5M-T-04</t>
  </si>
  <si>
    <t>SIMPL-5M-T-05</t>
  </si>
  <si>
    <t>SIMPL-5M-T-06</t>
  </si>
  <si>
    <t>SIMPL-5M-T-07</t>
  </si>
  <si>
    <t>SIMPL-5M-T-08</t>
  </si>
  <si>
    <t>SIMPL-5M-T-09</t>
  </si>
  <si>
    <t>SIMPL-5M-T-10</t>
  </si>
  <si>
    <t>SIMPL-5M-T-11</t>
  </si>
  <si>
    <t>SIMPL-5M-T-12</t>
  </si>
  <si>
    <t>SIMPL-5M-T-13</t>
  </si>
  <si>
    <t>SIMPL-5M-T-100</t>
  </si>
  <si>
    <t>SIMPL-5N-T</t>
  </si>
  <si>
    <t>SIMPL-5N-T-01</t>
  </si>
  <si>
    <t>SIMPL-5N-T-02</t>
  </si>
  <si>
    <t>SIMPL-5N-T-03</t>
  </si>
  <si>
    <t>SIMPL-5N-T-04</t>
  </si>
  <si>
    <t>SIMPL-5N-T-05</t>
  </si>
  <si>
    <t>SIMPL-5N-T-06</t>
  </si>
  <si>
    <t>SIMPL-5N-T-07</t>
  </si>
  <si>
    <t>SIMPL-5N-T-08</t>
  </si>
  <si>
    <t>SIMPL-5N-T-09</t>
  </si>
  <si>
    <t>SIMPL-5N-T-10</t>
  </si>
  <si>
    <t>SIMPL-5N-T-11</t>
  </si>
  <si>
    <t>SIMPL-5N-T-12</t>
  </si>
  <si>
    <t>SIMPL-5N-T-13</t>
  </si>
  <si>
    <t>SIMPL-5N-T-100</t>
  </si>
  <si>
    <t>SIMPL-6A-T</t>
  </si>
  <si>
    <t>SIMPL-6A-T-01</t>
  </si>
  <si>
    <t>SIMPL-6A-T-02</t>
  </si>
  <si>
    <t>SIMPL-6A-T-03</t>
  </si>
  <si>
    <t>SIMPL-6A-T-04</t>
  </si>
  <si>
    <t>SIMPL-6A-T-05</t>
  </si>
  <si>
    <t>SIMPL-6A-T-06</t>
  </si>
  <si>
    <t>SIMPL-6A-T-07</t>
  </si>
  <si>
    <t>SIMPL-6A-T-08</t>
  </si>
  <si>
    <t>SIMPL-6A-T-09</t>
  </si>
  <si>
    <t>SIMPL-6A-T-10</t>
  </si>
  <si>
    <t>SIMPL-6A-T-11</t>
  </si>
  <si>
    <t>SIMPL-6A-T-12</t>
  </si>
  <si>
    <t>SIMPL-6A-T-13</t>
  </si>
  <si>
    <t>SIMPL-6A-T-100</t>
  </si>
  <si>
    <t>SIMPL-7A-T</t>
  </si>
  <si>
    <t>SIMPL-7A-T-01</t>
  </si>
  <si>
    <t>SIMPL-7A-T-02</t>
  </si>
  <si>
    <t>SIMPL-7A-T-03</t>
  </si>
  <si>
    <t>SIMPL-7A-T-04</t>
  </si>
  <si>
    <t>SIMPL-7A-T-05</t>
  </si>
  <si>
    <t>SIMPL-7A-T-06</t>
  </si>
  <si>
    <t>SIMPL-7A-T-07</t>
  </si>
  <si>
    <t>SIMPL-7A-T-08</t>
  </si>
  <si>
    <t>SIMPL-7A-T-09</t>
  </si>
  <si>
    <t>SIMPL-7A-T-10</t>
  </si>
  <si>
    <t>SIMPL-7A-T-11</t>
  </si>
  <si>
    <t>SIMPL-7A-T-12</t>
  </si>
  <si>
    <t>SIMPL-7A-T-13</t>
  </si>
  <si>
    <t>SIMPL-7A-T-100</t>
  </si>
  <si>
    <t>SIMPL-8A-T</t>
  </si>
  <si>
    <t>SIMPL-8A-T-01</t>
  </si>
  <si>
    <t>SIMPL-8A-T-02</t>
  </si>
  <si>
    <t>SIMPL-8A-T-03</t>
  </si>
  <si>
    <t>SIMPL-8A-T-04</t>
  </si>
  <si>
    <t>SIMPL-8A-T-05</t>
  </si>
  <si>
    <t>SIMPL-8A-T-06</t>
  </si>
  <si>
    <t>SIMPL-8A-T-07</t>
  </si>
  <si>
    <t>SIMPL-8A-T-08</t>
  </si>
  <si>
    <t>SIMPL-8A-T-09</t>
  </si>
  <si>
    <t>SIMPL-8A-T-10</t>
  </si>
  <si>
    <t>SIMPL-8A-T-11</t>
  </si>
  <si>
    <t>SIMPL-8A-T-12</t>
  </si>
  <si>
    <t>SIMPL-8A-T-13</t>
  </si>
  <si>
    <t>SIMPL-8A-T-100</t>
  </si>
  <si>
    <t>SIMPL-6B-T</t>
  </si>
  <si>
    <t>SIMPL-6B-T-01</t>
  </si>
  <si>
    <t>SIMPL-6B-T-02</t>
  </si>
  <si>
    <t>SIMPL-6B-T-03</t>
  </si>
  <si>
    <t>SIMPL-6B-T-04</t>
  </si>
  <si>
    <t>SIMPL-6B-T-05</t>
  </si>
  <si>
    <t>SIMPL-6B-T-06</t>
  </si>
  <si>
    <t>SIMPL-6B-T-07</t>
  </si>
  <si>
    <t>SIMPL-6B-T-08</t>
  </si>
  <si>
    <t>SIMPL-6B-T-09</t>
  </si>
  <si>
    <t>SIMPL-6B-T-10</t>
  </si>
  <si>
    <t>SIMPL-6B-T-11</t>
  </si>
  <si>
    <t>SIMPL-6B-T-12</t>
  </si>
  <si>
    <t>SIMPL-6B-T-13</t>
  </si>
  <si>
    <t>SIMPL-6B-T-100</t>
  </si>
  <si>
    <t>SIMPL-7B-T</t>
  </si>
  <si>
    <t>SIMPL-7B-T-01</t>
  </si>
  <si>
    <t>SIMPL-7B-T-02</t>
  </si>
  <si>
    <t>SIMPL-7B-T-03</t>
  </si>
  <si>
    <t>SIMPL-7B-T-04</t>
  </si>
  <si>
    <t>SIMPL-7B-T-05</t>
  </si>
  <si>
    <t>SIMPL-7B-T-06</t>
  </si>
  <si>
    <t>SIMPL-7B-T-07</t>
  </si>
  <si>
    <t>SIMPL-7B-T-08</t>
  </si>
  <si>
    <t>SIMPL-7B-T-09</t>
  </si>
  <si>
    <t>SIMPL-7B-T-10</t>
  </si>
  <si>
    <t>SIMPL-7B-T-11</t>
  </si>
  <si>
    <t>SIMPL-7B-T-12</t>
  </si>
  <si>
    <t>SIMPL-7B-T-13</t>
  </si>
  <si>
    <t>SIMPL-7B-T-100</t>
  </si>
  <si>
    <t>SIMPL-8B-T</t>
  </si>
  <si>
    <t>SIMPL-8B-T-01</t>
  </si>
  <si>
    <t>SIMPL-8B-T-02</t>
  </si>
  <si>
    <t>SIMPL-8B-T-03</t>
  </si>
  <si>
    <t>SIMPL-8B-T-04</t>
  </si>
  <si>
    <t>SIMPL-8B-T-05</t>
  </si>
  <si>
    <t>SIMPL-8B-T-06</t>
  </si>
  <si>
    <t>SIMPL-8B-T-07</t>
  </si>
  <si>
    <t>SIMPL-8B-T-08</t>
  </si>
  <si>
    <t>SIMPL-8B-T-09</t>
  </si>
  <si>
    <t>SIMPL-8B-T-10</t>
  </si>
  <si>
    <t>SIMPL-8B-T-11</t>
  </si>
  <si>
    <t>SIMPL-8B-T-12</t>
  </si>
  <si>
    <t>SIMPL-8B-T-13</t>
  </si>
  <si>
    <t>SIMPL-8B-T-100</t>
  </si>
  <si>
    <t>SIMPL-6C-T</t>
  </si>
  <si>
    <t>SIMPL-6C-T-01</t>
  </si>
  <si>
    <t>SIMPL-6C-T-02</t>
  </si>
  <si>
    <t>SIMPL-6C-T-03</t>
  </si>
  <si>
    <t>SIMPL-6C-T-04</t>
  </si>
  <si>
    <t>SIMPL-6C-T-05</t>
  </si>
  <si>
    <t>SIMPL-6C-T-06</t>
  </si>
  <si>
    <t>SIMPL-6C-T-07</t>
  </si>
  <si>
    <t>SIMPL-6C-T-08</t>
  </si>
  <si>
    <t>SIMPL-6C-T-09</t>
  </si>
  <si>
    <t>SIMPL-6C-T-10</t>
  </si>
  <si>
    <t>SIMPL-6C-T-11</t>
  </si>
  <si>
    <t>SIMPL-6C-T-12</t>
  </si>
  <si>
    <t>SIMPL-6C-T-13</t>
  </si>
  <si>
    <t>SIMPL-6C-T-100</t>
  </si>
  <si>
    <t>SIMPL-7C-T</t>
  </si>
  <si>
    <t>SIMPL-7C-T-01</t>
  </si>
  <si>
    <t>SIMPL-7C-T-02</t>
  </si>
  <si>
    <t>SIMPL-7C-T-03</t>
  </si>
  <si>
    <t>SIMPL-7C-T-04</t>
  </si>
  <si>
    <t>SIMPL-7C-T-05</t>
  </si>
  <si>
    <t>SIMPL-7C-T-06</t>
  </si>
  <si>
    <t>SIMPL-7C-T-07</t>
  </si>
  <si>
    <t>SIMPL-7C-T-08</t>
  </si>
  <si>
    <t>SIMPL-7C-T-09</t>
  </si>
  <si>
    <t>SIMPL-7C-T-10</t>
  </si>
  <si>
    <t>SIMPL-7C-T-11</t>
  </si>
  <si>
    <t>SIMPL-7C-T-12</t>
  </si>
  <si>
    <t>SIMPL-7C-T-13</t>
  </si>
  <si>
    <t>SIMPL-7C-T-100</t>
  </si>
  <si>
    <t>SIMPL-8C-T</t>
  </si>
  <si>
    <t>SIMPL-8C-T-01</t>
  </si>
  <si>
    <t>SIMPL-8C-T-02</t>
  </si>
  <si>
    <t>SIMPL-8C-T-03</t>
  </si>
  <si>
    <t>SIMPL-8C-T-04</t>
  </si>
  <si>
    <t>SIMPL-8C-T-05</t>
  </si>
  <si>
    <t>SIMPL-8C-T-06</t>
  </si>
  <si>
    <t>SIMPL-8C-T-07</t>
  </si>
  <si>
    <t>SIMPL-8C-T-08</t>
  </si>
  <si>
    <t>SIMPL-8C-T-09</t>
  </si>
  <si>
    <t>SIMPL-8C-T-10</t>
  </si>
  <si>
    <t>SIMPL-8C-T-11</t>
  </si>
  <si>
    <t>SIMPL-8C-T-12</t>
  </si>
  <si>
    <t>SIMPL-8C-T-13</t>
  </si>
  <si>
    <t>SIMPL-8C-T-100</t>
  </si>
  <si>
    <t>SIMPL-6D-T</t>
  </si>
  <si>
    <t>SIMPL-6D-T-01</t>
  </si>
  <si>
    <t>SIMPL-6D-T-02</t>
  </si>
  <si>
    <t>SIMPL-6D-T-03</t>
  </si>
  <si>
    <t>SIMPL-6D-T-04</t>
  </si>
  <si>
    <t>SIMPL-6D-T-05</t>
  </si>
  <si>
    <t>SIMPL-6D-T-06</t>
  </si>
  <si>
    <t>SIMPL-6D-T-07</t>
  </si>
  <si>
    <t>SIMPL-6D-T-08</t>
  </si>
  <si>
    <t>SIMPL-6D-T-09</t>
  </si>
  <si>
    <t>SIMPL-6D-T-10</t>
  </si>
  <si>
    <t>SIMPL-6D-T-11</t>
  </si>
  <si>
    <t>SIMPL-6D-T-12</t>
  </si>
  <si>
    <t>SIMPL-6D-T-13</t>
  </si>
  <si>
    <t>SIMPL-6D-T-100</t>
  </si>
  <si>
    <t>SIMPL-7D-T</t>
  </si>
  <si>
    <t>SIMPL-7D-T-01</t>
  </si>
  <si>
    <t>SIMPL-7D-T-02</t>
  </si>
  <si>
    <t>SIMPL-7D-T-03</t>
  </si>
  <si>
    <t>SIMPL-7D-T-04</t>
  </si>
  <si>
    <t>SIMPL-7D-T-05</t>
  </si>
  <si>
    <t>SIMPL-7D-T-06</t>
  </si>
  <si>
    <t>SIMPL-7D-T-07</t>
  </si>
  <si>
    <t>SIMPL-7D-T-08</t>
  </si>
  <si>
    <t>SIMPL-7D-T-09</t>
  </si>
  <si>
    <t>SIMPL-7D-T-10</t>
  </si>
  <si>
    <t>SIMPL-7D-T-11</t>
  </si>
  <si>
    <t>SIMPL-7D-T-12</t>
  </si>
  <si>
    <t>SIMPL-7D-T-13</t>
  </si>
  <si>
    <t>SIMPL-7D-T-100</t>
  </si>
  <si>
    <t>SIMPL-8D-T</t>
  </si>
  <si>
    <t>SIMPL-8D-T-01</t>
  </si>
  <si>
    <t>SIMPL-8D-T-02</t>
  </si>
  <si>
    <t>SIMPL-8D-T-03</t>
  </si>
  <si>
    <t>SIMPL-8D-T-04</t>
  </si>
  <si>
    <t>SIMPL-8D-T-05</t>
  </si>
  <si>
    <t>SIMPL-8D-T-06</t>
  </si>
  <si>
    <t>SIMPL-8D-T-07</t>
  </si>
  <si>
    <t>SIMPL-8D-T-08</t>
  </si>
  <si>
    <t>SIMPL-8D-T-09</t>
  </si>
  <si>
    <t>SIMPL-8D-T-10</t>
  </si>
  <si>
    <t>SIMPL-8D-T-11</t>
  </si>
  <si>
    <t>SIMPL-8D-T-12</t>
  </si>
  <si>
    <t>SIMPL-8D-T-13</t>
  </si>
  <si>
    <t>SIMPL-8D-T-100</t>
  </si>
  <si>
    <t>SIMPL-6E-T</t>
  </si>
  <si>
    <t>SIMPL-6E-T-01</t>
  </si>
  <si>
    <t>SIMPL-6E-T-02</t>
  </si>
  <si>
    <t>SIMPL-6E-T-03</t>
  </si>
  <si>
    <t>SIMPL-6E-T-04</t>
  </si>
  <si>
    <t>SIMPL-6E-T-05</t>
  </si>
  <si>
    <t>SIMPL-6E-T-06</t>
  </si>
  <si>
    <t>SIMPL-6E-T-07</t>
  </si>
  <si>
    <t>SIMPL-6E-T-08</t>
  </si>
  <si>
    <t>SIMPL-6E-T-09</t>
  </si>
  <si>
    <t>SIMPL-6E-T-10</t>
  </si>
  <si>
    <t>SIMPL-6E-T-11</t>
  </si>
  <si>
    <t>SIMPL-6E-T-12</t>
  </si>
  <si>
    <t>SIMPL-6E-T-13</t>
  </si>
  <si>
    <t>SIMPL-6E-T-100</t>
  </si>
  <si>
    <t>SIMPL-7E-T</t>
  </si>
  <si>
    <t>SIMPL-7E-T-01</t>
  </si>
  <si>
    <t>SIMPL-7E-T-02</t>
  </si>
  <si>
    <t>SIMPL-7E-T-03</t>
  </si>
  <si>
    <t>SIMPL-7E-T-04</t>
  </si>
  <si>
    <t>SIMPL-7E-T-05</t>
  </si>
  <si>
    <t>SIMPL-7E-T-06</t>
  </si>
  <si>
    <t>SIMPL-7E-T-07</t>
  </si>
  <si>
    <t>SIMPL-7E-T-08</t>
  </si>
  <si>
    <t>SIMPL-7E-T-09</t>
  </si>
  <si>
    <t>SIMPL-7E-T-10</t>
  </si>
  <si>
    <t>SIMPL-7E-T-11</t>
  </si>
  <si>
    <t>SIMPL-7E-T-12</t>
  </si>
  <si>
    <t>SIMPL-7E-T-13</t>
  </si>
  <si>
    <t>SIMPL-7E-T-100</t>
  </si>
  <si>
    <t>SIMPL-8E-T</t>
  </si>
  <si>
    <t>SIMPL-8E-T-01</t>
  </si>
  <si>
    <t>SIMPL-8E-T-02</t>
  </si>
  <si>
    <t>SIMPL-8E-T-03</t>
  </si>
  <si>
    <t>SIMPL-8E-T-04</t>
  </si>
  <si>
    <t>SIMPL-8E-T-05</t>
  </si>
  <si>
    <t>SIMPL-8E-T-06</t>
  </si>
  <si>
    <t>SIMPL-8E-T-07</t>
  </si>
  <si>
    <t>SIMPL-8E-T-08</t>
  </si>
  <si>
    <t>SIMPL-8E-T-09</t>
  </si>
  <si>
    <t>SIMPL-8E-T-10</t>
  </si>
  <si>
    <t>SIMPL-8E-T-11</t>
  </si>
  <si>
    <t>SIMPL-8E-T-12</t>
  </si>
  <si>
    <t>SIMPL-8E-T-13</t>
  </si>
  <si>
    <t>SIMPL-8E-T-100</t>
  </si>
  <si>
    <t>SIMPL-6F-T</t>
  </si>
  <si>
    <t>SIMPL-6F-T-01</t>
  </si>
  <si>
    <t>SIMPL-6F-T-02</t>
  </si>
  <si>
    <t>SIMPL-6F-T-03</t>
  </si>
  <si>
    <t>SIMPL-6F-T-04</t>
  </si>
  <si>
    <t>SIMPL-6F-T-05</t>
  </si>
  <si>
    <t>SIMPL-6F-T-06</t>
  </si>
  <si>
    <t>SIMPL-6F-T-07</t>
  </si>
  <si>
    <t>SIMPL-6F-T-08</t>
  </si>
  <si>
    <t>SIMPL-6F-T-09</t>
  </si>
  <si>
    <t>SIMPL-6F-T-10</t>
  </si>
  <si>
    <t>SIMPL-6F-T-11</t>
  </si>
  <si>
    <t>SIMPL-6F-T-12</t>
  </si>
  <si>
    <t>SIMPL-6F-T-13</t>
  </si>
  <si>
    <t>SIMPL-6F-T-100</t>
  </si>
  <si>
    <t>SIMPL-7F-T</t>
  </si>
  <si>
    <t>SIMPL-7F-T-01</t>
  </si>
  <si>
    <t>SIMPL-7F-T-02</t>
  </si>
  <si>
    <t>SIMPL-7F-T-03</t>
  </si>
  <si>
    <t>SIMPL-7F-T-04</t>
  </si>
  <si>
    <t>SIMPL-7F-T-05</t>
  </si>
  <si>
    <t>SIMPL-7F-T-06</t>
  </si>
  <si>
    <t>SIMPL-7F-T-07</t>
  </si>
  <si>
    <t>SIMPL-7F-T-08</t>
  </si>
  <si>
    <t>SIMPL-7F-T-09</t>
  </si>
  <si>
    <t>SIMPL-7F-T-10</t>
  </si>
  <si>
    <t>SIMPL-7F-T-11</t>
  </si>
  <si>
    <t>SIMPL-7F-T-12</t>
  </si>
  <si>
    <t>SIMPL-7F-T-13</t>
  </si>
  <si>
    <t>SIMPL-7F-T-100</t>
  </si>
  <si>
    <t>SIMPL-6G-T</t>
  </si>
  <si>
    <t>SIMPL-6G-T-01</t>
  </si>
  <si>
    <t>SIMPL-6G-T-02</t>
  </si>
  <si>
    <t>SIMPL-6G-T-03</t>
  </si>
  <si>
    <t>SIMPL-6G-T-04</t>
  </si>
  <si>
    <t>SIMPL-6G-T-05</t>
  </si>
  <si>
    <t>SIMPL-6G-T-06</t>
  </si>
  <si>
    <t>SIMPL-6G-T-07</t>
  </si>
  <si>
    <t>SIMPL-6G-T-08</t>
  </si>
  <si>
    <t>SIMPL-6G-T-09</t>
  </si>
  <si>
    <t>SIMPL-6G-T-10</t>
  </si>
  <si>
    <t>SIMPL-6G-T-11</t>
  </si>
  <si>
    <t>SIMPL-6G-T-12</t>
  </si>
  <si>
    <t>SIMPL-6G-T-13</t>
  </si>
  <si>
    <t>SIMPL-6G-T-100</t>
  </si>
  <si>
    <t>SIMPL-7G-T</t>
  </si>
  <si>
    <t>SIMPL-7G-T-01</t>
  </si>
  <si>
    <t>SIMPL-7G-T-02</t>
  </si>
  <si>
    <t>SIMPL-7G-T-03</t>
  </si>
  <si>
    <t>SIMPL-7G-T-04</t>
  </si>
  <si>
    <t>SIMPL-7G-T-05</t>
  </si>
  <si>
    <t>SIMPL-7G-T-06</t>
  </si>
  <si>
    <t>SIMPL-7G-T-07</t>
  </si>
  <si>
    <t>SIMPL-7G-T-08</t>
  </si>
  <si>
    <t>SIMPL-7G-T-09</t>
  </si>
  <si>
    <t>SIMPL-7G-T-10</t>
  </si>
  <si>
    <t>SIMPL-7G-T-11</t>
  </si>
  <si>
    <t>SIMPL-7G-T-12</t>
  </si>
  <si>
    <t>SIMPL-7G-T-13</t>
  </si>
  <si>
    <t>SIMPL-7G-T-100</t>
  </si>
  <si>
    <t>SIMPL-6H-T</t>
  </si>
  <si>
    <t>SIMPL-6H-T-01</t>
  </si>
  <si>
    <t>SIMPL-6H-T-02</t>
  </si>
  <si>
    <t>SIMPL-6H-T-03</t>
  </si>
  <si>
    <t>SIMPL-6H-T-04</t>
  </si>
  <si>
    <t>SIMPL-6H-T-05</t>
  </si>
  <si>
    <t>SIMPL-6H-T-06</t>
  </si>
  <si>
    <t>SIMPL-6H-T-07</t>
  </si>
  <si>
    <t>SIMPL-6H-T-08</t>
  </si>
  <si>
    <t>SIMPL-6H-T-09</t>
  </si>
  <si>
    <t>SIMPL-6H-T-10</t>
  </si>
  <si>
    <t>SIMPL-6H-T-11</t>
  </si>
  <si>
    <t>SIMPL-6H-T-12</t>
  </si>
  <si>
    <t>SIMPL-6H-T-13</t>
  </si>
  <si>
    <t>SIMPL-6H-T-100</t>
  </si>
  <si>
    <t>SIMPL-7H-T</t>
  </si>
  <si>
    <t>SIMPL-7H-T-01</t>
  </si>
  <si>
    <t>SIMPL-7H-T-02</t>
  </si>
  <si>
    <t>SIMPL-7H-T-03</t>
  </si>
  <si>
    <t>SIMPL-7H-T-04</t>
  </si>
  <si>
    <t>SIMPL-7H-T-05</t>
  </si>
  <si>
    <t>SIMPL-7H-T-06</t>
  </si>
  <si>
    <t>SIMPL-7H-T-07</t>
  </si>
  <si>
    <t>SIMPL-7H-T-08</t>
  </si>
  <si>
    <t>SIMPL-7H-T-09</t>
  </si>
  <si>
    <t>SIMPL-7H-T-10</t>
  </si>
  <si>
    <t>SIMPL-7H-T-11</t>
  </si>
  <si>
    <t>SIMPL-7H-T-12</t>
  </si>
  <si>
    <t>SIMPL-7H-T-13</t>
  </si>
  <si>
    <t>SIMPL-7H-T-100</t>
  </si>
  <si>
    <t>SIMPL-6I-T</t>
  </si>
  <si>
    <t>SIMPL-6I-T-01</t>
  </si>
  <si>
    <t>SIMPL-6I-T-02</t>
  </si>
  <si>
    <t>SIMPL-6I-T-03</t>
  </si>
  <si>
    <t>SIMPL-6I-T-04</t>
  </si>
  <si>
    <t>SIMPL-6I-T-05</t>
  </si>
  <si>
    <t>SIMPL-6I-T-06</t>
  </si>
  <si>
    <t>SIMPL-6I-T-07</t>
  </si>
  <si>
    <t>SIMPL-6I-T-08</t>
  </si>
  <si>
    <t>SIMPL-6I-T-09</t>
  </si>
  <si>
    <t>SIMPL-6I-T-10</t>
  </si>
  <si>
    <t>SIMPL-6I-T-11</t>
  </si>
  <si>
    <t>SIMPL-6I-T-12</t>
  </si>
  <si>
    <t>SIMPL-6I-T-13</t>
  </si>
  <si>
    <t>SIMPL-6I-T-100</t>
  </si>
  <si>
    <t>SIMPL-6J-T</t>
  </si>
  <si>
    <t>SIMPL-6J-T-01</t>
  </si>
  <si>
    <t>SIMPL-6J-T-02</t>
  </si>
  <si>
    <t>SIMPL-6J-T-03</t>
  </si>
  <si>
    <t>SIMPL-6J-T-04</t>
  </si>
  <si>
    <t>SIMPL-6J-T-05</t>
  </si>
  <si>
    <t>SIMPL-6J-T-06</t>
  </si>
  <si>
    <t>SIMPL-6J-T-07</t>
  </si>
  <si>
    <t>SIMPL-6J-T-08</t>
  </si>
  <si>
    <t>SIMPL-6J-T-09</t>
  </si>
  <si>
    <t>SIMPL-6J-T-10</t>
  </si>
  <si>
    <t>SIMPL-6J-T-11</t>
  </si>
  <si>
    <t>SIMPL-6J-T-12</t>
  </si>
  <si>
    <t>SIMPL-6J-T-13</t>
  </si>
  <si>
    <t>SIMPL-6J-T-100</t>
  </si>
  <si>
    <t>SIMPL-7J-T</t>
  </si>
  <si>
    <t>SIMPL-7J-T-01</t>
  </si>
  <si>
    <t>SIMPL-7J-T-02</t>
  </si>
  <si>
    <t>SIMPL-7J-T-03</t>
  </si>
  <si>
    <t>SIMPL-7J-T-04</t>
  </si>
  <si>
    <t>SIMPL-7J-T-05</t>
  </si>
  <si>
    <t>SIMPL-7J-T-06</t>
  </si>
  <si>
    <t>SIMPL-7J-T-07</t>
  </si>
  <si>
    <t>SIMPL-7J-T-08</t>
  </si>
  <si>
    <t>SIMPL-7J-T-09</t>
  </si>
  <si>
    <t>SIMPL-7J-T-10</t>
  </si>
  <si>
    <t>SIMPL-7J-T-11</t>
  </si>
  <si>
    <t>SIMPL-7J-T-12</t>
  </si>
  <si>
    <t>SIMPL-7J-T-13</t>
  </si>
  <si>
    <t>SIMPL-7J-T-100</t>
  </si>
  <si>
    <t>SIMPL-6K-T</t>
  </si>
  <si>
    <t>SIMPL-6K-T-01</t>
  </si>
  <si>
    <t>SIMPL-6K-T-02</t>
  </si>
  <si>
    <t>SIMPL-6K-T-03</t>
  </si>
  <si>
    <t>SIMPL-6K-T-04</t>
  </si>
  <si>
    <t>SIMPL-6K-T-05</t>
  </si>
  <si>
    <t>SIMPL-6K-T-06</t>
  </si>
  <si>
    <t>SIMPL-6K-T-07</t>
  </si>
  <si>
    <t>SIMPL-6K-T-08</t>
  </si>
  <si>
    <t>SIMPL-6K-T-09</t>
  </si>
  <si>
    <t>SIMPL-6K-T-10</t>
  </si>
  <si>
    <t>SIMPL-6K-T-11</t>
  </si>
  <si>
    <t>SIMPL-6K-T-12</t>
  </si>
  <si>
    <t>SIMPL-6K-T-13</t>
  </si>
  <si>
    <t>SIMPL-6K-T-100</t>
  </si>
  <si>
    <t>SIMPL-7K-T</t>
  </si>
  <si>
    <t>SIMPL-7K-T-01</t>
  </si>
  <si>
    <t>SIMPL-7K-T-02</t>
  </si>
  <si>
    <t>SIMPL-7K-T-03</t>
  </si>
  <si>
    <t>SIMPL-7K-T-04</t>
  </si>
  <si>
    <t>SIMPL-7K-T-05</t>
  </si>
  <si>
    <t>SIMPL-7K-T-06</t>
  </si>
  <si>
    <t>SIMPL-7K-T-07</t>
  </si>
  <si>
    <t>SIMPL-7K-T-08</t>
  </si>
  <si>
    <t>SIMPL-7K-T-09</t>
  </si>
  <si>
    <t>SIMPL-7K-T-10</t>
  </si>
  <si>
    <t>SIMPL-7K-T-11</t>
  </si>
  <si>
    <t>SIMPL-7K-T-12</t>
  </si>
  <si>
    <t>SIMPL-7K-T-13</t>
  </si>
  <si>
    <t>SIMPL-7K-T-100</t>
  </si>
  <si>
    <t>SIMPL-6L-T</t>
  </si>
  <si>
    <t>SIMPL-6L-T-01</t>
  </si>
  <si>
    <t>SIMPL-6L-T-02</t>
  </si>
  <si>
    <t>SIMPL-6L-T-03</t>
  </si>
  <si>
    <t>SIMPL-6L-T-04</t>
  </si>
  <si>
    <t>SIMPL-6L-T-05</t>
  </si>
  <si>
    <t>SIMPL-6L-T-06</t>
  </si>
  <si>
    <t>SIMPL-6L-T-07</t>
  </si>
  <si>
    <t>SIMPL-6L-T-08</t>
  </si>
  <si>
    <t>SIMPL-6L-T-09</t>
  </si>
  <si>
    <t>SIMPL-6L-T-10</t>
  </si>
  <si>
    <t>SIMPL-6L-T-11</t>
  </si>
  <si>
    <t>SIMPL-6L-T-12</t>
  </si>
  <si>
    <t>SIMPL-6L-T-13</t>
  </si>
  <si>
    <t>SIMPL-6L-T-100</t>
  </si>
  <si>
    <t>SIMPL-6M-T</t>
  </si>
  <si>
    <t>SIMPL-6M-T-01</t>
  </si>
  <si>
    <t>SIMPL-6M-T-02</t>
  </si>
  <si>
    <t>SIMPL-6M-T-03</t>
  </si>
  <si>
    <t>SIMPL-6M-T-04</t>
  </si>
  <si>
    <t>SIMPL-6M-T-05</t>
  </si>
  <si>
    <t>SIMPL-6M-T-06</t>
  </si>
  <si>
    <t>SIMPL-6M-T-07</t>
  </si>
  <si>
    <t>SIMPL-6M-T-08</t>
  </si>
  <si>
    <t>SIMPL-6M-T-09</t>
  </si>
  <si>
    <t>SIMPL-6M-T-10</t>
  </si>
  <si>
    <t>SIMPL-6M-T-11</t>
  </si>
  <si>
    <t>SIMPL-6M-T-12</t>
  </si>
  <si>
    <t>SIMPL-6M-T-13</t>
  </si>
  <si>
    <t>SIMPL-6M-T-100</t>
  </si>
  <si>
    <t>SIMPL-7I-T</t>
  </si>
  <si>
    <t>SIMPL-7I-T-01</t>
  </si>
  <si>
    <t>SIMPL-7I-T-02</t>
  </si>
  <si>
    <t>SIMPL-7I-T-03</t>
  </si>
  <si>
    <t>SIMPL-7I-T-04</t>
  </si>
  <si>
    <t>SIMPL-7I-T-05</t>
  </si>
  <si>
    <t>SIMPL-7I-T-06</t>
  </si>
  <si>
    <t>SIMPL-7I-T-07</t>
  </si>
  <si>
    <t>SIMPL-7I-T-08</t>
  </si>
  <si>
    <t>SIMPL-7I-T-09</t>
  </si>
  <si>
    <t>SIMPL-7I-T-10</t>
  </si>
  <si>
    <t>SIMPL-7I-T-11</t>
  </si>
  <si>
    <t>SIMPL-7I-T-12</t>
  </si>
  <si>
    <t>SIMPL-7I-T-13</t>
  </si>
  <si>
    <t>SIMPL-7I-T-100</t>
  </si>
  <si>
    <t>SIMPL-7L-T</t>
  </si>
  <si>
    <t>SIMPL-7L-T-01</t>
  </si>
  <si>
    <t>SIMPL-7L-T-02</t>
  </si>
  <si>
    <t>SIMPL-7L-T-03</t>
  </si>
  <si>
    <t>SIMPL-7L-T-04</t>
  </si>
  <si>
    <t>SIMPL-7L-T-05</t>
  </si>
  <si>
    <t>SIMPL-7L-T-06</t>
  </si>
  <si>
    <t>SIMPL-7L-T-07</t>
  </si>
  <si>
    <t>SIMPL-7L-T-08</t>
  </si>
  <si>
    <t>SIMPL-7L-T-09</t>
  </si>
  <si>
    <t>SIMPL-7L-T-10</t>
  </si>
  <si>
    <t>SIMPL-7L-T-11</t>
  </si>
  <si>
    <t>SIMPL-7L-T-12</t>
  </si>
  <si>
    <t>SIMPL-7L-T-13</t>
  </si>
  <si>
    <t>SIMPL-7L-T-100</t>
  </si>
  <si>
    <t>SIMPL-7M-T</t>
  </si>
  <si>
    <t>SIMPL-7M-T-01</t>
  </si>
  <si>
    <t>SIMPL-7M-T-02</t>
  </si>
  <si>
    <t>SIMPL-7M-T-03</t>
  </si>
  <si>
    <t>SIMPL-7M-T-04</t>
  </si>
  <si>
    <t>SIMPL-7M-T-05</t>
  </si>
  <si>
    <t>SIMPL-7M-T-06</t>
  </si>
  <si>
    <t>SIMPL-7M-T-07</t>
  </si>
  <si>
    <t>SIMPL-7M-T-08</t>
  </si>
  <si>
    <t>SIMPL-7M-T-09</t>
  </si>
  <si>
    <t>SIMPL-7M-T-10</t>
  </si>
  <si>
    <t>SIMPL-7M-T-11</t>
  </si>
  <si>
    <t>SIMPL-7M-T-12</t>
  </si>
  <si>
    <t>SIMPL-7M-T-13</t>
  </si>
  <si>
    <t>SIMPL-7M-T-100</t>
  </si>
  <si>
    <t>SIMPL-7N-T</t>
  </si>
  <si>
    <t>SIMPL-7N-T-01</t>
  </si>
  <si>
    <t>SIMPL-7N-T-02</t>
  </si>
  <si>
    <t>SIMPL-7N-T-03</t>
  </si>
  <si>
    <t>SIMPL-7N-T-04</t>
  </si>
  <si>
    <t>SIMPL-7N-T-05</t>
  </si>
  <si>
    <t>SIMPL-7N-T-06</t>
  </si>
  <si>
    <t>SIMPL-7N-T-07</t>
  </si>
  <si>
    <t>SIMPL-7N-T-08</t>
  </si>
  <si>
    <t>SIMPL-7N-T-09</t>
  </si>
  <si>
    <t>SIMPL-7N-T-10</t>
  </si>
  <si>
    <t>SIMPL-7N-T-11</t>
  </si>
  <si>
    <t>SIMPL-7N-T-12</t>
  </si>
  <si>
    <t>SIMPL-7N-T-13</t>
  </si>
  <si>
    <t>SIMPL-7N-T-100</t>
  </si>
  <si>
    <t>SIMPL-7O-T</t>
  </si>
  <si>
    <t>SIMPL-7O-T-01</t>
  </si>
  <si>
    <t>SIMPL-7O-T-02</t>
  </si>
  <si>
    <t>SIMPL-7O-T-03</t>
  </si>
  <si>
    <t>SIMPL-7O-T-04</t>
  </si>
  <si>
    <t>SIMPL-7O-T-05</t>
  </si>
  <si>
    <t>SIMPL-7O-T-06</t>
  </si>
  <si>
    <t>SIMPL-7O-T-07</t>
  </si>
  <si>
    <t>SIMPL-7O-T-08</t>
  </si>
  <si>
    <t>SIMPL-7O-T-09</t>
  </si>
  <si>
    <t>SIMPL-7O-T-10</t>
  </si>
  <si>
    <t>SIMPL-7O-T-11</t>
  </si>
  <si>
    <t>SIMPL-7O-T-12</t>
  </si>
  <si>
    <t>SIMPL-7O-T-13</t>
  </si>
  <si>
    <t>SIMPL-7O-T-100</t>
  </si>
  <si>
    <t>SIMPL-7P-T</t>
  </si>
  <si>
    <t>SIMPL-7P-T-01</t>
  </si>
  <si>
    <t>SIMPL-7P-T-02</t>
  </si>
  <si>
    <t>SIMPL-7P-T-03</t>
  </si>
  <si>
    <t>SIMPL-7P-T-04</t>
  </si>
  <si>
    <t>SIMPL-7P-T-05</t>
  </si>
  <si>
    <t>SIMPL-7P-T-06</t>
  </si>
  <si>
    <t>SIMPL-7P-T-07</t>
  </si>
  <si>
    <t>SIMPL-7P-T-08</t>
  </si>
  <si>
    <t>SIMPL-7P-T-09</t>
  </si>
  <si>
    <t>SIMPL-7P-T-10</t>
  </si>
  <si>
    <t>SIMPL-7P-T-11</t>
  </si>
  <si>
    <t>SIMPL-7P-T-12</t>
  </si>
  <si>
    <t>SIMPL-7P-T-13</t>
  </si>
  <si>
    <t>SIMPL-7P-T-100</t>
  </si>
  <si>
    <t>SIMPL-7R-T</t>
  </si>
  <si>
    <t>SIMPL-7R-T-01</t>
  </si>
  <si>
    <t>SIMPL-7R-T-02</t>
  </si>
  <si>
    <t>SIMPL-7R-T-03</t>
  </si>
  <si>
    <t>SIMPL-7R-T-04</t>
  </si>
  <si>
    <t>SIMPL-7R-T-05</t>
  </si>
  <si>
    <t>SIMPL-7R-T-06</t>
  </si>
  <si>
    <t>SIMPL-7R-T-07</t>
  </si>
  <si>
    <t>SIMPL-7R-T-08</t>
  </si>
  <si>
    <t>SIMPL-7R-T-09</t>
  </si>
  <si>
    <t>SIMPL-7R-T-10</t>
  </si>
  <si>
    <t>SIMPL-7R-T-11</t>
  </si>
  <si>
    <t>SIMPL-7R-T-12</t>
  </si>
  <si>
    <t>SIMPL-7R-T-13</t>
  </si>
  <si>
    <t>SIMPL-7R-T-100</t>
  </si>
  <si>
    <t>SIMPL-7S-T</t>
  </si>
  <si>
    <t>SIMPL-7S-T-01</t>
  </si>
  <si>
    <t>SIMPL-7S-T-02</t>
  </si>
  <si>
    <t>SIMPL-7S-T-03</t>
  </si>
  <si>
    <t>SIMPL-7S-T-04</t>
  </si>
  <si>
    <t>SIMPL-7S-T-05</t>
  </si>
  <si>
    <t>SIMPL-7S-T-06</t>
  </si>
  <si>
    <t>SIMPL-7S-T-07</t>
  </si>
  <si>
    <t>SIMPL-7S-T-08</t>
  </si>
  <si>
    <t>SIMPL-7S-T-09</t>
  </si>
  <si>
    <t>SIMPL-7S-T-10</t>
  </si>
  <si>
    <t>SIMPL-7S-T-11</t>
  </si>
  <si>
    <t>SIMPL-7S-T-12</t>
  </si>
  <si>
    <t>SIMPL-7S-T-13</t>
  </si>
  <si>
    <t>SIMPL-7S-T-100</t>
  </si>
  <si>
    <t>SIMPL-13A-T</t>
  </si>
  <si>
    <t>SIMPL-13A-T-01</t>
  </si>
  <si>
    <t>SIMPL-13A-T-02</t>
  </si>
  <si>
    <t>SIMPL-13A-T-03</t>
  </si>
  <si>
    <t>SIMPL-13A-T-04</t>
  </si>
  <si>
    <t>SIMPL-13A-T-05</t>
  </si>
  <si>
    <t>SIMPL-13A-T-06</t>
  </si>
  <si>
    <t>SIMPL-13A-T-07</t>
  </si>
  <si>
    <t>SIMPL-13A-T-08</t>
  </si>
  <si>
    <t>SIMPL-13A-T-09</t>
  </si>
  <si>
    <t>SIMPL-13A-T-10</t>
  </si>
  <si>
    <t>SIMPL-13A-T-11</t>
  </si>
  <si>
    <t>SIMPL-13A-T-12</t>
  </si>
  <si>
    <t>SIMPL-13A-T-13</t>
  </si>
  <si>
    <t>SIMPL-13A-T-100</t>
  </si>
  <si>
    <t>SIMPL-9A-T</t>
  </si>
  <si>
    <t>SIMPL-9A-T-01</t>
  </si>
  <si>
    <t>SIMPL-9A-T-02</t>
  </si>
  <si>
    <t>SIMPL-9A-T-03</t>
  </si>
  <si>
    <t>SIMPL-9A-T-04</t>
  </si>
  <si>
    <t>SIMPL-9A-T-05</t>
  </si>
  <si>
    <t>SIMPL-9A-T-06</t>
  </si>
  <si>
    <t>SIMPL-9A-T-07</t>
  </si>
  <si>
    <t>SIMPL-9A-T-08</t>
  </si>
  <si>
    <t>SIMPL-9A-T-09</t>
  </si>
  <si>
    <t>SIMPL-9A-T-10</t>
  </si>
  <si>
    <t>SIMPL-9A-T-11</t>
  </si>
  <si>
    <t>SIMPL-9A-T-12</t>
  </si>
  <si>
    <t>SIMPL-9A-T-13</t>
  </si>
  <si>
    <t>SIMPL-9A-T-100</t>
  </si>
  <si>
    <t>SIMPL-13B-T</t>
  </si>
  <si>
    <t>SIMPL-13B-T-01</t>
  </si>
  <si>
    <t>SIMPL-13B-T-02</t>
  </si>
  <si>
    <t>SIMPL-13B-T-03</t>
  </si>
  <si>
    <t>SIMPL-13B-T-04</t>
  </si>
  <si>
    <t>SIMPL-13B-T-05</t>
  </si>
  <si>
    <t>SIMPL-13B-T-06</t>
  </si>
  <si>
    <t>SIMPL-13B-T-07</t>
  </si>
  <si>
    <t>SIMPL-13B-T-08</t>
  </si>
  <si>
    <t>SIMPL-13B-T-09</t>
  </si>
  <si>
    <t>SIMPL-13B-T-10</t>
  </si>
  <si>
    <t>SIMPL-13B-T-11</t>
  </si>
  <si>
    <t>SIMPL-13B-T-12</t>
  </si>
  <si>
    <t>SIMPL-13B-T-13</t>
  </si>
  <si>
    <t>SIMPL-13B-T-100</t>
  </si>
  <si>
    <t>SIMPL-9B-T</t>
  </si>
  <si>
    <t>SIMPL-9B-T-01</t>
  </si>
  <si>
    <t>SIMPL-9B-T-02</t>
  </si>
  <si>
    <t>SIMPL-9B-T-03</t>
  </si>
  <si>
    <t>SIMPL-9B-T-04</t>
  </si>
  <si>
    <t>SIMPL-9B-T-05</t>
  </si>
  <si>
    <t>SIMPL-9B-T-06</t>
  </si>
  <si>
    <t>SIMPL-9B-T-07</t>
  </si>
  <si>
    <t>SIMPL-9B-T-08</t>
  </si>
  <si>
    <t>SIMPL-9B-T-09</t>
  </si>
  <si>
    <t>SIMPL-9B-T-10</t>
  </si>
  <si>
    <t>SIMPL-9B-T-11</t>
  </si>
  <si>
    <t>SIMPL-9B-T-12</t>
  </si>
  <si>
    <t>SIMPL-9B-T-13</t>
  </si>
  <si>
    <t>SIMPL-9B-T-100</t>
  </si>
  <si>
    <t>SIMPL-13C-T</t>
  </si>
  <si>
    <t>SIMPL-13C-T-01</t>
  </si>
  <si>
    <t>SIMPL-13C-T-02</t>
  </si>
  <si>
    <t>SIMPL-13C-T-03</t>
  </si>
  <si>
    <t>SIMPL-13C-T-04</t>
  </si>
  <si>
    <t>SIMPL-13C-T-05</t>
  </si>
  <si>
    <t>SIMPL-13C-T-06</t>
  </si>
  <si>
    <t>SIMPL-13C-T-07</t>
  </si>
  <si>
    <t>SIMPL-13C-T-08</t>
  </si>
  <si>
    <t>SIMPL-13C-T-09</t>
  </si>
  <si>
    <t>SIMPL-13C-T-10</t>
  </si>
  <si>
    <t>SIMPL-13C-T-11</t>
  </si>
  <si>
    <t>SIMPL-13C-T-12</t>
  </si>
  <si>
    <t>SIMPL-13C-T-13</t>
  </si>
  <si>
    <t>SIMPL-13C-T-100</t>
  </si>
  <si>
    <t>SIMPL-9C-T</t>
  </si>
  <si>
    <t>SIMPL-9C-T-01</t>
  </si>
  <si>
    <t>SIMPL-9C-T-02</t>
  </si>
  <si>
    <t>SIMPL-9C-T-03</t>
  </si>
  <si>
    <t>SIMPL-9C-T-04</t>
  </si>
  <si>
    <t>SIMPL-9C-T-05</t>
  </si>
  <si>
    <t>SIMPL-9C-T-06</t>
  </si>
  <si>
    <t>SIMPL-9C-T-07</t>
  </si>
  <si>
    <t>SIMPL-9C-T-08</t>
  </si>
  <si>
    <t>SIMPL-9C-T-09</t>
  </si>
  <si>
    <t>SIMPL-9C-T-10</t>
  </si>
  <si>
    <t>SIMPL-9C-T-11</t>
  </si>
  <si>
    <t>SIMPL-9C-T-12</t>
  </si>
  <si>
    <t>SIMPL-9C-T-13</t>
  </si>
  <si>
    <t>SIMPL-9C-T-100</t>
  </si>
  <si>
    <t>SIMPL-13D-T</t>
  </si>
  <si>
    <t>SIMPL-13D-T-01</t>
  </si>
  <si>
    <t>SIMPL-13D-T-02</t>
  </si>
  <si>
    <t>SIMPL-13D-T-03</t>
  </si>
  <si>
    <t>SIMPL-13D-T-04</t>
  </si>
  <si>
    <t>SIMPL-13D-T-05</t>
  </si>
  <si>
    <t>SIMPL-13D-T-06</t>
  </si>
  <si>
    <t>SIMPL-13D-T-07</t>
  </si>
  <si>
    <t>SIMPL-13D-T-08</t>
  </si>
  <si>
    <t>SIMPL-13D-T-09</t>
  </si>
  <si>
    <t>SIMPL-13D-T-10</t>
  </si>
  <si>
    <t>SIMPL-13D-T-11</t>
  </si>
  <si>
    <t>SIMPL-13D-T-12</t>
  </si>
  <si>
    <t>SIMPL-13D-T-13</t>
  </si>
  <si>
    <t>SIMPL-13D-T-100</t>
  </si>
  <si>
    <t>SIMPL-9D-T</t>
  </si>
  <si>
    <t>SIMPL-9D-T-01</t>
  </si>
  <si>
    <t>SIMPL-9D-T-02</t>
  </si>
  <si>
    <t>SIMPL-9D-T-03</t>
  </si>
  <si>
    <t>SIMPL-9D-T-04</t>
  </si>
  <si>
    <t>SIMPL-9D-T-05</t>
  </si>
  <si>
    <t>SIMPL-9D-T-06</t>
  </si>
  <si>
    <t>SIMPL-9D-T-07</t>
  </si>
  <si>
    <t>SIMPL-9D-T-08</t>
  </si>
  <si>
    <t>SIMPL-9D-T-09</t>
  </si>
  <si>
    <t>SIMPL-9D-T-10</t>
  </si>
  <si>
    <t>SIMPL-9D-T-11</t>
  </si>
  <si>
    <t>SIMPL-9D-T-12</t>
  </si>
  <si>
    <t>SIMPL-9D-T-13</t>
  </si>
  <si>
    <t>SIMPL-9D-T-100</t>
  </si>
  <si>
    <t>SIMPL-13E-T</t>
  </si>
  <si>
    <t>SIMPL-13E-T-01</t>
  </si>
  <si>
    <t>SIMPL-13E-T-02</t>
  </si>
  <si>
    <t>SIMPL-13E-T-03</t>
  </si>
  <si>
    <t>SIMPL-13E-T-04</t>
  </si>
  <si>
    <t>SIMPL-13E-T-05</t>
  </si>
  <si>
    <t>SIMPL-13E-T-06</t>
  </si>
  <si>
    <t>SIMPL-13E-T-07</t>
  </si>
  <si>
    <t>SIMPL-13E-T-08</t>
  </si>
  <si>
    <t>SIMPL-13E-T-09</t>
  </si>
  <si>
    <t>SIMPL-13E-T-10</t>
  </si>
  <si>
    <t>SIMPL-13E-T-11</t>
  </si>
  <si>
    <t>SIMPL-13E-T-12</t>
  </si>
  <si>
    <t>SIMPL-13E-T-13</t>
  </si>
  <si>
    <t>SIMPL-13E-T-100</t>
  </si>
  <si>
    <t>SIMPL-9E-T</t>
  </si>
  <si>
    <t>SIMPL-9E-T-01</t>
  </si>
  <si>
    <t>SIMPL-9E-T-02</t>
  </si>
  <si>
    <t>SIMPL-9E-T-03</t>
  </si>
  <si>
    <t>SIMPL-9E-T-04</t>
  </si>
  <si>
    <t>SIMPL-9E-T-05</t>
  </si>
  <si>
    <t>SIMPL-9E-T-06</t>
  </si>
  <si>
    <t>SIMPL-9E-T-07</t>
  </si>
  <si>
    <t>SIMPL-9E-T-08</t>
  </si>
  <si>
    <t>SIMPL-9E-T-09</t>
  </si>
  <si>
    <t>SIMPL-9E-T-10</t>
  </si>
  <si>
    <t>SIMPL-9E-T-11</t>
  </si>
  <si>
    <t>SIMPL-9E-T-12</t>
  </si>
  <si>
    <t>SIMPL-9E-T-13</t>
  </si>
  <si>
    <t>SIMPL-9E-T-100</t>
  </si>
  <si>
    <t>SIMPL-13F-T</t>
  </si>
  <si>
    <t>SIMPL-13F-T-01</t>
  </si>
  <si>
    <t>SIMPL-13F-T-02</t>
  </si>
  <si>
    <t>SIMPL-13F-T-03</t>
  </si>
  <si>
    <t>SIMPL-13F-T-04</t>
  </si>
  <si>
    <t>SIMPL-13F-T-05</t>
  </si>
  <si>
    <t>SIMPL-13F-T-06</t>
  </si>
  <si>
    <t>SIMPL-13F-T-07</t>
  </si>
  <si>
    <t>SIMPL-13F-T-08</t>
  </si>
  <si>
    <t>SIMPL-13F-T-09</t>
  </si>
  <si>
    <t>SIMPL-13F-T-10</t>
  </si>
  <si>
    <t>SIMPL-13F-T-11</t>
  </si>
  <si>
    <t>SIMPL-13F-T-12</t>
  </si>
  <si>
    <t>SIMPL-13F-T-13</t>
  </si>
  <si>
    <t>SIMPL-13F-T-100</t>
  </si>
  <si>
    <t>SIMPL-9F-T</t>
  </si>
  <si>
    <t>SIMPL-9F-T-01</t>
  </si>
  <si>
    <t>SIMPL-9F-T-02</t>
  </si>
  <si>
    <t>SIMPL-9F-T-03</t>
  </si>
  <si>
    <t>SIMPL-9F-T-04</t>
  </si>
  <si>
    <t>SIMPL-9F-T-05</t>
  </si>
  <si>
    <t>SIMPL-9F-T-06</t>
  </si>
  <si>
    <t>SIMPL-9F-T-07</t>
  </si>
  <si>
    <t>SIMPL-9F-T-08</t>
  </si>
  <si>
    <t>SIMPL-9F-T-09</t>
  </si>
  <si>
    <t>SIMPL-9F-T-10</t>
  </si>
  <si>
    <t>SIMPL-9F-T-11</t>
  </si>
  <si>
    <t>SIMPL-9F-T-12</t>
  </si>
  <si>
    <t>SIMPL-9F-T-13</t>
  </si>
  <si>
    <t>SIMPL-9F-T-100</t>
  </si>
  <si>
    <t>SIMPL-13G-T</t>
  </si>
  <si>
    <t>SIMPL-13G-T-01</t>
  </si>
  <si>
    <t>SIMPL-13G-T-02</t>
  </si>
  <si>
    <t>SIMPL-13G-T-03</t>
  </si>
  <si>
    <t>SIMPL-13G-T-04</t>
  </si>
  <si>
    <t>SIMPL-13G-T-05</t>
  </si>
  <si>
    <t>SIMPL-13G-T-06</t>
  </si>
  <si>
    <t>SIMPL-13G-T-07</t>
  </si>
  <si>
    <t>SIMPL-13G-T-08</t>
  </si>
  <si>
    <t>SIMPL-13G-T-09</t>
  </si>
  <si>
    <t>SIMPL-13G-T-10</t>
  </si>
  <si>
    <t>SIMPL-13G-T-11</t>
  </si>
  <si>
    <t>SIMPL-13G-T-12</t>
  </si>
  <si>
    <t>SIMPL-13G-T-13</t>
  </si>
  <si>
    <t>SIMPL-13G-T-100</t>
  </si>
  <si>
    <t>SIMPL-9G-T</t>
  </si>
  <si>
    <t>SIMPL-9G-T-01</t>
  </si>
  <si>
    <t>SIMPL-9G-T-02</t>
  </si>
  <si>
    <t>SIMPL-9G-T-03</t>
  </si>
  <si>
    <t>SIMPL-9G-T-04</t>
  </si>
  <si>
    <t>SIMPL-9G-T-05</t>
  </si>
  <si>
    <t>SIMPL-9G-T-06</t>
  </si>
  <si>
    <t>SIMPL-9G-T-07</t>
  </si>
  <si>
    <t>SIMPL-9G-T-08</t>
  </si>
  <si>
    <t>SIMPL-9G-T-09</t>
  </si>
  <si>
    <t>SIMPL-9G-T-10</t>
  </si>
  <si>
    <t>SIMPL-9G-T-11</t>
  </si>
  <si>
    <t>SIMPL-9G-T-12</t>
  </si>
  <si>
    <t>SIMPL-9G-T-13</t>
  </si>
  <si>
    <t>SIMPL-9G-T-100</t>
  </si>
  <si>
    <t>SIMPL-9H-T</t>
  </si>
  <si>
    <t>SIMPL-9H-T-01</t>
  </si>
  <si>
    <t>SIMPL-9H-T-02</t>
  </si>
  <si>
    <t>SIMPL-9H-T-03</t>
  </si>
  <si>
    <t>SIMPL-9H-T-04</t>
  </si>
  <si>
    <t>SIMPL-9H-T-05</t>
  </si>
  <si>
    <t>SIMPL-9H-T-06</t>
  </si>
  <si>
    <t>SIMPL-9H-T-07</t>
  </si>
  <si>
    <t>SIMPL-9H-T-08</t>
  </si>
  <si>
    <t>SIMPL-9H-T-09</t>
  </si>
  <si>
    <t>SIMPL-9H-T-10</t>
  </si>
  <si>
    <t>SIMPL-9H-T-11</t>
  </si>
  <si>
    <t>SIMPL-9H-T-12</t>
  </si>
  <si>
    <t>SIMPL-9H-T-13</t>
  </si>
  <si>
    <t>SIMPL-9H-T-100</t>
  </si>
  <si>
    <t>SIMPL-9I-T</t>
  </si>
  <si>
    <t>SIMPL-9I-T-01</t>
  </si>
  <si>
    <t>SIMPL-9I-T-02</t>
  </si>
  <si>
    <t>SIMPL-9I-T-03</t>
  </si>
  <si>
    <t>SIMPL-9I-T-04</t>
  </si>
  <si>
    <t>SIMPL-9I-T-05</t>
  </si>
  <si>
    <t>SIMPL-9I-T-06</t>
  </si>
  <si>
    <t>SIMPL-9I-T-07</t>
  </si>
  <si>
    <t>SIMPL-9I-T-08</t>
  </si>
  <si>
    <t>SIMPL-9I-T-09</t>
  </si>
  <si>
    <t>SIMPL-9I-T-10</t>
  </si>
  <si>
    <t>SIMPL-9I-T-11</t>
  </si>
  <si>
    <t>SIMPL-9I-T-12</t>
  </si>
  <si>
    <t>SIMPL-9I-T-13</t>
  </si>
  <si>
    <t>SIMPL-9I-T-100</t>
  </si>
  <si>
    <t>SIMPL-9J-T</t>
  </si>
  <si>
    <t>SIMPL-9J-T-01</t>
  </si>
  <si>
    <t>SIMPL-9J-T-02</t>
  </si>
  <si>
    <t>SIMPL-9J-T-03</t>
  </si>
  <si>
    <t>SIMPL-9J-T-04</t>
  </si>
  <si>
    <t>SIMPL-9J-T-05</t>
  </si>
  <si>
    <t>SIMPL-9J-T-06</t>
  </si>
  <si>
    <t>SIMPL-9J-T-07</t>
  </si>
  <si>
    <t>SIMPL-9J-T-08</t>
  </si>
  <si>
    <t>SIMPL-9J-T-09</t>
  </si>
  <si>
    <t>SIMPL-9J-T-10</t>
  </si>
  <si>
    <t>SIMPL-9J-T-11</t>
  </si>
  <si>
    <t>SIMPL-9J-T-12</t>
  </si>
  <si>
    <t>SIMPL-9J-T-13</t>
  </si>
  <si>
    <t>SIMPL-9J-T-100</t>
  </si>
  <si>
    <t>SIMPL-9K-T</t>
  </si>
  <si>
    <t>SIMPL-9K-T-01</t>
  </si>
  <si>
    <t>SIMPL-9K-T-02</t>
  </si>
  <si>
    <t>SIMPL-9K-T-03</t>
  </si>
  <si>
    <t>SIMPL-9K-T-04</t>
  </si>
  <si>
    <t>SIMPL-9K-T-05</t>
  </si>
  <si>
    <t>SIMPL-9K-T-06</t>
  </si>
  <si>
    <t>SIMPL-9K-T-07</t>
  </si>
  <si>
    <t>SIMPL-9K-T-08</t>
  </si>
  <si>
    <t>SIMPL-9K-T-09</t>
  </si>
  <si>
    <t>SIMPL-9K-T-10</t>
  </si>
  <si>
    <t>SIMPL-9K-T-11</t>
  </si>
  <si>
    <t>SIMPL-9K-T-12</t>
  </si>
  <si>
    <t>SIMPL-9K-T-13</t>
  </si>
  <si>
    <t>SIMPL-9K-T-100</t>
  </si>
  <si>
    <t>SIMPL-9L-T</t>
  </si>
  <si>
    <t>SIMPL-9L-T-01</t>
  </si>
  <si>
    <t>SIMPL-9L-T-02</t>
  </si>
  <si>
    <t>SIMPL-9L-T-03</t>
  </si>
  <si>
    <t>SIMPL-9L-T-04</t>
  </si>
  <si>
    <t>SIMPL-9L-T-05</t>
  </si>
  <si>
    <t>SIMPL-9L-T-06</t>
  </si>
  <si>
    <t>SIMPL-9L-T-07</t>
  </si>
  <si>
    <t>SIMPL-9L-T-08</t>
  </si>
  <si>
    <t>SIMPL-9L-T-09</t>
  </si>
  <si>
    <t>SIMPL-9L-T-10</t>
  </si>
  <si>
    <t>SIMPL-9L-T-11</t>
  </si>
  <si>
    <t>SIMPL-9L-T-12</t>
  </si>
  <si>
    <t>SIMPL-9L-T-13</t>
  </si>
  <si>
    <t>SIMPL-9L-T-100</t>
  </si>
  <si>
    <t>SIMPL-9M-T</t>
  </si>
  <si>
    <t>SIMPL-9M-T-01</t>
  </si>
  <si>
    <t>SIMPL-9M-T-02</t>
  </si>
  <si>
    <t>SIMPL-9M-T-03</t>
  </si>
  <si>
    <t>SIMPL-9M-T-04</t>
  </si>
  <si>
    <t>SIMPL-9M-T-05</t>
  </si>
  <si>
    <t>SIMPL-9M-T-06</t>
  </si>
  <si>
    <t>SIMPL-9M-T-07</t>
  </si>
  <si>
    <t>SIMPL-9M-T-08</t>
  </si>
  <si>
    <t>SIMPL-9M-T-09</t>
  </si>
  <si>
    <t>SIMPL-9M-T-10</t>
  </si>
  <si>
    <t>SIMPL-9M-T-11</t>
  </si>
  <si>
    <t>SIMPL-9M-T-12</t>
  </si>
  <si>
    <t>SIMPL-9M-T-13</t>
  </si>
  <si>
    <t>SIMPL-9M-T-100</t>
  </si>
  <si>
    <t>SIMPL-9N-T</t>
  </si>
  <si>
    <t>SIMPL-9N-T-01</t>
  </si>
  <si>
    <t>SIMPL-9N-T-02</t>
  </si>
  <si>
    <t>SIMPL-9N-T-03</t>
  </si>
  <si>
    <t>SIMPL-9N-T-04</t>
  </si>
  <si>
    <t>SIMPL-9N-T-05</t>
  </si>
  <si>
    <t>SIMPL-9N-T-06</t>
  </si>
  <si>
    <t>SIMPL-9N-T-07</t>
  </si>
  <si>
    <t>SIMPL-9N-T-08</t>
  </si>
  <si>
    <t>SIMPL-9N-T-09</t>
  </si>
  <si>
    <t>SIMPL-9N-T-10</t>
  </si>
  <si>
    <t>SIMPL-9N-T-11</t>
  </si>
  <si>
    <t>SIMPL-9N-T-12</t>
  </si>
  <si>
    <t>SIMPL-9N-T-13</t>
  </si>
  <si>
    <t>SIMPL-9N-T-100</t>
  </si>
  <si>
    <t>SIMPL-9O-T</t>
  </si>
  <si>
    <t>SIMPL-9O-T-01</t>
  </si>
  <si>
    <t>SIMPL-9O-T-02</t>
  </si>
  <si>
    <t>SIMPL-9O-T-03</t>
  </si>
  <si>
    <t>SIMPL-9O-T-04</t>
  </si>
  <si>
    <t>SIMPL-9O-T-05</t>
  </si>
  <si>
    <t>SIMPL-9O-T-06</t>
  </si>
  <si>
    <t>SIMPL-9O-T-07</t>
  </si>
  <si>
    <t>SIMPL-9O-T-08</t>
  </si>
  <si>
    <t>SIMPL-9O-T-09</t>
  </si>
  <si>
    <t>SIMPL-9O-T-10</t>
  </si>
  <si>
    <t>SIMPL-9O-T-11</t>
  </si>
  <si>
    <t>SIMPL-9O-T-12</t>
  </si>
  <si>
    <t>SIMPL-9O-T-13</t>
  </si>
  <si>
    <t>SIMPL-9O-T-100</t>
  </si>
  <si>
    <t>SIMPL-12A-T</t>
  </si>
  <si>
    <t>SIMPL-12A-T-01</t>
  </si>
  <si>
    <t>SIMPL-12A-T-02</t>
  </si>
  <si>
    <t>SIMPL-12A-T-03</t>
  </si>
  <si>
    <t>SIMPL-12A-T-04</t>
  </si>
  <si>
    <t>SIMPL-12A-T-05</t>
  </si>
  <si>
    <t>SIMPL-12A-T-06</t>
  </si>
  <si>
    <t>SIMPL-12A-T-07</t>
  </si>
  <si>
    <t>SIMPL-12A-T-08</t>
  </si>
  <si>
    <t>SIMPL-12A-T-09</t>
  </si>
  <si>
    <t>SIMPL-12A-T-10</t>
  </si>
  <si>
    <t>SIMPL-12A-T-11</t>
  </si>
  <si>
    <t>SIMPL-12A-T-12</t>
  </si>
  <si>
    <t>SIMPL-12A-T-13</t>
  </si>
  <si>
    <t>SIMPL-12B-T</t>
  </si>
  <si>
    <t>SIMPL-12B-T-01</t>
  </si>
  <si>
    <t>SIMPL-12B-T-02</t>
  </si>
  <si>
    <t>SIMPL-12B-T-03</t>
  </si>
  <si>
    <t>SIMPL-12B-T-04</t>
  </si>
  <si>
    <t>SIMPL-12B-T-05</t>
  </si>
  <si>
    <t>SIMPL-12B-T-06</t>
  </si>
  <si>
    <t>SIMPL-12B-T-07</t>
  </si>
  <si>
    <t>SIMPL-12B-T-08</t>
  </si>
  <si>
    <t>SIMPL-12B-T-09</t>
  </si>
  <si>
    <t>SIMPL-12B-T-10</t>
  </si>
  <si>
    <t>SIMPL-12B-T-11</t>
  </si>
  <si>
    <t>SIMPL-12B-T-12</t>
  </si>
  <si>
    <t>SIMPL-12B-T-13</t>
  </si>
  <si>
    <t>SIMPL-12C-T</t>
  </si>
  <si>
    <t>SIMPL-12C-T-01</t>
  </si>
  <si>
    <t>SIMPL-12C-T-02</t>
  </si>
  <si>
    <t>SIMPL-12C-T-03</t>
  </si>
  <si>
    <t>SIMPL-12C-T-04</t>
  </si>
  <si>
    <t>SIMPL-12C-T-05</t>
  </si>
  <si>
    <t>SIMPL-12C-T-06</t>
  </si>
  <si>
    <t>SIMPL-12C-T-07</t>
  </si>
  <si>
    <t>SIMPL-12C-T-08</t>
  </si>
  <si>
    <t>SIMPL-12C-T-09</t>
  </si>
  <si>
    <t>SIMPL-12C-T-10</t>
  </si>
  <si>
    <t>SIMPL-12C-T-11</t>
  </si>
  <si>
    <t>SIMPL-12C-T-12</t>
  </si>
  <si>
    <t>SIMPL-12C-T-13</t>
  </si>
  <si>
    <t>SIMPL-12D-T</t>
  </si>
  <si>
    <t>SIMPL-12D-T-01</t>
  </si>
  <si>
    <t>SIMPL-12D-T-02</t>
  </si>
  <si>
    <t>SIMPL-12D-T-03</t>
  </si>
  <si>
    <t>SIMPL-12D-T-04</t>
  </si>
  <si>
    <t>SIMPL-12D-T-05</t>
  </si>
  <si>
    <t>SIMPL-12D-T-06</t>
  </si>
  <si>
    <t>SIMPL-12D-T-07</t>
  </si>
  <si>
    <t>SIMPL-12D-T-08</t>
  </si>
  <si>
    <t>SIMPL-12D-T-09</t>
  </si>
  <si>
    <t>SIMPL-12D-T-10</t>
  </si>
  <si>
    <t>SIMPL-12D-T-11</t>
  </si>
  <si>
    <t>SIMPL-12D-T-12</t>
  </si>
  <si>
    <t>SIMPL-12D-T-13</t>
  </si>
  <si>
    <t>SIMPL-12E-T</t>
  </si>
  <si>
    <t>SIMPL-12E-T-01</t>
  </si>
  <si>
    <t>SIMPL-12E-T-02</t>
  </si>
  <si>
    <t>SIMPL-12E-T-03</t>
  </si>
  <si>
    <t>SIMPL-12E-T-04</t>
  </si>
  <si>
    <t>SIMPL-12E-T-05</t>
  </si>
  <si>
    <t>SIMPL-12E-T-06</t>
  </si>
  <si>
    <t>SIMPL-12E-T-07</t>
  </si>
  <si>
    <t>SIMPL-12E-T-08</t>
  </si>
  <si>
    <t>SIMPL-12E-T-09</t>
  </si>
  <si>
    <t>SIMPL-12E-T-10</t>
  </si>
  <si>
    <t>SIMPL-12E-T-11</t>
  </si>
  <si>
    <t>SIMPL-12E-T-12</t>
  </si>
  <si>
    <t>SIMPL-12E-T-13</t>
  </si>
  <si>
    <t>SIMPL-12F-T</t>
  </si>
  <si>
    <t>SIMPL-12F-T-01</t>
  </si>
  <si>
    <t>SIMPL-12F-T-02</t>
  </si>
  <si>
    <t>SIMPL-12F-T-03</t>
  </si>
  <si>
    <t>SIMPL-12F-T-04</t>
  </si>
  <si>
    <t>SIMPL-12F-T-05</t>
  </si>
  <si>
    <t>SIMPL-12F-T-06</t>
  </si>
  <si>
    <t>SIMPL-12F-T-07</t>
  </si>
  <si>
    <t>SIMPL-12F-T-08</t>
  </si>
  <si>
    <t>SIMPL-12F-T-09</t>
  </si>
  <si>
    <t>SIMPL-12F-T-10</t>
  </si>
  <si>
    <t>SIMPL-12F-T-11</t>
  </si>
  <si>
    <t>SIMPL-12F-T-12</t>
  </si>
  <si>
    <t>SIMPL-12F-T-13</t>
  </si>
  <si>
    <t>SIMPL-12G-T</t>
  </si>
  <si>
    <t>SIMPL-12G-T-01</t>
  </si>
  <si>
    <t>SIMPL-12G-T-02</t>
  </si>
  <si>
    <t>SIMPL-12G-T-03</t>
  </si>
  <si>
    <t>SIMPL-12G-T-04</t>
  </si>
  <si>
    <t>SIMPL-12G-T-05</t>
  </si>
  <si>
    <t>SIMPL-12G-T-06</t>
  </si>
  <si>
    <t>SIMPL-12G-T-07</t>
  </si>
  <si>
    <t>SIMPL-12G-T-08</t>
  </si>
  <si>
    <t>SIMPL-12G-T-09</t>
  </si>
  <si>
    <t>SIMPL-12G-T-10</t>
  </si>
  <si>
    <t>SIMPL-12G-T-11</t>
  </si>
  <si>
    <t>SIMPL-12G-T-12</t>
  </si>
  <si>
    <t>SIMPL-12G-T-13</t>
  </si>
  <si>
    <t>screws</t>
  </si>
  <si>
    <t>PLYWOOD volumes</t>
  </si>
  <si>
    <r>
      <t xml:space="preserve">No. of pcs. by </t>
    </r>
    <r>
      <rPr>
        <b/>
        <sz val="12"/>
        <color theme="1"/>
        <rFont val="Calibri"/>
        <family val="2"/>
        <scheme val="minor"/>
      </rPr>
      <t>COLOR</t>
    </r>
  </si>
  <si>
    <r>
      <t xml:space="preserve">No. of pcs. by </t>
    </r>
    <r>
      <rPr>
        <b/>
        <sz val="12"/>
        <color theme="1"/>
        <rFont val="Calibri"/>
        <family val="2"/>
        <scheme val="minor"/>
      </rPr>
      <t>TEXTURE</t>
    </r>
  </si>
  <si>
    <t>all texture</t>
  </si>
  <si>
    <t>dual texture</t>
  </si>
  <si>
    <t>XS</t>
  </si>
  <si>
    <t>various</t>
  </si>
  <si>
    <r>
      <t xml:space="preserve">No. of pcs. by 
</t>
    </r>
    <r>
      <rPr>
        <b/>
        <sz val="12"/>
        <color theme="1"/>
        <rFont val="Calibri"/>
        <family val="2"/>
        <scheme val="minor"/>
      </rPr>
      <t>TYPE</t>
    </r>
  </si>
  <si>
    <t>footholds</t>
  </si>
  <si>
    <t>micros</t>
  </si>
  <si>
    <t>crimp</t>
  </si>
  <si>
    <t>dish</t>
  </si>
  <si>
    <t>pocket</t>
  </si>
  <si>
    <t>insert</t>
  </si>
  <si>
    <t>scoop</t>
  </si>
  <si>
    <r>
      <t>No. of</t>
    </r>
    <r>
      <rPr>
        <b/>
        <sz val="12"/>
        <color theme="1"/>
        <rFont val="Calibri"/>
        <family val="2"/>
        <scheme val="minor"/>
      </rPr>
      <t xml:space="preserve"> SCREWS</t>
    </r>
    <r>
      <rPr>
        <sz val="12"/>
        <color theme="1"/>
        <rFont val="Calibri"/>
        <family val="2"/>
        <scheme val="minor"/>
      </rPr>
      <t xml:space="preserve"> needed </t>
    </r>
  </si>
  <si>
    <r>
      <t xml:space="preserve">No. of pcs. by 
</t>
    </r>
    <r>
      <rPr>
        <b/>
        <sz val="12"/>
        <color theme="1"/>
        <rFont val="Calibri"/>
        <family val="2"/>
        <scheme val="minor"/>
      </rPr>
      <t>SIZE</t>
    </r>
  </si>
  <si>
    <t>TEXTURE</t>
  </si>
  <si>
    <t>DELTA PU</t>
  </si>
  <si>
    <t>SIMPL volumes</t>
  </si>
  <si>
    <t>SIMPL ORDER LIST</t>
  </si>
  <si>
    <t>SUM (price wtihout VAT)</t>
  </si>
  <si>
    <t>prod. Quota</t>
  </si>
  <si>
    <t>10cm pyramid 
symbol for 
sizing is 
representing 
PLYWOOD 
material</t>
  </si>
  <si>
    <t>2x 30x6x1 cm, 
2x 24x6x1 cm,  
2x 19x6x1 cm, 
2x 15x6x1 cm,  
2x 12x6x1 cm</t>
  </si>
  <si>
    <t>Responsible for packing:</t>
  </si>
  <si>
    <t>L2</t>
  </si>
  <si>
    <t xml:space="preserve">DIFF </t>
  </si>
  <si>
    <t>PURE GREEN
RAL 6037</t>
  </si>
  <si>
    <t>pure green</t>
  </si>
  <si>
    <t>D7:z7</t>
  </si>
  <si>
    <t>D:z</t>
  </si>
  <si>
    <t>SIMPL-13M-T</t>
  </si>
  <si>
    <t>SIMPL-13N-T</t>
  </si>
  <si>
    <t>SIMPL-13O-T</t>
  </si>
  <si>
    <t>SIMPL-6N-T</t>
  </si>
  <si>
    <t>SIMPL-6O-T</t>
  </si>
  <si>
    <t>SIMPL-6P-T</t>
  </si>
  <si>
    <t>SIMPL-8M-T</t>
  </si>
  <si>
    <t>SIMPL-8N-T</t>
  </si>
  <si>
    <t>SIMPL-8O-T</t>
  </si>
  <si>
    <t>SIMPL-8P-T</t>
  </si>
  <si>
    <t>SIMPL-8R-T</t>
  </si>
  <si>
    <t>SIMPL-8S-T</t>
  </si>
  <si>
    <t>SIMPL-8T-T</t>
  </si>
  <si>
    <t>SIMPL-8U-T</t>
  </si>
  <si>
    <t>SIMPL-11H-T</t>
  </si>
  <si>
    <t>SIMPL-11I-T</t>
  </si>
  <si>
    <t>SIMPL-13A-T-15</t>
  </si>
  <si>
    <t>SIMPL-13B-T-15</t>
  </si>
  <si>
    <t>SIMPL-13C-T-15</t>
  </si>
  <si>
    <t>SIMPL-13D-T-15</t>
  </si>
  <si>
    <t>SIMPL-13E-T-15</t>
  </si>
  <si>
    <t>SIMPL-13F-T-15</t>
  </si>
  <si>
    <t>SIMPL-13G-T-15</t>
  </si>
  <si>
    <t>SIMPL-13M-T-15</t>
  </si>
  <si>
    <t>SIMPL-13N-T-15</t>
  </si>
  <si>
    <t>SIMPL-13O-T-15</t>
  </si>
  <si>
    <t>SIMPL-1A-T-15</t>
  </si>
  <si>
    <t>SIMPL-1B-T-15</t>
  </si>
  <si>
    <t>SIMPL-1C-T-15</t>
  </si>
  <si>
    <t>SIMPL-1D-T-15</t>
  </si>
  <si>
    <t>SIMPL-1E-T-15</t>
  </si>
  <si>
    <t>SIMPL-1F-T-15</t>
  </si>
  <si>
    <t>SIMPL-1G-T-15</t>
  </si>
  <si>
    <t>SIMPL-1H-T-15</t>
  </si>
  <si>
    <t>SIMPL-1I-T-15</t>
  </si>
  <si>
    <t>SIMPL-1K-T-15</t>
  </si>
  <si>
    <t>SIMPL-2A-T-15</t>
  </si>
  <si>
    <t>SIMPL-2B-T-15</t>
  </si>
  <si>
    <t>SIMPL-2C-T-15</t>
  </si>
  <si>
    <t>SIMPL-2D-T-15</t>
  </si>
  <si>
    <t>SIMPL-2E-T-15</t>
  </si>
  <si>
    <t>SIMPL-2F-T-15</t>
  </si>
  <si>
    <t>SIMPL-2G-T-15</t>
  </si>
  <si>
    <t>SIMPL-2H-T-15</t>
  </si>
  <si>
    <t>SIMPL-3A-T-15</t>
  </si>
  <si>
    <t>SIMPL-3B-T-15</t>
  </si>
  <si>
    <t>SIMPL-3C-T-15</t>
  </si>
  <si>
    <t>SIMPL-3D-T-15</t>
  </si>
  <si>
    <t>SIMPL-3E-T-15</t>
  </si>
  <si>
    <t>SIMPL-3F-T-15</t>
  </si>
  <si>
    <t>SIMPL-3G-T-15</t>
  </si>
  <si>
    <t>SIMPL-3H-T-15</t>
  </si>
  <si>
    <t>SIMPL-3I-T-15</t>
  </si>
  <si>
    <t>SIMPL-3J-T-15</t>
  </si>
  <si>
    <t>SIMPL-3K-T-15</t>
  </si>
  <si>
    <t>SIMPL-3L-T-15</t>
  </si>
  <si>
    <t>SIMPL-3M-T-15</t>
  </si>
  <si>
    <t>SIMPL-3N-T-15</t>
  </si>
  <si>
    <t>SIMPL-3O-T-15</t>
  </si>
  <si>
    <t>SIMPL-3P-T-15</t>
  </si>
  <si>
    <t>SIMPL-3R-T-15</t>
  </si>
  <si>
    <t>SIMPL-4A-T-15</t>
  </si>
  <si>
    <t>SIMPL-4B-T-15</t>
  </si>
  <si>
    <t>SIMPL-4C-T-15</t>
  </si>
  <si>
    <t>SIMPL-4D-T-15</t>
  </si>
  <si>
    <t>SIMPL-4E-T-15</t>
  </si>
  <si>
    <t>SIMPL-4F-T-15</t>
  </si>
  <si>
    <t>SIMPL-4I-T-15</t>
  </si>
  <si>
    <t>SIMPL-4O-T-15</t>
  </si>
  <si>
    <t>SIMPL-5A-T-15</t>
  </si>
  <si>
    <t>SIMPL-5B-T-15</t>
  </si>
  <si>
    <t>SIMPL-5C-T-15</t>
  </si>
  <si>
    <t>SIMPL-5D-T-15</t>
  </si>
  <si>
    <t>SIMPL-5E-T-15</t>
  </si>
  <si>
    <t>SIMPL-5F-T-15</t>
  </si>
  <si>
    <t>SIMPL-5G-T-15</t>
  </si>
  <si>
    <t>SIMPL-5H-T-15</t>
  </si>
  <si>
    <t>SIMPL-5I-T-15</t>
  </si>
  <si>
    <t>SIMPL-5J-T-15</t>
  </si>
  <si>
    <t>SIMPL-5K-T-15</t>
  </si>
  <si>
    <t>SIMPL-5L-T-15</t>
  </si>
  <si>
    <t>SIMPL-5M-T-15</t>
  </si>
  <si>
    <t>SIMPL-5N-T-15</t>
  </si>
  <si>
    <t>SIMPL-5O-T-15</t>
  </si>
  <si>
    <t>SIMPL-6A-T-15</t>
  </si>
  <si>
    <t>SIMPL-6B-T-15</t>
  </si>
  <si>
    <t>SIMPL-6C-T-15</t>
  </si>
  <si>
    <t>SIMPL-6D-T-15</t>
  </si>
  <si>
    <t>SIMPL-6E-T-15</t>
  </si>
  <si>
    <t>SIMPL-6F-T-15</t>
  </si>
  <si>
    <t>SIMPL-6G-T-15</t>
  </si>
  <si>
    <t>SIMPL-6H-T-15</t>
  </si>
  <si>
    <t>SIMPL-6I-T-15</t>
  </si>
  <si>
    <t>SIMPL-6J-T-15</t>
  </si>
  <si>
    <t>SIMPL-6K-T-15</t>
  </si>
  <si>
    <t>SIMPL-6L-T-15</t>
  </si>
  <si>
    <t>SIMPL-6M-T-15</t>
  </si>
  <si>
    <t>SIMPL-6N-T-15</t>
  </si>
  <si>
    <t>SIMPL-6O-T-15</t>
  </si>
  <si>
    <t>SIMPL-6P-T-15</t>
  </si>
  <si>
    <t>SIMPL-7A-T-15</t>
  </si>
  <si>
    <t>SIMPL-7B-T-15</t>
  </si>
  <si>
    <t>SIMPL-7C-T-15</t>
  </si>
  <si>
    <t>SIMPL-7D-T-15</t>
  </si>
  <si>
    <t>SIMPL-7E-T-15</t>
  </si>
  <si>
    <t>SIMPL-7F-T-15</t>
  </si>
  <si>
    <t>SIMPL-7G-T-15</t>
  </si>
  <si>
    <t>SIMPL-7H-T-15</t>
  </si>
  <si>
    <t>SIMPL-7I-T-15</t>
  </si>
  <si>
    <t>SIMPL-7J-T-15</t>
  </si>
  <si>
    <t>SIMPL-7K-T-15</t>
  </si>
  <si>
    <t>SIMPL-7L-T-15</t>
  </si>
  <si>
    <t>SIMPL-7M-T-15</t>
  </si>
  <si>
    <t>SIMPL-7N-T-15</t>
  </si>
  <si>
    <t>SIMPL-7O-T-15</t>
  </si>
  <si>
    <t>SIMPL-7P-T-15</t>
  </si>
  <si>
    <t>SIMPL-7R-T-15</t>
  </si>
  <si>
    <t>SIMPL-7S-T-15</t>
  </si>
  <si>
    <t>SIMPL-8A-T-15</t>
  </si>
  <si>
    <t>SIMPL-8B-T-15</t>
  </si>
  <si>
    <t>SIMPL-8C-T-15</t>
  </si>
  <si>
    <t>SIMPL-8D-T-15</t>
  </si>
  <si>
    <t>SIMPL-8E-T-15</t>
  </si>
  <si>
    <t>SIMPL-8M-T-15</t>
  </si>
  <si>
    <t>SIMPL-8N-T-15</t>
  </si>
  <si>
    <t>SIMPL-8O-T-15</t>
  </si>
  <si>
    <t>SIMPL-8P-T-15</t>
  </si>
  <si>
    <t>SIMPL-8R-T-15</t>
  </si>
  <si>
    <t>SIMPL-8S-T-15</t>
  </si>
  <si>
    <t>SIMPL-8T-T-15</t>
  </si>
  <si>
    <t>SIMPL-8U-T-15</t>
  </si>
  <si>
    <t>SIMPL-9A-T-15</t>
  </si>
  <si>
    <t>SIMPL-9B-T-15</t>
  </si>
  <si>
    <t>SIMPL-9C-T-15</t>
  </si>
  <si>
    <t>SIMPL-9D-T-15</t>
  </si>
  <si>
    <t>SIMPL-9E-T-15</t>
  </si>
  <si>
    <t>SIMPL-9F-T-15</t>
  </si>
  <si>
    <t>SIMPL-9G-T-15</t>
  </si>
  <si>
    <t>SIMPL-9H-T-15</t>
  </si>
  <si>
    <t>SIMPL-9I-T-15</t>
  </si>
  <si>
    <t>SIMPL-9J-T-15</t>
  </si>
  <si>
    <t>SIMPL-9K-T-15</t>
  </si>
  <si>
    <t>SIMPL-9L-T-15</t>
  </si>
  <si>
    <t>SIMPL-9M-T-15</t>
  </si>
  <si>
    <t>SIMPL-9N-T-15</t>
  </si>
  <si>
    <t>SIMPL-9O-T-15</t>
  </si>
  <si>
    <t>SIMPL-11A-T-15</t>
  </si>
  <si>
    <t>SIMPL-11B-T-15</t>
  </si>
  <si>
    <t>SIMPL-11C-T-15</t>
  </si>
  <si>
    <t>SIMPL-11D-T-15</t>
  </si>
  <si>
    <t>SIMPL-11E-T-15</t>
  </si>
  <si>
    <t>SIMPL-11F-T-15</t>
  </si>
  <si>
    <t>SIMPL-11G-T-15</t>
  </si>
  <si>
    <t>SIMPL-11H-T-15</t>
  </si>
  <si>
    <t>SIMPL-11I-T-15</t>
  </si>
  <si>
    <t>SIMPL-12A-T-15</t>
  </si>
  <si>
    <t>SIMPL-12B-T-15</t>
  </si>
  <si>
    <t>SIMPL-12C-T-15</t>
  </si>
  <si>
    <t>SIMPL-12D-T-15</t>
  </si>
  <si>
    <t>SIMPL-12E-T-15</t>
  </si>
  <si>
    <t>SIMPL-12F-T-15</t>
  </si>
  <si>
    <t>SIMPL-12G-T-15</t>
  </si>
  <si>
    <t>SIMPL-14A-T-15</t>
  </si>
  <si>
    <t>SIMPL-14B-T-15</t>
  </si>
  <si>
    <t>SIMPL-14C-T-15</t>
  </si>
  <si>
    <t>SIMPL-14D-T-15</t>
  </si>
  <si>
    <t>SIMPL-14E-T-15</t>
  </si>
  <si>
    <t>SIMPL-14F-T-15</t>
  </si>
  <si>
    <t>SIMPL-14G-T-15</t>
  </si>
  <si>
    <t>SIMPL-13A-15</t>
  </si>
  <si>
    <t>SIMPL-1A-15</t>
  </si>
  <si>
    <t>SIMPL-2A-15</t>
  </si>
  <si>
    <t>SIMPL-3A-15</t>
  </si>
  <si>
    <t>SIMPL-4A-15</t>
  </si>
  <si>
    <t>SIMPL-5A-15</t>
  </si>
  <si>
    <t>SIMPL-6A-15</t>
  </si>
  <si>
    <t>SIMPL-7A-15</t>
  </si>
  <si>
    <t>SIMPL-8A-15</t>
  </si>
  <si>
    <t>SIMPL-9A-15</t>
  </si>
  <si>
    <t>SIMPL-10A-15</t>
  </si>
  <si>
    <t>SIMPL-11A-15</t>
  </si>
  <si>
    <t>SIMPL-12A-15</t>
  </si>
  <si>
    <t>SIMPL-1B-15</t>
  </si>
  <si>
    <t>SIMPL-12B-15</t>
  </si>
  <si>
    <t>SIMPL-12D-15</t>
  </si>
  <si>
    <t>SIMPL-12C-15</t>
  </si>
  <si>
    <t>SIMPL-12E-15</t>
  </si>
  <si>
    <t>SIMPL-12F-15</t>
  </si>
  <si>
    <t>SIMPL-12G-15</t>
  </si>
  <si>
    <t>SIMPL-10B-15</t>
  </si>
  <si>
    <t>SIMPL-10C-15</t>
  </si>
  <si>
    <t>SIMPL-10D-15</t>
  </si>
  <si>
    <t>SIMPL-10E-15</t>
  </si>
  <si>
    <t>SIMPL-10F-15</t>
  </si>
  <si>
    <t>SIMPL-10G-15</t>
  </si>
  <si>
    <t>SIMPL-11B-15</t>
  </si>
  <si>
    <t>SIMPL-11C-15</t>
  </si>
  <si>
    <t>SIMPL-11D-15</t>
  </si>
  <si>
    <t>SIMPL-11E-15</t>
  </si>
  <si>
    <t>SIMPL-11F-15</t>
  </si>
  <si>
    <t>SIMPL-11G-15</t>
  </si>
  <si>
    <t>SIMPL-11H-15</t>
  </si>
  <si>
    <t>SIMPL-11I-15</t>
  </si>
  <si>
    <t>SIMPL-9B-15</t>
  </si>
  <si>
    <t>SIMPL-9C-15</t>
  </si>
  <si>
    <t>SIMPL-9D-15</t>
  </si>
  <si>
    <t>SIMPL-9E-15</t>
  </si>
  <si>
    <t>SIMPL-9F-15</t>
  </si>
  <si>
    <t>SIMPL-9G-15</t>
  </si>
  <si>
    <t>SIMPL-9H-15</t>
  </si>
  <si>
    <t>SIMPL-9I-15</t>
  </si>
  <si>
    <t>SIMPL-9J-15</t>
  </si>
  <si>
    <t>SIMPL-9L-15</t>
  </si>
  <si>
    <t>SIMPL-9K-15</t>
  </si>
  <si>
    <t>SIMPL-9M-15</t>
  </si>
  <si>
    <t>SIMPL-9N-15</t>
  </si>
  <si>
    <t>SIMPL-9O-15</t>
  </si>
  <si>
    <t>SIMPL-8B-15</t>
  </si>
  <si>
    <t>SIMPL-8C-15</t>
  </si>
  <si>
    <t>SIMPL-8D-15</t>
  </si>
  <si>
    <t>SIMPL-8E-15</t>
  </si>
  <si>
    <t>SIMPL-8M-15</t>
  </si>
  <si>
    <t>SIMPL-8N-15</t>
  </si>
  <si>
    <t>SIMPL-8O-15</t>
  </si>
  <si>
    <t>SIMPL-8P-15</t>
  </si>
  <si>
    <t>SIMPL-8R-15</t>
  </si>
  <si>
    <t>SIMPL-8S-15</t>
  </si>
  <si>
    <t>SIMPL-8T-15</t>
  </si>
  <si>
    <t>SIMPL-8U-15</t>
  </si>
  <si>
    <t>SIMPL-6G-15</t>
  </si>
  <si>
    <t>SIMPL-7B-15</t>
  </si>
  <si>
    <t>SIMPL-7C-15</t>
  </si>
  <si>
    <t>SIMPL-7D-15</t>
  </si>
  <si>
    <t>SIMPL-7E-15</t>
  </si>
  <si>
    <t>SIMPL-7F-15</t>
  </si>
  <si>
    <t>SIMPL-7G-15</t>
  </si>
  <si>
    <t>SIMPL-7H-15</t>
  </si>
  <si>
    <t>SIMPL-7I-15</t>
  </si>
  <si>
    <t>SIMPL-7J-15</t>
  </si>
  <si>
    <t>SIMPL-7K-15</t>
  </si>
  <si>
    <t>SIMPL-7L-15</t>
  </si>
  <si>
    <t>SIMPL-7M-15</t>
  </si>
  <si>
    <t>SIMPL-7N-15</t>
  </si>
  <si>
    <t>SIMPL-7O-15</t>
  </si>
  <si>
    <t>SIMPL-7P-15</t>
  </si>
  <si>
    <t>SIMPL-7R-15</t>
  </si>
  <si>
    <t>SIMPL-7S-15</t>
  </si>
  <si>
    <t>SIMPL-6E-15</t>
  </si>
  <si>
    <t>SIMPL-6D-15</t>
  </si>
  <si>
    <t>SIMPL-6C-15</t>
  </si>
  <si>
    <t>SIMPL-6B-15</t>
  </si>
  <si>
    <t>SIMPL-6F-15</t>
  </si>
  <si>
    <t>SIMPL-6I-15</t>
  </si>
  <si>
    <t>SIMPL-6H-15</t>
  </si>
  <si>
    <t>SIMPL-6J-15</t>
  </si>
  <si>
    <t>SIMPL-6K-15</t>
  </si>
  <si>
    <t>SIMPL-6L-15</t>
  </si>
  <si>
    <t>SIMPL-6M-15</t>
  </si>
  <si>
    <t>SIMPL-6N-15</t>
  </si>
  <si>
    <t>SIMPL-6O-15</t>
  </si>
  <si>
    <t>SIMPL-6P-15</t>
  </si>
  <si>
    <t>SIMPL-5B-15</t>
  </si>
  <si>
    <t>SIMPL-5C-15</t>
  </si>
  <si>
    <t>SIMPL-5D-15</t>
  </si>
  <si>
    <t>SIMPL-5E-15</t>
  </si>
  <si>
    <t>SIMPL-5F-15</t>
  </si>
  <si>
    <t>SIMPL-5G-15</t>
  </si>
  <si>
    <t>SIMPL-5H-15</t>
  </si>
  <si>
    <t>SIMPL-5I-15</t>
  </si>
  <si>
    <t>SIMPL-5J-15</t>
  </si>
  <si>
    <t>SIMPL-5K-15</t>
  </si>
  <si>
    <t>SIMPL-5L-15</t>
  </si>
  <si>
    <t>SIMPL-5M-15</t>
  </si>
  <si>
    <t>SIMPL-5N-15</t>
  </si>
  <si>
    <t>SIMPL-5O-15</t>
  </si>
  <si>
    <t>15</t>
  </si>
  <si>
    <t>SIMPL-4B-15</t>
  </si>
  <si>
    <t>SIMPL-4C-15</t>
  </si>
  <si>
    <t>SIMPL-4D-15</t>
  </si>
  <si>
    <t>SIMPL-4E-15</t>
  </si>
  <si>
    <t>SIMPL-4F-15</t>
  </si>
  <si>
    <t>SIMPL-4I-15</t>
  </si>
  <si>
    <t>SIMPL-4O-15</t>
  </si>
  <si>
    <t>SIMPL-2B-15</t>
  </si>
  <si>
    <t>SIMPL-2C-15</t>
  </si>
  <si>
    <t>SIMPL-2D-15</t>
  </si>
  <si>
    <t>SIMPL-2E-15</t>
  </si>
  <si>
    <t>SIMPL-2F-15</t>
  </si>
  <si>
    <t>SIMPL-2G-15</t>
  </si>
  <si>
    <t>SIMPL-2H-15</t>
  </si>
  <si>
    <t>SIMPL-1C-15</t>
  </si>
  <si>
    <t>SIMPL-1D-15</t>
  </si>
  <si>
    <t>SIMPL-1E-15</t>
  </si>
  <si>
    <t>SIMPL-1F-15</t>
  </si>
  <si>
    <t>SIMPL-1G-15</t>
  </si>
  <si>
    <t>SIMPL-1H-15</t>
  </si>
  <si>
    <t>SIMPL-1I-15</t>
  </si>
  <si>
    <t>SIMPL-1K-15</t>
  </si>
  <si>
    <t>SIMPL-13B-15</t>
  </si>
  <si>
    <t>SIMPL-13C-15</t>
  </si>
  <si>
    <t>SIMPL-13D-15</t>
  </si>
  <si>
    <t>SIMPL-13E-15</t>
  </si>
  <si>
    <t>SIMPL-13F-15</t>
  </si>
  <si>
    <t>SIMPL-13G-15</t>
  </si>
  <si>
    <t>SIMPL-13M-15</t>
  </si>
  <si>
    <t>SIMPL-13N-15</t>
  </si>
  <si>
    <t>SIMPL-13O-15</t>
  </si>
  <si>
    <t>SIMPL-3B-15</t>
  </si>
  <si>
    <t>SIMPL-3C-15</t>
  </si>
  <si>
    <t>SIMPL-3K-15</t>
  </si>
  <si>
    <t>SIMPL-3J-15</t>
  </si>
  <si>
    <t>SIMPL-3I-15</t>
  </si>
  <si>
    <t>SIMPL-3H-15</t>
  </si>
  <si>
    <t>SIMPL-3G-15</t>
  </si>
  <si>
    <t>SIMPL-3F-15</t>
  </si>
  <si>
    <t>SIMPL-3E-15</t>
  </si>
  <si>
    <t>SIMPL-3D-15</t>
  </si>
  <si>
    <t>SIMPL-3O-15</t>
  </si>
  <si>
    <t>SIMPL-3N-15</t>
  </si>
  <si>
    <t>SIMPL-3M-15</t>
  </si>
  <si>
    <t>SIMPL-3L-15</t>
  </si>
  <si>
    <t>SIMPL-3P-15</t>
  </si>
  <si>
    <t>SIMPL-3R-15</t>
  </si>
  <si>
    <t>SIMPL-5N-01</t>
  </si>
  <si>
    <t>SIMPL-5N-02</t>
  </si>
  <si>
    <t>SIMPL-5N-03</t>
  </si>
  <si>
    <t>SIMPL-5N-04</t>
  </si>
  <si>
    <t>SIMPL-5N-05</t>
  </si>
  <si>
    <t>SIMPL-5N-06</t>
  </si>
  <si>
    <t>SIMPL-5N-07</t>
  </si>
  <si>
    <t>SIMPL-5N-08</t>
  </si>
  <si>
    <t>SIMPL-5N-09</t>
  </si>
  <si>
    <t>SIMPL-5N-10</t>
  </si>
  <si>
    <t>SIMPL-5N-11</t>
  </si>
  <si>
    <t>SIMPL-5N-12</t>
  </si>
  <si>
    <t>SIMPL-5N-13</t>
  </si>
  <si>
    <t>SIMPL-5N-100</t>
  </si>
  <si>
    <t>SIMPL-10A-T-15</t>
  </si>
  <si>
    <t>SIMPL-10B-T-15</t>
  </si>
  <si>
    <t>SIMPL-10C-T-15</t>
  </si>
  <si>
    <t>SIMPL-10D-T-15</t>
  </si>
  <si>
    <t>SIMPL-10E-T-15</t>
  </si>
  <si>
    <t>SIMPL-10F-T-15</t>
  </si>
  <si>
    <t>SIMPL-10G-T-15</t>
  </si>
  <si>
    <t>50x15x4 cm</t>
  </si>
  <si>
    <t>13 - PINCHES</t>
  </si>
  <si>
    <t>69x11,5x11 cm</t>
  </si>
  <si>
    <t>88,5x11,5x11 cm</t>
  </si>
  <si>
    <t>108,5x11,5x11 cm</t>
  </si>
  <si>
    <t>26x11x4 cm
32x14x4 cm</t>
  </si>
  <si>
    <t>61x11x4 cm
 67x14x4 cm</t>
  </si>
  <si>
    <t>96x11x4 cm
101x14x4 cm</t>
  </si>
  <si>
    <t>37x21x10 cm</t>
  </si>
  <si>
    <t>65x18x16 cm</t>
  </si>
  <si>
    <t>37x17x18 cm</t>
  </si>
  <si>
    <t>49x18x18 cm</t>
  </si>
  <si>
    <t>84x21x13 cm</t>
  </si>
  <si>
    <t>59x27x15 cm</t>
  </si>
  <si>
    <t>117x52x42 cm</t>
  </si>
  <si>
    <t>BLACK
RAL 9005</t>
  </si>
  <si>
    <t>BRIGHT
GREEN    
RAL 6018</t>
  </si>
  <si>
    <t>APRICOT
ORANGE 
RAL 1033</t>
  </si>
  <si>
    <t>bright green</t>
  </si>
  <si>
    <t>apricot orange</t>
  </si>
  <si>
    <t xml:space="preserve">order list: MAREC 2024 </t>
  </si>
  <si>
    <t>104x31x26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</si>
</sst>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€&quot;_-;\-* #,##0.00\ &quot;€&quot;_-;_-* &quot;-&quot;??\ &quot;€&quot;_-;_-@_-"/>
    <numFmt numFmtId="165" formatCode="#,##0.00_ ;\-#,##0.00\ "/>
    <numFmt numFmtId="166" formatCode="_-[$€-2]\ * #,##0.00_-;\-[$€-2]\ * #,##0.00_-;_-[$€-2]\ * &quot;-&quot;??_-;_-@_-"/>
    <numFmt numFmtId="167" formatCode="#,##0_ ;\-#,##0\ "/>
    <numFmt numFmtId="168" formatCode="_-* #,##0.00\ [$€-424]_-;\-* #,##0.00\ [$€-424]_-;_-* &quot;-&quot;??\ [$€-424]_-;_-@_-"/>
    <numFmt numFmtId="169" formatCode="#,##0.00\ &quot;€&quot;"/>
  </numFmts>
  <fonts count="84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3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3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 (Body)_x0000_"/>
    </font>
    <font>
      <sz val="20"/>
      <color theme="1"/>
      <name val="Calibri"/>
      <family val="2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4"/>
      <color theme="0" tint="-0.34998626667073579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i/>
      <sz val="10"/>
      <name val="Calibri"/>
      <family val="2"/>
      <scheme val="minor"/>
    </font>
    <font>
      <u/>
      <sz val="1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2"/>
      <color rgb="FF000000"/>
      <name val="Calibri"/>
      <family val="2"/>
      <charset val="238"/>
      <scheme val="minor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0" tint="-0.34998626667073579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14"/>
      <color rgb="FF000000"/>
      <name val="Calibri"/>
      <family val="2"/>
      <scheme val="minor"/>
    </font>
    <font>
      <sz val="16"/>
      <name val="Calibri"/>
      <family val="2"/>
      <scheme val="minor"/>
    </font>
    <font>
      <sz val="14"/>
      <color theme="9" tint="-0.249977111117893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name val="Arial"/>
      <family val="2"/>
    </font>
    <font>
      <sz val="10"/>
      <color theme="0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9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77F2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00CBD9"/>
        <bgColor indexed="64"/>
      </patternFill>
    </fill>
    <fill>
      <patternFill patternType="solid">
        <fgColor rgb="FFC21AA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E26E0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1B4"/>
        <bgColor indexed="64"/>
      </patternFill>
    </fill>
    <fill>
      <patternFill patternType="solid">
        <fgColor rgb="FFF99A1C"/>
        <bgColor indexed="64"/>
      </patternFill>
    </fill>
    <fill>
      <patternFill patternType="solid">
        <fgColor rgb="FF57BC2E"/>
        <bgColor indexed="64"/>
      </patternFill>
    </fill>
    <fill>
      <patternFill patternType="solid">
        <fgColor rgb="FF0887DE"/>
        <bgColor indexed="64"/>
      </patternFill>
    </fill>
    <fill>
      <patternFill patternType="solid">
        <fgColor rgb="FFF6E726"/>
        <bgColor indexed="64"/>
      </patternFill>
    </fill>
    <fill>
      <patternFill patternType="solid">
        <fgColor rgb="FFDB45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</fills>
  <borders count="30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43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8" fontId="6" fillId="0" borderId="0"/>
    <xf numFmtId="164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0" borderId="11" applyNumberFormat="0" applyFill="0" applyAlignment="0" applyProtection="0"/>
    <xf numFmtId="0" fontId="21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9" borderId="0" applyNumberFormat="0" applyBorder="0" applyAlignment="0" applyProtection="0"/>
    <xf numFmtId="0" fontId="24" fillId="10" borderId="0" applyNumberFormat="0" applyBorder="0" applyAlignment="0" applyProtection="0"/>
    <xf numFmtId="0" fontId="25" fillId="11" borderId="13" applyNumberFormat="0" applyAlignment="0" applyProtection="0"/>
    <xf numFmtId="0" fontId="26" fillId="12" borderId="14" applyNumberFormat="0" applyAlignment="0" applyProtection="0"/>
    <xf numFmtId="0" fontId="27" fillId="12" borderId="13" applyNumberFormat="0" applyAlignment="0" applyProtection="0"/>
    <xf numFmtId="0" fontId="28" fillId="0" borderId="15" applyNumberFormat="0" applyFill="0" applyAlignment="0" applyProtection="0"/>
    <xf numFmtId="0" fontId="29" fillId="13" borderId="16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8" applyNumberFormat="0" applyFill="0" applyAlignment="0" applyProtection="0"/>
    <xf numFmtId="0" fontId="33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33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33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33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33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33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14" borderId="17" applyNumberFormat="0" applyFont="0" applyAlignment="0" applyProtection="0"/>
    <xf numFmtId="168" fontId="5" fillId="0" borderId="0"/>
    <xf numFmtId="0" fontId="5" fillId="0" borderId="0"/>
  </cellStyleXfs>
  <cellXfs count="526">
    <xf numFmtId="0" fontId="0" fillId="0" borderId="0" xfId="0"/>
    <xf numFmtId="0" fontId="0" fillId="0" borderId="0" xfId="317" applyNumberFormat="1" applyFont="1" applyAlignment="1">
      <alignment horizontal="center" vertical="center"/>
    </xf>
    <xf numFmtId="1" fontId="0" fillId="0" borderId="0" xfId="317" applyNumberFormat="1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/>
    <xf numFmtId="0" fontId="10" fillId="0" borderId="1" xfId="0" applyFont="1" applyBorder="1" applyAlignment="1">
      <alignment horizontal="center" vertical="center"/>
    </xf>
    <xf numFmtId="1" fontId="10" fillId="0" borderId="5" xfId="0" applyNumberFormat="1" applyFont="1" applyBorder="1" applyAlignment="1">
      <alignment horizontal="center" vertical="center"/>
    </xf>
    <xf numFmtId="0" fontId="11" fillId="0" borderId="0" xfId="0" applyFont="1"/>
    <xf numFmtId="0" fontId="14" fillId="0" borderId="0" xfId="0" applyFont="1"/>
    <xf numFmtId="0" fontId="0" fillId="0" borderId="0" xfId="0" applyAlignment="1">
      <alignment horizontal="center" vertical="center"/>
    </xf>
    <xf numFmtId="9" fontId="0" fillId="0" borderId="0" xfId="494" applyFont="1"/>
    <xf numFmtId="0" fontId="10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6" fillId="0" borderId="0" xfId="0" applyFont="1" applyAlignment="1">
      <alignment wrapText="1"/>
    </xf>
    <xf numFmtId="0" fontId="5" fillId="0" borderId="0" xfId="317" applyNumberFormat="1" applyFont="1" applyAlignment="1">
      <alignment horizontal="center" vertical="center"/>
    </xf>
    <xf numFmtId="0" fontId="13" fillId="4" borderId="0" xfId="317" applyNumberFormat="1" applyFont="1" applyFill="1" applyAlignment="1">
      <alignment horizontal="center" vertical="center"/>
    </xf>
    <xf numFmtId="0" fontId="17" fillId="0" borderId="2" xfId="317" applyNumberFormat="1" applyFont="1" applyBorder="1" applyAlignment="1">
      <alignment horizontal="center" vertical="center"/>
    </xf>
    <xf numFmtId="1" fontId="16" fillId="0" borderId="0" xfId="317" applyNumberFormat="1" applyFont="1" applyAlignment="1">
      <alignment horizontal="center" vertical="top"/>
    </xf>
    <xf numFmtId="1" fontId="17" fillId="0" borderId="0" xfId="317" applyNumberFormat="1" applyFont="1" applyAlignment="1">
      <alignment horizontal="right" vertical="center"/>
    </xf>
    <xf numFmtId="0" fontId="10" fillId="0" borderId="21" xfId="317" applyNumberFormat="1" applyFont="1" applyBorder="1" applyAlignment="1">
      <alignment horizontal="center" vertical="center"/>
    </xf>
    <xf numFmtId="1" fontId="35" fillId="0" borderId="0" xfId="317" applyNumberFormat="1" applyFont="1" applyAlignment="1">
      <alignment horizontal="left" vertical="center"/>
    </xf>
    <xf numFmtId="1" fontId="10" fillId="0" borderId="0" xfId="317" applyNumberFormat="1" applyFont="1" applyAlignment="1">
      <alignment horizontal="center" vertical="center"/>
    </xf>
    <xf numFmtId="1" fontId="5" fillId="0" borderId="0" xfId="317" applyNumberFormat="1" applyFont="1" applyAlignment="1">
      <alignment horizontal="center" vertical="center"/>
    </xf>
    <xf numFmtId="1" fontId="5" fillId="0" borderId="2" xfId="317" applyNumberFormat="1" applyFont="1" applyBorder="1" applyAlignment="1">
      <alignment horizontal="center" vertical="center"/>
    </xf>
    <xf numFmtId="0" fontId="10" fillId="0" borderId="22" xfId="317" applyNumberFormat="1" applyFont="1" applyBorder="1" applyAlignment="1">
      <alignment horizontal="center" vertical="center"/>
    </xf>
    <xf numFmtId="1" fontId="5" fillId="0" borderId="20" xfId="317" applyNumberFormat="1" applyFont="1" applyBorder="1" applyAlignment="1">
      <alignment horizontal="center" vertical="center"/>
    </xf>
    <xf numFmtId="2" fontId="5" fillId="0" borderId="0" xfId="317" applyNumberFormat="1" applyFont="1" applyAlignment="1">
      <alignment vertical="center"/>
    </xf>
    <xf numFmtId="0" fontId="39" fillId="4" borderId="2" xfId="317" applyNumberFormat="1" applyFont="1" applyFill="1" applyBorder="1" applyAlignment="1">
      <alignment horizontal="center" vertical="center" wrapText="1"/>
    </xf>
    <xf numFmtId="1" fontId="5" fillId="0" borderId="0" xfId="317" applyNumberFormat="1" applyFont="1" applyAlignment="1">
      <alignment horizontal="center"/>
    </xf>
    <xf numFmtId="0" fontId="5" fillId="0" borderId="0" xfId="317" applyNumberFormat="1" applyFont="1" applyAlignment="1">
      <alignment horizontal="center"/>
    </xf>
    <xf numFmtId="1" fontId="38" fillId="0" borderId="2" xfId="317" applyNumberFormat="1" applyFont="1" applyBorder="1" applyAlignment="1">
      <alignment horizontal="center" vertical="center" wrapText="1"/>
    </xf>
    <xf numFmtId="1" fontId="38" fillId="0" borderId="20" xfId="317" applyNumberFormat="1" applyFont="1" applyBorder="1" applyAlignment="1">
      <alignment horizontal="center" vertical="center"/>
    </xf>
    <xf numFmtId="1" fontId="38" fillId="0" borderId="2" xfId="317" applyNumberFormat="1" applyFont="1" applyBorder="1" applyAlignment="1">
      <alignment horizontal="center" vertical="center"/>
    </xf>
    <xf numFmtId="0" fontId="12" fillId="0" borderId="0" xfId="0" applyFont="1"/>
    <xf numFmtId="0" fontId="45" fillId="7" borderId="0" xfId="0" applyFont="1" applyFill="1"/>
    <xf numFmtId="0" fontId="15" fillId="0" borderId="0" xfId="0" applyFont="1" applyAlignment="1">
      <alignment horizontal="center" wrapText="1"/>
    </xf>
    <xf numFmtId="0" fontId="45" fillId="0" borderId="0" xfId="0" applyFont="1"/>
    <xf numFmtId="0" fontId="46" fillId="0" borderId="0" xfId="0" applyFont="1"/>
    <xf numFmtId="0" fontId="44" fillId="0" borderId="0" xfId="0" applyFont="1" applyAlignment="1">
      <alignment horizontal="center"/>
    </xf>
    <xf numFmtId="1" fontId="14" fillId="0" borderId="0" xfId="317" applyNumberFormat="1" applyFont="1" applyAlignment="1">
      <alignment vertical="center"/>
    </xf>
    <xf numFmtId="1" fontId="14" fillId="0" borderId="0" xfId="317" applyNumberFormat="1" applyFont="1" applyAlignment="1">
      <alignment horizontal="center" vertical="center"/>
    </xf>
    <xf numFmtId="0" fontId="14" fillId="0" borderId="0" xfId="317" applyNumberFormat="1" applyFont="1" applyAlignment="1">
      <alignment horizontal="center" vertical="center"/>
    </xf>
    <xf numFmtId="0" fontId="49" fillId="0" borderId="2" xfId="317" applyNumberFormat="1" applyFont="1" applyBorder="1" applyAlignment="1">
      <alignment horizontal="center" vertical="center"/>
    </xf>
    <xf numFmtId="0" fontId="50" fillId="0" borderId="2" xfId="317" applyNumberFormat="1" applyFont="1" applyBorder="1" applyAlignment="1">
      <alignment horizontal="center" vertical="center"/>
    </xf>
    <xf numFmtId="0" fontId="51" fillId="0" borderId="2" xfId="317" applyNumberFormat="1" applyFont="1" applyBorder="1" applyAlignment="1">
      <alignment horizontal="center" vertical="center"/>
    </xf>
    <xf numFmtId="0" fontId="49" fillId="0" borderId="0" xfId="317" applyNumberFormat="1" applyFont="1" applyAlignment="1">
      <alignment horizontal="center" vertical="center"/>
    </xf>
    <xf numFmtId="0" fontId="51" fillId="0" borderId="0" xfId="317" applyNumberFormat="1" applyFont="1" applyAlignment="1">
      <alignment horizontal="center" vertical="center"/>
    </xf>
    <xf numFmtId="0" fontId="48" fillId="0" borderId="0" xfId="0" applyFont="1"/>
    <xf numFmtId="0" fontId="52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14" fillId="0" borderId="4" xfId="0" applyFont="1" applyBorder="1" applyAlignment="1">
      <alignment horizontal="right"/>
    </xf>
    <xf numFmtId="0" fontId="14" fillId="0" borderId="4" xfId="317" applyNumberFormat="1" applyFont="1" applyBorder="1" applyAlignment="1">
      <alignment horizontal="center" vertical="center"/>
    </xf>
    <xf numFmtId="0" fontId="53" fillId="0" borderId="4" xfId="0" applyFont="1" applyBorder="1"/>
    <xf numFmtId="0" fontId="14" fillId="0" borderId="6" xfId="0" applyFont="1" applyBorder="1"/>
    <xf numFmtId="0" fontId="14" fillId="0" borderId="6" xfId="317" applyNumberFormat="1" applyFont="1" applyBorder="1" applyAlignment="1">
      <alignment horizontal="center" vertical="center"/>
    </xf>
    <xf numFmtId="1" fontId="13" fillId="0" borderId="2" xfId="317" applyNumberFormat="1" applyFont="1" applyBorder="1" applyAlignment="1">
      <alignment horizontal="center" vertical="center"/>
    </xf>
    <xf numFmtId="0" fontId="13" fillId="0" borderId="2" xfId="317" applyNumberFormat="1" applyFont="1" applyBorder="1" applyAlignment="1">
      <alignment horizontal="center" vertical="center"/>
    </xf>
    <xf numFmtId="0" fontId="13" fillId="0" borderId="0" xfId="317" applyNumberFormat="1" applyFont="1" applyAlignment="1">
      <alignment horizontal="center" vertical="center"/>
    </xf>
    <xf numFmtId="0" fontId="54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34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1" fillId="0" borderId="0" xfId="541" applyNumberFormat="1" applyFont="1" applyAlignment="1">
      <alignment horizontal="left" vertical="center"/>
    </xf>
    <xf numFmtId="0" fontId="0" fillId="0" borderId="0" xfId="541" applyNumberFormat="1" applyFont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56" fillId="0" borderId="0" xfId="0" applyFont="1" applyAlignment="1">
      <alignment horizontal="center"/>
    </xf>
    <xf numFmtId="0" fontId="12" fillId="0" borderId="8" xfId="0" applyFont="1" applyBorder="1"/>
    <xf numFmtId="0" fontId="0" fillId="0" borderId="8" xfId="0" applyBorder="1"/>
    <xf numFmtId="0" fontId="12" fillId="0" borderId="9" xfId="0" applyFont="1" applyBorder="1"/>
    <xf numFmtId="0" fontId="0" fillId="0" borderId="9" xfId="0" applyBorder="1"/>
    <xf numFmtId="0" fontId="12" fillId="0" borderId="8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7" xfId="0" applyBorder="1"/>
    <xf numFmtId="0" fontId="12" fillId="0" borderId="9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0" fillId="0" borderId="24" xfId="0" applyBorder="1"/>
    <xf numFmtId="0" fontId="0" fillId="0" borderId="26" xfId="0" applyBorder="1"/>
    <xf numFmtId="0" fontId="0" fillId="0" borderId="0" xfId="0" applyAlignment="1">
      <alignment vertical="center"/>
    </xf>
    <xf numFmtId="0" fontId="5" fillId="0" borderId="23" xfId="542" applyBorder="1"/>
    <xf numFmtId="0" fontId="5" fillId="0" borderId="27" xfId="542" applyBorder="1"/>
    <xf numFmtId="0" fontId="5" fillId="0" borderId="27" xfId="542" applyBorder="1" applyAlignment="1">
      <alignment horizontal="left" vertical="center"/>
    </xf>
    <xf numFmtId="0" fontId="5" fillId="0" borderId="24" xfId="542" applyBorder="1" applyAlignment="1">
      <alignment horizontal="center"/>
    </xf>
    <xf numFmtId="0" fontId="41" fillId="0" borderId="0" xfId="0" applyFont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 vertical="center"/>
    </xf>
    <xf numFmtId="0" fontId="41" fillId="0" borderId="2" xfId="542" applyFont="1" applyBorder="1" applyAlignment="1">
      <alignment horizontal="center" vertical="center" wrapText="1"/>
    </xf>
    <xf numFmtId="0" fontId="41" fillId="0" borderId="29" xfId="542" applyFont="1" applyBorder="1" applyAlignment="1">
      <alignment horizontal="center" vertical="center" wrapText="1"/>
    </xf>
    <xf numFmtId="0" fontId="41" fillId="0" borderId="0" xfId="0" applyFont="1" applyAlignment="1">
      <alignment horizontal="center" wrapText="1"/>
    </xf>
    <xf numFmtId="0" fontId="5" fillId="0" borderId="28" xfId="542" applyBorder="1"/>
    <xf numFmtId="0" fontId="41" fillId="0" borderId="0" xfId="542" applyFont="1" applyAlignment="1">
      <alignment horizontal="center" wrapText="1"/>
    </xf>
    <xf numFmtId="0" fontId="41" fillId="0" borderId="0" xfId="542" applyFont="1" applyAlignment="1">
      <alignment horizontal="left" vertical="center" wrapText="1"/>
    </xf>
    <xf numFmtId="0" fontId="41" fillId="0" borderId="2" xfId="542" applyFont="1" applyBorder="1" applyAlignment="1">
      <alignment horizontal="center" wrapText="1"/>
    </xf>
    <xf numFmtId="0" fontId="41" fillId="0" borderId="25" xfId="542" applyFont="1" applyBorder="1" applyAlignment="1">
      <alignment horizontal="center" wrapText="1"/>
    </xf>
    <xf numFmtId="0" fontId="41" fillId="0" borderId="4" xfId="542" applyFont="1" applyBorder="1" applyAlignment="1">
      <alignment horizontal="center" wrapText="1"/>
    </xf>
    <xf numFmtId="0" fontId="41" fillId="0" borderId="4" xfId="542" applyFont="1" applyBorder="1" applyAlignment="1">
      <alignment horizontal="left" vertical="center" wrapText="1"/>
    </xf>
    <xf numFmtId="0" fontId="41" fillId="0" borderId="26" xfId="542" applyFont="1" applyBorder="1" applyAlignment="1">
      <alignment horizontal="center" wrapText="1"/>
    </xf>
    <xf numFmtId="0" fontId="41" fillId="0" borderId="0" xfId="0" applyFont="1" applyAlignment="1">
      <alignment horizontal="left" vertical="center" wrapText="1"/>
    </xf>
    <xf numFmtId="0" fontId="0" fillId="0" borderId="0" xfId="317" applyNumberFormat="1" applyFont="1" applyAlignment="1">
      <alignment horizontal="left"/>
    </xf>
    <xf numFmtId="2" fontId="17" fillId="0" borderId="20" xfId="317" applyNumberFormat="1" applyFont="1" applyBorder="1" applyAlignment="1">
      <alignment horizontal="center" vertical="center"/>
    </xf>
    <xf numFmtId="0" fontId="36" fillId="0" borderId="0" xfId="317" applyNumberFormat="1" applyFont="1" applyAlignment="1">
      <alignment horizontal="center" vertical="center" wrapText="1"/>
    </xf>
    <xf numFmtId="1" fontId="37" fillId="0" borderId="0" xfId="317" applyNumberFormat="1" applyFont="1" applyAlignment="1">
      <alignment horizontal="left"/>
    </xf>
    <xf numFmtId="0" fontId="58" fillId="0" borderId="2" xfId="541" applyNumberFormat="1" applyFont="1" applyBorder="1" applyAlignment="1">
      <alignment horizontal="center" vertical="center" wrapText="1"/>
    </xf>
    <xf numFmtId="1" fontId="57" fillId="0" borderId="0" xfId="317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44" fillId="4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 wrapText="1"/>
    </xf>
    <xf numFmtId="0" fontId="62" fillId="4" borderId="0" xfId="0" applyFont="1" applyFill="1" applyAlignment="1">
      <alignment horizontal="center" vertical="center"/>
    </xf>
    <xf numFmtId="0" fontId="61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wrapText="1"/>
    </xf>
    <xf numFmtId="0" fontId="0" fillId="4" borderId="0" xfId="0" applyFill="1" applyAlignment="1">
      <alignment textRotation="90"/>
    </xf>
    <xf numFmtId="0" fontId="15" fillId="46" borderId="0" xfId="0" applyFont="1" applyFill="1" applyAlignment="1">
      <alignment horizontal="center" vertical="center"/>
    </xf>
    <xf numFmtId="0" fontId="15" fillId="46" borderId="0" xfId="0" applyFont="1" applyFill="1" applyAlignment="1">
      <alignment horizontal="center" vertical="center" wrapText="1"/>
    </xf>
    <xf numFmtId="0" fontId="45" fillId="47" borderId="0" xfId="0" applyFont="1" applyFill="1"/>
    <xf numFmtId="0" fontId="60" fillId="47" borderId="0" xfId="0" applyFont="1" applyFill="1" applyAlignment="1">
      <alignment horizontal="center" vertical="center"/>
    </xf>
    <xf numFmtId="0" fontId="45" fillId="47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 textRotation="90"/>
    </xf>
    <xf numFmtId="0" fontId="67" fillId="0" borderId="0" xfId="0" applyFont="1" applyAlignment="1">
      <alignment horizontal="center" vertical="center"/>
    </xf>
    <xf numFmtId="0" fontId="67" fillId="47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10" fillId="46" borderId="2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166" fontId="60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7" fontId="0" fillId="0" borderId="7" xfId="0" applyNumberForma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46" borderId="29" xfId="0" applyFill="1" applyBorder="1" applyAlignment="1" applyProtection="1">
      <alignment horizontal="center" vertical="center"/>
      <protection locked="0"/>
    </xf>
    <xf numFmtId="0" fontId="0" fillId="46" borderId="7" xfId="0" applyFill="1" applyBorder="1" applyAlignment="1" applyProtection="1">
      <alignment horizontal="center" vertical="center"/>
      <protection locked="0"/>
    </xf>
    <xf numFmtId="0" fontId="0" fillId="46" borderId="28" xfId="0" applyFill="1" applyBorder="1" applyAlignment="1" applyProtection="1">
      <alignment horizontal="center" vertical="center"/>
      <protection locked="0"/>
    </xf>
    <xf numFmtId="166" fontId="60" fillId="46" borderId="0" xfId="0" applyNumberFormat="1" applyFont="1" applyFill="1" applyAlignment="1">
      <alignment horizontal="center" vertical="center"/>
    </xf>
    <xf numFmtId="0" fontId="62" fillId="4" borderId="0" xfId="0" applyFont="1" applyFill="1" applyAlignment="1">
      <alignment horizontal="center" vertical="center" wrapText="1"/>
    </xf>
    <xf numFmtId="0" fontId="69" fillId="4" borderId="0" xfId="0" applyFont="1" applyFill="1" applyAlignment="1">
      <alignment horizontal="center" vertical="center"/>
    </xf>
    <xf numFmtId="0" fontId="43" fillId="4" borderId="0" xfId="0" applyFont="1" applyFill="1" applyAlignment="1">
      <alignment horizontal="center" vertical="center"/>
    </xf>
    <xf numFmtId="0" fontId="68" fillId="4" borderId="0" xfId="0" applyFont="1" applyFill="1" applyAlignment="1">
      <alignment horizontal="center" vertical="center"/>
    </xf>
    <xf numFmtId="0" fontId="0" fillId="4" borderId="29" xfId="0" applyFill="1" applyBorder="1" applyAlignment="1" applyProtection="1">
      <alignment horizontal="center" vertical="center"/>
      <protection locked="0"/>
    </xf>
    <xf numFmtId="0" fontId="0" fillId="4" borderId="7" xfId="0" applyFill="1" applyBorder="1" applyAlignment="1" applyProtection="1">
      <alignment horizontal="center" vertical="center"/>
      <protection locked="0"/>
    </xf>
    <xf numFmtId="166" fontId="60" fillId="4" borderId="0" xfId="0" applyNumberFormat="1" applyFont="1" applyFill="1" applyAlignment="1">
      <alignment horizontal="center" vertical="center"/>
    </xf>
    <xf numFmtId="167" fontId="0" fillId="46" borderId="7" xfId="0" applyNumberFormat="1" applyFill="1" applyBorder="1" applyAlignment="1" applyProtection="1">
      <alignment horizontal="center" vertical="center"/>
      <protection locked="0"/>
    </xf>
    <xf numFmtId="0" fontId="14" fillId="47" borderId="0" xfId="0" applyFont="1" applyFill="1" applyAlignment="1">
      <alignment horizontal="center" vertical="center"/>
    </xf>
    <xf numFmtId="0" fontId="61" fillId="0" borderId="0" xfId="0" applyFont="1"/>
    <xf numFmtId="0" fontId="61" fillId="46" borderId="0" xfId="0" applyFont="1" applyFill="1" applyAlignment="1">
      <alignment horizontal="center" vertical="center"/>
    </xf>
    <xf numFmtId="0" fontId="64" fillId="4" borderId="0" xfId="0" applyFont="1" applyFill="1" applyAlignment="1">
      <alignment horizontal="right" vertical="center"/>
    </xf>
    <xf numFmtId="0" fontId="0" fillId="0" borderId="27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62" fillId="4" borderId="0" xfId="0" applyFont="1" applyFill="1" applyAlignment="1">
      <alignment horizontal="center" vertical="center" textRotation="90"/>
    </xf>
    <xf numFmtId="0" fontId="63" fillId="4" borderId="0" xfId="0" applyFont="1" applyFill="1" applyAlignment="1">
      <alignment horizontal="center" vertical="center" wrapText="1"/>
    </xf>
    <xf numFmtId="0" fontId="64" fillId="4" borderId="0" xfId="0" applyFont="1" applyFill="1" applyAlignment="1">
      <alignment horizontal="center" vertical="center" wrapText="1"/>
    </xf>
    <xf numFmtId="0" fontId="65" fillId="4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64" fillId="0" borderId="0" xfId="0" applyFont="1" applyAlignment="1">
      <alignment horizontal="center"/>
    </xf>
    <xf numFmtId="1" fontId="0" fillId="0" borderId="0" xfId="0" applyNumberFormat="1"/>
    <xf numFmtId="1" fontId="0" fillId="3" borderId="0" xfId="0" applyNumberFormat="1" applyFill="1"/>
    <xf numFmtId="0" fontId="0" fillId="48" borderId="0" xfId="0" applyFill="1"/>
    <xf numFmtId="0" fontId="42" fillId="0" borderId="0" xfId="542" applyFont="1" applyAlignment="1">
      <alignment horizontal="center" vertical="center" wrapText="1"/>
    </xf>
    <xf numFmtId="0" fontId="42" fillId="0" borderId="28" xfId="542" applyFont="1" applyBorder="1" applyAlignment="1">
      <alignment horizontal="left" vertical="center"/>
    </xf>
    <xf numFmtId="0" fontId="0" fillId="4" borderId="6" xfId="0" applyFill="1" applyBorder="1" applyAlignment="1">
      <alignment horizontal="center" vertical="center"/>
    </xf>
    <xf numFmtId="0" fontId="14" fillId="49" borderId="0" xfId="0" applyFont="1" applyFill="1"/>
    <xf numFmtId="0" fontId="60" fillId="49" borderId="0" xfId="0" applyFont="1" applyFill="1"/>
    <xf numFmtId="0" fontId="73" fillId="49" borderId="0" xfId="0" applyFont="1" applyFill="1" applyAlignment="1">
      <alignment horizontal="center" vertical="center"/>
    </xf>
    <xf numFmtId="0" fontId="64" fillId="49" borderId="0" xfId="0" applyFont="1" applyFill="1" applyAlignment="1">
      <alignment horizontal="center" vertical="center"/>
    </xf>
    <xf numFmtId="0" fontId="14" fillId="49" borderId="0" xfId="0" applyFont="1" applyFill="1" applyAlignment="1">
      <alignment horizontal="center" vertical="center"/>
    </xf>
    <xf numFmtId="0" fontId="60" fillId="49" borderId="0" xfId="0" applyFont="1" applyFill="1" applyAlignment="1">
      <alignment horizontal="center" vertical="center"/>
    </xf>
    <xf numFmtId="0" fontId="60" fillId="4" borderId="0" xfId="0" applyFont="1" applyFill="1" applyAlignment="1">
      <alignment horizontal="center" vertical="center"/>
    </xf>
    <xf numFmtId="0" fontId="74" fillId="46" borderId="0" xfId="0" applyFont="1" applyFill="1" applyAlignment="1">
      <alignment horizontal="center" vertical="center" wrapText="1"/>
    </xf>
    <xf numFmtId="0" fontId="0" fillId="4" borderId="0" xfId="0" applyFill="1" applyAlignment="1" applyProtection="1">
      <alignment horizontal="center" vertical="center"/>
      <protection locked="0"/>
    </xf>
    <xf numFmtId="0" fontId="51" fillId="49" borderId="0" xfId="0" applyFont="1" applyFill="1" applyAlignment="1">
      <alignment horizontal="center" vertical="center" wrapText="1"/>
    </xf>
    <xf numFmtId="0" fontId="45" fillId="49" borderId="0" xfId="0" applyFont="1" applyFill="1" applyAlignment="1">
      <alignment horizontal="center" vertical="center"/>
    </xf>
    <xf numFmtId="0" fontId="70" fillId="4" borderId="0" xfId="0" applyFont="1" applyFill="1" applyAlignment="1">
      <alignment horizontal="center" vertical="center"/>
    </xf>
    <xf numFmtId="0" fontId="70" fillId="46" borderId="0" xfId="0" applyFont="1" applyFill="1" applyAlignment="1">
      <alignment horizontal="center" vertical="center"/>
    </xf>
    <xf numFmtId="0" fontId="74" fillId="0" borderId="0" xfId="0" applyFont="1" applyAlignment="1">
      <alignment horizontal="center" vertical="center" wrapText="1"/>
    </xf>
    <xf numFmtId="166" fontId="15" fillId="4" borderId="0" xfId="0" applyNumberFormat="1" applyFont="1" applyFill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0" fontId="14" fillId="4" borderId="0" xfId="0" applyFont="1" applyFill="1" applyAlignment="1">
      <alignment textRotation="90"/>
    </xf>
    <xf numFmtId="0" fontId="60" fillId="4" borderId="0" xfId="0" applyFont="1" applyFill="1" applyAlignment="1">
      <alignment textRotation="90"/>
    </xf>
    <xf numFmtId="0" fontId="73" fillId="4" borderId="0" xfId="0" applyFont="1" applyFill="1" applyAlignment="1">
      <alignment horizontal="center" vertical="center" textRotation="90"/>
    </xf>
    <xf numFmtId="0" fontId="64" fillId="4" borderId="0" xfId="0" applyFont="1" applyFill="1" applyAlignment="1">
      <alignment horizontal="center" vertical="center" textRotation="90"/>
    </xf>
    <xf numFmtId="0" fontId="78" fillId="4" borderId="0" xfId="0" applyFont="1" applyFill="1" applyAlignment="1">
      <alignment horizontal="center" vertical="center" textRotation="90"/>
    </xf>
    <xf numFmtId="0" fontId="76" fillId="4" borderId="0" xfId="0" applyFont="1" applyFill="1" applyAlignment="1">
      <alignment horizontal="center" vertical="center" textRotation="90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10" fillId="0" borderId="6" xfId="0" applyFont="1" applyBorder="1" applyAlignment="1">
      <alignment horizontal="right" vertical="center"/>
    </xf>
    <xf numFmtId="2" fontId="0" fillId="0" borderId="6" xfId="0" applyNumberFormat="1" applyBorder="1" applyAlignment="1">
      <alignment horizontal="center" vertical="center"/>
    </xf>
    <xf numFmtId="0" fontId="62" fillId="4" borderId="19" xfId="0" applyFont="1" applyFill="1" applyBorder="1" applyAlignment="1">
      <alignment horizontal="center" vertical="center" textRotation="90"/>
    </xf>
    <xf numFmtId="0" fontId="62" fillId="0" borderId="6" xfId="0" applyFont="1" applyBorder="1" applyAlignment="1">
      <alignment horizontal="center" vertical="center"/>
    </xf>
    <xf numFmtId="0" fontId="64" fillId="49" borderId="6" xfId="0" applyFont="1" applyFill="1" applyBorder="1" applyAlignment="1">
      <alignment horizontal="center" vertical="center"/>
    </xf>
    <xf numFmtId="0" fontId="63" fillId="2" borderId="6" xfId="0" applyFont="1" applyFill="1" applyBorder="1" applyAlignment="1">
      <alignment horizontal="center" vertical="center" wrapText="1"/>
    </xf>
    <xf numFmtId="0" fontId="62" fillId="3" borderId="6" xfId="0" applyFont="1" applyFill="1" applyBorder="1" applyAlignment="1">
      <alignment horizontal="center" vertical="center" wrapText="1"/>
    </xf>
    <xf numFmtId="0" fontId="62" fillId="7" borderId="6" xfId="0" applyFont="1" applyFill="1" applyBorder="1" applyAlignment="1">
      <alignment horizontal="center" vertical="center" wrapText="1"/>
    </xf>
    <xf numFmtId="0" fontId="62" fillId="43" borderId="6" xfId="0" applyFont="1" applyFill="1" applyBorder="1" applyAlignment="1">
      <alignment horizontal="center" vertical="center" wrapText="1"/>
    </xf>
    <xf numFmtId="0" fontId="62" fillId="5" borderId="6" xfId="0" applyFont="1" applyFill="1" applyBorder="1" applyAlignment="1">
      <alignment horizontal="center" vertical="center" wrapText="1"/>
    </xf>
    <xf numFmtId="0" fontId="64" fillId="39" borderId="6" xfId="0" applyFont="1" applyFill="1" applyBorder="1" applyAlignment="1">
      <alignment horizontal="center" vertical="center" wrapText="1"/>
    </xf>
    <xf numFmtId="0" fontId="64" fillId="45" borderId="6" xfId="0" applyFont="1" applyFill="1" applyBorder="1" applyAlignment="1">
      <alignment horizontal="center" vertical="center" wrapText="1"/>
    </xf>
    <xf numFmtId="0" fontId="64" fillId="40" borderId="6" xfId="0" applyFont="1" applyFill="1" applyBorder="1" applyAlignment="1">
      <alignment horizontal="center" vertical="center" wrapText="1"/>
    </xf>
    <xf numFmtId="0" fontId="64" fillId="44" borderId="6" xfId="0" applyFont="1" applyFill="1" applyBorder="1" applyAlignment="1">
      <alignment horizontal="center" vertical="center" wrapText="1"/>
    </xf>
    <xf numFmtId="0" fontId="65" fillId="6" borderId="6" xfId="0" applyFont="1" applyFill="1" applyBorder="1" applyAlignment="1">
      <alignment horizontal="center" vertical="center" wrapText="1"/>
    </xf>
    <xf numFmtId="0" fontId="62" fillId="41" borderId="6" xfId="0" applyFont="1" applyFill="1" applyBorder="1" applyAlignment="1">
      <alignment horizontal="center" vertical="center" wrapText="1"/>
    </xf>
    <xf numFmtId="0" fontId="65" fillId="42" borderId="6" xfId="0" applyFont="1" applyFill="1" applyBorder="1" applyAlignment="1">
      <alignment horizontal="center" vertical="center" wrapText="1"/>
    </xf>
    <xf numFmtId="0" fontId="62" fillId="0" borderId="6" xfId="0" applyFont="1" applyBorder="1" applyAlignment="1">
      <alignment horizontal="center" vertical="center" wrapText="1"/>
    </xf>
    <xf numFmtId="0" fontId="51" fillId="49" borderId="6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60" fillId="49" borderId="27" xfId="0" applyFont="1" applyFill="1" applyBorder="1" applyAlignment="1">
      <alignment horizontal="center" vertical="center"/>
    </xf>
    <xf numFmtId="0" fontId="46" fillId="46" borderId="27" xfId="0" applyFont="1" applyFill="1" applyBorder="1" applyAlignment="1">
      <alignment horizontal="center" vertical="center"/>
    </xf>
    <xf numFmtId="0" fontId="64" fillId="49" borderId="27" xfId="0" applyFont="1" applyFill="1" applyBorder="1" applyAlignment="1">
      <alignment horizontal="center" vertical="center"/>
    </xf>
    <xf numFmtId="0" fontId="15" fillId="4" borderId="27" xfId="0" applyFont="1" applyFill="1" applyBorder="1" applyAlignment="1">
      <alignment horizontal="center" vertical="center"/>
    </xf>
    <xf numFmtId="0" fontId="15" fillId="4" borderId="27" xfId="0" applyFont="1" applyFill="1" applyBorder="1" applyAlignment="1">
      <alignment horizontal="center" vertical="center" wrapText="1"/>
    </xf>
    <xf numFmtId="0" fontId="51" fillId="49" borderId="27" xfId="0" applyFont="1" applyFill="1" applyBorder="1" applyAlignment="1">
      <alignment horizontal="center" vertical="center" wrapText="1"/>
    </xf>
    <xf numFmtId="2" fontId="59" fillId="4" borderId="0" xfId="0" applyNumberFormat="1" applyFont="1" applyFill="1" applyAlignment="1">
      <alignment horizontal="center" vertical="center"/>
    </xf>
    <xf numFmtId="0" fontId="44" fillId="4" borderId="23" xfId="0" applyFont="1" applyFill="1" applyBorder="1" applyAlignment="1">
      <alignment horizontal="center" vertical="center" textRotation="90"/>
    </xf>
    <xf numFmtId="0" fontId="70" fillId="46" borderId="27" xfId="0" applyFont="1" applyFill="1" applyBorder="1" applyAlignment="1">
      <alignment horizontal="center" vertical="center"/>
    </xf>
    <xf numFmtId="0" fontId="77" fillId="46" borderId="27" xfId="0" applyFont="1" applyFill="1" applyBorder="1" applyAlignment="1">
      <alignment horizontal="center" vertical="center" textRotation="90"/>
    </xf>
    <xf numFmtId="0" fontId="15" fillId="46" borderId="27" xfId="0" applyFont="1" applyFill="1" applyBorder="1" applyAlignment="1">
      <alignment horizontal="center" vertical="center"/>
    </xf>
    <xf numFmtId="0" fontId="74" fillId="46" borderId="27" xfId="0" applyFont="1" applyFill="1" applyBorder="1" applyAlignment="1">
      <alignment horizontal="center" vertical="center" wrapText="1"/>
    </xf>
    <xf numFmtId="0" fontId="15" fillId="46" borderId="27" xfId="0" applyFont="1" applyFill="1" applyBorder="1" applyAlignment="1">
      <alignment horizontal="center" vertical="center" wrapText="1"/>
    </xf>
    <xf numFmtId="0" fontId="60" fillId="49" borderId="27" xfId="0" applyFont="1" applyFill="1" applyBorder="1" applyAlignment="1">
      <alignment horizontal="center" vertical="center" wrapText="1"/>
    </xf>
    <xf numFmtId="0" fontId="0" fillId="46" borderId="8" xfId="0" applyFill="1" applyBorder="1" applyAlignment="1" applyProtection="1">
      <alignment horizontal="center" vertical="center"/>
      <protection locked="0"/>
    </xf>
    <xf numFmtId="166" fontId="60" fillId="46" borderId="27" xfId="0" applyNumberFormat="1" applyFont="1" applyFill="1" applyBorder="1" applyAlignment="1">
      <alignment horizontal="center" vertical="center"/>
    </xf>
    <xf numFmtId="166" fontId="15" fillId="46" borderId="24" xfId="0" applyNumberFormat="1" applyFont="1" applyFill="1" applyBorder="1" applyAlignment="1">
      <alignment horizontal="center" vertical="center"/>
    </xf>
    <xf numFmtId="0" fontId="44" fillId="4" borderId="28" xfId="0" applyFont="1" applyFill="1" applyBorder="1" applyAlignment="1">
      <alignment horizontal="center" vertical="center" textRotation="90"/>
    </xf>
    <xf numFmtId="0" fontId="77" fillId="4" borderId="0" xfId="0" applyFont="1" applyFill="1" applyAlignment="1">
      <alignment horizontal="center" vertical="center" textRotation="90"/>
    </xf>
    <xf numFmtId="0" fontId="60" fillId="49" borderId="0" xfId="0" applyFont="1" applyFill="1" applyAlignment="1">
      <alignment horizontal="center" vertical="center" wrapText="1"/>
    </xf>
    <xf numFmtId="166" fontId="15" fillId="4" borderId="29" xfId="0" applyNumberFormat="1" applyFont="1" applyFill="1" applyBorder="1" applyAlignment="1">
      <alignment horizontal="center" vertical="center"/>
    </xf>
    <xf numFmtId="0" fontId="77" fillId="46" borderId="0" xfId="0" applyFont="1" applyFill="1" applyAlignment="1">
      <alignment horizontal="center" vertical="center" textRotation="90"/>
    </xf>
    <xf numFmtId="166" fontId="15" fillId="46" borderId="29" xfId="0" applyNumberFormat="1" applyFont="1" applyFill="1" applyBorder="1" applyAlignment="1">
      <alignment horizontal="center" vertical="center"/>
    </xf>
    <xf numFmtId="0" fontId="44" fillId="4" borderId="25" xfId="0" applyFont="1" applyFill="1" applyBorder="1" applyAlignment="1">
      <alignment horizontal="center" vertical="center" textRotation="90"/>
    </xf>
    <xf numFmtId="0" fontId="70" fillId="46" borderId="4" xfId="0" applyFont="1" applyFill="1" applyBorder="1" applyAlignment="1">
      <alignment horizontal="center" vertical="center"/>
    </xf>
    <xf numFmtId="0" fontId="60" fillId="49" borderId="4" xfId="0" applyFont="1" applyFill="1" applyBorder="1" applyAlignment="1">
      <alignment horizontal="center" vertical="center"/>
    </xf>
    <xf numFmtId="0" fontId="64" fillId="49" borderId="4" xfId="0" applyFont="1" applyFill="1" applyBorder="1" applyAlignment="1">
      <alignment horizontal="center" vertical="center"/>
    </xf>
    <xf numFmtId="0" fontId="77" fillId="46" borderId="4" xfId="0" applyFont="1" applyFill="1" applyBorder="1" applyAlignment="1">
      <alignment horizontal="center" vertical="center" textRotation="90"/>
    </xf>
    <xf numFmtId="0" fontId="15" fillId="46" borderId="4" xfId="0" applyFont="1" applyFill="1" applyBorder="1" applyAlignment="1">
      <alignment horizontal="center" vertical="center"/>
    </xf>
    <xf numFmtId="0" fontId="74" fillId="46" borderId="4" xfId="0" applyFont="1" applyFill="1" applyBorder="1" applyAlignment="1">
      <alignment horizontal="center" vertical="center" wrapText="1"/>
    </xf>
    <xf numFmtId="0" fontId="15" fillId="46" borderId="4" xfId="0" applyFont="1" applyFill="1" applyBorder="1" applyAlignment="1">
      <alignment horizontal="center" vertical="center" wrapText="1"/>
    </xf>
    <xf numFmtId="0" fontId="60" fillId="49" borderId="4" xfId="0" applyFont="1" applyFill="1" applyBorder="1" applyAlignment="1">
      <alignment horizontal="center" vertical="center" wrapText="1"/>
    </xf>
    <xf numFmtId="0" fontId="51" fillId="49" borderId="4" xfId="0" applyFont="1" applyFill="1" applyBorder="1" applyAlignment="1">
      <alignment horizontal="center" vertical="center" wrapText="1"/>
    </xf>
    <xf numFmtId="0" fontId="0" fillId="46" borderId="9" xfId="0" applyFill="1" applyBorder="1" applyAlignment="1" applyProtection="1">
      <alignment horizontal="center" vertical="center"/>
      <protection locked="0"/>
    </xf>
    <xf numFmtId="166" fontId="60" fillId="46" borderId="4" xfId="0" applyNumberFormat="1" applyFont="1" applyFill="1" applyBorder="1" applyAlignment="1">
      <alignment horizontal="center" vertical="center"/>
    </xf>
    <xf numFmtId="166" fontId="15" fillId="46" borderId="26" xfId="0" applyNumberFormat="1" applyFont="1" applyFill="1" applyBorder="1" applyAlignment="1">
      <alignment horizontal="center" vertical="center"/>
    </xf>
    <xf numFmtId="0" fontId="61" fillId="46" borderId="27" xfId="0" applyFont="1" applyFill="1" applyBorder="1" applyAlignment="1">
      <alignment horizontal="center" vertical="center"/>
    </xf>
    <xf numFmtId="0" fontId="76" fillId="46" borderId="27" xfId="0" applyFont="1" applyFill="1" applyBorder="1" applyAlignment="1">
      <alignment horizontal="center" vertical="center" textRotation="90"/>
    </xf>
    <xf numFmtId="0" fontId="60" fillId="47" borderId="27" xfId="0" applyFont="1" applyFill="1" applyBorder="1" applyAlignment="1">
      <alignment horizontal="center" vertical="center"/>
    </xf>
    <xf numFmtId="0" fontId="76" fillId="46" borderId="0" xfId="0" applyFont="1" applyFill="1" applyAlignment="1">
      <alignment horizontal="center" vertical="center" textRotation="90"/>
    </xf>
    <xf numFmtId="0" fontId="15" fillId="0" borderId="0" xfId="0" applyFont="1" applyAlignment="1">
      <alignment horizontal="center" vertical="center" wrapText="1"/>
    </xf>
    <xf numFmtId="0" fontId="0" fillId="4" borderId="28" xfId="0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 shrinkToFit="1"/>
    </xf>
    <xf numFmtId="0" fontId="61" fillId="0" borderId="4" xfId="0" applyFont="1" applyBorder="1" applyAlignment="1">
      <alignment horizontal="center" vertical="center"/>
    </xf>
    <xf numFmtId="0" fontId="76" fillId="4" borderId="4" xfId="0" applyFont="1" applyFill="1" applyBorder="1" applyAlignment="1">
      <alignment horizontal="center" vertical="center" textRotation="90"/>
    </xf>
    <xf numFmtId="0" fontId="15" fillId="0" borderId="4" xfId="0" applyFont="1" applyBorder="1" applyAlignment="1">
      <alignment horizontal="center" vertical="center" wrapText="1" shrinkToFit="1"/>
    </xf>
    <xf numFmtId="0" fontId="15" fillId="4" borderId="4" xfId="0" applyFont="1" applyFill="1" applyBorder="1" applyAlignment="1">
      <alignment horizontal="center" vertical="center"/>
    </xf>
    <xf numFmtId="0" fontId="60" fillId="47" borderId="4" xfId="0" applyFont="1" applyFill="1" applyBorder="1" applyAlignment="1">
      <alignment horizontal="center" vertical="center"/>
    </xf>
    <xf numFmtId="167" fontId="0" fillId="0" borderId="9" xfId="0" applyNumberFormat="1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166" fontId="60" fillId="4" borderId="4" xfId="0" applyNumberFormat="1" applyFont="1" applyFill="1" applyBorder="1" applyAlignment="1">
      <alignment horizontal="center" vertical="center"/>
    </xf>
    <xf numFmtId="166" fontId="15" fillId="4" borderId="26" xfId="0" applyNumberFormat="1" applyFont="1" applyFill="1" applyBorder="1" applyAlignment="1">
      <alignment horizontal="center" vertical="center"/>
    </xf>
    <xf numFmtId="166" fontId="15" fillId="0" borderId="29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166" fontId="60" fillId="0" borderId="4" xfId="0" applyNumberFormat="1" applyFont="1" applyBorder="1" applyAlignment="1">
      <alignment horizontal="center" vertical="center"/>
    </xf>
    <xf numFmtId="166" fontId="15" fillId="0" borderId="26" xfId="0" applyNumberFormat="1" applyFont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61" fillId="46" borderId="4" xfId="0" applyFont="1" applyFill="1" applyBorder="1" applyAlignment="1">
      <alignment horizontal="center" vertical="center"/>
    </xf>
    <xf numFmtId="0" fontId="76" fillId="46" borderId="4" xfId="0" applyFont="1" applyFill="1" applyBorder="1" applyAlignment="1">
      <alignment horizontal="center" vertical="center" textRotation="90"/>
    </xf>
    <xf numFmtId="0" fontId="0" fillId="4" borderId="23" xfId="0" applyFill="1" applyBorder="1" applyAlignment="1">
      <alignment horizontal="center" vertical="center"/>
    </xf>
    <xf numFmtId="167" fontId="0" fillId="46" borderId="8" xfId="0" applyNumberForma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0" fillId="4" borderId="9" xfId="0" applyFill="1" applyBorder="1" applyAlignment="1" applyProtection="1">
      <alignment horizontal="center" vertical="center"/>
      <protection locked="0"/>
    </xf>
    <xf numFmtId="0" fontId="60" fillId="0" borderId="0" xfId="0" applyFont="1" applyAlignment="1">
      <alignment horizontal="center" vertical="center"/>
    </xf>
    <xf numFmtId="0" fontId="61" fillId="0" borderId="27" xfId="0" applyFont="1" applyBorder="1" applyAlignment="1">
      <alignment horizontal="center" vertical="center"/>
    </xf>
    <xf numFmtId="0" fontId="76" fillId="4" borderId="27" xfId="0" applyFont="1" applyFill="1" applyBorder="1" applyAlignment="1">
      <alignment horizontal="center" vertical="center" textRotation="90"/>
    </xf>
    <xf numFmtId="0" fontId="15" fillId="0" borderId="27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 wrapText="1"/>
    </xf>
    <xf numFmtId="0" fontId="46" fillId="47" borderId="27" xfId="0" applyFont="1" applyFill="1" applyBorder="1" applyAlignment="1">
      <alignment horizontal="center" vertical="center"/>
    </xf>
    <xf numFmtId="167" fontId="0" fillId="0" borderId="8" xfId="0" applyNumberFormat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166" fontId="60" fillId="0" borderId="27" xfId="0" applyNumberFormat="1" applyFont="1" applyBorder="1" applyAlignment="1">
      <alignment horizontal="center" vertical="center"/>
    </xf>
    <xf numFmtId="166" fontId="15" fillId="0" borderId="24" xfId="0" applyNumberFormat="1" applyFont="1" applyBorder="1" applyAlignment="1">
      <alignment horizontal="center" vertical="center"/>
    </xf>
    <xf numFmtId="0" fontId="46" fillId="47" borderId="0" xfId="0" applyFont="1" applyFill="1" applyAlignment="1">
      <alignment horizontal="center" vertical="center"/>
    </xf>
    <xf numFmtId="0" fontId="61" fillId="4" borderId="4" xfId="0" applyFont="1" applyFill="1" applyBorder="1" applyAlignment="1">
      <alignment horizontal="center" vertical="center"/>
    </xf>
    <xf numFmtId="0" fontId="46" fillId="47" borderId="4" xfId="0" applyFont="1" applyFill="1" applyBorder="1" applyAlignment="1">
      <alignment horizontal="center" vertical="center"/>
    </xf>
    <xf numFmtId="164" fontId="10" fillId="4" borderId="0" xfId="0" applyNumberFormat="1" applyFont="1" applyFill="1" applyAlignment="1">
      <alignment horizontal="center" vertical="center"/>
    </xf>
    <xf numFmtId="0" fontId="15" fillId="0" borderId="0" xfId="0" applyFont="1"/>
    <xf numFmtId="0" fontId="66" fillId="0" borderId="0" xfId="0" applyFont="1" applyAlignment="1">
      <alignment horizontal="right"/>
    </xf>
    <xf numFmtId="0" fontId="46" fillId="47" borderId="0" xfId="0" applyFont="1" applyFill="1"/>
    <xf numFmtId="0" fontId="12" fillId="0" borderId="0" xfId="0" applyFont="1" applyAlignment="1">
      <alignment horizontal="left" vertical="center"/>
    </xf>
    <xf numFmtId="0" fontId="60" fillId="4" borderId="27" xfId="0" applyFont="1" applyFill="1" applyBorder="1" applyAlignment="1">
      <alignment horizontal="center" vertical="center"/>
    </xf>
    <xf numFmtId="0" fontId="44" fillId="4" borderId="0" xfId="0" applyFont="1" applyFill="1" applyAlignment="1">
      <alignment horizontal="center" vertical="center" textRotation="90"/>
    </xf>
    <xf numFmtId="0" fontId="74" fillId="0" borderId="0" xfId="0" applyFont="1" applyAlignment="1">
      <alignment horizontal="center" vertical="center"/>
    </xf>
    <xf numFmtId="0" fontId="14" fillId="49" borderId="0" xfId="0" applyFont="1" applyFill="1" applyAlignment="1">
      <alignment horizontal="center" vertical="center" wrapText="1"/>
    </xf>
    <xf numFmtId="0" fontId="0" fillId="46" borderId="0" xfId="0" applyFill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6" xfId="0" applyFont="1" applyFill="1" applyBorder="1" applyAlignment="1">
      <alignment horizontal="center" vertical="center"/>
    </xf>
    <xf numFmtId="0" fontId="61" fillId="0" borderId="6" xfId="0" applyFont="1" applyBorder="1" applyAlignment="1">
      <alignment horizontal="center" vertical="center"/>
    </xf>
    <xf numFmtId="0" fontId="14" fillId="49" borderId="6" xfId="0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 textRotation="90"/>
    </xf>
    <xf numFmtId="0" fontId="61" fillId="4" borderId="6" xfId="0" applyFont="1" applyFill="1" applyBorder="1" applyAlignment="1">
      <alignment horizontal="center" vertical="center"/>
    </xf>
    <xf numFmtId="0" fontId="62" fillId="4" borderId="6" xfId="0" applyFont="1" applyFill="1" applyBorder="1" applyAlignment="1">
      <alignment horizontal="center" vertical="center"/>
    </xf>
    <xf numFmtId="0" fontId="45" fillId="47" borderId="6" xfId="0" applyFont="1" applyFill="1" applyBorder="1" applyAlignment="1">
      <alignment horizontal="center" vertical="center"/>
    </xf>
    <xf numFmtId="2" fontId="59" fillId="4" borderId="6" xfId="0" applyNumberFormat="1" applyFont="1" applyFill="1" applyBorder="1" applyAlignment="1">
      <alignment horizontal="center" vertical="center"/>
    </xf>
    <xf numFmtId="0" fontId="68" fillId="4" borderId="6" xfId="0" applyFont="1" applyFill="1" applyBorder="1" applyAlignment="1">
      <alignment horizontal="center" vertical="center"/>
    </xf>
    <xf numFmtId="166" fontId="60" fillId="0" borderId="6" xfId="0" applyNumberFormat="1" applyFont="1" applyBorder="1" applyAlignment="1">
      <alignment horizontal="center" vertical="center"/>
    </xf>
    <xf numFmtId="166" fontId="0" fillId="0" borderId="6" xfId="0" applyNumberFormat="1" applyBorder="1" applyAlignment="1">
      <alignment horizontal="center" vertical="center"/>
    </xf>
    <xf numFmtId="0" fontId="15" fillId="46" borderId="23" xfId="0" applyFont="1" applyFill="1" applyBorder="1" applyAlignment="1">
      <alignment horizontal="center" vertical="center"/>
    </xf>
    <xf numFmtId="0" fontId="15" fillId="46" borderId="24" xfId="0" applyFont="1" applyFill="1" applyBorder="1" applyAlignment="1">
      <alignment horizontal="center" vertical="center"/>
    </xf>
    <xf numFmtId="0" fontId="15" fillId="46" borderId="28" xfId="0" applyFont="1" applyFill="1" applyBorder="1" applyAlignment="1">
      <alignment horizontal="center" vertical="center"/>
    </xf>
    <xf numFmtId="0" fontId="15" fillId="46" borderId="29" xfId="0" applyFont="1" applyFill="1" applyBorder="1" applyAlignment="1">
      <alignment horizontal="center" vertical="center"/>
    </xf>
    <xf numFmtId="0" fontId="15" fillId="46" borderId="25" xfId="0" applyFont="1" applyFill="1" applyBorder="1" applyAlignment="1">
      <alignment horizontal="center" vertical="center"/>
    </xf>
    <xf numFmtId="0" fontId="15" fillId="46" borderId="26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0" fontId="15" fillId="46" borderId="28" xfId="0" applyFont="1" applyFill="1" applyBorder="1" applyAlignment="1">
      <alignment horizontal="center" vertical="center" wrapText="1"/>
    </xf>
    <xf numFmtId="0" fontId="15" fillId="46" borderId="23" xfId="0" applyFont="1" applyFill="1" applyBorder="1" applyAlignment="1">
      <alignment horizontal="center" vertical="center" wrapText="1"/>
    </xf>
    <xf numFmtId="0" fontId="15" fillId="46" borderId="25" xfId="0" applyFont="1" applyFill="1" applyBorder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0" fillId="46" borderId="2" xfId="0" applyFill="1" applyBorder="1" applyAlignment="1">
      <alignment horizontal="center" vertical="center" wrapText="1"/>
    </xf>
    <xf numFmtId="0" fontId="60" fillId="0" borderId="6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  <xf numFmtId="0" fontId="14" fillId="4" borderId="2" xfId="0" quotePrefix="1" applyFont="1" applyFill="1" applyBorder="1" applyAlignment="1">
      <alignment horizontal="center" vertical="center" wrapText="1"/>
    </xf>
    <xf numFmtId="1" fontId="0" fillId="56" borderId="2" xfId="494" applyNumberFormat="1" applyFont="1" applyFill="1" applyBorder="1" applyProtection="1">
      <protection locked="0"/>
    </xf>
    <xf numFmtId="0" fontId="10" fillId="56" borderId="19" xfId="0" applyFont="1" applyFill="1" applyBorder="1" applyAlignment="1">
      <alignment horizontal="center" vertical="center"/>
    </xf>
    <xf numFmtId="0" fontId="10" fillId="56" borderId="6" xfId="0" applyFont="1" applyFill="1" applyBorder="1" applyAlignment="1">
      <alignment horizontal="center" vertical="center"/>
    </xf>
    <xf numFmtId="0" fontId="60" fillId="46" borderId="4" xfId="0" applyFont="1" applyFill="1" applyBorder="1" applyAlignment="1">
      <alignment horizontal="center" vertical="center"/>
    </xf>
    <xf numFmtId="0" fontId="0" fillId="4" borderId="0" xfId="0" applyFill="1"/>
    <xf numFmtId="0" fontId="0" fillId="4" borderId="6" xfId="0" applyFill="1" applyBorder="1" applyAlignment="1">
      <alignment horizontal="center" vertical="center" wrapText="1"/>
    </xf>
    <xf numFmtId="0" fontId="14" fillId="58" borderId="0" xfId="0" applyFont="1" applyFill="1"/>
    <xf numFmtId="0" fontId="60" fillId="58" borderId="0" xfId="0" applyFont="1" applyFill="1"/>
    <xf numFmtId="0" fontId="73" fillId="58" borderId="0" xfId="0" applyFont="1" applyFill="1" applyAlignment="1">
      <alignment horizontal="center" vertical="center"/>
    </xf>
    <xf numFmtId="0" fontId="64" fillId="58" borderId="6" xfId="0" applyFont="1" applyFill="1" applyBorder="1" applyAlignment="1">
      <alignment horizontal="center" vertical="center"/>
    </xf>
    <xf numFmtId="0" fontId="64" fillId="58" borderId="0" xfId="0" applyFont="1" applyFill="1" applyAlignment="1">
      <alignment horizontal="center" vertical="center"/>
    </xf>
    <xf numFmtId="0" fontId="14" fillId="58" borderId="0" xfId="0" applyFont="1" applyFill="1" applyAlignment="1">
      <alignment horizontal="center" vertical="center"/>
    </xf>
    <xf numFmtId="0" fontId="60" fillId="58" borderId="27" xfId="0" applyFont="1" applyFill="1" applyBorder="1" applyAlignment="1">
      <alignment horizontal="center" vertical="center"/>
    </xf>
    <xf numFmtId="0" fontId="60" fillId="58" borderId="0" xfId="0" applyFont="1" applyFill="1" applyAlignment="1">
      <alignment horizontal="center" vertical="center"/>
    </xf>
    <xf numFmtId="0" fontId="60" fillId="58" borderId="4" xfId="0" applyFont="1" applyFill="1" applyBorder="1" applyAlignment="1">
      <alignment horizontal="center" vertical="center"/>
    </xf>
    <xf numFmtId="0" fontId="14" fillId="58" borderId="6" xfId="0" applyFont="1" applyFill="1" applyBorder="1" applyAlignment="1">
      <alignment horizontal="center" vertical="center"/>
    </xf>
    <xf numFmtId="0" fontId="14" fillId="57" borderId="0" xfId="0" applyFont="1" applyFill="1"/>
    <xf numFmtId="0" fontId="60" fillId="57" borderId="0" xfId="0" applyFont="1" applyFill="1"/>
    <xf numFmtId="0" fontId="73" fillId="57" borderId="0" xfId="0" applyFont="1" applyFill="1" applyAlignment="1">
      <alignment horizontal="center" vertical="center"/>
    </xf>
    <xf numFmtId="0" fontId="64" fillId="57" borderId="6" xfId="0" applyFont="1" applyFill="1" applyBorder="1" applyAlignment="1">
      <alignment horizontal="center" vertical="center"/>
    </xf>
    <xf numFmtId="0" fontId="64" fillId="57" borderId="0" xfId="0" applyFont="1" applyFill="1" applyAlignment="1">
      <alignment horizontal="center" vertical="center"/>
    </xf>
    <xf numFmtId="0" fontId="14" fillId="57" borderId="0" xfId="0" applyFont="1" applyFill="1" applyAlignment="1">
      <alignment horizontal="center" vertical="center"/>
    </xf>
    <xf numFmtId="0" fontId="60" fillId="57" borderId="27" xfId="0" applyFont="1" applyFill="1" applyBorder="1" applyAlignment="1">
      <alignment horizontal="center" vertical="center"/>
    </xf>
    <xf numFmtId="0" fontId="80" fillId="58" borderId="0" xfId="0" applyFont="1" applyFill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55" borderId="4" xfId="0" applyFont="1" applyFill="1" applyBorder="1" applyAlignment="1">
      <alignment horizontal="center" vertical="center" wrapText="1"/>
    </xf>
    <xf numFmtId="0" fontId="15" fillId="54" borderId="4" xfId="0" applyFont="1" applyFill="1" applyBorder="1" applyAlignment="1">
      <alignment horizontal="center" vertical="center" wrapText="1"/>
    </xf>
    <xf numFmtId="0" fontId="15" fillId="52" borderId="4" xfId="0" applyFont="1" applyFill="1" applyBorder="1" applyAlignment="1">
      <alignment horizontal="center" vertical="center" wrapText="1"/>
    </xf>
    <xf numFmtId="0" fontId="60" fillId="51" borderId="4" xfId="0" applyFont="1" applyFill="1" applyBorder="1" applyAlignment="1">
      <alignment horizontal="center" vertical="center" wrapText="1"/>
    </xf>
    <xf numFmtId="0" fontId="60" fillId="45" borderId="4" xfId="0" applyFont="1" applyFill="1" applyBorder="1" applyAlignment="1">
      <alignment horizontal="center" vertical="center" wrapText="1"/>
    </xf>
    <xf numFmtId="0" fontId="60" fillId="50" borderId="4" xfId="0" applyFont="1" applyFill="1" applyBorder="1" applyAlignment="1">
      <alignment horizontal="center" vertical="center" wrapText="1"/>
    </xf>
    <xf numFmtId="0" fontId="60" fillId="44" borderId="4" xfId="0" applyFont="1" applyFill="1" applyBorder="1" applyAlignment="1">
      <alignment horizontal="center" vertical="center" wrapText="1"/>
    </xf>
    <xf numFmtId="0" fontId="72" fillId="6" borderId="4" xfId="0" applyFont="1" applyFill="1" applyBorder="1" applyAlignment="1">
      <alignment horizontal="center" vertical="center" wrapText="1"/>
    </xf>
    <xf numFmtId="0" fontId="15" fillId="41" borderId="4" xfId="0" applyFont="1" applyFill="1" applyBorder="1" applyAlignment="1">
      <alignment horizontal="center" vertical="center" wrapText="1"/>
    </xf>
    <xf numFmtId="0" fontId="68" fillId="2" borderId="19" xfId="0" applyFont="1" applyFill="1" applyBorder="1" applyAlignment="1">
      <alignment horizontal="center" vertical="center" wrapText="1"/>
    </xf>
    <xf numFmtId="0" fontId="0" fillId="55" borderId="6" xfId="0" applyFill="1" applyBorder="1" applyAlignment="1">
      <alignment horizontal="center" vertical="center" wrapText="1"/>
    </xf>
    <xf numFmtId="0" fontId="0" fillId="54" borderId="6" xfId="0" applyFill="1" applyBorder="1" applyAlignment="1">
      <alignment horizontal="center" vertical="center" wrapText="1"/>
    </xf>
    <xf numFmtId="0" fontId="13" fillId="53" borderId="6" xfId="0" applyFont="1" applyFill="1" applyBorder="1" applyAlignment="1">
      <alignment horizontal="center" vertical="center" wrapText="1"/>
    </xf>
    <xf numFmtId="0" fontId="0" fillId="52" borderId="6" xfId="0" applyFill="1" applyBorder="1" applyAlignment="1">
      <alignment horizontal="center" vertical="center" wrapText="1"/>
    </xf>
    <xf numFmtId="0" fontId="14" fillId="51" borderId="6" xfId="0" applyFont="1" applyFill="1" applyBorder="1" applyAlignment="1">
      <alignment horizontal="center" vertical="center" wrapText="1"/>
    </xf>
    <xf numFmtId="0" fontId="14" fillId="45" borderId="6" xfId="0" applyFont="1" applyFill="1" applyBorder="1" applyAlignment="1">
      <alignment horizontal="center" vertical="center"/>
    </xf>
    <xf numFmtId="0" fontId="14" fillId="50" borderId="6" xfId="0" applyFont="1" applyFill="1" applyBorder="1" applyAlignment="1">
      <alignment horizontal="center" vertical="center" wrapText="1"/>
    </xf>
    <xf numFmtId="0" fontId="14" fillId="44" borderId="6" xfId="0" applyFont="1" applyFill="1" applyBorder="1" applyAlignment="1">
      <alignment horizontal="center" vertical="center" wrapText="1"/>
    </xf>
    <xf numFmtId="0" fontId="13" fillId="6" borderId="6" xfId="0" applyFont="1" applyFill="1" applyBorder="1" applyAlignment="1">
      <alignment horizontal="center" vertical="center" wrapText="1"/>
    </xf>
    <xf numFmtId="0" fontId="0" fillId="41" borderId="6" xfId="0" applyFill="1" applyBorder="1" applyAlignment="1">
      <alignment horizontal="center" vertical="center" wrapText="1"/>
    </xf>
    <xf numFmtId="0" fontId="13" fillId="42" borderId="6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0" fontId="0" fillId="0" borderId="28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2" fillId="0" borderId="0" xfId="0" applyFont="1"/>
    <xf numFmtId="0" fontId="0" fillId="4" borderId="0" xfId="0" applyFill="1" applyAlignment="1">
      <alignment horizontal="center" vertical="center" wrapText="1"/>
    </xf>
    <xf numFmtId="0" fontId="81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0" fillId="4" borderId="28" xfId="0" applyFill="1" applyBorder="1" applyAlignment="1">
      <alignment horizontal="center" vertical="center" wrapText="1"/>
    </xf>
    <xf numFmtId="0" fontId="10" fillId="59" borderId="0" xfId="0" applyFont="1" applyFill="1" applyAlignment="1">
      <alignment horizontal="center" vertical="center"/>
    </xf>
    <xf numFmtId="0" fontId="51" fillId="59" borderId="0" xfId="0" applyFont="1" applyFill="1" applyAlignment="1">
      <alignment horizontal="center" vertical="center"/>
    </xf>
    <xf numFmtId="0" fontId="66" fillId="0" borderId="0" xfId="0" applyFont="1" applyAlignment="1">
      <alignment horizontal="left"/>
    </xf>
    <xf numFmtId="0" fontId="64" fillId="4" borderId="6" xfId="0" applyFont="1" applyFill="1" applyBorder="1" applyAlignment="1">
      <alignment horizontal="center" vertical="center" textRotation="90" wrapText="1"/>
    </xf>
    <xf numFmtId="0" fontId="72" fillId="53" borderId="4" xfId="0" applyFont="1" applyFill="1" applyBorder="1" applyAlignment="1">
      <alignment horizontal="center" vertical="center" wrapText="1"/>
    </xf>
    <xf numFmtId="0" fontId="60" fillId="46" borderId="0" xfId="0" applyFont="1" applyFill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1" fontId="10" fillId="0" borderId="19" xfId="317" applyNumberFormat="1" applyFont="1" applyBorder="1" applyAlignment="1">
      <alignment horizontal="center" vertical="center"/>
    </xf>
    <xf numFmtId="0" fontId="60" fillId="46" borderId="2" xfId="0" applyFont="1" applyFill="1" applyBorder="1" applyAlignment="1">
      <alignment vertical="center"/>
    </xf>
    <xf numFmtId="0" fontId="10" fillId="56" borderId="6" xfId="0" applyFont="1" applyFill="1" applyBorder="1" applyAlignment="1">
      <alignment horizontal="right" vertical="center"/>
    </xf>
    <xf numFmtId="0" fontId="0" fillId="0" borderId="4" xfId="0" applyBorder="1" applyAlignment="1">
      <alignment horizontal="right"/>
    </xf>
    <xf numFmtId="0" fontId="0" fillId="4" borderId="0" xfId="493" applyNumberFormat="1" applyFont="1" applyFill="1" applyBorder="1" applyAlignment="1">
      <alignment vertical="center"/>
    </xf>
    <xf numFmtId="164" fontId="0" fillId="4" borderId="0" xfId="493" applyFont="1" applyFill="1" applyBorder="1" applyAlignment="1">
      <alignment vertical="center"/>
    </xf>
    <xf numFmtId="164" fontId="10" fillId="56" borderId="20" xfId="0" applyNumberFormat="1" applyFont="1" applyFill="1" applyBorder="1" applyAlignment="1">
      <alignment horizontal="center" vertical="center"/>
    </xf>
    <xf numFmtId="0" fontId="60" fillId="46" borderId="27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 wrapText="1"/>
    </xf>
    <xf numFmtId="0" fontId="51" fillId="59" borderId="0" xfId="0" applyFont="1" applyFill="1" applyAlignment="1">
      <alignment horizontal="center" vertical="center" wrapText="1"/>
    </xf>
    <xf numFmtId="0" fontId="60" fillId="46" borderId="0" xfId="0" applyFont="1" applyFill="1" applyAlignment="1">
      <alignment horizontal="center" vertical="center" wrapText="1"/>
    </xf>
    <xf numFmtId="0" fontId="60" fillId="0" borderId="0" xfId="0" applyFont="1" applyAlignment="1">
      <alignment horizontal="center" vertical="center" wrapText="1" shrinkToFit="1"/>
    </xf>
    <xf numFmtId="0" fontId="60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60" fillId="46" borderId="4" xfId="0" applyFont="1" applyFill="1" applyBorder="1" applyAlignment="1">
      <alignment horizontal="center" vertical="center" wrapText="1"/>
    </xf>
    <xf numFmtId="164" fontId="0" fillId="0" borderId="6" xfId="493" applyFont="1" applyBorder="1" applyAlignment="1">
      <alignment horizontal="center" vertical="center"/>
    </xf>
    <xf numFmtId="164" fontId="0" fillId="0" borderId="4" xfId="493" applyFont="1" applyBorder="1" applyAlignment="1">
      <alignment horizontal="center" vertical="center"/>
    </xf>
    <xf numFmtId="0" fontId="72" fillId="60" borderId="4" xfId="0" applyFont="1" applyFill="1" applyBorder="1" applyAlignment="1">
      <alignment horizontal="center" vertical="center" wrapText="1"/>
    </xf>
    <xf numFmtId="0" fontId="0" fillId="4" borderId="0" xfId="0" applyFill="1" applyProtection="1">
      <protection locked="0"/>
    </xf>
    <xf numFmtId="0" fontId="0" fillId="4" borderId="0" xfId="0" applyFill="1" applyAlignment="1">
      <alignment horizontal="right"/>
    </xf>
    <xf numFmtId="0" fontId="0" fillId="0" borderId="27" xfId="493" applyNumberFormat="1" applyFont="1" applyBorder="1" applyAlignment="1">
      <alignment horizontal="center" vertical="center"/>
    </xf>
    <xf numFmtId="0" fontId="0" fillId="60" borderId="6" xfId="0" applyFill="1" applyBorder="1" applyAlignment="1">
      <alignment horizontal="center" vertical="center" wrapText="1"/>
    </xf>
    <xf numFmtId="166" fontId="60" fillId="4" borderId="6" xfId="0" applyNumberFormat="1" applyFont="1" applyFill="1" applyBorder="1" applyAlignment="1">
      <alignment horizontal="center" vertical="center"/>
    </xf>
    <xf numFmtId="0" fontId="62" fillId="60" borderId="6" xfId="0" applyFont="1" applyFill="1" applyBorder="1" applyAlignment="1">
      <alignment horizontal="center" vertical="center" wrapText="1"/>
    </xf>
    <xf numFmtId="0" fontId="48" fillId="0" borderId="4" xfId="0" applyFont="1" applyBorder="1" applyAlignment="1">
      <alignment horizontal="right"/>
    </xf>
    <xf numFmtId="0" fontId="15" fillId="4" borderId="0" xfId="0" applyFont="1" applyFill="1" applyAlignment="1">
      <alignment vertical="center" wrapText="1"/>
    </xf>
    <xf numFmtId="0" fontId="82" fillId="0" borderId="0" xfId="0" applyFont="1" applyAlignment="1">
      <alignment horizontal="center"/>
    </xf>
    <xf numFmtId="169" fontId="12" fillId="46" borderId="27" xfId="493" applyNumberFormat="1" applyFont="1" applyFill="1" applyBorder="1" applyAlignment="1">
      <alignment horizontal="center" vertical="center"/>
    </xf>
    <xf numFmtId="169" fontId="12" fillId="4" borderId="0" xfId="493" applyNumberFormat="1" applyFont="1" applyFill="1" applyBorder="1" applyAlignment="1">
      <alignment horizontal="center" vertical="center"/>
    </xf>
    <xf numFmtId="169" fontId="12" fillId="46" borderId="0" xfId="493" applyNumberFormat="1" applyFont="1" applyFill="1" applyBorder="1" applyAlignment="1">
      <alignment horizontal="center" vertical="center"/>
    </xf>
    <xf numFmtId="0" fontId="0" fillId="46" borderId="0" xfId="0" applyFill="1" applyAlignment="1" applyProtection="1">
      <alignment horizontal="center" vertical="center"/>
      <protection locked="0"/>
    </xf>
    <xf numFmtId="169" fontId="12" fillId="46" borderId="27" xfId="0" applyNumberFormat="1" applyFont="1" applyFill="1" applyBorder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169" fontId="12" fillId="46" borderId="0" xfId="0" applyNumberFormat="1" applyFont="1" applyFill="1" applyAlignment="1">
      <alignment horizontal="center" vertical="center"/>
    </xf>
    <xf numFmtId="169" fontId="12" fillId="0" borderId="4" xfId="0" applyNumberFormat="1" applyFont="1" applyBorder="1" applyAlignment="1">
      <alignment horizontal="center" vertical="center"/>
    </xf>
    <xf numFmtId="169" fontId="12" fillId="46" borderId="4" xfId="0" applyNumberFormat="1" applyFont="1" applyFill="1" applyBorder="1" applyAlignment="1">
      <alignment horizontal="center" vertical="center"/>
    </xf>
    <xf numFmtId="166" fontId="60" fillId="4" borderId="27" xfId="0" applyNumberFormat="1" applyFont="1" applyFill="1" applyBorder="1" applyAlignment="1">
      <alignment horizontal="center" vertical="center"/>
    </xf>
    <xf numFmtId="169" fontId="12" fillId="4" borderId="0" xfId="0" applyNumberFormat="1" applyFont="1" applyFill="1" applyAlignment="1">
      <alignment horizontal="center" vertical="center"/>
    </xf>
    <xf numFmtId="169" fontId="75" fillId="4" borderId="0" xfId="0" applyNumberFormat="1" applyFont="1" applyFill="1" applyAlignment="1">
      <alignment horizontal="center" vertical="center"/>
    </xf>
    <xf numFmtId="169" fontId="75" fillId="46" borderId="0" xfId="0" applyNumberFormat="1" applyFont="1" applyFill="1" applyAlignment="1">
      <alignment horizontal="center" vertical="center"/>
    </xf>
    <xf numFmtId="169" fontId="75" fillId="4" borderId="4" xfId="0" applyNumberFormat="1" applyFont="1" applyFill="1" applyBorder="1" applyAlignment="1">
      <alignment horizontal="center" vertical="center"/>
    </xf>
    <xf numFmtId="169" fontId="75" fillId="0" borderId="0" xfId="0" applyNumberFormat="1" applyFont="1" applyAlignment="1">
      <alignment horizontal="center" vertical="center"/>
    </xf>
    <xf numFmtId="169" fontId="75" fillId="46" borderId="4" xfId="0" applyNumberFormat="1" applyFont="1" applyFill="1" applyBorder="1" applyAlignment="1">
      <alignment horizontal="center" vertical="center"/>
    </xf>
    <xf numFmtId="169" fontId="12" fillId="0" borderId="27" xfId="0" applyNumberFormat="1" applyFont="1" applyBorder="1" applyAlignment="1">
      <alignment horizontal="center" vertical="center"/>
    </xf>
    <xf numFmtId="169" fontId="12" fillId="4" borderId="4" xfId="0" applyNumberFormat="1" applyFont="1" applyFill="1" applyBorder="1" applyAlignment="1">
      <alignment horizontal="center" vertical="center"/>
    </xf>
    <xf numFmtId="169" fontId="12" fillId="0" borderId="0" xfId="493" applyNumberFormat="1" applyFont="1" applyBorder="1" applyAlignment="1">
      <alignment horizontal="center" vertical="center"/>
    </xf>
    <xf numFmtId="169" fontId="75" fillId="4" borderId="0" xfId="493" applyNumberFormat="1" applyFont="1" applyFill="1" applyBorder="1" applyAlignment="1">
      <alignment horizontal="center" vertical="center"/>
    </xf>
    <xf numFmtId="169" fontId="75" fillId="46" borderId="4" xfId="493" applyNumberFormat="1" applyFont="1" applyFill="1" applyBorder="1" applyAlignment="1">
      <alignment horizontal="center" vertical="center"/>
    </xf>
    <xf numFmtId="169" fontId="75" fillId="46" borderId="27" xfId="493" applyNumberFormat="1" applyFont="1" applyFill="1" applyBorder="1" applyAlignment="1">
      <alignment horizontal="center" vertical="center"/>
    </xf>
    <xf numFmtId="169" fontId="75" fillId="46" borderId="0" xfId="493" applyNumberFormat="1" applyFont="1" applyFill="1" applyBorder="1" applyAlignment="1">
      <alignment horizontal="center" vertical="center"/>
    </xf>
    <xf numFmtId="169" fontId="75" fillId="46" borderId="27" xfId="0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 textRotation="90"/>
    </xf>
    <xf numFmtId="0" fontId="44" fillId="4" borderId="27" xfId="0" applyFont="1" applyFill="1" applyBorder="1" applyAlignment="1">
      <alignment horizontal="center" vertical="center"/>
    </xf>
    <xf numFmtId="0" fontId="0" fillId="46" borderId="23" xfId="0" applyFill="1" applyBorder="1" applyAlignment="1" applyProtection="1">
      <alignment horizontal="center" vertical="center"/>
      <protection locked="0"/>
    </xf>
    <xf numFmtId="0" fontId="0" fillId="4" borderId="28" xfId="0" applyFill="1" applyBorder="1" applyAlignment="1" applyProtection="1">
      <alignment horizontal="center" vertical="center"/>
      <protection locked="0"/>
    </xf>
    <xf numFmtId="169" fontId="75" fillId="4" borderId="0" xfId="493" applyNumberFormat="1" applyFont="1" applyFill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74" fillId="46" borderId="0" xfId="0" applyFont="1" applyFill="1" applyAlignment="1">
      <alignment horizontal="center" vertical="center"/>
    </xf>
    <xf numFmtId="169" fontId="75" fillId="46" borderId="0" xfId="493" applyNumberFormat="1" applyFont="1" applyFill="1" applyAlignment="1">
      <alignment horizontal="center" vertical="center"/>
    </xf>
    <xf numFmtId="0" fontId="70" fillId="4" borderId="4" xfId="0" applyFont="1" applyFill="1" applyBorder="1" applyAlignment="1">
      <alignment horizontal="center" vertical="center"/>
    </xf>
    <xf numFmtId="0" fontId="74" fillId="0" borderId="4" xfId="0" applyFont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 wrapText="1"/>
    </xf>
    <xf numFmtId="169" fontId="75" fillId="4" borderId="4" xfId="493" applyNumberFormat="1" applyFont="1" applyFill="1" applyBorder="1" applyAlignment="1">
      <alignment horizontal="center" vertical="center"/>
    </xf>
    <xf numFmtId="0" fontId="14" fillId="49" borderId="4" xfId="0" applyFont="1" applyFill="1" applyBorder="1" applyAlignment="1">
      <alignment horizontal="center" vertical="center" wrapText="1"/>
    </xf>
    <xf numFmtId="166" fontId="15" fillId="46" borderId="0" xfId="0" applyNumberFormat="1" applyFont="1" applyFill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74" fillId="0" borderId="4" xfId="0" applyFont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6" fontId="60" fillId="46" borderId="28" xfId="0" applyNumberFormat="1" applyFont="1" applyFill="1" applyBorder="1" applyAlignment="1">
      <alignment horizontal="center" vertical="center"/>
    </xf>
    <xf numFmtId="166" fontId="60" fillId="4" borderId="25" xfId="0" applyNumberFormat="1" applyFont="1" applyFill="1" applyBorder="1" applyAlignment="1">
      <alignment horizontal="center" vertical="center"/>
    </xf>
    <xf numFmtId="167" fontId="0" fillId="4" borderId="7" xfId="0" applyNumberFormat="1" applyFill="1" applyBorder="1" applyAlignment="1" applyProtection="1">
      <alignment horizontal="center" vertical="center"/>
      <protection locked="0"/>
    </xf>
    <xf numFmtId="167" fontId="0" fillId="46" borderId="9" xfId="0" applyNumberFormat="1" applyFill="1" applyBorder="1" applyAlignment="1" applyProtection="1">
      <alignment horizontal="center" vertical="center"/>
      <protection locked="0"/>
    </xf>
    <xf numFmtId="0" fontId="80" fillId="58" borderId="4" xfId="0" applyFont="1" applyFill="1" applyBorder="1" applyAlignment="1">
      <alignment horizontal="center" vertical="center" wrapText="1"/>
    </xf>
    <xf numFmtId="166" fontId="60" fillId="46" borderId="25" xfId="0" applyNumberFormat="1" applyFont="1" applyFill="1" applyBorder="1" applyAlignment="1">
      <alignment horizontal="center" vertical="center"/>
    </xf>
    <xf numFmtId="0" fontId="64" fillId="0" borderId="20" xfId="0" applyFont="1" applyBorder="1" applyAlignment="1">
      <alignment horizontal="center" vertical="center"/>
    </xf>
    <xf numFmtId="0" fontId="71" fillId="2" borderId="4" xfId="0" applyFont="1" applyFill="1" applyBorder="1" applyAlignment="1">
      <alignment horizontal="center" vertical="center" wrapText="1"/>
    </xf>
    <xf numFmtId="0" fontId="72" fillId="42" borderId="26" xfId="0" applyFont="1" applyFill="1" applyBorder="1" applyAlignment="1">
      <alignment horizontal="center" vertical="center" wrapText="1"/>
    </xf>
    <xf numFmtId="0" fontId="62" fillId="0" borderId="20" xfId="0" applyFont="1" applyBorder="1" applyAlignment="1">
      <alignment horizontal="center" vertical="center"/>
    </xf>
    <xf numFmtId="1" fontId="83" fillId="0" borderId="2" xfId="317" applyNumberFormat="1" applyFont="1" applyBorder="1" applyAlignment="1">
      <alignment horizontal="center" vertical="center"/>
    </xf>
    <xf numFmtId="1" fontId="83" fillId="0" borderId="2" xfId="317" applyNumberFormat="1" applyFont="1" applyBorder="1" applyAlignment="1">
      <alignment horizontal="center" vertical="center" wrapText="1"/>
    </xf>
    <xf numFmtId="0" fontId="0" fillId="56" borderId="2" xfId="0" applyFill="1" applyBorder="1" applyAlignment="1" applyProtection="1">
      <alignment horizontal="center"/>
      <protection locked="0"/>
    </xf>
    <xf numFmtId="164" fontId="10" fillId="56" borderId="6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right"/>
    </xf>
    <xf numFmtId="164" fontId="0" fillId="0" borderId="6" xfId="493" applyFont="1" applyBorder="1" applyAlignment="1">
      <alignment horizontal="center" vertical="center"/>
    </xf>
    <xf numFmtId="164" fontId="0" fillId="0" borderId="27" xfId="493" applyFont="1" applyBorder="1" applyAlignment="1">
      <alignment horizontal="center" vertical="center"/>
    </xf>
    <xf numFmtId="164" fontId="0" fillId="0" borderId="4" xfId="493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65" fontId="66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5" fillId="46" borderId="8" xfId="0" applyFont="1" applyFill="1" applyBorder="1" applyAlignment="1">
      <alignment horizontal="center" vertical="center" wrapText="1"/>
    </xf>
    <xf numFmtId="0" fontId="15" fillId="46" borderId="9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left" wrapText="1"/>
    </xf>
    <xf numFmtId="1" fontId="5" fillId="0" borderId="4" xfId="317" applyNumberFormat="1" applyFont="1" applyBorder="1" applyAlignment="1">
      <alignment horizontal="center" vertical="center"/>
    </xf>
    <xf numFmtId="1" fontId="37" fillId="0" borderId="19" xfId="317" applyNumberFormat="1" applyFont="1" applyBorder="1" applyAlignment="1">
      <alignment horizontal="left"/>
    </xf>
    <xf numFmtId="1" fontId="37" fillId="0" borderId="6" xfId="317" applyNumberFormat="1" applyFont="1" applyBorder="1" applyAlignment="1">
      <alignment horizontal="left"/>
    </xf>
    <xf numFmtId="1" fontId="37" fillId="0" borderId="20" xfId="317" applyNumberFormat="1" applyFont="1" applyBorder="1" applyAlignment="1">
      <alignment horizontal="left"/>
    </xf>
    <xf numFmtId="1" fontId="5" fillId="0" borderId="2" xfId="317" applyNumberFormat="1" applyFont="1" applyBorder="1" applyAlignment="1">
      <alignment horizontal="center"/>
    </xf>
    <xf numFmtId="1" fontId="47" fillId="0" borderId="0" xfId="317" applyNumberFormat="1" applyFont="1" applyAlignment="1">
      <alignment horizontal="left" vertical="center"/>
    </xf>
    <xf numFmtId="1" fontId="14" fillId="0" borderId="0" xfId="317" applyNumberFormat="1" applyFont="1" applyAlignment="1">
      <alignment horizontal="center" vertical="center"/>
    </xf>
    <xf numFmtId="1" fontId="14" fillId="0" borderId="4" xfId="317" applyNumberFormat="1" applyFont="1" applyBorder="1" applyAlignment="1">
      <alignment horizontal="center" vertical="center"/>
    </xf>
    <xf numFmtId="0" fontId="12" fillId="0" borderId="23" xfId="0" applyFont="1" applyBorder="1" applyAlignment="1">
      <alignment horizontal="left" vertical="center"/>
    </xf>
    <xf numFmtId="0" fontId="12" fillId="0" borderId="24" xfId="0" applyFont="1" applyBorder="1" applyAlignment="1">
      <alignment horizontal="left" vertical="center"/>
    </xf>
    <xf numFmtId="0" fontId="12" fillId="0" borderId="25" xfId="0" applyFont="1" applyBorder="1" applyAlignment="1">
      <alignment horizontal="left" vertical="center"/>
    </xf>
    <xf numFmtId="0" fontId="12" fillId="0" borderId="26" xfId="0" applyFont="1" applyBorder="1" applyAlignment="1">
      <alignment horizontal="left" vertical="center"/>
    </xf>
    <xf numFmtId="0" fontId="12" fillId="4" borderId="23" xfId="0" applyFont="1" applyFill="1" applyBorder="1" applyAlignment="1">
      <alignment horizontal="left" vertical="center"/>
    </xf>
    <xf numFmtId="0" fontId="12" fillId="4" borderId="24" xfId="0" applyFont="1" applyFill="1" applyBorder="1" applyAlignment="1">
      <alignment horizontal="left" vertical="center"/>
    </xf>
    <xf numFmtId="0" fontId="12" fillId="4" borderId="25" xfId="0" applyFont="1" applyFill="1" applyBorder="1" applyAlignment="1">
      <alignment horizontal="left" vertical="center"/>
    </xf>
    <xf numFmtId="0" fontId="12" fillId="4" borderId="26" xfId="0" applyFont="1" applyFill="1" applyBorder="1" applyAlignment="1">
      <alignment horizontal="left" vertical="center"/>
    </xf>
    <xf numFmtId="0" fontId="15" fillId="0" borderId="23" xfId="0" applyFont="1" applyBorder="1" applyAlignment="1">
      <alignment horizontal="left" vertical="center"/>
    </xf>
    <xf numFmtId="0" fontId="15" fillId="0" borderId="24" xfId="0" applyFont="1" applyBorder="1" applyAlignment="1">
      <alignment horizontal="left" vertical="center"/>
    </xf>
    <xf numFmtId="0" fontId="15" fillId="0" borderId="25" xfId="0" applyFont="1" applyBorder="1" applyAlignment="1">
      <alignment horizontal="left" vertical="center"/>
    </xf>
    <xf numFmtId="0" fontId="15" fillId="0" borderId="26" xfId="0" applyFont="1" applyBorder="1" applyAlignment="1">
      <alignment horizontal="left" vertical="center"/>
    </xf>
    <xf numFmtId="0" fontId="12" fillId="4" borderId="28" xfId="0" applyFont="1" applyFill="1" applyBorder="1" applyAlignment="1">
      <alignment horizontal="left" vertical="center"/>
    </xf>
    <xf numFmtId="0" fontId="12" fillId="4" borderId="29" xfId="0" applyFont="1" applyFill="1" applyBorder="1" applyAlignment="1">
      <alignment horizontal="left" vertical="center"/>
    </xf>
    <xf numFmtId="0" fontId="12" fillId="0" borderId="28" xfId="0" applyFont="1" applyBorder="1" applyAlignment="1">
      <alignment horizontal="left" vertical="center"/>
    </xf>
    <xf numFmtId="0" fontId="12" fillId="0" borderId="29" xfId="0" applyFont="1" applyBorder="1" applyAlignment="1">
      <alignment horizontal="left" vertical="center"/>
    </xf>
    <xf numFmtId="0" fontId="12" fillId="46" borderId="23" xfId="0" applyFont="1" applyFill="1" applyBorder="1" applyAlignment="1">
      <alignment horizontal="left" vertical="center"/>
    </xf>
    <xf numFmtId="0" fontId="12" fillId="46" borderId="24" xfId="0" applyFont="1" applyFill="1" applyBorder="1" applyAlignment="1">
      <alignment horizontal="left" vertical="center"/>
    </xf>
    <xf numFmtId="0" fontId="12" fillId="46" borderId="25" xfId="0" applyFont="1" applyFill="1" applyBorder="1" applyAlignment="1">
      <alignment horizontal="left" vertical="center"/>
    </xf>
    <xf numFmtId="0" fontId="12" fillId="46" borderId="26" xfId="0" applyFont="1" applyFill="1" applyBorder="1" applyAlignment="1">
      <alignment horizontal="left" vertical="center"/>
    </xf>
    <xf numFmtId="1" fontId="34" fillId="0" borderId="19" xfId="0" applyNumberFormat="1" applyFont="1" applyBorder="1" applyAlignment="1">
      <alignment horizontal="left" vertical="center"/>
    </xf>
    <xf numFmtId="0" fontId="34" fillId="0" borderId="6" xfId="0" applyFont="1" applyBorder="1" applyAlignment="1">
      <alignment horizontal="left" vertical="center"/>
    </xf>
    <xf numFmtId="0" fontId="34" fillId="0" borderId="20" xfId="0" applyFont="1" applyBorder="1" applyAlignment="1">
      <alignment horizontal="left" vertical="center"/>
    </xf>
    <xf numFmtId="1" fontId="40" fillId="0" borderId="19" xfId="0" applyNumberFormat="1" applyFont="1" applyBorder="1" applyAlignment="1">
      <alignment horizontal="left" vertical="center" wrapText="1"/>
    </xf>
    <xf numFmtId="0" fontId="40" fillId="0" borderId="6" xfId="0" applyFont="1" applyBorder="1" applyAlignment="1">
      <alignment horizontal="left" vertical="center" wrapText="1"/>
    </xf>
    <xf numFmtId="0" fontId="40" fillId="0" borderId="20" xfId="0" applyFont="1" applyBorder="1" applyAlignment="1">
      <alignment horizontal="left" vertical="center" wrapText="1"/>
    </xf>
  </cellXfs>
  <cellStyles count="543">
    <cellStyle name="20 % – Poudarek1" xfId="516" builtinId="30" customBuiltin="1"/>
    <cellStyle name="20 % – Poudarek2" xfId="520" builtinId="34" customBuiltin="1"/>
    <cellStyle name="20 % – Poudarek3" xfId="524" builtinId="38" customBuiltin="1"/>
    <cellStyle name="20 % – Poudarek4" xfId="528" builtinId="42" customBuiltin="1"/>
    <cellStyle name="20 % – Poudarek5" xfId="532" builtinId="46" customBuiltin="1"/>
    <cellStyle name="20 % – Poudarek6" xfId="536" builtinId="50" customBuiltin="1"/>
    <cellStyle name="40 % – Poudarek1" xfId="517" builtinId="31" customBuiltin="1"/>
    <cellStyle name="40 % – Poudarek2" xfId="521" builtinId="35" customBuiltin="1"/>
    <cellStyle name="40 % – Poudarek3" xfId="525" builtinId="39" customBuiltin="1"/>
    <cellStyle name="40 % – Poudarek4" xfId="529" builtinId="43" customBuiltin="1"/>
    <cellStyle name="40 % – Poudarek5" xfId="533" builtinId="47" customBuiltin="1"/>
    <cellStyle name="40 % – Poudarek6" xfId="537" builtinId="51" customBuiltin="1"/>
    <cellStyle name="60 % – Poudarek1" xfId="518" builtinId="32" customBuiltin="1"/>
    <cellStyle name="60 % – Poudarek2" xfId="522" builtinId="36" customBuiltin="1"/>
    <cellStyle name="60 % – Poudarek3" xfId="526" builtinId="40" customBuiltin="1"/>
    <cellStyle name="60 % – Poudarek4" xfId="530" builtinId="44" customBuiltin="1"/>
    <cellStyle name="60 % – Poudarek5" xfId="534" builtinId="48" customBuiltin="1"/>
    <cellStyle name="60 % – Poudarek6" xfId="538" builtinId="52" customBuiltin="1"/>
    <cellStyle name="Currency 2" xfId="318" xr:uid="{00000000-0005-0000-0000-000000000000}"/>
    <cellStyle name="Dobro" xfId="504" builtinId="26" customBuiltin="1"/>
    <cellStyle name="Hiperpovezava" xfId="1" builtinId="8" hidden="1"/>
    <cellStyle name="Hiperpovezava" xfId="3" builtinId="8" hidden="1"/>
    <cellStyle name="Hiperpovezava" xfId="5" builtinId="8" hidden="1"/>
    <cellStyle name="Hiperpovezava" xfId="7" builtinId="8" hidden="1"/>
    <cellStyle name="Hiperpovezava" xfId="9" builtinId="8" hidden="1"/>
    <cellStyle name="Hiperpovezava" xfId="11" builtinId="8" hidden="1"/>
    <cellStyle name="Hiperpovezava" xfId="13" builtinId="8" hidden="1"/>
    <cellStyle name="Hiperpovezava" xfId="15" builtinId="8" hidden="1"/>
    <cellStyle name="Hiperpovezava" xfId="17" builtinId="8" hidden="1"/>
    <cellStyle name="Hiperpovezava" xfId="19" builtinId="8" hidden="1"/>
    <cellStyle name="Hiperpovezava" xfId="21" builtinId="8" hidden="1"/>
    <cellStyle name="Hiperpovezava" xfId="23" builtinId="8" hidden="1"/>
    <cellStyle name="Hiperpovezava" xfId="25" builtinId="8" hidden="1"/>
    <cellStyle name="Hiperpovezava" xfId="27" builtinId="8" hidden="1"/>
    <cellStyle name="Hiperpovezava" xfId="29" builtinId="8" hidden="1"/>
    <cellStyle name="Hiperpovezava" xfId="31" builtinId="8" hidden="1"/>
    <cellStyle name="Hiperpovezava" xfId="33" builtinId="8" hidden="1"/>
    <cellStyle name="Hiperpovezava" xfId="35" builtinId="8" hidden="1"/>
    <cellStyle name="Hiperpovezava" xfId="37" builtinId="8" hidden="1"/>
    <cellStyle name="Hiperpovezava" xfId="39" builtinId="8" hidden="1"/>
    <cellStyle name="Hiperpovezava" xfId="41" builtinId="8" hidden="1"/>
    <cellStyle name="Hiperpovezava" xfId="43" builtinId="8" hidden="1"/>
    <cellStyle name="Hiperpovezava" xfId="45" builtinId="8" hidden="1"/>
    <cellStyle name="Hiperpovezava" xfId="47" builtinId="8" hidden="1"/>
    <cellStyle name="Hiperpovezava" xfId="49" builtinId="8" hidden="1"/>
    <cellStyle name="Hiperpovezava" xfId="51" builtinId="8" hidden="1"/>
    <cellStyle name="Hiperpovezava" xfId="53" builtinId="8" hidden="1"/>
    <cellStyle name="Hiperpovezava" xfId="55" builtinId="8" hidden="1"/>
    <cellStyle name="Hiperpovezava" xfId="57" builtinId="8" hidden="1"/>
    <cellStyle name="Hiperpovezava" xfId="59" builtinId="8" hidden="1"/>
    <cellStyle name="Hiperpovezava" xfId="61" builtinId="8" hidden="1"/>
    <cellStyle name="Hiperpovezava" xfId="63" builtinId="8" hidden="1"/>
    <cellStyle name="Hiperpovezava" xfId="65" builtinId="8" hidden="1"/>
    <cellStyle name="Hiperpovezava" xfId="67" builtinId="8" hidden="1"/>
    <cellStyle name="Hiperpovezava" xfId="69" builtinId="8" hidden="1"/>
    <cellStyle name="Hiperpovezava" xfId="71" builtinId="8" hidden="1"/>
    <cellStyle name="Hiperpovezava" xfId="73" builtinId="8" hidden="1"/>
    <cellStyle name="Hiperpovezava" xfId="75" builtinId="8" hidden="1"/>
    <cellStyle name="Hiperpovezava" xfId="77" builtinId="8" hidden="1"/>
    <cellStyle name="Hiperpovezava" xfId="79" builtinId="8" hidden="1"/>
    <cellStyle name="Hiperpovezava" xfId="81" builtinId="8" hidden="1"/>
    <cellStyle name="Hiperpovezava" xfId="83" builtinId="8" hidden="1"/>
    <cellStyle name="Hiperpovezava" xfId="85" builtinId="8" hidden="1"/>
    <cellStyle name="Hiperpovezava" xfId="87" builtinId="8" hidden="1"/>
    <cellStyle name="Hiperpovezava" xfId="89" builtinId="8" hidden="1"/>
    <cellStyle name="Hiperpovezava" xfId="91" builtinId="8" hidden="1"/>
    <cellStyle name="Hiperpovezava" xfId="93" builtinId="8" hidden="1"/>
    <cellStyle name="Hiperpovezava" xfId="95" builtinId="8" hidden="1"/>
    <cellStyle name="Hiperpovezava" xfId="97" builtinId="8" hidden="1"/>
    <cellStyle name="Hiperpovezava" xfId="99" builtinId="8" hidden="1"/>
    <cellStyle name="Hiperpovezava" xfId="101" builtinId="8" hidden="1"/>
    <cellStyle name="Hiperpovezava" xfId="103" builtinId="8" hidden="1"/>
    <cellStyle name="Hiperpovezava" xfId="105" builtinId="8" hidden="1"/>
    <cellStyle name="Hiperpovezava" xfId="107" builtinId="8" hidden="1"/>
    <cellStyle name="Hiperpovezava" xfId="109" builtinId="8" hidden="1"/>
    <cellStyle name="Hiperpovezava" xfId="111" builtinId="8" hidden="1"/>
    <cellStyle name="Hiperpovezava" xfId="113" builtinId="8" hidden="1"/>
    <cellStyle name="Hiperpovezava" xfId="115" builtinId="8" hidden="1"/>
    <cellStyle name="Hiperpovezava" xfId="117" builtinId="8" hidden="1"/>
    <cellStyle name="Hiperpovezava" xfId="119" builtinId="8" hidden="1"/>
    <cellStyle name="Hiperpovezava" xfId="121" builtinId="8" hidden="1"/>
    <cellStyle name="Hiperpovezava" xfId="123" builtinId="8" hidden="1"/>
    <cellStyle name="Hiperpovezava" xfId="125" builtinId="8" hidden="1"/>
    <cellStyle name="Hiperpovezava" xfId="127" builtinId="8" hidden="1"/>
    <cellStyle name="Hiperpovezava" xfId="129" builtinId="8" hidden="1"/>
    <cellStyle name="Hiperpovezava" xfId="131" builtinId="8" hidden="1"/>
    <cellStyle name="Hiperpovezava" xfId="133" builtinId="8" hidden="1"/>
    <cellStyle name="Hiperpovezava" xfId="135" builtinId="8" hidden="1"/>
    <cellStyle name="Hiperpovezava" xfId="137" builtinId="8" hidden="1"/>
    <cellStyle name="Hiperpovezava" xfId="139" builtinId="8" hidden="1"/>
    <cellStyle name="Hiperpovezava" xfId="141" builtinId="8" hidden="1"/>
    <cellStyle name="Hiperpovezava" xfId="143" builtinId="8" hidden="1"/>
    <cellStyle name="Hiperpovezava" xfId="145" builtinId="8" hidden="1"/>
    <cellStyle name="Hiperpovezava" xfId="147" builtinId="8" hidden="1"/>
    <cellStyle name="Hiperpovezava" xfId="149" builtinId="8" hidden="1"/>
    <cellStyle name="Hiperpovezava" xfId="151" builtinId="8" hidden="1"/>
    <cellStyle name="Hiperpovezava" xfId="153" builtinId="8" hidden="1"/>
    <cellStyle name="Hiperpovezava" xfId="155" builtinId="8" hidden="1"/>
    <cellStyle name="Hiperpovezava" xfId="157" builtinId="8" hidden="1"/>
    <cellStyle name="Hiperpovezava" xfId="159" builtinId="8" hidden="1"/>
    <cellStyle name="Hiperpovezava" xfId="161" builtinId="8" hidden="1"/>
    <cellStyle name="Hiperpovezava" xfId="163" builtinId="8" hidden="1"/>
    <cellStyle name="Hiperpovezava" xfId="165" builtinId="8" hidden="1"/>
    <cellStyle name="Hiperpovezava" xfId="167" builtinId="8" hidden="1"/>
    <cellStyle name="Hiperpovezava" xfId="169" builtinId="8" hidden="1"/>
    <cellStyle name="Hiperpovezava" xfId="171" builtinId="8" hidden="1"/>
    <cellStyle name="Hiperpovezava" xfId="173" builtinId="8" hidden="1"/>
    <cellStyle name="Hiperpovezava" xfId="175" builtinId="8" hidden="1"/>
    <cellStyle name="Hiperpovezava" xfId="177" builtinId="8" hidden="1"/>
    <cellStyle name="Hiperpovezava" xfId="179" builtinId="8" hidden="1"/>
    <cellStyle name="Hiperpovezava" xfId="181" builtinId="8" hidden="1"/>
    <cellStyle name="Hiperpovezava" xfId="183" builtinId="8" hidden="1"/>
    <cellStyle name="Hiperpovezava" xfId="185" builtinId="8" hidden="1"/>
    <cellStyle name="Hiperpovezava" xfId="187" builtinId="8" hidden="1"/>
    <cellStyle name="Hiperpovezava" xfId="189" builtinId="8" hidden="1"/>
    <cellStyle name="Hiperpovezava" xfId="191" builtinId="8" hidden="1"/>
    <cellStyle name="Hiperpovezava" xfId="193" builtinId="8" hidden="1"/>
    <cellStyle name="Hiperpovezava" xfId="195" builtinId="8" hidden="1"/>
    <cellStyle name="Hiperpovezava" xfId="197" builtinId="8" hidden="1"/>
    <cellStyle name="Hiperpovezava" xfId="199" builtinId="8" hidden="1"/>
    <cellStyle name="Hiperpovezava" xfId="201" builtinId="8" hidden="1"/>
    <cellStyle name="Hiperpovezava" xfId="203" builtinId="8" hidden="1"/>
    <cellStyle name="Hiperpovezava" xfId="205" builtinId="8" hidden="1"/>
    <cellStyle name="Hiperpovezava" xfId="207" builtinId="8" hidden="1"/>
    <cellStyle name="Hiperpovezava" xfId="209" builtinId="8" hidden="1"/>
    <cellStyle name="Hiperpovezava" xfId="211" builtinId="8" hidden="1"/>
    <cellStyle name="Hiperpovezava" xfId="213" builtinId="8" hidden="1"/>
    <cellStyle name="Hiperpovezava" xfId="215" builtinId="8" hidden="1"/>
    <cellStyle name="Hiperpovezava" xfId="217" builtinId="8" hidden="1"/>
    <cellStyle name="Hiperpovezava" xfId="219" builtinId="8" hidden="1"/>
    <cellStyle name="Hiperpovezava" xfId="221" builtinId="8" hidden="1"/>
    <cellStyle name="Hiperpovezava" xfId="223" builtinId="8" hidden="1"/>
    <cellStyle name="Hiperpovezava" xfId="225" builtinId="8" hidden="1"/>
    <cellStyle name="Hiperpovezava" xfId="227" builtinId="8" hidden="1"/>
    <cellStyle name="Hiperpovezava" xfId="229" builtinId="8" hidden="1"/>
    <cellStyle name="Hiperpovezava" xfId="231" builtinId="8" hidden="1"/>
    <cellStyle name="Hiperpovezava" xfId="233" builtinId="8" hidden="1"/>
    <cellStyle name="Hiperpovezava" xfId="235" builtinId="8" hidden="1"/>
    <cellStyle name="Hiperpovezava" xfId="237" builtinId="8" hidden="1"/>
    <cellStyle name="Hiperpovezava" xfId="239" builtinId="8" hidden="1"/>
    <cellStyle name="Hiperpovezava" xfId="241" builtinId="8" hidden="1"/>
    <cellStyle name="Hiperpovezava" xfId="243" builtinId="8" hidden="1"/>
    <cellStyle name="Hiperpovezava" xfId="245" builtinId="8" hidden="1"/>
    <cellStyle name="Hiperpovezava" xfId="247" builtinId="8" hidden="1"/>
    <cellStyle name="Hiperpovezava" xfId="249" builtinId="8" hidden="1"/>
    <cellStyle name="Hiperpovezava" xfId="251" builtinId="8" hidden="1"/>
    <cellStyle name="Hiperpovezava" xfId="253" builtinId="8" hidden="1"/>
    <cellStyle name="Hiperpovezava" xfId="255" builtinId="8" hidden="1"/>
    <cellStyle name="Hiperpovezava" xfId="257" builtinId="8" hidden="1"/>
    <cellStyle name="Hiperpovezava" xfId="259" builtinId="8" hidden="1"/>
    <cellStyle name="Hiperpovezava" xfId="261" builtinId="8" hidden="1"/>
    <cellStyle name="Hiperpovezava" xfId="263" builtinId="8" hidden="1"/>
    <cellStyle name="Hiperpovezava" xfId="265" builtinId="8" hidden="1"/>
    <cellStyle name="Hiperpovezava" xfId="267" builtinId="8" hidden="1"/>
    <cellStyle name="Hiperpovezava" xfId="269" builtinId="8" hidden="1"/>
    <cellStyle name="Hiperpovezava" xfId="271" builtinId="8" hidden="1"/>
    <cellStyle name="Hiperpovezava" xfId="273" builtinId="8" hidden="1"/>
    <cellStyle name="Hiperpovezava" xfId="275" builtinId="8" hidden="1"/>
    <cellStyle name="Hiperpovezava" xfId="277" builtinId="8" hidden="1"/>
    <cellStyle name="Hiperpovezava" xfId="279" builtinId="8" hidden="1"/>
    <cellStyle name="Hiperpovezava" xfId="281" builtinId="8" hidden="1"/>
    <cellStyle name="Hiperpovezava" xfId="283" builtinId="8" hidden="1"/>
    <cellStyle name="Hiperpovezava" xfId="285" builtinId="8" hidden="1"/>
    <cellStyle name="Hiperpovezava" xfId="287" builtinId="8" hidden="1"/>
    <cellStyle name="Hiperpovezava" xfId="289" builtinId="8" hidden="1"/>
    <cellStyle name="Hiperpovezava" xfId="291" builtinId="8" hidden="1"/>
    <cellStyle name="Hiperpovezava" xfId="293" builtinId="8" hidden="1"/>
    <cellStyle name="Hiperpovezava" xfId="295" builtinId="8" hidden="1"/>
    <cellStyle name="Hiperpovezava" xfId="297" builtinId="8" hidden="1"/>
    <cellStyle name="Hiperpovezava" xfId="299" builtinId="8" hidden="1"/>
    <cellStyle name="Hiperpovezava" xfId="301" builtinId="8" hidden="1"/>
    <cellStyle name="Hiperpovezava" xfId="303" builtinId="8" hidden="1"/>
    <cellStyle name="Hiperpovezava" xfId="305" builtinId="8" hidden="1"/>
    <cellStyle name="Hiperpovezava" xfId="307" builtinId="8" hidden="1"/>
    <cellStyle name="Hiperpovezava" xfId="309" builtinId="8" hidden="1"/>
    <cellStyle name="Hiperpovezava" xfId="311" builtinId="8" hidden="1"/>
    <cellStyle name="Hiperpovezava" xfId="313" builtinId="8" hidden="1"/>
    <cellStyle name="Hiperpovezava" xfId="315" builtinId="8" hidden="1"/>
    <cellStyle name="Hiperpovezava" xfId="319" builtinId="8" hidden="1"/>
    <cellStyle name="Hiperpovezava" xfId="321" builtinId="8" hidden="1"/>
    <cellStyle name="Hiperpovezava" xfId="323" builtinId="8" hidden="1"/>
    <cellStyle name="Hiperpovezava" xfId="325" builtinId="8" hidden="1"/>
    <cellStyle name="Hiperpovezava" xfId="327" builtinId="8" hidden="1"/>
    <cellStyle name="Hiperpovezava" xfId="329" builtinId="8" hidden="1"/>
    <cellStyle name="Hiperpovezava" xfId="331" builtinId="8" hidden="1"/>
    <cellStyle name="Hiperpovezava" xfId="333" builtinId="8" hidden="1"/>
    <cellStyle name="Hiperpovezava" xfId="335" builtinId="8" hidden="1"/>
    <cellStyle name="Hiperpovezava" xfId="337" builtinId="8" hidden="1"/>
    <cellStyle name="Hiperpovezava" xfId="339" builtinId="8" hidden="1"/>
    <cellStyle name="Hiperpovezava" xfId="341" builtinId="8" hidden="1"/>
    <cellStyle name="Hiperpovezava" xfId="343" builtinId="8" hidden="1"/>
    <cellStyle name="Hiperpovezava" xfId="345" builtinId="8" hidden="1"/>
    <cellStyle name="Hiperpovezava" xfId="347" builtinId="8" hidden="1"/>
    <cellStyle name="Hiperpovezava" xfId="349" builtinId="8" hidden="1"/>
    <cellStyle name="Hiperpovezava" xfId="351" builtinId="8" hidden="1"/>
    <cellStyle name="Hiperpovezava" xfId="353" builtinId="8" hidden="1"/>
    <cellStyle name="Hiperpovezava" xfId="355" builtinId="8" hidden="1"/>
    <cellStyle name="Hiperpovezava" xfId="357" builtinId="8" hidden="1"/>
    <cellStyle name="Hiperpovezava" xfId="359" builtinId="8" hidden="1"/>
    <cellStyle name="Hiperpovezava" xfId="361" builtinId="8" hidden="1"/>
    <cellStyle name="Hiperpovezava" xfId="363" builtinId="8" hidden="1"/>
    <cellStyle name="Hiperpovezava" xfId="365" builtinId="8" hidden="1"/>
    <cellStyle name="Hiperpovezava" xfId="367" builtinId="8" hidden="1"/>
    <cellStyle name="Hiperpovezava" xfId="369" builtinId="8" hidden="1"/>
    <cellStyle name="Hiperpovezava" xfId="371" builtinId="8" hidden="1"/>
    <cellStyle name="Hiperpovezava" xfId="373" builtinId="8" hidden="1"/>
    <cellStyle name="Hiperpovezava" xfId="375" builtinId="8" hidden="1"/>
    <cellStyle name="Hiperpovezava" xfId="377" builtinId="8" hidden="1"/>
    <cellStyle name="Hiperpovezava" xfId="379" builtinId="8" hidden="1"/>
    <cellStyle name="Hiperpovezava" xfId="381" builtinId="8" hidden="1"/>
    <cellStyle name="Hiperpovezava" xfId="383" builtinId="8" hidden="1"/>
    <cellStyle name="Hiperpovezava" xfId="385" builtinId="8" hidden="1"/>
    <cellStyle name="Hiperpovezava" xfId="387" builtinId="8" hidden="1"/>
    <cellStyle name="Hiperpovezava" xfId="389" builtinId="8" hidden="1"/>
    <cellStyle name="Hiperpovezava" xfId="391" builtinId="8" hidden="1"/>
    <cellStyle name="Hiperpovezava" xfId="393" builtinId="8" hidden="1"/>
    <cellStyle name="Hiperpovezava" xfId="395" builtinId="8" hidden="1"/>
    <cellStyle name="Hiperpovezava" xfId="397" builtinId="8" hidden="1"/>
    <cellStyle name="Hiperpovezava" xfId="399" builtinId="8" hidden="1"/>
    <cellStyle name="Hiperpovezava" xfId="401" builtinId="8" hidden="1"/>
    <cellStyle name="Hiperpovezava" xfId="403" builtinId="8" hidden="1"/>
    <cellStyle name="Hiperpovezava" xfId="405" builtinId="8" hidden="1"/>
    <cellStyle name="Hiperpovezava" xfId="407" builtinId="8" hidden="1"/>
    <cellStyle name="Hiperpovezava" xfId="409" builtinId="8" hidden="1"/>
    <cellStyle name="Hiperpovezava" xfId="411" builtinId="8" hidden="1"/>
    <cellStyle name="Hiperpovezava" xfId="413" builtinId="8" hidden="1"/>
    <cellStyle name="Hiperpovezava" xfId="415" builtinId="8" hidden="1"/>
    <cellStyle name="Hiperpovezava" xfId="417" builtinId="8" hidden="1"/>
    <cellStyle name="Hiperpovezava" xfId="419" builtinId="8" hidden="1"/>
    <cellStyle name="Hiperpovezava" xfId="421" builtinId="8" hidden="1"/>
    <cellStyle name="Hiperpovezava" xfId="423" builtinId="8" hidden="1"/>
    <cellStyle name="Hiperpovezava" xfId="425" builtinId="8" hidden="1"/>
    <cellStyle name="Hiperpovezava" xfId="427" builtinId="8" hidden="1"/>
    <cellStyle name="Hiperpovezava" xfId="429" builtinId="8" hidden="1"/>
    <cellStyle name="Hiperpovezava" xfId="431" builtinId="8" hidden="1"/>
    <cellStyle name="Hiperpovezava" xfId="433" builtinId="8" hidden="1"/>
    <cellStyle name="Hiperpovezava" xfId="435" builtinId="8" hidden="1"/>
    <cellStyle name="Hiperpovezava" xfId="437" builtinId="8" hidden="1"/>
    <cellStyle name="Hiperpovezava" xfId="439" builtinId="8" hidden="1"/>
    <cellStyle name="Hiperpovezava" xfId="441" builtinId="8" hidden="1"/>
    <cellStyle name="Hiperpovezava" xfId="443" builtinId="8" hidden="1"/>
    <cellStyle name="Hiperpovezava" xfId="445" builtinId="8" hidden="1"/>
    <cellStyle name="Hiperpovezava" xfId="447" builtinId="8" hidden="1"/>
    <cellStyle name="Hiperpovezava" xfId="449" builtinId="8" hidden="1"/>
    <cellStyle name="Hiperpovezava" xfId="451" builtinId="8" hidden="1"/>
    <cellStyle name="Hiperpovezava" xfId="453" builtinId="8" hidden="1"/>
    <cellStyle name="Hiperpovezava" xfId="455" builtinId="8" hidden="1"/>
    <cellStyle name="Hiperpovezava" xfId="457" builtinId="8" hidden="1"/>
    <cellStyle name="Hiperpovezava" xfId="459" builtinId="8" hidden="1"/>
    <cellStyle name="Hiperpovezava" xfId="461" builtinId="8" hidden="1"/>
    <cellStyle name="Hiperpovezava" xfId="463" builtinId="8" hidden="1"/>
    <cellStyle name="Hiperpovezava" xfId="465" builtinId="8" hidden="1"/>
    <cellStyle name="Hiperpovezava" xfId="467" builtinId="8" hidden="1"/>
    <cellStyle name="Hiperpovezava" xfId="469" builtinId="8" hidden="1"/>
    <cellStyle name="Hiperpovezava" xfId="471" builtinId="8" hidden="1"/>
    <cellStyle name="Hiperpovezava" xfId="473" builtinId="8" hidden="1"/>
    <cellStyle name="Hiperpovezava" xfId="475" builtinId="8" hidden="1"/>
    <cellStyle name="Hiperpovezava" xfId="477" builtinId="8" hidden="1"/>
    <cellStyle name="Hiperpovezava" xfId="479" builtinId="8" hidden="1"/>
    <cellStyle name="Hiperpovezava" xfId="481" builtinId="8" hidden="1"/>
    <cellStyle name="Hiperpovezava" xfId="483" builtinId="8" hidden="1"/>
    <cellStyle name="Hiperpovezava" xfId="485" builtinId="8" hidden="1"/>
    <cellStyle name="Hiperpovezava" xfId="487" builtinId="8" hidden="1"/>
    <cellStyle name="Hiperpovezava" xfId="489" builtinId="8" hidden="1"/>
    <cellStyle name="Hiperpovezava" xfId="491" builtinId="8" hidden="1"/>
    <cellStyle name="Hiperpovezava" xfId="495" builtinId="8" hidden="1"/>
    <cellStyle name="Hiperpovezava" xfId="497" builtinId="8" hidden="1"/>
    <cellStyle name="Izhod" xfId="508" builtinId="21" customBuiltin="1"/>
    <cellStyle name="Naslov" xfId="499" builtinId="15" customBuiltin="1"/>
    <cellStyle name="Naslov 1" xfId="500" builtinId="16" customBuiltin="1"/>
    <cellStyle name="Naslov 2" xfId="501" builtinId="17" customBuiltin="1"/>
    <cellStyle name="Naslov 3" xfId="502" builtinId="18" customBuiltin="1"/>
    <cellStyle name="Naslov 4" xfId="503" builtinId="19" customBuiltin="1"/>
    <cellStyle name="Navadno" xfId="0" builtinId="0"/>
    <cellStyle name="Navadno 2" xfId="539" xr:uid="{A5C7CE03-C78E-4763-899C-15E19DB14DB5}"/>
    <cellStyle name="Navadno 2 2" xfId="542" xr:uid="{5F07120B-2A61-4157-918F-D7D9FD19E06E}"/>
    <cellStyle name="Nevtralno" xfId="506" builtinId="28" customBuiltin="1"/>
    <cellStyle name="Normal 2" xfId="317" xr:uid="{00000000-0005-0000-0000-0000F9000000}"/>
    <cellStyle name="Normal 2 2" xfId="541" xr:uid="{115E8844-1251-417D-9E82-9CB692385D02}"/>
    <cellStyle name="Obiskana hiperpovezava" xfId="2" builtinId="9" hidden="1"/>
    <cellStyle name="Obiskana hiperpovezava" xfId="4" builtinId="9" hidden="1"/>
    <cellStyle name="Obiskana hiperpovezava" xfId="6" builtinId="9" hidden="1"/>
    <cellStyle name="Obiskana hiperpovezava" xfId="8" builtinId="9" hidden="1"/>
    <cellStyle name="Obiskana hiperpovezava" xfId="10" builtinId="9" hidden="1"/>
    <cellStyle name="Obiskana hiperpovezava" xfId="12" builtinId="9" hidden="1"/>
    <cellStyle name="Obiskana hiperpovezava" xfId="14" builtinId="9" hidden="1"/>
    <cellStyle name="Obiskana hiperpovezava" xfId="16" builtinId="9" hidden="1"/>
    <cellStyle name="Obiskana hiperpovezava" xfId="18" builtinId="9" hidden="1"/>
    <cellStyle name="Obiskana hiperpovezava" xfId="20" builtinId="9" hidden="1"/>
    <cellStyle name="Obiskana hiperpovezava" xfId="22" builtinId="9" hidden="1"/>
    <cellStyle name="Obiskana hiperpovezava" xfId="24" builtinId="9" hidden="1"/>
    <cellStyle name="Obiskana hiperpovezava" xfId="26" builtinId="9" hidden="1"/>
    <cellStyle name="Obiskana hiperpovezava" xfId="28" builtinId="9" hidden="1"/>
    <cellStyle name="Obiskana hiperpovezava" xfId="30" builtinId="9" hidden="1"/>
    <cellStyle name="Obiskana hiperpovezava" xfId="32" builtinId="9" hidden="1"/>
    <cellStyle name="Obiskana hiperpovezava" xfId="34" builtinId="9" hidden="1"/>
    <cellStyle name="Obiskana hiperpovezava" xfId="36" builtinId="9" hidden="1"/>
    <cellStyle name="Obiskana hiperpovezava" xfId="38" builtinId="9" hidden="1"/>
    <cellStyle name="Obiskana hiperpovezava" xfId="40" builtinId="9" hidden="1"/>
    <cellStyle name="Obiskana hiperpovezava" xfId="42" builtinId="9" hidden="1"/>
    <cellStyle name="Obiskana hiperpovezava" xfId="44" builtinId="9" hidden="1"/>
    <cellStyle name="Obiskana hiperpovezava" xfId="46" builtinId="9" hidden="1"/>
    <cellStyle name="Obiskana hiperpovezava" xfId="48" builtinId="9" hidden="1"/>
    <cellStyle name="Obiskana hiperpovezava" xfId="50" builtinId="9" hidden="1"/>
    <cellStyle name="Obiskana hiperpovezava" xfId="52" builtinId="9" hidden="1"/>
    <cellStyle name="Obiskana hiperpovezava" xfId="54" builtinId="9" hidden="1"/>
    <cellStyle name="Obiskana hiperpovezava" xfId="56" builtinId="9" hidden="1"/>
    <cellStyle name="Obiskana hiperpovezava" xfId="58" builtinId="9" hidden="1"/>
    <cellStyle name="Obiskana hiperpovezava" xfId="60" builtinId="9" hidden="1"/>
    <cellStyle name="Obiskana hiperpovezava" xfId="62" builtinId="9" hidden="1"/>
    <cellStyle name="Obiskana hiperpovezava" xfId="64" builtinId="9" hidden="1"/>
    <cellStyle name="Obiskana hiperpovezava" xfId="66" builtinId="9" hidden="1"/>
    <cellStyle name="Obiskana hiperpovezava" xfId="68" builtinId="9" hidden="1"/>
    <cellStyle name="Obiskana hiperpovezava" xfId="70" builtinId="9" hidden="1"/>
    <cellStyle name="Obiskana hiperpovezava" xfId="72" builtinId="9" hidden="1"/>
    <cellStyle name="Obiskana hiperpovezava" xfId="74" builtinId="9" hidden="1"/>
    <cellStyle name="Obiskana hiperpovezava" xfId="76" builtinId="9" hidden="1"/>
    <cellStyle name="Obiskana hiperpovezava" xfId="78" builtinId="9" hidden="1"/>
    <cellStyle name="Obiskana hiperpovezava" xfId="80" builtinId="9" hidden="1"/>
    <cellStyle name="Obiskana hiperpovezava" xfId="82" builtinId="9" hidden="1"/>
    <cellStyle name="Obiskana hiperpovezava" xfId="84" builtinId="9" hidden="1"/>
    <cellStyle name="Obiskana hiperpovezava" xfId="86" builtinId="9" hidden="1"/>
    <cellStyle name="Obiskana hiperpovezava" xfId="88" builtinId="9" hidden="1"/>
    <cellStyle name="Obiskana hiperpovezava" xfId="90" builtinId="9" hidden="1"/>
    <cellStyle name="Obiskana hiperpovezava" xfId="92" builtinId="9" hidden="1"/>
    <cellStyle name="Obiskana hiperpovezava" xfId="94" builtinId="9" hidden="1"/>
    <cellStyle name="Obiskana hiperpovezava" xfId="96" builtinId="9" hidden="1"/>
    <cellStyle name="Obiskana hiperpovezava" xfId="98" builtinId="9" hidden="1"/>
    <cellStyle name="Obiskana hiperpovezava" xfId="100" builtinId="9" hidden="1"/>
    <cellStyle name="Obiskana hiperpovezava" xfId="102" builtinId="9" hidden="1"/>
    <cellStyle name="Obiskana hiperpovezava" xfId="104" builtinId="9" hidden="1"/>
    <cellStyle name="Obiskana hiperpovezava" xfId="106" builtinId="9" hidden="1"/>
    <cellStyle name="Obiskana hiperpovezava" xfId="108" builtinId="9" hidden="1"/>
    <cellStyle name="Obiskana hiperpovezava" xfId="110" builtinId="9" hidden="1"/>
    <cellStyle name="Obiskana hiperpovezava" xfId="112" builtinId="9" hidden="1"/>
    <cellStyle name="Obiskana hiperpovezava" xfId="114" builtinId="9" hidden="1"/>
    <cellStyle name="Obiskana hiperpovezava" xfId="116" builtinId="9" hidden="1"/>
    <cellStyle name="Obiskana hiperpovezava" xfId="118" builtinId="9" hidden="1"/>
    <cellStyle name="Obiskana hiperpovezava" xfId="120" builtinId="9" hidden="1"/>
    <cellStyle name="Obiskana hiperpovezava" xfId="122" builtinId="9" hidden="1"/>
    <cellStyle name="Obiskana hiperpovezava" xfId="124" builtinId="9" hidden="1"/>
    <cellStyle name="Obiskana hiperpovezava" xfId="126" builtinId="9" hidden="1"/>
    <cellStyle name="Obiskana hiperpovezava" xfId="128" builtinId="9" hidden="1"/>
    <cellStyle name="Obiskana hiperpovezava" xfId="130" builtinId="9" hidden="1"/>
    <cellStyle name="Obiskana hiperpovezava" xfId="132" builtinId="9" hidden="1"/>
    <cellStyle name="Obiskana hiperpovezava" xfId="134" builtinId="9" hidden="1"/>
    <cellStyle name="Obiskana hiperpovezava" xfId="136" builtinId="9" hidden="1"/>
    <cellStyle name="Obiskana hiperpovezava" xfId="138" builtinId="9" hidden="1"/>
    <cellStyle name="Obiskana hiperpovezava" xfId="140" builtinId="9" hidden="1"/>
    <cellStyle name="Obiskana hiperpovezava" xfId="142" builtinId="9" hidden="1"/>
    <cellStyle name="Obiskana hiperpovezava" xfId="144" builtinId="9" hidden="1"/>
    <cellStyle name="Obiskana hiperpovezava" xfId="146" builtinId="9" hidden="1"/>
    <cellStyle name="Obiskana hiperpovezava" xfId="148" builtinId="9" hidden="1"/>
    <cellStyle name="Obiskana hiperpovezava" xfId="150" builtinId="9" hidden="1"/>
    <cellStyle name="Obiskana hiperpovezava" xfId="152" builtinId="9" hidden="1"/>
    <cellStyle name="Obiskana hiperpovezava" xfId="154" builtinId="9" hidden="1"/>
    <cellStyle name="Obiskana hiperpovezava" xfId="156" builtinId="9" hidden="1"/>
    <cellStyle name="Obiskana hiperpovezava" xfId="158" builtinId="9" hidden="1"/>
    <cellStyle name="Obiskana hiperpovezava" xfId="160" builtinId="9" hidden="1"/>
    <cellStyle name="Obiskana hiperpovezava" xfId="162" builtinId="9" hidden="1"/>
    <cellStyle name="Obiskana hiperpovezava" xfId="164" builtinId="9" hidden="1"/>
    <cellStyle name="Obiskana hiperpovezava" xfId="166" builtinId="9" hidden="1"/>
    <cellStyle name="Obiskana hiperpovezava" xfId="168" builtinId="9" hidden="1"/>
    <cellStyle name="Obiskana hiperpovezava" xfId="170" builtinId="9" hidden="1"/>
    <cellStyle name="Obiskana hiperpovezava" xfId="172" builtinId="9" hidden="1"/>
    <cellStyle name="Obiskana hiperpovezava" xfId="174" builtinId="9" hidden="1"/>
    <cellStyle name="Obiskana hiperpovezava" xfId="176" builtinId="9" hidden="1"/>
    <cellStyle name="Obiskana hiperpovezava" xfId="178" builtinId="9" hidden="1"/>
    <cellStyle name="Obiskana hiperpovezava" xfId="180" builtinId="9" hidden="1"/>
    <cellStyle name="Obiskana hiperpovezava" xfId="182" builtinId="9" hidden="1"/>
    <cellStyle name="Obiskana hiperpovezava" xfId="184" builtinId="9" hidden="1"/>
    <cellStyle name="Obiskana hiperpovezava" xfId="186" builtinId="9" hidden="1"/>
    <cellStyle name="Obiskana hiperpovezava" xfId="188" builtinId="9" hidden="1"/>
    <cellStyle name="Obiskana hiperpovezava" xfId="190" builtinId="9" hidden="1"/>
    <cellStyle name="Obiskana hiperpovezava" xfId="192" builtinId="9" hidden="1"/>
    <cellStyle name="Obiskana hiperpovezava" xfId="194" builtinId="9" hidden="1"/>
    <cellStyle name="Obiskana hiperpovezava" xfId="196" builtinId="9" hidden="1"/>
    <cellStyle name="Obiskana hiperpovezava" xfId="198" builtinId="9" hidden="1"/>
    <cellStyle name="Obiskana hiperpovezava" xfId="200" builtinId="9" hidden="1"/>
    <cellStyle name="Obiskana hiperpovezava" xfId="202" builtinId="9" hidden="1"/>
    <cellStyle name="Obiskana hiperpovezava" xfId="204" builtinId="9" hidden="1"/>
    <cellStyle name="Obiskana hiperpovezava" xfId="206" builtinId="9" hidden="1"/>
    <cellStyle name="Obiskana hiperpovezava" xfId="208" builtinId="9" hidden="1"/>
    <cellStyle name="Obiskana hiperpovezava" xfId="210" builtinId="9" hidden="1"/>
    <cellStyle name="Obiskana hiperpovezava" xfId="212" builtinId="9" hidden="1"/>
    <cellStyle name="Obiskana hiperpovezava" xfId="214" builtinId="9" hidden="1"/>
    <cellStyle name="Obiskana hiperpovezava" xfId="216" builtinId="9" hidden="1"/>
    <cellStyle name="Obiskana hiperpovezava" xfId="218" builtinId="9" hidden="1"/>
    <cellStyle name="Obiskana hiperpovezava" xfId="220" builtinId="9" hidden="1"/>
    <cellStyle name="Obiskana hiperpovezava" xfId="222" builtinId="9" hidden="1"/>
    <cellStyle name="Obiskana hiperpovezava" xfId="224" builtinId="9" hidden="1"/>
    <cellStyle name="Obiskana hiperpovezava" xfId="226" builtinId="9" hidden="1"/>
    <cellStyle name="Obiskana hiperpovezava" xfId="228" builtinId="9" hidden="1"/>
    <cellStyle name="Obiskana hiperpovezava" xfId="230" builtinId="9" hidden="1"/>
    <cellStyle name="Obiskana hiperpovezava" xfId="232" builtinId="9" hidden="1"/>
    <cellStyle name="Obiskana hiperpovezava" xfId="234" builtinId="9" hidden="1"/>
    <cellStyle name="Obiskana hiperpovezava" xfId="236" builtinId="9" hidden="1"/>
    <cellStyle name="Obiskana hiperpovezava" xfId="238" builtinId="9" hidden="1"/>
    <cellStyle name="Obiskana hiperpovezava" xfId="240" builtinId="9" hidden="1"/>
    <cellStyle name="Obiskana hiperpovezava" xfId="242" builtinId="9" hidden="1"/>
    <cellStyle name="Obiskana hiperpovezava" xfId="244" builtinId="9" hidden="1"/>
    <cellStyle name="Obiskana hiperpovezava" xfId="246" builtinId="9" hidden="1"/>
    <cellStyle name="Obiskana hiperpovezava" xfId="248" builtinId="9" hidden="1"/>
    <cellStyle name="Obiskana hiperpovezava" xfId="250" builtinId="9" hidden="1"/>
    <cellStyle name="Obiskana hiperpovezava" xfId="252" builtinId="9" hidden="1"/>
    <cellStyle name="Obiskana hiperpovezava" xfId="254" builtinId="9" hidden="1"/>
    <cellStyle name="Obiskana hiperpovezava" xfId="256" builtinId="9" hidden="1"/>
    <cellStyle name="Obiskana hiperpovezava" xfId="258" builtinId="9" hidden="1"/>
    <cellStyle name="Obiskana hiperpovezava" xfId="260" builtinId="9" hidden="1"/>
    <cellStyle name="Obiskana hiperpovezava" xfId="262" builtinId="9" hidden="1"/>
    <cellStyle name="Obiskana hiperpovezava" xfId="264" builtinId="9" hidden="1"/>
    <cellStyle name="Obiskana hiperpovezava" xfId="266" builtinId="9" hidden="1"/>
    <cellStyle name="Obiskana hiperpovezava" xfId="268" builtinId="9" hidden="1"/>
    <cellStyle name="Obiskana hiperpovezava" xfId="270" builtinId="9" hidden="1"/>
    <cellStyle name="Obiskana hiperpovezava" xfId="272" builtinId="9" hidden="1"/>
    <cellStyle name="Obiskana hiperpovezava" xfId="274" builtinId="9" hidden="1"/>
    <cellStyle name="Obiskana hiperpovezava" xfId="276" builtinId="9" hidden="1"/>
    <cellStyle name="Obiskana hiperpovezava" xfId="278" builtinId="9" hidden="1"/>
    <cellStyle name="Obiskana hiperpovezava" xfId="280" builtinId="9" hidden="1"/>
    <cellStyle name="Obiskana hiperpovezava" xfId="282" builtinId="9" hidden="1"/>
    <cellStyle name="Obiskana hiperpovezava" xfId="284" builtinId="9" hidden="1"/>
    <cellStyle name="Obiskana hiperpovezava" xfId="286" builtinId="9" hidden="1"/>
    <cellStyle name="Obiskana hiperpovezava" xfId="288" builtinId="9" hidden="1"/>
    <cellStyle name="Obiskana hiperpovezava" xfId="290" builtinId="9" hidden="1"/>
    <cellStyle name="Obiskana hiperpovezava" xfId="292" builtinId="9" hidden="1"/>
    <cellStyle name="Obiskana hiperpovezava" xfId="294" builtinId="9" hidden="1"/>
    <cellStyle name="Obiskana hiperpovezava" xfId="296" builtinId="9" hidden="1"/>
    <cellStyle name="Obiskana hiperpovezava" xfId="298" builtinId="9" hidden="1"/>
    <cellStyle name="Obiskana hiperpovezava" xfId="300" builtinId="9" hidden="1"/>
    <cellStyle name="Obiskana hiperpovezava" xfId="302" builtinId="9" hidden="1"/>
    <cellStyle name="Obiskana hiperpovezava" xfId="304" builtinId="9" hidden="1"/>
    <cellStyle name="Obiskana hiperpovezava" xfId="306" builtinId="9" hidden="1"/>
    <cellStyle name="Obiskana hiperpovezava" xfId="308" builtinId="9" hidden="1"/>
    <cellStyle name="Obiskana hiperpovezava" xfId="310" builtinId="9" hidden="1"/>
    <cellStyle name="Obiskana hiperpovezava" xfId="312" builtinId="9" hidden="1"/>
    <cellStyle name="Obiskana hiperpovezava" xfId="314" builtinId="9" hidden="1"/>
    <cellStyle name="Obiskana hiperpovezava" xfId="316" builtinId="9" hidden="1"/>
    <cellStyle name="Obiskana hiperpovezava" xfId="320" builtinId="9" hidden="1"/>
    <cellStyle name="Obiskana hiperpovezava" xfId="322" builtinId="9" hidden="1"/>
    <cellStyle name="Obiskana hiperpovezava" xfId="324" builtinId="9" hidden="1"/>
    <cellStyle name="Obiskana hiperpovezava" xfId="326" builtinId="9" hidden="1"/>
    <cellStyle name="Obiskana hiperpovezava" xfId="328" builtinId="9" hidden="1"/>
    <cellStyle name="Obiskana hiperpovezava" xfId="330" builtinId="9" hidden="1"/>
    <cellStyle name="Obiskana hiperpovezava" xfId="332" builtinId="9" hidden="1"/>
    <cellStyle name="Obiskana hiperpovezava" xfId="334" builtinId="9" hidden="1"/>
    <cellStyle name="Obiskana hiperpovezava" xfId="336" builtinId="9" hidden="1"/>
    <cellStyle name="Obiskana hiperpovezava" xfId="338" builtinId="9" hidden="1"/>
    <cellStyle name="Obiskana hiperpovezava" xfId="340" builtinId="9" hidden="1"/>
    <cellStyle name="Obiskana hiperpovezava" xfId="342" builtinId="9" hidden="1"/>
    <cellStyle name="Obiskana hiperpovezava" xfId="344" builtinId="9" hidden="1"/>
    <cellStyle name="Obiskana hiperpovezava" xfId="346" builtinId="9" hidden="1"/>
    <cellStyle name="Obiskana hiperpovezava" xfId="348" builtinId="9" hidden="1"/>
    <cellStyle name="Obiskana hiperpovezava" xfId="350" builtinId="9" hidden="1"/>
    <cellStyle name="Obiskana hiperpovezava" xfId="352" builtinId="9" hidden="1"/>
    <cellStyle name="Obiskana hiperpovezava" xfId="354" builtinId="9" hidden="1"/>
    <cellStyle name="Obiskana hiperpovezava" xfId="356" builtinId="9" hidden="1"/>
    <cellStyle name="Obiskana hiperpovezava" xfId="358" builtinId="9" hidden="1"/>
    <cellStyle name="Obiskana hiperpovezava" xfId="360" builtinId="9" hidden="1"/>
    <cellStyle name="Obiskana hiperpovezava" xfId="362" builtinId="9" hidden="1"/>
    <cellStyle name="Obiskana hiperpovezava" xfId="364" builtinId="9" hidden="1"/>
    <cellStyle name="Obiskana hiperpovezava" xfId="366" builtinId="9" hidden="1"/>
    <cellStyle name="Obiskana hiperpovezava" xfId="368" builtinId="9" hidden="1"/>
    <cellStyle name="Obiskana hiperpovezava" xfId="370" builtinId="9" hidden="1"/>
    <cellStyle name="Obiskana hiperpovezava" xfId="372" builtinId="9" hidden="1"/>
    <cellStyle name="Obiskana hiperpovezava" xfId="374" builtinId="9" hidden="1"/>
    <cellStyle name="Obiskana hiperpovezava" xfId="376" builtinId="9" hidden="1"/>
    <cellStyle name="Obiskana hiperpovezava" xfId="378" builtinId="9" hidden="1"/>
    <cellStyle name="Obiskana hiperpovezava" xfId="380" builtinId="9" hidden="1"/>
    <cellStyle name="Obiskana hiperpovezava" xfId="382" builtinId="9" hidden="1"/>
    <cellStyle name="Obiskana hiperpovezava" xfId="384" builtinId="9" hidden="1"/>
    <cellStyle name="Obiskana hiperpovezava" xfId="386" builtinId="9" hidden="1"/>
    <cellStyle name="Obiskana hiperpovezava" xfId="388" builtinId="9" hidden="1"/>
    <cellStyle name="Obiskana hiperpovezava" xfId="390" builtinId="9" hidden="1"/>
    <cellStyle name="Obiskana hiperpovezava" xfId="392" builtinId="9" hidden="1"/>
    <cellStyle name="Obiskana hiperpovezava" xfId="394" builtinId="9" hidden="1"/>
    <cellStyle name="Obiskana hiperpovezava" xfId="396" builtinId="9" hidden="1"/>
    <cellStyle name="Obiskana hiperpovezava" xfId="398" builtinId="9" hidden="1"/>
    <cellStyle name="Obiskana hiperpovezava" xfId="400" builtinId="9" hidden="1"/>
    <cellStyle name="Obiskana hiperpovezava" xfId="402" builtinId="9" hidden="1"/>
    <cellStyle name="Obiskana hiperpovezava" xfId="404" builtinId="9" hidden="1"/>
    <cellStyle name="Obiskana hiperpovezava" xfId="406" builtinId="9" hidden="1"/>
    <cellStyle name="Obiskana hiperpovezava" xfId="408" builtinId="9" hidden="1"/>
    <cellStyle name="Obiskana hiperpovezava" xfId="410" builtinId="9" hidden="1"/>
    <cellStyle name="Obiskana hiperpovezava" xfId="412" builtinId="9" hidden="1"/>
    <cellStyle name="Obiskana hiperpovezava" xfId="414" builtinId="9" hidden="1"/>
    <cellStyle name="Obiskana hiperpovezava" xfId="416" builtinId="9" hidden="1"/>
    <cellStyle name="Obiskana hiperpovezava" xfId="418" builtinId="9" hidden="1"/>
    <cellStyle name="Obiskana hiperpovezava" xfId="420" builtinId="9" hidden="1"/>
    <cellStyle name="Obiskana hiperpovezava" xfId="422" builtinId="9" hidden="1"/>
    <cellStyle name="Obiskana hiperpovezava" xfId="424" builtinId="9" hidden="1"/>
    <cellStyle name="Obiskana hiperpovezava" xfId="426" builtinId="9" hidden="1"/>
    <cellStyle name="Obiskana hiperpovezava" xfId="428" builtinId="9" hidden="1"/>
    <cellStyle name="Obiskana hiperpovezava" xfId="430" builtinId="9" hidden="1"/>
    <cellStyle name="Obiskana hiperpovezava" xfId="432" builtinId="9" hidden="1"/>
    <cellStyle name="Obiskana hiperpovezava" xfId="434" builtinId="9" hidden="1"/>
    <cellStyle name="Obiskana hiperpovezava" xfId="436" builtinId="9" hidden="1"/>
    <cellStyle name="Obiskana hiperpovezava" xfId="438" builtinId="9" hidden="1"/>
    <cellStyle name="Obiskana hiperpovezava" xfId="440" builtinId="9" hidden="1"/>
    <cellStyle name="Obiskana hiperpovezava" xfId="442" builtinId="9" hidden="1"/>
    <cellStyle name="Obiskana hiperpovezava" xfId="444" builtinId="9" hidden="1"/>
    <cellStyle name="Obiskana hiperpovezava" xfId="446" builtinId="9" hidden="1"/>
    <cellStyle name="Obiskana hiperpovezava" xfId="448" builtinId="9" hidden="1"/>
    <cellStyle name="Obiskana hiperpovezava" xfId="450" builtinId="9" hidden="1"/>
    <cellStyle name="Obiskana hiperpovezava" xfId="452" builtinId="9" hidden="1"/>
    <cellStyle name="Obiskana hiperpovezava" xfId="454" builtinId="9" hidden="1"/>
    <cellStyle name="Obiskana hiperpovezava" xfId="456" builtinId="9" hidden="1"/>
    <cellStyle name="Obiskana hiperpovezava" xfId="458" builtinId="9" hidden="1"/>
    <cellStyle name="Obiskana hiperpovezava" xfId="460" builtinId="9" hidden="1"/>
    <cellStyle name="Obiskana hiperpovezava" xfId="462" builtinId="9" hidden="1"/>
    <cellStyle name="Obiskana hiperpovezava" xfId="464" builtinId="9" hidden="1"/>
    <cellStyle name="Obiskana hiperpovezava" xfId="466" builtinId="9" hidden="1"/>
    <cellStyle name="Obiskana hiperpovezava" xfId="468" builtinId="9" hidden="1"/>
    <cellStyle name="Obiskana hiperpovezava" xfId="470" builtinId="9" hidden="1"/>
    <cellStyle name="Obiskana hiperpovezava" xfId="472" builtinId="9" hidden="1"/>
    <cellStyle name="Obiskana hiperpovezava" xfId="474" builtinId="9" hidden="1"/>
    <cellStyle name="Obiskana hiperpovezava" xfId="476" builtinId="9" hidden="1"/>
    <cellStyle name="Obiskana hiperpovezava" xfId="478" builtinId="9" hidden="1"/>
    <cellStyle name="Obiskana hiperpovezava" xfId="480" builtinId="9" hidden="1"/>
    <cellStyle name="Obiskana hiperpovezava" xfId="482" builtinId="9" hidden="1"/>
    <cellStyle name="Obiskana hiperpovezava" xfId="484" builtinId="9" hidden="1"/>
    <cellStyle name="Obiskana hiperpovezava" xfId="486" builtinId="9" hidden="1"/>
    <cellStyle name="Obiskana hiperpovezava" xfId="488" builtinId="9" hidden="1"/>
    <cellStyle name="Obiskana hiperpovezava" xfId="490" builtinId="9" hidden="1"/>
    <cellStyle name="Obiskana hiperpovezava" xfId="492" builtinId="9" hidden="1"/>
    <cellStyle name="Obiskana hiperpovezava" xfId="496" builtinId="9" hidden="1"/>
    <cellStyle name="Obiskana hiperpovezava" xfId="498" builtinId="9" hidden="1"/>
    <cellStyle name="Odstotek" xfId="494" builtinId="5"/>
    <cellStyle name="Opomba 2" xfId="540" xr:uid="{D7CF3504-4E46-4054-AC03-0056C5E5C4C0}"/>
    <cellStyle name="Opozorilo" xfId="512" builtinId="11" customBuiltin="1"/>
    <cellStyle name="Pojasnjevalno besedilo" xfId="513" builtinId="53" customBuiltin="1"/>
    <cellStyle name="Poudarek1" xfId="515" builtinId="29" customBuiltin="1"/>
    <cellStyle name="Poudarek2" xfId="519" builtinId="33" customBuiltin="1"/>
    <cellStyle name="Poudarek3" xfId="523" builtinId="37" customBuiltin="1"/>
    <cellStyle name="Poudarek4" xfId="527" builtinId="41" customBuiltin="1"/>
    <cellStyle name="Poudarek5" xfId="531" builtinId="45" customBuiltin="1"/>
    <cellStyle name="Poudarek6" xfId="535" builtinId="49" customBuiltin="1"/>
    <cellStyle name="Povezana celica" xfId="510" builtinId="24" customBuiltin="1"/>
    <cellStyle name="Preveri celico" xfId="511" builtinId="23" customBuiltin="1"/>
    <cellStyle name="Računanje" xfId="509" builtinId="22" customBuiltin="1"/>
    <cellStyle name="Slabo" xfId="505" builtinId="27" customBuiltin="1"/>
    <cellStyle name="Valuta" xfId="493" builtinId="4"/>
    <cellStyle name="Vnos" xfId="507" builtinId="20" customBuiltin="1"/>
    <cellStyle name="Vsota" xfId="514" builtinId="25" customBuiltin="1"/>
  </cellStyles>
  <dxfs count="62"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Medium4"/>
  <colors>
    <mruColors>
      <color rgb="FF7030A0"/>
      <color rgb="FFA6A6A6"/>
      <color rgb="FF808080"/>
      <color rgb="FFE26E0E"/>
      <color rgb="FFFF61B4"/>
      <color rgb="FFF99A1C"/>
      <color rgb="FF57BC2E"/>
      <color rgb="FF0887DE"/>
      <color rgb="FFF6E726"/>
      <color rgb="FFDB45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pn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image" Target="../media/image139.jpeg"/><Relationship Id="rId159" Type="http://schemas.openxmlformats.org/officeDocument/2006/relationships/image" Target="../media/image160.jpeg"/><Relationship Id="rId107" Type="http://schemas.openxmlformats.org/officeDocument/2006/relationships/image" Target="../media/image108.jpeg"/><Relationship Id="rId11" Type="http://schemas.openxmlformats.org/officeDocument/2006/relationships/image" Target="../media/image12.png"/><Relationship Id="rId32" Type="http://schemas.openxmlformats.org/officeDocument/2006/relationships/image" Target="../media/image33.pn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149" Type="http://schemas.openxmlformats.org/officeDocument/2006/relationships/image" Target="../media/image150.jpeg"/><Relationship Id="rId5" Type="http://schemas.openxmlformats.org/officeDocument/2006/relationships/image" Target="../media/image6.JPG"/><Relationship Id="rId95" Type="http://schemas.openxmlformats.org/officeDocument/2006/relationships/image" Target="../media/image96.jpeg"/><Relationship Id="rId160" Type="http://schemas.openxmlformats.org/officeDocument/2006/relationships/image" Target="../media/image161.jpeg"/><Relationship Id="rId22" Type="http://schemas.openxmlformats.org/officeDocument/2006/relationships/image" Target="../media/image23.png"/><Relationship Id="rId43" Type="http://schemas.openxmlformats.org/officeDocument/2006/relationships/image" Target="../media/image44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139" Type="http://schemas.openxmlformats.org/officeDocument/2006/relationships/image" Target="../media/image140.jpeg"/><Relationship Id="rId85" Type="http://schemas.openxmlformats.org/officeDocument/2006/relationships/image" Target="../media/image86.jpeg"/><Relationship Id="rId150" Type="http://schemas.openxmlformats.org/officeDocument/2006/relationships/image" Target="../media/image151.jpe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40" Type="http://schemas.openxmlformats.org/officeDocument/2006/relationships/image" Target="../media/image141.jpeg"/><Relationship Id="rId145" Type="http://schemas.openxmlformats.org/officeDocument/2006/relationships/image" Target="../media/image146.jpeg"/><Relationship Id="rId161" Type="http://schemas.openxmlformats.org/officeDocument/2006/relationships/image" Target="../media/image162.jpe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35" Type="http://schemas.openxmlformats.org/officeDocument/2006/relationships/image" Target="../media/image136.jpeg"/><Relationship Id="rId151" Type="http://schemas.openxmlformats.org/officeDocument/2006/relationships/image" Target="../media/image152.jpeg"/><Relationship Id="rId156" Type="http://schemas.openxmlformats.org/officeDocument/2006/relationships/image" Target="../media/image157.jpe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jpeg"/><Relationship Id="rId125" Type="http://schemas.openxmlformats.org/officeDocument/2006/relationships/image" Target="../media/image126.jpeg"/><Relationship Id="rId141" Type="http://schemas.openxmlformats.org/officeDocument/2006/relationships/image" Target="../media/image142.jpeg"/><Relationship Id="rId146" Type="http://schemas.openxmlformats.org/officeDocument/2006/relationships/image" Target="../media/image147.jpeg"/><Relationship Id="rId7" Type="http://schemas.openxmlformats.org/officeDocument/2006/relationships/image" Target="../media/image8.JP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162" Type="http://schemas.openxmlformats.org/officeDocument/2006/relationships/image" Target="../media/image163.jpeg"/><Relationship Id="rId2" Type="http://schemas.openxmlformats.org/officeDocument/2006/relationships/image" Target="../media/image3.JPG"/><Relationship Id="rId29" Type="http://schemas.openxmlformats.org/officeDocument/2006/relationships/image" Target="../media/image30.png"/><Relationship Id="rId24" Type="http://schemas.openxmlformats.org/officeDocument/2006/relationships/image" Target="../media/image25.pn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53.jpe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30" Type="http://schemas.openxmlformats.org/officeDocument/2006/relationships/image" Target="../media/image31.pn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jpeg"/><Relationship Id="rId8" Type="http://schemas.openxmlformats.org/officeDocument/2006/relationships/image" Target="../media/image9.JP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43.jpeg"/><Relationship Id="rId163" Type="http://schemas.openxmlformats.org/officeDocument/2006/relationships/image" Target="../media/image164.jpeg"/><Relationship Id="rId3" Type="http://schemas.openxmlformats.org/officeDocument/2006/relationships/image" Target="../media/image4.JPG"/><Relationship Id="rId25" Type="http://schemas.openxmlformats.org/officeDocument/2006/relationships/image" Target="../media/image26.pn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jpeg"/><Relationship Id="rId20" Type="http://schemas.openxmlformats.org/officeDocument/2006/relationships/image" Target="../media/image21.pn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3" Type="http://schemas.openxmlformats.org/officeDocument/2006/relationships/image" Target="../media/image154.jpeg"/><Relationship Id="rId15" Type="http://schemas.openxmlformats.org/officeDocument/2006/relationships/image" Target="../media/image16.pn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10" Type="http://schemas.openxmlformats.org/officeDocument/2006/relationships/image" Target="../media/image11.JPG"/><Relationship Id="rId31" Type="http://schemas.openxmlformats.org/officeDocument/2006/relationships/image" Target="../media/image32.pn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43" Type="http://schemas.openxmlformats.org/officeDocument/2006/relationships/image" Target="../media/image144.jpeg"/><Relationship Id="rId148" Type="http://schemas.openxmlformats.org/officeDocument/2006/relationships/image" Target="../media/image149.jpeg"/><Relationship Id="rId4" Type="http://schemas.openxmlformats.org/officeDocument/2006/relationships/image" Target="../media/image5.JPG"/><Relationship Id="rId9" Type="http://schemas.openxmlformats.org/officeDocument/2006/relationships/image" Target="../media/image10.JPG"/><Relationship Id="rId26" Type="http://schemas.openxmlformats.org/officeDocument/2006/relationships/image" Target="../media/image27.pn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54" Type="http://schemas.openxmlformats.org/officeDocument/2006/relationships/image" Target="../media/image155.jpeg"/><Relationship Id="rId16" Type="http://schemas.openxmlformats.org/officeDocument/2006/relationships/image" Target="../media/image17.pn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44" Type="http://schemas.openxmlformats.org/officeDocument/2006/relationships/image" Target="../media/image145.jpeg"/><Relationship Id="rId90" Type="http://schemas.openxmlformats.org/officeDocument/2006/relationships/image" Target="../media/image91.jpeg"/><Relationship Id="rId27" Type="http://schemas.openxmlformats.org/officeDocument/2006/relationships/image" Target="../media/image28.png"/><Relationship Id="rId48" Type="http://schemas.openxmlformats.org/officeDocument/2006/relationships/image" Target="../media/image49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34" Type="http://schemas.openxmlformats.org/officeDocument/2006/relationships/image" Target="../media/image135.jpeg"/><Relationship Id="rId80" Type="http://schemas.openxmlformats.org/officeDocument/2006/relationships/image" Target="../media/image81.jpeg"/><Relationship Id="rId155" Type="http://schemas.openxmlformats.org/officeDocument/2006/relationships/image" Target="../media/image15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7356</xdr:colOff>
      <xdr:row>0</xdr:row>
      <xdr:rowOff>164360</xdr:rowOff>
    </xdr:from>
    <xdr:ext cx="2451100" cy="85788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63" y="164360"/>
          <a:ext cx="2451100" cy="85788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25399</xdr:colOff>
      <xdr:row>1</xdr:row>
      <xdr:rowOff>360562</xdr:rowOff>
    </xdr:from>
    <xdr:ext cx="3131187" cy="10959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1599" y="843162"/>
          <a:ext cx="3131187" cy="1095915"/>
        </a:xfrm>
        <a:prstGeom prst="rect">
          <a:avLst/>
        </a:prstGeom>
      </xdr:spPr>
    </xdr:pic>
    <xdr:clientData/>
  </xdr:oneCellAnchor>
  <xdr:twoCellAnchor>
    <xdr:from>
      <xdr:col>2</xdr:col>
      <xdr:colOff>35560</xdr:colOff>
      <xdr:row>53</xdr:row>
      <xdr:rowOff>52644</xdr:rowOff>
    </xdr:from>
    <xdr:to>
      <xdr:col>2</xdr:col>
      <xdr:colOff>1660527</xdr:colOff>
      <xdr:row>53</xdr:row>
      <xdr:rowOff>1122408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758AEFE-54EE-434F-8636-9B24270CF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6810" y="52186144"/>
          <a:ext cx="1628777" cy="1058334"/>
        </a:xfrm>
        <a:prstGeom prst="rect">
          <a:avLst/>
        </a:prstGeom>
      </xdr:spPr>
    </xdr:pic>
    <xdr:clientData/>
  </xdr:twoCellAnchor>
  <xdr:twoCellAnchor>
    <xdr:from>
      <xdr:col>2</xdr:col>
      <xdr:colOff>22135</xdr:colOff>
      <xdr:row>52</xdr:row>
      <xdr:rowOff>49620</xdr:rowOff>
    </xdr:from>
    <xdr:to>
      <xdr:col>2</xdr:col>
      <xdr:colOff>1658575</xdr:colOff>
      <xdr:row>52</xdr:row>
      <xdr:rowOff>1127668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C2D667B-9206-4D4F-B1E4-2AAE081B4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3385" y="51040120"/>
          <a:ext cx="1626915" cy="1066618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51</xdr:row>
      <xdr:rowOff>32203</xdr:rowOff>
    </xdr:from>
    <xdr:to>
      <xdr:col>2</xdr:col>
      <xdr:colOff>1660147</xdr:colOff>
      <xdr:row>51</xdr:row>
      <xdr:rowOff>1124494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CEEE2BC-F4B4-2248-BCE9-D4C30FBD6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825" y="49879703"/>
          <a:ext cx="1635382" cy="1077051"/>
        </a:xfrm>
        <a:prstGeom prst="rect">
          <a:avLst/>
        </a:prstGeom>
      </xdr:spPr>
    </xdr:pic>
    <xdr:clientData/>
  </xdr:twoCellAnchor>
  <xdr:twoCellAnchor>
    <xdr:from>
      <xdr:col>1</xdr:col>
      <xdr:colOff>269513</xdr:colOff>
      <xdr:row>50</xdr:row>
      <xdr:rowOff>11974</xdr:rowOff>
    </xdr:from>
    <xdr:to>
      <xdr:col>3</xdr:col>
      <xdr:colOff>36787</xdr:colOff>
      <xdr:row>50</xdr:row>
      <xdr:rowOff>1089479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C744272-DD7E-9F45-B771-A39F22AF2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0888" y="48716474"/>
          <a:ext cx="1719899" cy="1096555"/>
        </a:xfrm>
        <a:prstGeom prst="rect">
          <a:avLst/>
        </a:prstGeom>
      </xdr:spPr>
    </xdr:pic>
    <xdr:clientData/>
  </xdr:twoCellAnchor>
  <xdr:twoCellAnchor>
    <xdr:from>
      <xdr:col>2</xdr:col>
      <xdr:colOff>6803</xdr:colOff>
      <xdr:row>54</xdr:row>
      <xdr:rowOff>49793</xdr:rowOff>
    </xdr:from>
    <xdr:to>
      <xdr:col>2</xdr:col>
      <xdr:colOff>1660342</xdr:colOff>
      <xdr:row>54</xdr:row>
      <xdr:rowOff>1126186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7179612-E9F8-B14E-A90A-47B3AE7F7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8053" y="53326293"/>
          <a:ext cx="1657349" cy="1061153"/>
        </a:xfrm>
        <a:prstGeom prst="rect">
          <a:avLst/>
        </a:prstGeom>
      </xdr:spPr>
    </xdr:pic>
    <xdr:clientData/>
  </xdr:twoCellAnchor>
  <xdr:twoCellAnchor>
    <xdr:from>
      <xdr:col>2</xdr:col>
      <xdr:colOff>41228</xdr:colOff>
      <xdr:row>115</xdr:row>
      <xdr:rowOff>49439</xdr:rowOff>
    </xdr:from>
    <xdr:to>
      <xdr:col>2</xdr:col>
      <xdr:colOff>1656987</xdr:colOff>
      <xdr:row>115</xdr:row>
      <xdr:rowOff>1083006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8B79705-7F6A-F54F-ACD8-D0F3A112D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52478" y="121016939"/>
          <a:ext cx="1623379" cy="1048807"/>
        </a:xfrm>
        <a:prstGeom prst="rect">
          <a:avLst/>
        </a:prstGeom>
      </xdr:spPr>
    </xdr:pic>
    <xdr:clientData/>
  </xdr:twoCellAnchor>
  <xdr:twoCellAnchor>
    <xdr:from>
      <xdr:col>2</xdr:col>
      <xdr:colOff>2268</xdr:colOff>
      <xdr:row>114</xdr:row>
      <xdr:rowOff>13155</xdr:rowOff>
    </xdr:from>
    <xdr:to>
      <xdr:col>3</xdr:col>
      <xdr:colOff>55195</xdr:colOff>
      <xdr:row>114</xdr:row>
      <xdr:rowOff>1084399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298EA4FD-CB74-AC4F-B4AC-EFB5E8D7F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13518" y="119837655"/>
          <a:ext cx="1726152" cy="1082674"/>
        </a:xfrm>
        <a:prstGeom prst="rect">
          <a:avLst/>
        </a:prstGeom>
      </xdr:spPr>
    </xdr:pic>
    <xdr:clientData/>
  </xdr:twoCellAnchor>
  <xdr:twoCellAnchor>
    <xdr:from>
      <xdr:col>2</xdr:col>
      <xdr:colOff>19957</xdr:colOff>
      <xdr:row>113</xdr:row>
      <xdr:rowOff>52614</xdr:rowOff>
    </xdr:from>
    <xdr:to>
      <xdr:col>2</xdr:col>
      <xdr:colOff>1658257</xdr:colOff>
      <xdr:row>113</xdr:row>
      <xdr:rowOff>1116239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F0FFAAC-80C5-8E45-9C86-F90400BC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31207" y="118734114"/>
          <a:ext cx="1638300" cy="1063625"/>
        </a:xfrm>
        <a:prstGeom prst="rect">
          <a:avLst/>
        </a:prstGeom>
      </xdr:spPr>
    </xdr:pic>
    <xdr:clientData/>
  </xdr:twoCellAnchor>
  <xdr:twoCellAnchor>
    <xdr:from>
      <xdr:col>1</xdr:col>
      <xdr:colOff>263526</xdr:colOff>
      <xdr:row>112</xdr:row>
      <xdr:rowOff>34017</xdr:rowOff>
    </xdr:from>
    <xdr:to>
      <xdr:col>2</xdr:col>
      <xdr:colOff>1655354</xdr:colOff>
      <xdr:row>112</xdr:row>
      <xdr:rowOff>1085791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1C2D7057-2829-0443-B1D9-C04E84088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4901" y="117572517"/>
          <a:ext cx="1655988" cy="1063204"/>
        </a:xfrm>
        <a:prstGeom prst="rect">
          <a:avLst/>
        </a:prstGeom>
      </xdr:spPr>
    </xdr:pic>
    <xdr:clientData/>
  </xdr:twoCellAnchor>
  <xdr:twoCellAnchor>
    <xdr:from>
      <xdr:col>2</xdr:col>
      <xdr:colOff>136528</xdr:colOff>
      <xdr:row>28</xdr:row>
      <xdr:rowOff>30852</xdr:rowOff>
    </xdr:from>
    <xdr:to>
      <xdr:col>2</xdr:col>
      <xdr:colOff>1580516</xdr:colOff>
      <xdr:row>28</xdr:row>
      <xdr:rowOff>1089562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5786A3CE-4E7B-468E-BF32-FDE03F868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7195" y="13238852"/>
          <a:ext cx="1447798" cy="1064425"/>
        </a:xfrm>
        <a:prstGeom prst="rect">
          <a:avLst/>
        </a:prstGeom>
      </xdr:spPr>
    </xdr:pic>
    <xdr:clientData/>
  </xdr:twoCellAnchor>
  <xdr:twoCellAnchor>
    <xdr:from>
      <xdr:col>2</xdr:col>
      <xdr:colOff>131764</xdr:colOff>
      <xdr:row>36</xdr:row>
      <xdr:rowOff>1114722</xdr:rowOff>
    </xdr:from>
    <xdr:to>
      <xdr:col>2</xdr:col>
      <xdr:colOff>1623059</xdr:colOff>
      <xdr:row>37</xdr:row>
      <xdr:rowOff>1120437</xdr:rowOff>
    </xdr:to>
    <xdr:pic>
      <xdr:nvPicPr>
        <xdr:cNvPr id="35" name="Slika 34">
          <a:extLst>
            <a:ext uri="{FF2B5EF4-FFF2-40B4-BE49-F238E27FC236}">
              <a16:creationId xmlns:a16="http://schemas.microsoft.com/office/drawing/2014/main" id="{9B052D3F-3668-41AD-AA41-310C45861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3014" y="34325222"/>
          <a:ext cx="1487485" cy="1138239"/>
        </a:xfrm>
        <a:prstGeom prst="rect">
          <a:avLst/>
        </a:prstGeom>
      </xdr:spPr>
    </xdr:pic>
    <xdr:clientData/>
  </xdr:twoCellAnchor>
  <xdr:twoCellAnchor>
    <xdr:from>
      <xdr:col>2</xdr:col>
      <xdr:colOff>257630</xdr:colOff>
      <xdr:row>54</xdr:row>
      <xdr:rowOff>1115777</xdr:rowOff>
    </xdr:from>
    <xdr:to>
      <xdr:col>2</xdr:col>
      <xdr:colOff>1503407</xdr:colOff>
      <xdr:row>55</xdr:row>
      <xdr:rowOff>1121492</xdr:rowOff>
    </xdr:to>
    <xdr:pic>
      <xdr:nvPicPr>
        <xdr:cNvPr id="59" name="Slika 58">
          <a:extLst>
            <a:ext uri="{FF2B5EF4-FFF2-40B4-BE49-F238E27FC236}">
              <a16:creationId xmlns:a16="http://schemas.microsoft.com/office/drawing/2014/main" id="{D86D359D-C68D-49CA-B33D-6F7E94116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8880" y="54392277"/>
          <a:ext cx="1249587" cy="1143307"/>
        </a:xfrm>
        <a:prstGeom prst="rect">
          <a:avLst/>
        </a:prstGeom>
      </xdr:spPr>
    </xdr:pic>
    <xdr:clientData/>
  </xdr:twoCellAnchor>
  <xdr:twoCellAnchor>
    <xdr:from>
      <xdr:col>2</xdr:col>
      <xdr:colOff>25705</xdr:colOff>
      <xdr:row>67</xdr:row>
      <xdr:rowOff>98748</xdr:rowOff>
    </xdr:from>
    <xdr:to>
      <xdr:col>2</xdr:col>
      <xdr:colOff>1656835</xdr:colOff>
      <xdr:row>67</xdr:row>
      <xdr:rowOff>1046026</xdr:rowOff>
    </xdr:to>
    <xdr:pic>
      <xdr:nvPicPr>
        <xdr:cNvPr id="60" name="Slika 59">
          <a:extLst>
            <a:ext uri="{FF2B5EF4-FFF2-40B4-BE49-F238E27FC236}">
              <a16:creationId xmlns:a16="http://schemas.microsoft.com/office/drawing/2014/main" id="{1DF2D699-95BD-4739-A7CF-486FCF7B3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6955" y="67218248"/>
          <a:ext cx="1640655" cy="935848"/>
        </a:xfrm>
        <a:prstGeom prst="rect">
          <a:avLst/>
        </a:prstGeom>
      </xdr:spPr>
    </xdr:pic>
    <xdr:clientData/>
  </xdr:twoCellAnchor>
  <xdr:twoCellAnchor>
    <xdr:from>
      <xdr:col>2</xdr:col>
      <xdr:colOff>48079</xdr:colOff>
      <xdr:row>68</xdr:row>
      <xdr:rowOff>175338</xdr:rowOff>
    </xdr:from>
    <xdr:to>
      <xdr:col>2</xdr:col>
      <xdr:colOff>1659169</xdr:colOff>
      <xdr:row>68</xdr:row>
      <xdr:rowOff>1016363</xdr:rowOff>
    </xdr:to>
    <xdr:pic>
      <xdr:nvPicPr>
        <xdr:cNvPr id="72" name="Slika 71">
          <a:extLst>
            <a:ext uri="{FF2B5EF4-FFF2-40B4-BE49-F238E27FC236}">
              <a16:creationId xmlns:a16="http://schemas.microsoft.com/office/drawing/2014/main" id="{7409EB66-0E4A-4DE9-8BC5-6210EBA1C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329" y="68437838"/>
          <a:ext cx="1597755" cy="842930"/>
        </a:xfrm>
        <a:prstGeom prst="rect">
          <a:avLst/>
        </a:prstGeom>
      </xdr:spPr>
    </xdr:pic>
    <xdr:clientData/>
  </xdr:twoCellAnchor>
  <xdr:twoCellAnchor>
    <xdr:from>
      <xdr:col>2</xdr:col>
      <xdr:colOff>68036</xdr:colOff>
      <xdr:row>75</xdr:row>
      <xdr:rowOff>23132</xdr:rowOff>
    </xdr:from>
    <xdr:to>
      <xdr:col>2</xdr:col>
      <xdr:colOff>1621787</xdr:colOff>
      <xdr:row>76</xdr:row>
      <xdr:rowOff>17417</xdr:rowOff>
    </xdr:to>
    <xdr:pic>
      <xdr:nvPicPr>
        <xdr:cNvPr id="89" name="Slika 88">
          <a:extLst>
            <a:ext uri="{FF2B5EF4-FFF2-40B4-BE49-F238E27FC236}">
              <a16:creationId xmlns:a16="http://schemas.microsoft.com/office/drawing/2014/main" id="{82E71573-B75C-4AB1-972D-04F5AF22A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286" y="76286632"/>
          <a:ext cx="1561371" cy="1138257"/>
        </a:xfrm>
        <a:prstGeom prst="rect">
          <a:avLst/>
        </a:prstGeom>
      </xdr:spPr>
    </xdr:pic>
    <xdr:clientData/>
  </xdr:twoCellAnchor>
  <xdr:twoCellAnchor>
    <xdr:from>
      <xdr:col>2</xdr:col>
      <xdr:colOff>180068</xdr:colOff>
      <xdr:row>76</xdr:row>
      <xdr:rowOff>12700</xdr:rowOff>
    </xdr:from>
    <xdr:to>
      <xdr:col>2</xdr:col>
      <xdr:colOff>1580270</xdr:colOff>
      <xdr:row>76</xdr:row>
      <xdr:rowOff>1124144</xdr:rowOff>
    </xdr:to>
    <xdr:pic>
      <xdr:nvPicPr>
        <xdr:cNvPr id="90" name="Slika 89">
          <a:extLst>
            <a:ext uri="{FF2B5EF4-FFF2-40B4-BE49-F238E27FC236}">
              <a16:creationId xmlns:a16="http://schemas.microsoft.com/office/drawing/2014/main" id="{9F4E57B4-C4FC-4E00-95EE-38032D963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1318" y="77419200"/>
          <a:ext cx="1404012" cy="1113349"/>
        </a:xfrm>
        <a:prstGeom prst="rect">
          <a:avLst/>
        </a:prstGeom>
      </xdr:spPr>
    </xdr:pic>
    <xdr:clientData/>
  </xdr:twoCellAnchor>
  <xdr:twoCellAnchor>
    <xdr:from>
      <xdr:col>1</xdr:col>
      <xdr:colOff>268968</xdr:colOff>
      <xdr:row>93</xdr:row>
      <xdr:rowOff>162832</xdr:rowOff>
    </xdr:from>
    <xdr:to>
      <xdr:col>3</xdr:col>
      <xdr:colOff>17069</xdr:colOff>
      <xdr:row>93</xdr:row>
      <xdr:rowOff>1007573</xdr:rowOff>
    </xdr:to>
    <xdr:pic>
      <xdr:nvPicPr>
        <xdr:cNvPr id="95" name="Slika 94">
          <a:extLst>
            <a:ext uri="{FF2B5EF4-FFF2-40B4-BE49-F238E27FC236}">
              <a16:creationId xmlns:a16="http://schemas.microsoft.com/office/drawing/2014/main" id="{90A27076-F339-4E4A-9EF4-1B858AAEA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0343" y="96492332"/>
          <a:ext cx="1693106" cy="839026"/>
        </a:xfrm>
        <a:prstGeom prst="rect">
          <a:avLst/>
        </a:prstGeom>
      </xdr:spPr>
    </xdr:pic>
    <xdr:clientData/>
  </xdr:twoCellAnchor>
  <xdr:twoCellAnchor>
    <xdr:from>
      <xdr:col>2</xdr:col>
      <xdr:colOff>35379</xdr:colOff>
      <xdr:row>94</xdr:row>
      <xdr:rowOff>106136</xdr:rowOff>
    </xdr:from>
    <xdr:to>
      <xdr:col>2</xdr:col>
      <xdr:colOff>1639915</xdr:colOff>
      <xdr:row>94</xdr:row>
      <xdr:rowOff>1047459</xdr:rowOff>
    </xdr:to>
    <xdr:pic>
      <xdr:nvPicPr>
        <xdr:cNvPr id="106" name="Slika 105">
          <a:extLst>
            <a:ext uri="{FF2B5EF4-FFF2-40B4-BE49-F238E27FC236}">
              <a16:creationId xmlns:a16="http://schemas.microsoft.com/office/drawing/2014/main" id="{2FB6BF7F-4AD8-4444-9361-A838DF217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6629" y="97578636"/>
          <a:ext cx="1604536" cy="933703"/>
        </a:xfrm>
        <a:prstGeom prst="rect">
          <a:avLst/>
        </a:prstGeom>
      </xdr:spPr>
    </xdr:pic>
    <xdr:clientData/>
  </xdr:twoCellAnchor>
  <xdr:twoCellAnchor>
    <xdr:from>
      <xdr:col>2</xdr:col>
      <xdr:colOff>48078</xdr:colOff>
      <xdr:row>116</xdr:row>
      <xdr:rowOff>11522</xdr:rowOff>
    </xdr:from>
    <xdr:to>
      <xdr:col>2</xdr:col>
      <xdr:colOff>1660707</xdr:colOff>
      <xdr:row>116</xdr:row>
      <xdr:rowOff>1088389</xdr:rowOff>
    </xdr:to>
    <xdr:pic>
      <xdr:nvPicPr>
        <xdr:cNvPr id="126" name="Slika 125">
          <a:extLst>
            <a:ext uri="{FF2B5EF4-FFF2-40B4-BE49-F238E27FC236}">
              <a16:creationId xmlns:a16="http://schemas.microsoft.com/office/drawing/2014/main" id="{E8F31E9A-9D72-4F75-B151-347B384DA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328" y="122122022"/>
          <a:ext cx="1618344" cy="1084487"/>
        </a:xfrm>
        <a:prstGeom prst="rect">
          <a:avLst/>
        </a:prstGeom>
      </xdr:spPr>
    </xdr:pic>
    <xdr:clientData/>
  </xdr:twoCellAnchor>
  <xdr:twoCellAnchor>
    <xdr:from>
      <xdr:col>1</xdr:col>
      <xdr:colOff>217262</xdr:colOff>
      <xdr:row>64</xdr:row>
      <xdr:rowOff>72117</xdr:rowOff>
    </xdr:from>
    <xdr:to>
      <xdr:col>3</xdr:col>
      <xdr:colOff>40822</xdr:colOff>
      <xdr:row>64</xdr:row>
      <xdr:rowOff>1047934</xdr:rowOff>
    </xdr:to>
    <xdr:pic>
      <xdr:nvPicPr>
        <xdr:cNvPr id="54" name="Slika 53">
          <a:extLst>
            <a:ext uri="{FF2B5EF4-FFF2-40B4-BE49-F238E27FC236}">
              <a16:creationId xmlns:a16="http://schemas.microsoft.com/office/drawing/2014/main" id="{AF379EC2-ADA8-4681-9D31-1B5BEED57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637" y="64270617"/>
          <a:ext cx="1776185" cy="970102"/>
        </a:xfrm>
        <a:prstGeom prst="rect">
          <a:avLst/>
        </a:prstGeom>
      </xdr:spPr>
    </xdr:pic>
    <xdr:clientData/>
  </xdr:twoCellAnchor>
  <xdr:twoCellAnchor>
    <xdr:from>
      <xdr:col>2</xdr:col>
      <xdr:colOff>154215</xdr:colOff>
      <xdr:row>153</xdr:row>
      <xdr:rowOff>1129312</xdr:rowOff>
    </xdr:from>
    <xdr:to>
      <xdr:col>2</xdr:col>
      <xdr:colOff>1602467</xdr:colOff>
      <xdr:row>154</xdr:row>
      <xdr:rowOff>1129416</xdr:rowOff>
    </xdr:to>
    <xdr:pic>
      <xdr:nvPicPr>
        <xdr:cNvPr id="133" name="Slika 132">
          <a:extLst>
            <a:ext uri="{FF2B5EF4-FFF2-40B4-BE49-F238E27FC236}">
              <a16:creationId xmlns:a16="http://schemas.microsoft.com/office/drawing/2014/main" id="{F331EC72-3EF8-436C-B64A-9D22C7967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5465" y="164006812"/>
          <a:ext cx="1448252" cy="1139294"/>
        </a:xfrm>
        <a:prstGeom prst="rect">
          <a:avLst/>
        </a:prstGeom>
      </xdr:spPr>
    </xdr:pic>
    <xdr:clientData/>
  </xdr:twoCellAnchor>
  <xdr:twoCellAnchor>
    <xdr:from>
      <xdr:col>2</xdr:col>
      <xdr:colOff>200934</xdr:colOff>
      <xdr:row>153</xdr:row>
      <xdr:rowOff>16783</xdr:rowOff>
    </xdr:from>
    <xdr:to>
      <xdr:col>2</xdr:col>
      <xdr:colOff>1506311</xdr:colOff>
      <xdr:row>154</xdr:row>
      <xdr:rowOff>24234</xdr:rowOff>
    </xdr:to>
    <xdr:pic>
      <xdr:nvPicPr>
        <xdr:cNvPr id="134" name="Slika 133">
          <a:extLst>
            <a:ext uri="{FF2B5EF4-FFF2-40B4-BE49-F238E27FC236}">
              <a16:creationId xmlns:a16="http://schemas.microsoft.com/office/drawing/2014/main" id="{02200DDD-00DC-4378-97F3-1DCE8D96B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6020"/>
        <a:stretch/>
      </xdr:blipFill>
      <xdr:spPr>
        <a:xfrm>
          <a:off x="1312184" y="162894283"/>
          <a:ext cx="1295852" cy="1131401"/>
        </a:xfrm>
        <a:prstGeom prst="rect">
          <a:avLst/>
        </a:prstGeom>
      </xdr:spPr>
    </xdr:pic>
    <xdr:clientData/>
  </xdr:twoCellAnchor>
  <xdr:twoCellAnchor>
    <xdr:from>
      <xdr:col>2</xdr:col>
      <xdr:colOff>111126</xdr:colOff>
      <xdr:row>147</xdr:row>
      <xdr:rowOff>0</xdr:rowOff>
    </xdr:from>
    <xdr:to>
      <xdr:col>2</xdr:col>
      <xdr:colOff>1508126</xdr:colOff>
      <xdr:row>147</xdr:row>
      <xdr:rowOff>0</xdr:rowOff>
    </xdr:to>
    <xdr:pic>
      <xdr:nvPicPr>
        <xdr:cNvPr id="128" name="Slika 127">
          <a:extLst>
            <a:ext uri="{FF2B5EF4-FFF2-40B4-BE49-F238E27FC236}">
              <a16:creationId xmlns:a16="http://schemas.microsoft.com/office/drawing/2014/main" id="{B2CBCF87-9522-4FB1-B4CD-353024E1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501" y="154099506"/>
          <a:ext cx="1397000" cy="666082"/>
        </a:xfrm>
        <a:prstGeom prst="rect">
          <a:avLst/>
        </a:prstGeom>
      </xdr:spPr>
    </xdr:pic>
    <xdr:clientData/>
  </xdr:twoCellAnchor>
  <xdr:twoCellAnchor>
    <xdr:from>
      <xdr:col>2</xdr:col>
      <xdr:colOff>27214</xdr:colOff>
      <xdr:row>146</xdr:row>
      <xdr:rowOff>202956</xdr:rowOff>
    </xdr:from>
    <xdr:to>
      <xdr:col>2</xdr:col>
      <xdr:colOff>1654175</xdr:colOff>
      <xdr:row>146</xdr:row>
      <xdr:rowOff>975510</xdr:rowOff>
    </xdr:to>
    <xdr:pic>
      <xdr:nvPicPr>
        <xdr:cNvPr id="139" name="Slika 138">
          <a:extLst>
            <a:ext uri="{FF2B5EF4-FFF2-40B4-BE49-F238E27FC236}">
              <a16:creationId xmlns:a16="http://schemas.microsoft.com/office/drawing/2014/main" id="{886E7B4B-F833-43F4-88FC-BC3410900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464" y="155587456"/>
          <a:ext cx="1626961" cy="780174"/>
        </a:xfrm>
        <a:prstGeom prst="rect">
          <a:avLst/>
        </a:prstGeom>
      </xdr:spPr>
    </xdr:pic>
    <xdr:clientData/>
  </xdr:twoCellAnchor>
  <xdr:twoCellAnchor>
    <xdr:from>
      <xdr:col>2</xdr:col>
      <xdr:colOff>63837</xdr:colOff>
      <xdr:row>77</xdr:row>
      <xdr:rowOff>202746</xdr:rowOff>
    </xdr:from>
    <xdr:to>
      <xdr:col>2</xdr:col>
      <xdr:colOff>1635472</xdr:colOff>
      <xdr:row>77</xdr:row>
      <xdr:rowOff>971368</xdr:rowOff>
    </xdr:to>
    <xdr:pic>
      <xdr:nvPicPr>
        <xdr:cNvPr id="138" name="Slika 137">
          <a:extLst>
            <a:ext uri="{FF2B5EF4-FFF2-40B4-BE49-F238E27FC236}">
              <a16:creationId xmlns:a16="http://schemas.microsoft.com/office/drawing/2014/main" id="{00702B74-BFA2-4A73-A648-B39173218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5087" y="78752246"/>
          <a:ext cx="1571635" cy="762907"/>
        </a:xfrm>
        <a:prstGeom prst="rect">
          <a:avLst/>
        </a:prstGeom>
      </xdr:spPr>
    </xdr:pic>
    <xdr:clientData/>
  </xdr:twoCellAnchor>
  <xdr:twoCellAnchor>
    <xdr:from>
      <xdr:col>2</xdr:col>
      <xdr:colOff>45358</xdr:colOff>
      <xdr:row>162</xdr:row>
      <xdr:rowOff>123825</xdr:rowOff>
    </xdr:from>
    <xdr:to>
      <xdr:col>2</xdr:col>
      <xdr:colOff>1654448</xdr:colOff>
      <xdr:row>162</xdr:row>
      <xdr:rowOff>970860</xdr:rowOff>
    </xdr:to>
    <xdr:pic>
      <xdr:nvPicPr>
        <xdr:cNvPr id="157" name="Slika 134">
          <a:extLst>
            <a:ext uri="{FF2B5EF4-FFF2-40B4-BE49-F238E27FC236}">
              <a16:creationId xmlns:a16="http://schemas.microsoft.com/office/drawing/2014/main" id="{F05DE5DB-7BC3-46AC-B457-04EBEAC6A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6608" y="172780325"/>
          <a:ext cx="1612900" cy="839415"/>
        </a:xfrm>
        <a:prstGeom prst="rect">
          <a:avLst/>
        </a:prstGeom>
      </xdr:spPr>
    </xdr:pic>
    <xdr:clientData/>
  </xdr:twoCellAnchor>
  <xdr:twoCellAnchor>
    <xdr:from>
      <xdr:col>2</xdr:col>
      <xdr:colOff>93891</xdr:colOff>
      <xdr:row>159</xdr:row>
      <xdr:rowOff>25853</xdr:rowOff>
    </xdr:from>
    <xdr:to>
      <xdr:col>2</xdr:col>
      <xdr:colOff>1584416</xdr:colOff>
      <xdr:row>159</xdr:row>
      <xdr:rowOff>1129925</xdr:rowOff>
    </xdr:to>
    <xdr:pic>
      <xdr:nvPicPr>
        <xdr:cNvPr id="158" name="Slika 141">
          <a:extLst>
            <a:ext uri="{FF2B5EF4-FFF2-40B4-BE49-F238E27FC236}">
              <a16:creationId xmlns:a16="http://schemas.microsoft.com/office/drawing/2014/main" id="{F711A828-35E8-4B98-9997-E8BD033BA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5141" y="169253353"/>
          <a:ext cx="1498145" cy="1085022"/>
        </a:xfrm>
        <a:prstGeom prst="rect">
          <a:avLst/>
        </a:prstGeom>
      </xdr:spPr>
    </xdr:pic>
    <xdr:clientData/>
  </xdr:twoCellAnchor>
  <xdr:twoCellAnchor>
    <xdr:from>
      <xdr:col>2</xdr:col>
      <xdr:colOff>48079</xdr:colOff>
      <xdr:row>157</xdr:row>
      <xdr:rowOff>162007</xdr:rowOff>
    </xdr:from>
    <xdr:to>
      <xdr:col>2</xdr:col>
      <xdr:colOff>1654084</xdr:colOff>
      <xdr:row>157</xdr:row>
      <xdr:rowOff>967725</xdr:rowOff>
    </xdr:to>
    <xdr:pic>
      <xdr:nvPicPr>
        <xdr:cNvPr id="159" name="Slika 129">
          <a:extLst>
            <a:ext uri="{FF2B5EF4-FFF2-40B4-BE49-F238E27FC236}">
              <a16:creationId xmlns:a16="http://schemas.microsoft.com/office/drawing/2014/main" id="{BD1D9A54-D097-4A5E-A07F-48F2FA38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329" y="167103507"/>
          <a:ext cx="1598385" cy="820958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158</xdr:row>
      <xdr:rowOff>109697</xdr:rowOff>
    </xdr:from>
    <xdr:to>
      <xdr:col>2</xdr:col>
      <xdr:colOff>1658803</xdr:colOff>
      <xdr:row>158</xdr:row>
      <xdr:rowOff>1048203</xdr:rowOff>
    </xdr:to>
    <xdr:pic>
      <xdr:nvPicPr>
        <xdr:cNvPr id="160" name="Slika 130">
          <a:extLst>
            <a:ext uri="{FF2B5EF4-FFF2-40B4-BE49-F238E27FC236}">
              <a16:creationId xmlns:a16="http://schemas.microsoft.com/office/drawing/2014/main" id="{171396FE-BD3B-436C-9B2D-267981B8A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9826" y="168194197"/>
          <a:ext cx="1620702" cy="928981"/>
        </a:xfrm>
        <a:prstGeom prst="rect">
          <a:avLst/>
        </a:prstGeom>
      </xdr:spPr>
    </xdr:pic>
    <xdr:clientData/>
  </xdr:twoCellAnchor>
  <xdr:twoCellAnchor>
    <xdr:from>
      <xdr:col>2</xdr:col>
      <xdr:colOff>30270</xdr:colOff>
      <xdr:row>160</xdr:row>
      <xdr:rowOff>87715</xdr:rowOff>
    </xdr:from>
    <xdr:to>
      <xdr:col>2</xdr:col>
      <xdr:colOff>1655807</xdr:colOff>
      <xdr:row>160</xdr:row>
      <xdr:rowOff>1049111</xdr:rowOff>
    </xdr:to>
    <xdr:pic>
      <xdr:nvPicPr>
        <xdr:cNvPr id="161" name="Slika 131">
          <a:extLst>
            <a:ext uri="{FF2B5EF4-FFF2-40B4-BE49-F238E27FC236}">
              <a16:creationId xmlns:a16="http://schemas.microsoft.com/office/drawing/2014/main" id="{28E4E349-AE79-4943-A151-02EC37213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520" y="170458215"/>
          <a:ext cx="1629347" cy="970921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156</xdr:row>
      <xdr:rowOff>316364</xdr:rowOff>
    </xdr:from>
    <xdr:to>
      <xdr:col>2</xdr:col>
      <xdr:colOff>1657985</xdr:colOff>
      <xdr:row>156</xdr:row>
      <xdr:rowOff>854803</xdr:rowOff>
    </xdr:to>
    <xdr:pic>
      <xdr:nvPicPr>
        <xdr:cNvPr id="162" name="Slika 22">
          <a:extLst>
            <a:ext uri="{FF2B5EF4-FFF2-40B4-BE49-F238E27FC236}">
              <a16:creationId xmlns:a16="http://schemas.microsoft.com/office/drawing/2014/main" id="{DD97C2B6-2F0C-4D4D-B700-714DA39FD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8875" y="166114864"/>
          <a:ext cx="1606550" cy="551774"/>
        </a:xfrm>
        <a:prstGeom prst="rect">
          <a:avLst/>
        </a:prstGeom>
      </xdr:spPr>
    </xdr:pic>
    <xdr:clientData/>
  </xdr:twoCellAnchor>
  <xdr:twoCellAnchor>
    <xdr:from>
      <xdr:col>2</xdr:col>
      <xdr:colOff>30389</xdr:colOff>
      <xdr:row>161</xdr:row>
      <xdr:rowOff>49742</xdr:rowOff>
    </xdr:from>
    <xdr:to>
      <xdr:col>3</xdr:col>
      <xdr:colOff>17629</xdr:colOff>
      <xdr:row>161</xdr:row>
      <xdr:rowOff>1087360</xdr:rowOff>
    </xdr:to>
    <xdr:pic>
      <xdr:nvPicPr>
        <xdr:cNvPr id="163" name="Slika 123">
          <a:extLst>
            <a:ext uri="{FF2B5EF4-FFF2-40B4-BE49-F238E27FC236}">
              <a16:creationId xmlns:a16="http://schemas.microsoft.com/office/drawing/2014/main" id="{D61C9590-EA6A-476C-93B6-C3207187B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639" y="171563242"/>
          <a:ext cx="1673800" cy="1047143"/>
        </a:xfrm>
        <a:prstGeom prst="rect">
          <a:avLst/>
        </a:prstGeom>
      </xdr:spPr>
    </xdr:pic>
    <xdr:clientData/>
  </xdr:twoCellAnchor>
  <xdr:twoCellAnchor>
    <xdr:from>
      <xdr:col>2</xdr:col>
      <xdr:colOff>2268</xdr:colOff>
      <xdr:row>163</xdr:row>
      <xdr:rowOff>15874</xdr:rowOff>
    </xdr:from>
    <xdr:to>
      <xdr:col>2</xdr:col>
      <xdr:colOff>1656039</xdr:colOff>
      <xdr:row>163</xdr:row>
      <xdr:rowOff>1131569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6DB83F03-4165-E8FC-178D-09513D45C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518" y="173815374"/>
          <a:ext cx="1667106" cy="1120775"/>
        </a:xfrm>
        <a:prstGeom prst="rect">
          <a:avLst/>
        </a:prstGeom>
      </xdr:spPr>
    </xdr:pic>
    <xdr:clientData/>
  </xdr:twoCellAnchor>
  <xdr:twoCellAnchor>
    <xdr:from>
      <xdr:col>1</xdr:col>
      <xdr:colOff>268970</xdr:colOff>
      <xdr:row>163</xdr:row>
      <xdr:rowOff>1116237</xdr:rowOff>
    </xdr:from>
    <xdr:to>
      <xdr:col>2</xdr:col>
      <xdr:colOff>1656671</xdr:colOff>
      <xdr:row>164</xdr:row>
      <xdr:rowOff>1124492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CFBD86EF-B69B-8B0B-1209-C9B75599D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0345" y="174915737"/>
          <a:ext cx="1667101" cy="1143000"/>
        </a:xfrm>
        <a:prstGeom prst="rect">
          <a:avLst/>
        </a:prstGeom>
      </xdr:spPr>
    </xdr:pic>
    <xdr:clientData/>
  </xdr:twoCellAnchor>
  <xdr:twoCellAnchor>
    <xdr:from>
      <xdr:col>2</xdr:col>
      <xdr:colOff>46718</xdr:colOff>
      <xdr:row>168</xdr:row>
      <xdr:rowOff>49894</xdr:rowOff>
    </xdr:from>
    <xdr:to>
      <xdr:col>2</xdr:col>
      <xdr:colOff>1618343</xdr:colOff>
      <xdr:row>168</xdr:row>
      <xdr:rowOff>1123289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2C40A59-A646-4774-8421-7535674B6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7968" y="179056394"/>
          <a:ext cx="1581150" cy="1056250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169</xdr:row>
      <xdr:rowOff>31751</xdr:rowOff>
    </xdr:from>
    <xdr:to>
      <xdr:col>2</xdr:col>
      <xdr:colOff>1657413</xdr:colOff>
      <xdr:row>169</xdr:row>
      <xdr:rowOff>1124586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2A2A28F-A057-4293-BF32-F72DB0FEF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6651" y="180181251"/>
          <a:ext cx="1618677" cy="1089025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170</xdr:row>
      <xdr:rowOff>25400</xdr:rowOff>
    </xdr:from>
    <xdr:to>
      <xdr:col>2</xdr:col>
      <xdr:colOff>1657985</xdr:colOff>
      <xdr:row>170</xdr:row>
      <xdr:rowOff>1124786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965F8E48-328B-4B19-B091-21760073C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7125" y="181317900"/>
          <a:ext cx="1628775" cy="1108911"/>
        </a:xfrm>
        <a:prstGeom prst="rect">
          <a:avLst/>
        </a:prstGeom>
      </xdr:spPr>
    </xdr:pic>
    <xdr:clientData/>
  </xdr:twoCellAnchor>
  <xdr:twoCellAnchor>
    <xdr:from>
      <xdr:col>2</xdr:col>
      <xdr:colOff>11794</xdr:colOff>
      <xdr:row>167</xdr:row>
      <xdr:rowOff>9526</xdr:rowOff>
    </xdr:from>
    <xdr:to>
      <xdr:col>2</xdr:col>
      <xdr:colOff>1655809</xdr:colOff>
      <xdr:row>167</xdr:row>
      <xdr:rowOff>1122428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5BFDA8BA-4820-497A-BA2A-8E605A1DF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044" y="177873026"/>
          <a:ext cx="1647825" cy="1110997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166</xdr:row>
      <xdr:rowOff>33564</xdr:rowOff>
    </xdr:from>
    <xdr:to>
      <xdr:col>2</xdr:col>
      <xdr:colOff>1658320</xdr:colOff>
      <xdr:row>166</xdr:row>
      <xdr:rowOff>1089569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497696E2-5356-4F48-B767-E2D057CC4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5700" y="176754064"/>
          <a:ext cx="1600535" cy="1063625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171</xdr:row>
      <xdr:rowOff>31751</xdr:rowOff>
    </xdr:from>
    <xdr:to>
      <xdr:col>2</xdr:col>
      <xdr:colOff>1658454</xdr:colOff>
      <xdr:row>171</xdr:row>
      <xdr:rowOff>1123951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602068AE-3999-4518-9CDC-3D21CEF7E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6650" y="182467251"/>
          <a:ext cx="1616544" cy="1089025"/>
        </a:xfrm>
        <a:prstGeom prst="rect">
          <a:avLst/>
        </a:prstGeom>
      </xdr:spPr>
    </xdr:pic>
    <xdr:clientData/>
  </xdr:twoCellAnchor>
  <xdr:twoCellAnchor>
    <xdr:from>
      <xdr:col>2</xdr:col>
      <xdr:colOff>25401</xdr:colOff>
      <xdr:row>172</xdr:row>
      <xdr:rowOff>12702</xdr:rowOff>
    </xdr:from>
    <xdr:to>
      <xdr:col>2</xdr:col>
      <xdr:colOff>1655940</xdr:colOff>
      <xdr:row>172</xdr:row>
      <xdr:rowOff>1127761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394BFE75-6008-44B4-B895-1926A522A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6651" y="183591202"/>
          <a:ext cx="1636889" cy="1104899"/>
        </a:xfrm>
        <a:prstGeom prst="rect">
          <a:avLst/>
        </a:prstGeom>
      </xdr:spPr>
    </xdr:pic>
    <xdr:clientData/>
  </xdr:twoCellAnchor>
  <xdr:twoCellAnchor>
    <xdr:from>
      <xdr:col>2</xdr:col>
      <xdr:colOff>16669</xdr:colOff>
      <xdr:row>19</xdr:row>
      <xdr:rowOff>24606</xdr:rowOff>
    </xdr:from>
    <xdr:to>
      <xdr:col>2</xdr:col>
      <xdr:colOff>1658144</xdr:colOff>
      <xdr:row>19</xdr:row>
      <xdr:rowOff>1119566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0504CD4-CA2B-2A9A-C7E4-47078F2AA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7919" y="2882106"/>
          <a:ext cx="1631950" cy="1076545"/>
        </a:xfrm>
        <a:prstGeom prst="rect">
          <a:avLst/>
        </a:prstGeom>
      </xdr:spPr>
    </xdr:pic>
    <xdr:clientData/>
  </xdr:twoCellAnchor>
  <xdr:twoCellAnchor>
    <xdr:from>
      <xdr:col>1</xdr:col>
      <xdr:colOff>256118</xdr:colOff>
      <xdr:row>20</xdr:row>
      <xdr:rowOff>93133</xdr:rowOff>
    </xdr:from>
    <xdr:to>
      <xdr:col>3</xdr:col>
      <xdr:colOff>38196</xdr:colOff>
      <xdr:row>20</xdr:row>
      <xdr:rowOff>1139190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C9FA55D-FF92-FEE2-2A73-1DE7D3111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4318" y="5300133"/>
          <a:ext cx="1725178" cy="1133475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21</xdr:row>
      <xdr:rowOff>29367</xdr:rowOff>
    </xdr:from>
    <xdr:to>
      <xdr:col>2</xdr:col>
      <xdr:colOff>1656274</xdr:colOff>
      <xdr:row>21</xdr:row>
      <xdr:rowOff>1135378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76822C9-C746-A4C4-D913-5D3C979B5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806" y="7522367"/>
          <a:ext cx="1653893" cy="1113631"/>
        </a:xfrm>
        <a:prstGeom prst="rect">
          <a:avLst/>
        </a:prstGeom>
      </xdr:spPr>
    </xdr:pic>
    <xdr:clientData/>
  </xdr:twoCellAnchor>
  <xdr:twoCellAnchor>
    <xdr:from>
      <xdr:col>1</xdr:col>
      <xdr:colOff>216694</xdr:colOff>
      <xdr:row>22</xdr:row>
      <xdr:rowOff>18255</xdr:rowOff>
    </xdr:from>
    <xdr:to>
      <xdr:col>3</xdr:col>
      <xdr:colOff>16940</xdr:colOff>
      <xdr:row>23</xdr:row>
      <xdr:rowOff>12540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CB65F2E2-19B2-FA8B-2C42-4D26748D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894" y="9797255"/>
          <a:ext cx="1735726" cy="1123950"/>
        </a:xfrm>
        <a:prstGeom prst="rect">
          <a:avLst/>
        </a:prstGeom>
      </xdr:spPr>
    </xdr:pic>
    <xdr:clientData/>
  </xdr:twoCellAnchor>
  <xdr:twoCellAnchor>
    <xdr:from>
      <xdr:col>2</xdr:col>
      <xdr:colOff>30163</xdr:colOff>
      <xdr:row>23</xdr:row>
      <xdr:rowOff>14286</xdr:rowOff>
    </xdr:from>
    <xdr:to>
      <xdr:col>2</xdr:col>
      <xdr:colOff>1659890</xdr:colOff>
      <xdr:row>23</xdr:row>
      <xdr:rowOff>1106867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7DF2654A-75F8-5C93-2125-2B20E48D2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413" y="12015786"/>
          <a:ext cx="1633537" cy="110528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</xdr:row>
      <xdr:rowOff>11905</xdr:rowOff>
    </xdr:from>
    <xdr:to>
      <xdr:col>3</xdr:col>
      <xdr:colOff>60564</xdr:colOff>
      <xdr:row>25</xdr:row>
      <xdr:rowOff>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3E238144-F047-BCC9-751D-08174A9BD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667" y="17305072"/>
          <a:ext cx="1739715" cy="1131095"/>
        </a:xfrm>
        <a:prstGeom prst="rect">
          <a:avLst/>
        </a:prstGeom>
      </xdr:spPr>
    </xdr:pic>
    <xdr:clientData/>
  </xdr:twoCellAnchor>
  <xdr:twoCellAnchor>
    <xdr:from>
      <xdr:col>2</xdr:col>
      <xdr:colOff>8731</xdr:colOff>
      <xdr:row>25</xdr:row>
      <xdr:rowOff>15080</xdr:rowOff>
    </xdr:from>
    <xdr:to>
      <xdr:col>2</xdr:col>
      <xdr:colOff>1653662</xdr:colOff>
      <xdr:row>25</xdr:row>
      <xdr:rowOff>1107280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ACAB091F-473A-E675-24D0-D1E162DF5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981" y="16588580"/>
          <a:ext cx="1648741" cy="1104900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26</xdr:row>
      <xdr:rowOff>24606</xdr:rowOff>
    </xdr:from>
    <xdr:to>
      <xdr:col>2</xdr:col>
      <xdr:colOff>1659599</xdr:colOff>
      <xdr:row>26</xdr:row>
      <xdr:rowOff>1124744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B08DCCE6-6344-CF0B-C54E-4CE7DBF4A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5" y="18884106"/>
          <a:ext cx="1683094" cy="1109663"/>
        </a:xfrm>
        <a:prstGeom prst="rect">
          <a:avLst/>
        </a:prstGeom>
      </xdr:spPr>
    </xdr:pic>
    <xdr:clientData/>
  </xdr:twoCellAnchor>
  <xdr:twoCellAnchor>
    <xdr:from>
      <xdr:col>2</xdr:col>
      <xdr:colOff>32976</xdr:colOff>
      <xdr:row>27</xdr:row>
      <xdr:rowOff>95251</xdr:rowOff>
    </xdr:from>
    <xdr:to>
      <xdr:col>2</xdr:col>
      <xdr:colOff>1617021</xdr:colOff>
      <xdr:row>28</xdr:row>
      <xdr:rowOff>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667265F-48B9-FBF3-E029-E9AC13F3D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3643" y="21685251"/>
          <a:ext cx="1576425" cy="1061245"/>
        </a:xfrm>
        <a:prstGeom prst="rect">
          <a:avLst/>
        </a:prstGeom>
      </xdr:spPr>
    </xdr:pic>
    <xdr:clientData/>
  </xdr:twoCellAnchor>
  <xdr:twoCellAnchor>
    <xdr:from>
      <xdr:col>2</xdr:col>
      <xdr:colOff>11907</xdr:colOff>
      <xdr:row>36</xdr:row>
      <xdr:rowOff>30161</xdr:rowOff>
    </xdr:from>
    <xdr:to>
      <xdr:col>2</xdr:col>
      <xdr:colOff>1654670</xdr:colOff>
      <xdr:row>36</xdr:row>
      <xdr:rowOff>1122361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69B6D6C1-8AA2-2AF7-E919-927E75FAC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157" y="33240661"/>
          <a:ext cx="1646573" cy="1104900"/>
        </a:xfrm>
        <a:prstGeom prst="rect">
          <a:avLst/>
        </a:prstGeom>
      </xdr:spPr>
    </xdr:pic>
    <xdr:clientData/>
  </xdr:twoCellAnchor>
  <xdr:twoCellAnchor>
    <xdr:from>
      <xdr:col>2</xdr:col>
      <xdr:colOff>7257</xdr:colOff>
      <xdr:row>47</xdr:row>
      <xdr:rowOff>22678</xdr:rowOff>
    </xdr:from>
    <xdr:to>
      <xdr:col>2</xdr:col>
      <xdr:colOff>1655663</xdr:colOff>
      <xdr:row>47</xdr:row>
      <xdr:rowOff>1123587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D18E26F3-3B9B-E4E8-6FE4-EA58D0BD1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507" y="45298178"/>
          <a:ext cx="1657931" cy="1095829"/>
        </a:xfrm>
        <a:prstGeom prst="rect">
          <a:avLst/>
        </a:prstGeom>
      </xdr:spPr>
    </xdr:pic>
    <xdr:clientData/>
  </xdr:twoCellAnchor>
  <xdr:twoCellAnchor>
    <xdr:from>
      <xdr:col>2</xdr:col>
      <xdr:colOff>27215</xdr:colOff>
      <xdr:row>49</xdr:row>
      <xdr:rowOff>29935</xdr:rowOff>
    </xdr:from>
    <xdr:to>
      <xdr:col>2</xdr:col>
      <xdr:colOff>1654595</xdr:colOff>
      <xdr:row>49</xdr:row>
      <xdr:rowOff>1101996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764DA3F8-1DF2-8464-A7F8-6FE744900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465" y="47591435"/>
          <a:ext cx="1631190" cy="1085396"/>
        </a:xfrm>
        <a:prstGeom prst="rect">
          <a:avLst/>
        </a:prstGeom>
      </xdr:spPr>
    </xdr:pic>
    <xdr:clientData/>
  </xdr:twoCellAnchor>
  <xdr:twoCellAnchor>
    <xdr:from>
      <xdr:col>2</xdr:col>
      <xdr:colOff>27215</xdr:colOff>
      <xdr:row>57</xdr:row>
      <xdr:rowOff>48985</xdr:rowOff>
    </xdr:from>
    <xdr:to>
      <xdr:col>2</xdr:col>
      <xdr:colOff>1654595</xdr:colOff>
      <xdr:row>57</xdr:row>
      <xdr:rowOff>1122951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6F11A5B8-C14D-DD7B-BDF0-B24C3135E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465" y="56246485"/>
          <a:ext cx="1631190" cy="107904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58</xdr:row>
      <xdr:rowOff>9979</xdr:rowOff>
    </xdr:from>
    <xdr:to>
      <xdr:col>2</xdr:col>
      <xdr:colOff>1655461</xdr:colOff>
      <xdr:row>58</xdr:row>
      <xdr:rowOff>1122590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71076D5C-2957-8E87-8818-9B2E095BB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0" y="57350479"/>
          <a:ext cx="1665621" cy="1106261"/>
        </a:xfrm>
        <a:prstGeom prst="rect">
          <a:avLst/>
        </a:prstGeom>
      </xdr:spPr>
    </xdr:pic>
    <xdr:clientData/>
  </xdr:twoCellAnchor>
  <xdr:twoCellAnchor>
    <xdr:from>
      <xdr:col>2</xdr:col>
      <xdr:colOff>20864</xdr:colOff>
      <xdr:row>59</xdr:row>
      <xdr:rowOff>10886</xdr:rowOff>
    </xdr:from>
    <xdr:to>
      <xdr:col>2</xdr:col>
      <xdr:colOff>1660945</xdr:colOff>
      <xdr:row>59</xdr:row>
      <xdr:rowOff>1084853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76199B74-A416-4D7F-07FD-EAB7C8D29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2114" y="58494386"/>
          <a:ext cx="1647066" cy="1088572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60</xdr:row>
      <xdr:rowOff>31298</xdr:rowOff>
    </xdr:from>
    <xdr:to>
      <xdr:col>3</xdr:col>
      <xdr:colOff>21055</xdr:colOff>
      <xdr:row>61</xdr:row>
      <xdr:rowOff>19867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C5928776-B311-F60F-DFA4-41786AA8B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9911" y="59657798"/>
          <a:ext cx="1719589" cy="1142999"/>
        </a:xfrm>
        <a:prstGeom prst="rect">
          <a:avLst/>
        </a:prstGeom>
      </xdr:spPr>
    </xdr:pic>
    <xdr:clientData/>
  </xdr:twoCellAnchor>
  <xdr:twoCellAnchor>
    <xdr:from>
      <xdr:col>2</xdr:col>
      <xdr:colOff>10433</xdr:colOff>
      <xdr:row>61</xdr:row>
      <xdr:rowOff>23586</xdr:rowOff>
    </xdr:from>
    <xdr:to>
      <xdr:col>2</xdr:col>
      <xdr:colOff>1655663</xdr:colOff>
      <xdr:row>62</xdr:row>
      <xdr:rowOff>13879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AB21FA2E-6279-B6D4-DB7A-3531F8ED7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683" y="60793086"/>
          <a:ext cx="1657930" cy="1105353"/>
        </a:xfrm>
        <a:prstGeom prst="rect">
          <a:avLst/>
        </a:prstGeom>
      </xdr:spPr>
    </xdr:pic>
    <xdr:clientData/>
  </xdr:twoCellAnchor>
  <xdr:twoCellAnchor>
    <xdr:from>
      <xdr:col>1</xdr:col>
      <xdr:colOff>235406</xdr:colOff>
      <xdr:row>62</xdr:row>
      <xdr:rowOff>9978</xdr:rowOff>
    </xdr:from>
    <xdr:to>
      <xdr:col>3</xdr:col>
      <xdr:colOff>21141</xdr:colOff>
      <xdr:row>63</xdr:row>
      <xdr:rowOff>15693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F457DC35-5F76-6222-AFDE-BDA07793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781" y="61922478"/>
          <a:ext cx="1734550" cy="1143001"/>
        </a:xfrm>
        <a:prstGeom prst="rect">
          <a:avLst/>
        </a:prstGeom>
      </xdr:spPr>
    </xdr:pic>
    <xdr:clientData/>
  </xdr:twoCellAnchor>
  <xdr:twoCellAnchor>
    <xdr:from>
      <xdr:col>2</xdr:col>
      <xdr:colOff>54428</xdr:colOff>
      <xdr:row>63</xdr:row>
      <xdr:rowOff>50799</xdr:rowOff>
    </xdr:from>
    <xdr:to>
      <xdr:col>2</xdr:col>
      <xdr:colOff>1658515</xdr:colOff>
      <xdr:row>63</xdr:row>
      <xdr:rowOff>1090567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DB7C63D6-1EC8-C077-FEA8-BD6CAD289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5678" y="63106299"/>
          <a:ext cx="1591387" cy="1048658"/>
        </a:xfrm>
        <a:prstGeom prst="rect">
          <a:avLst/>
        </a:prstGeom>
      </xdr:spPr>
    </xdr:pic>
    <xdr:clientData/>
  </xdr:twoCellAnchor>
  <xdr:twoCellAnchor>
    <xdr:from>
      <xdr:col>2</xdr:col>
      <xdr:colOff>27216</xdr:colOff>
      <xdr:row>66</xdr:row>
      <xdr:rowOff>54429</xdr:rowOff>
    </xdr:from>
    <xdr:to>
      <xdr:col>2</xdr:col>
      <xdr:colOff>1656167</xdr:colOff>
      <xdr:row>66</xdr:row>
      <xdr:rowOff>1123950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DCB0B7E2-C8AC-4CBA-D795-E6532431A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466" y="66030929"/>
          <a:ext cx="1638476" cy="1088571"/>
        </a:xfrm>
        <a:prstGeom prst="rect">
          <a:avLst/>
        </a:prstGeom>
      </xdr:spPr>
    </xdr:pic>
    <xdr:clientData/>
  </xdr:twoCellAnchor>
  <xdr:twoCellAnchor>
    <xdr:from>
      <xdr:col>2</xdr:col>
      <xdr:colOff>10433</xdr:colOff>
      <xdr:row>69</xdr:row>
      <xdr:rowOff>38553</xdr:rowOff>
    </xdr:from>
    <xdr:to>
      <xdr:col>2</xdr:col>
      <xdr:colOff>1658133</xdr:colOff>
      <xdr:row>69</xdr:row>
      <xdr:rowOff>1127124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A03028E9-11B7-1C8B-070C-06B4958ED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683" y="69444053"/>
          <a:ext cx="1634365" cy="1082221"/>
        </a:xfrm>
        <a:prstGeom prst="rect">
          <a:avLst/>
        </a:prstGeom>
      </xdr:spPr>
    </xdr:pic>
    <xdr:clientData/>
  </xdr:twoCellAnchor>
  <xdr:twoCellAnchor>
    <xdr:from>
      <xdr:col>2</xdr:col>
      <xdr:colOff>7258</xdr:colOff>
      <xdr:row>70</xdr:row>
      <xdr:rowOff>12246</xdr:rowOff>
    </xdr:from>
    <xdr:to>
      <xdr:col>3</xdr:col>
      <xdr:colOff>22130</xdr:colOff>
      <xdr:row>70</xdr:row>
      <xdr:rowOff>1123859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9219918C-2B98-2A85-E6B9-203A1615E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508" y="70560746"/>
          <a:ext cx="1701432" cy="1123043"/>
        </a:xfrm>
        <a:prstGeom prst="rect">
          <a:avLst/>
        </a:prstGeom>
      </xdr:spPr>
    </xdr:pic>
    <xdr:clientData/>
  </xdr:twoCellAnchor>
  <xdr:twoCellAnchor>
    <xdr:from>
      <xdr:col>2</xdr:col>
      <xdr:colOff>7257</xdr:colOff>
      <xdr:row>71</xdr:row>
      <xdr:rowOff>12247</xdr:rowOff>
    </xdr:from>
    <xdr:to>
      <xdr:col>2</xdr:col>
      <xdr:colOff>1660624</xdr:colOff>
      <xdr:row>71</xdr:row>
      <xdr:rowOff>1092472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0782F01F-A5F6-D57E-9989-7D1EC420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507" y="71703747"/>
          <a:ext cx="1660987" cy="1103085"/>
        </a:xfrm>
        <a:prstGeom prst="rect">
          <a:avLst/>
        </a:prstGeom>
      </xdr:spPr>
    </xdr:pic>
    <xdr:clientData/>
  </xdr:twoCellAnchor>
  <xdr:twoCellAnchor>
    <xdr:from>
      <xdr:col>2</xdr:col>
      <xdr:colOff>101480</xdr:colOff>
      <xdr:row>72</xdr:row>
      <xdr:rowOff>27215</xdr:rowOff>
    </xdr:from>
    <xdr:to>
      <xdr:col>3</xdr:col>
      <xdr:colOff>17553</xdr:colOff>
      <xdr:row>72</xdr:row>
      <xdr:rowOff>1087755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D3E2D69A-4125-7612-FC68-8578AB3CF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2730" y="72861715"/>
          <a:ext cx="1612158" cy="1068160"/>
        </a:xfrm>
        <a:prstGeom prst="rect">
          <a:avLst/>
        </a:prstGeom>
      </xdr:spPr>
    </xdr:pic>
    <xdr:clientData/>
  </xdr:twoCellAnchor>
  <xdr:twoCellAnchor>
    <xdr:from>
      <xdr:col>2</xdr:col>
      <xdr:colOff>27215</xdr:colOff>
      <xdr:row>73</xdr:row>
      <xdr:rowOff>12246</xdr:rowOff>
    </xdr:from>
    <xdr:to>
      <xdr:col>2</xdr:col>
      <xdr:colOff>1654595</xdr:colOff>
      <xdr:row>73</xdr:row>
      <xdr:rowOff>1086212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5A55A4B1-63D8-7390-D155-6B2A85C72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465" y="73989746"/>
          <a:ext cx="1631190" cy="1085396"/>
        </a:xfrm>
        <a:prstGeom prst="rect">
          <a:avLst/>
        </a:prstGeom>
      </xdr:spPr>
    </xdr:pic>
    <xdr:clientData/>
  </xdr:twoCellAnchor>
  <xdr:twoCellAnchor>
    <xdr:from>
      <xdr:col>1</xdr:col>
      <xdr:colOff>255361</xdr:colOff>
      <xdr:row>74</xdr:row>
      <xdr:rowOff>10886</xdr:rowOff>
    </xdr:from>
    <xdr:to>
      <xdr:col>3</xdr:col>
      <xdr:colOff>20661</xdr:colOff>
      <xdr:row>74</xdr:row>
      <xdr:rowOff>1122499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3F9FECE6-EFED-58FC-0EDA-95B08965D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736" y="75131386"/>
          <a:ext cx="1708400" cy="1142093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78</xdr:row>
      <xdr:rowOff>28121</xdr:rowOff>
    </xdr:from>
    <xdr:to>
      <xdr:col>2</xdr:col>
      <xdr:colOff>1654030</xdr:colOff>
      <xdr:row>78</xdr:row>
      <xdr:rowOff>1126456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7BA4EAE5-1765-BFBA-4228-540A7D2F6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8875" y="79720621"/>
          <a:ext cx="1610215" cy="1079285"/>
        </a:xfrm>
        <a:prstGeom prst="rect">
          <a:avLst/>
        </a:prstGeom>
      </xdr:spPr>
    </xdr:pic>
    <xdr:clientData/>
  </xdr:twoCellAnchor>
  <xdr:twoCellAnchor>
    <xdr:from>
      <xdr:col>2</xdr:col>
      <xdr:colOff>30389</xdr:colOff>
      <xdr:row>79</xdr:row>
      <xdr:rowOff>30842</xdr:rowOff>
    </xdr:from>
    <xdr:to>
      <xdr:col>2</xdr:col>
      <xdr:colOff>1658737</xdr:colOff>
      <xdr:row>79</xdr:row>
      <xdr:rowOff>1086757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C0CD21EC-7BC3-25E6-EC0D-E278CF1FE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639" y="80866342"/>
          <a:ext cx="1624538" cy="1068615"/>
        </a:xfrm>
        <a:prstGeom prst="rect">
          <a:avLst/>
        </a:prstGeom>
      </xdr:spPr>
    </xdr:pic>
    <xdr:clientData/>
  </xdr:twoCellAnchor>
  <xdr:twoCellAnchor>
    <xdr:from>
      <xdr:col>2</xdr:col>
      <xdr:colOff>24413</xdr:colOff>
      <xdr:row>80</xdr:row>
      <xdr:rowOff>31750</xdr:rowOff>
    </xdr:from>
    <xdr:to>
      <xdr:col>3</xdr:col>
      <xdr:colOff>56091</xdr:colOff>
      <xdr:row>80</xdr:row>
      <xdr:rowOff>1125401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F30B4DE0-EE71-3848-60C1-608F5591C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5080" y="82454750"/>
          <a:ext cx="1713369" cy="1087936"/>
        </a:xfrm>
        <a:prstGeom prst="rect">
          <a:avLst/>
        </a:prstGeom>
      </xdr:spPr>
    </xdr:pic>
    <xdr:clientData/>
  </xdr:twoCellAnchor>
  <xdr:twoCellAnchor>
    <xdr:from>
      <xdr:col>2</xdr:col>
      <xdr:colOff>10433</xdr:colOff>
      <xdr:row>90</xdr:row>
      <xdr:rowOff>12246</xdr:rowOff>
    </xdr:from>
    <xdr:to>
      <xdr:col>2</xdr:col>
      <xdr:colOff>1658133</xdr:colOff>
      <xdr:row>90</xdr:row>
      <xdr:rowOff>1086212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65707538-9E12-8654-3E35-46E1D844E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683" y="92912746"/>
          <a:ext cx="1637540" cy="1085396"/>
        </a:xfrm>
        <a:prstGeom prst="rect">
          <a:avLst/>
        </a:prstGeom>
      </xdr:spPr>
    </xdr:pic>
    <xdr:clientData/>
  </xdr:twoCellAnchor>
  <xdr:twoCellAnchor>
    <xdr:from>
      <xdr:col>1</xdr:col>
      <xdr:colOff>217261</xdr:colOff>
      <xdr:row>90</xdr:row>
      <xdr:rowOff>1136196</xdr:rowOff>
    </xdr:from>
    <xdr:to>
      <xdr:col>3</xdr:col>
      <xdr:colOff>20456</xdr:colOff>
      <xdr:row>91</xdr:row>
      <xdr:rowOff>1124766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C3BFAAD3-CA2A-C7E3-BC0C-AEE34E480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461" y="95408296"/>
          <a:ext cx="1746295" cy="1131570"/>
        </a:xfrm>
        <a:prstGeom prst="rect">
          <a:avLst/>
        </a:prstGeom>
      </xdr:spPr>
    </xdr:pic>
    <xdr:clientData/>
  </xdr:twoCellAnchor>
  <xdr:twoCellAnchor>
    <xdr:from>
      <xdr:col>2</xdr:col>
      <xdr:colOff>27215</xdr:colOff>
      <xdr:row>92</xdr:row>
      <xdr:rowOff>22679</xdr:rowOff>
    </xdr:from>
    <xdr:to>
      <xdr:col>2</xdr:col>
      <xdr:colOff>1641190</xdr:colOff>
      <xdr:row>92</xdr:row>
      <xdr:rowOff>1100183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AFF285B7-309A-76E2-776D-3448A538F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465" y="95209179"/>
          <a:ext cx="1613975" cy="1068614"/>
        </a:xfrm>
        <a:prstGeom prst="rect">
          <a:avLst/>
        </a:prstGeom>
      </xdr:spPr>
    </xdr:pic>
    <xdr:clientData/>
  </xdr:twoCellAnchor>
  <xdr:twoCellAnchor>
    <xdr:from>
      <xdr:col>2</xdr:col>
      <xdr:colOff>7257</xdr:colOff>
      <xdr:row>99</xdr:row>
      <xdr:rowOff>22678</xdr:rowOff>
    </xdr:from>
    <xdr:to>
      <xdr:col>2</xdr:col>
      <xdr:colOff>1656933</xdr:colOff>
      <xdr:row>99</xdr:row>
      <xdr:rowOff>1125492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07FBD31-D211-2A85-951C-2E1A5C2E4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507" y="102702178"/>
          <a:ext cx="1661106" cy="109582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100</xdr:row>
      <xdr:rowOff>29936</xdr:rowOff>
    </xdr:from>
    <xdr:to>
      <xdr:col>2</xdr:col>
      <xdr:colOff>1659271</xdr:colOff>
      <xdr:row>100</xdr:row>
      <xdr:rowOff>1125402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59631DC7-05BA-1CCC-E9C3-305D3C583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0" y="103852436"/>
          <a:ext cx="1668796" cy="1109436"/>
        </a:xfrm>
        <a:prstGeom prst="rect">
          <a:avLst/>
        </a:prstGeom>
      </xdr:spPr>
    </xdr:pic>
    <xdr:clientData/>
  </xdr:twoCellAnchor>
  <xdr:twoCellAnchor>
    <xdr:from>
      <xdr:col>2</xdr:col>
      <xdr:colOff>7258</xdr:colOff>
      <xdr:row>101</xdr:row>
      <xdr:rowOff>10886</xdr:rowOff>
    </xdr:from>
    <xdr:to>
      <xdr:col>2</xdr:col>
      <xdr:colOff>1656933</xdr:colOff>
      <xdr:row>101</xdr:row>
      <xdr:rowOff>1124494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9EB7B0D1-05CC-A019-9CB3-D3FA52BF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508" y="104976386"/>
          <a:ext cx="1661105" cy="1105353"/>
        </a:xfrm>
        <a:prstGeom prst="rect">
          <a:avLst/>
        </a:prstGeom>
      </xdr:spPr>
    </xdr:pic>
    <xdr:clientData/>
  </xdr:twoCellAnchor>
  <xdr:twoCellAnchor>
    <xdr:from>
      <xdr:col>2</xdr:col>
      <xdr:colOff>27215</xdr:colOff>
      <xdr:row>102</xdr:row>
      <xdr:rowOff>30842</xdr:rowOff>
    </xdr:from>
    <xdr:to>
      <xdr:col>2</xdr:col>
      <xdr:colOff>1658405</xdr:colOff>
      <xdr:row>102</xdr:row>
      <xdr:rowOff>1118143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3B4C840-8DFF-619C-2201-51268595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465" y="106139342"/>
          <a:ext cx="1631190" cy="1085396"/>
        </a:xfrm>
        <a:prstGeom prst="rect">
          <a:avLst/>
        </a:prstGeom>
      </xdr:spPr>
    </xdr:pic>
    <xdr:clientData/>
  </xdr:twoCellAnchor>
  <xdr:twoCellAnchor>
    <xdr:from>
      <xdr:col>2</xdr:col>
      <xdr:colOff>20863</xdr:colOff>
      <xdr:row>103</xdr:row>
      <xdr:rowOff>29935</xdr:rowOff>
    </xdr:from>
    <xdr:to>
      <xdr:col>2</xdr:col>
      <xdr:colOff>1658414</xdr:colOff>
      <xdr:row>103</xdr:row>
      <xdr:rowOff>1117237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F7789F88-D5AE-39AA-099B-94502411D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2113" y="107281435"/>
          <a:ext cx="1637551" cy="1085397"/>
        </a:xfrm>
        <a:prstGeom prst="rect">
          <a:avLst/>
        </a:prstGeom>
      </xdr:spPr>
    </xdr:pic>
    <xdr:clientData/>
  </xdr:twoCellAnchor>
  <xdr:twoCellAnchor>
    <xdr:from>
      <xdr:col>2</xdr:col>
      <xdr:colOff>7257</xdr:colOff>
      <xdr:row>104</xdr:row>
      <xdr:rowOff>22678</xdr:rowOff>
    </xdr:from>
    <xdr:to>
      <xdr:col>2</xdr:col>
      <xdr:colOff>1656933</xdr:colOff>
      <xdr:row>104</xdr:row>
      <xdr:rowOff>1125492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3594D774-E604-BA2B-A9C6-D9636C38E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507" y="108417178"/>
          <a:ext cx="1661106" cy="1092654"/>
        </a:xfrm>
        <a:prstGeom prst="rect">
          <a:avLst/>
        </a:prstGeom>
      </xdr:spPr>
    </xdr:pic>
    <xdr:clientData/>
  </xdr:twoCellAnchor>
  <xdr:twoCellAnchor>
    <xdr:from>
      <xdr:col>2</xdr:col>
      <xdr:colOff>30389</xdr:colOff>
      <xdr:row>105</xdr:row>
      <xdr:rowOff>10885</xdr:rowOff>
    </xdr:from>
    <xdr:to>
      <xdr:col>2</xdr:col>
      <xdr:colOff>1660071</xdr:colOff>
      <xdr:row>105</xdr:row>
      <xdr:rowOff>1124698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2285ACB4-0CBB-F7AF-797E-B692B03D6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639" y="98213635"/>
          <a:ext cx="1629682" cy="1105558"/>
        </a:xfrm>
        <a:prstGeom prst="rect">
          <a:avLst/>
        </a:prstGeom>
      </xdr:spPr>
    </xdr:pic>
    <xdr:clientData/>
  </xdr:twoCellAnchor>
  <xdr:twoCellAnchor>
    <xdr:from>
      <xdr:col>2</xdr:col>
      <xdr:colOff>7258</xdr:colOff>
      <xdr:row>105</xdr:row>
      <xdr:rowOff>1136196</xdr:rowOff>
    </xdr:from>
    <xdr:to>
      <xdr:col>3</xdr:col>
      <xdr:colOff>18320</xdr:colOff>
      <xdr:row>106</xdr:row>
      <xdr:rowOff>1125401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6C8B7FEA-7EF4-B220-C306-4FEF8EF4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508" y="110673696"/>
          <a:ext cx="1701432" cy="1142093"/>
        </a:xfrm>
        <a:prstGeom prst="rect">
          <a:avLst/>
        </a:prstGeom>
      </xdr:spPr>
    </xdr:pic>
    <xdr:clientData/>
  </xdr:twoCellAnchor>
  <xdr:twoCellAnchor>
    <xdr:from>
      <xdr:col>2</xdr:col>
      <xdr:colOff>30389</xdr:colOff>
      <xdr:row>107</xdr:row>
      <xdr:rowOff>42636</xdr:rowOff>
    </xdr:from>
    <xdr:to>
      <xdr:col>2</xdr:col>
      <xdr:colOff>1658405</xdr:colOff>
      <xdr:row>107</xdr:row>
      <xdr:rowOff>1131208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1CBAFF5-8EAC-18D6-5F51-C3F86EF0E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639" y="111866136"/>
          <a:ext cx="1628016" cy="1085397"/>
        </a:xfrm>
        <a:prstGeom prst="rect">
          <a:avLst/>
        </a:prstGeom>
      </xdr:spPr>
    </xdr:pic>
    <xdr:clientData/>
  </xdr:twoCellAnchor>
  <xdr:twoCellAnchor>
    <xdr:from>
      <xdr:col>2</xdr:col>
      <xdr:colOff>20864</xdr:colOff>
      <xdr:row>108</xdr:row>
      <xdr:rowOff>47625</xdr:rowOff>
    </xdr:from>
    <xdr:to>
      <xdr:col>2</xdr:col>
      <xdr:colOff>1657895</xdr:colOff>
      <xdr:row>108</xdr:row>
      <xdr:rowOff>1125313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011ED3AE-F47F-EFDE-4EF8-69518F428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2114" y="113014125"/>
          <a:ext cx="1625601" cy="1086578"/>
        </a:xfrm>
        <a:prstGeom prst="rect">
          <a:avLst/>
        </a:prstGeom>
      </xdr:spPr>
    </xdr:pic>
    <xdr:clientData/>
  </xdr:twoCellAnchor>
  <xdr:twoCellAnchor>
    <xdr:from>
      <xdr:col>2</xdr:col>
      <xdr:colOff>10433</xdr:colOff>
      <xdr:row>109</xdr:row>
      <xdr:rowOff>30843</xdr:rowOff>
    </xdr:from>
    <xdr:to>
      <xdr:col>2</xdr:col>
      <xdr:colOff>1659473</xdr:colOff>
      <xdr:row>109</xdr:row>
      <xdr:rowOff>1117781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D8B7F4E5-37E1-F55C-A86F-811B113B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683" y="114140343"/>
          <a:ext cx="1654755" cy="1089478"/>
        </a:xfrm>
        <a:prstGeom prst="rect">
          <a:avLst/>
        </a:prstGeom>
      </xdr:spPr>
    </xdr:pic>
    <xdr:clientData/>
  </xdr:twoCellAnchor>
  <xdr:twoCellAnchor>
    <xdr:from>
      <xdr:col>2</xdr:col>
      <xdr:colOff>7258</xdr:colOff>
      <xdr:row>110</xdr:row>
      <xdr:rowOff>30843</xdr:rowOff>
    </xdr:from>
    <xdr:to>
      <xdr:col>3</xdr:col>
      <xdr:colOff>0</xdr:colOff>
      <xdr:row>110</xdr:row>
      <xdr:rowOff>1116777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20530AFE-2EA3-AAC3-E3C5-007F6F2C1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508" y="115283343"/>
          <a:ext cx="1675492" cy="1088474"/>
        </a:xfrm>
        <a:prstGeom prst="rect">
          <a:avLst/>
        </a:prstGeom>
      </xdr:spPr>
    </xdr:pic>
    <xdr:clientData/>
  </xdr:twoCellAnchor>
  <xdr:twoCellAnchor>
    <xdr:from>
      <xdr:col>2</xdr:col>
      <xdr:colOff>31296</xdr:colOff>
      <xdr:row>111</xdr:row>
      <xdr:rowOff>30842</xdr:rowOff>
    </xdr:from>
    <xdr:to>
      <xdr:col>2</xdr:col>
      <xdr:colOff>1660071</xdr:colOff>
      <xdr:row>111</xdr:row>
      <xdr:rowOff>1080489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42349A69-C53A-1F18-0B85-B32120FB2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2546" y="116426342"/>
          <a:ext cx="1638300" cy="1066157"/>
        </a:xfrm>
        <a:prstGeom prst="rect">
          <a:avLst/>
        </a:prstGeom>
      </xdr:spPr>
    </xdr:pic>
    <xdr:clientData/>
  </xdr:twoCellAnchor>
  <xdr:twoCellAnchor>
    <xdr:from>
      <xdr:col>2</xdr:col>
      <xdr:colOff>16631</xdr:colOff>
      <xdr:row>132</xdr:row>
      <xdr:rowOff>29935</xdr:rowOff>
    </xdr:from>
    <xdr:to>
      <xdr:col>2</xdr:col>
      <xdr:colOff>1655203</xdr:colOff>
      <xdr:row>132</xdr:row>
      <xdr:rowOff>1117078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A62C2DE1-020B-A7AC-FFC0-A9AC3EB6B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298" y="147857935"/>
          <a:ext cx="1632857" cy="1102383"/>
        </a:xfrm>
        <a:prstGeom prst="rect">
          <a:avLst/>
        </a:prstGeom>
      </xdr:spPr>
    </xdr:pic>
    <xdr:clientData/>
  </xdr:twoCellAnchor>
  <xdr:twoCellAnchor>
    <xdr:from>
      <xdr:col>1</xdr:col>
      <xdr:colOff>254001</xdr:colOff>
      <xdr:row>133</xdr:row>
      <xdr:rowOff>10886</xdr:rowOff>
    </xdr:from>
    <xdr:to>
      <xdr:col>3</xdr:col>
      <xdr:colOff>19528</xdr:colOff>
      <xdr:row>134</xdr:row>
      <xdr:rowOff>12791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0C527D5F-2F95-CE78-A752-FD074C12C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0084" y="148981886"/>
          <a:ext cx="1690847" cy="1138917"/>
        </a:xfrm>
        <a:prstGeom prst="rect">
          <a:avLst/>
        </a:prstGeom>
      </xdr:spPr>
    </xdr:pic>
    <xdr:clientData/>
  </xdr:twoCellAnchor>
  <xdr:twoCellAnchor>
    <xdr:from>
      <xdr:col>1</xdr:col>
      <xdr:colOff>231473</xdr:colOff>
      <xdr:row>134</xdr:row>
      <xdr:rowOff>40519</xdr:rowOff>
    </xdr:from>
    <xdr:to>
      <xdr:col>2</xdr:col>
      <xdr:colOff>1578519</xdr:colOff>
      <xdr:row>134</xdr:row>
      <xdr:rowOff>1124297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CA534E19-B801-121B-E045-62246840A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7556" y="150154519"/>
          <a:ext cx="1619250" cy="1083778"/>
        </a:xfrm>
        <a:prstGeom prst="rect">
          <a:avLst/>
        </a:prstGeom>
      </xdr:spPr>
    </xdr:pic>
    <xdr:clientData/>
  </xdr:twoCellAnchor>
  <xdr:twoCellAnchor>
    <xdr:from>
      <xdr:col>2</xdr:col>
      <xdr:colOff>43847</xdr:colOff>
      <xdr:row>134</xdr:row>
      <xdr:rowOff>1116239</xdr:rowOff>
    </xdr:from>
    <xdr:to>
      <xdr:col>2</xdr:col>
      <xdr:colOff>1618101</xdr:colOff>
      <xdr:row>136</xdr:row>
      <xdr:rowOff>16238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DE377EE7-EB6B-AA3D-29D3-4D783384D4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4514" y="151230239"/>
          <a:ext cx="1585684" cy="1197429"/>
        </a:xfrm>
        <a:prstGeom prst="rect">
          <a:avLst/>
        </a:prstGeom>
      </xdr:spPr>
    </xdr:pic>
    <xdr:clientData/>
  </xdr:twoCellAnchor>
  <xdr:twoCellAnchor>
    <xdr:from>
      <xdr:col>2</xdr:col>
      <xdr:colOff>43845</xdr:colOff>
      <xdr:row>136</xdr:row>
      <xdr:rowOff>48986</xdr:rowOff>
    </xdr:from>
    <xdr:to>
      <xdr:col>2</xdr:col>
      <xdr:colOff>1639055</xdr:colOff>
      <xdr:row>136</xdr:row>
      <xdr:rowOff>1126929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0F0F5012-8FC9-0B8A-0C98-83344B060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4512" y="152448986"/>
          <a:ext cx="1595210" cy="1064608"/>
        </a:xfrm>
        <a:prstGeom prst="rect">
          <a:avLst/>
        </a:prstGeom>
      </xdr:spPr>
    </xdr:pic>
    <xdr:clientData/>
  </xdr:twoCellAnchor>
  <xdr:twoCellAnchor>
    <xdr:from>
      <xdr:col>1</xdr:col>
      <xdr:colOff>243419</xdr:colOff>
      <xdr:row>136</xdr:row>
      <xdr:rowOff>1136197</xdr:rowOff>
    </xdr:from>
    <xdr:to>
      <xdr:col>3</xdr:col>
      <xdr:colOff>19657</xdr:colOff>
      <xdr:row>137</xdr:row>
      <xdr:rowOff>1125300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93273833-17A3-7FE4-E226-7A410C5DD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02" y="153536197"/>
          <a:ext cx="1712988" cy="1137818"/>
        </a:xfrm>
        <a:prstGeom prst="rect">
          <a:avLst/>
        </a:prstGeom>
      </xdr:spPr>
    </xdr:pic>
    <xdr:clientData/>
  </xdr:twoCellAnchor>
  <xdr:twoCellAnchor>
    <xdr:from>
      <xdr:col>2</xdr:col>
      <xdr:colOff>10432</xdr:colOff>
      <xdr:row>138</xdr:row>
      <xdr:rowOff>29935</xdr:rowOff>
    </xdr:from>
    <xdr:to>
      <xdr:col>2</xdr:col>
      <xdr:colOff>1659473</xdr:colOff>
      <xdr:row>138</xdr:row>
      <xdr:rowOff>1116874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7FFA4B41-E4B0-4179-3CBA-62D1851B6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682" y="146270435"/>
          <a:ext cx="1654756" cy="1105354"/>
        </a:xfrm>
        <a:prstGeom prst="rect">
          <a:avLst/>
        </a:prstGeom>
      </xdr:spPr>
    </xdr:pic>
    <xdr:clientData/>
  </xdr:twoCellAnchor>
  <xdr:twoCellAnchor>
    <xdr:from>
      <xdr:col>2</xdr:col>
      <xdr:colOff>10432</xdr:colOff>
      <xdr:row>139</xdr:row>
      <xdr:rowOff>26760</xdr:rowOff>
    </xdr:from>
    <xdr:to>
      <xdr:col>3</xdr:col>
      <xdr:colOff>16107</xdr:colOff>
      <xdr:row>139</xdr:row>
      <xdr:rowOff>1121591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333F7709-CF17-C161-1BE4-FFCE3E77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682" y="147410260"/>
          <a:ext cx="1682710" cy="1103086"/>
        </a:xfrm>
        <a:prstGeom prst="rect">
          <a:avLst/>
        </a:prstGeom>
      </xdr:spPr>
    </xdr:pic>
    <xdr:clientData/>
  </xdr:twoCellAnchor>
  <xdr:twoCellAnchor>
    <xdr:from>
      <xdr:col>2</xdr:col>
      <xdr:colOff>27214</xdr:colOff>
      <xdr:row>140</xdr:row>
      <xdr:rowOff>10886</xdr:rowOff>
    </xdr:from>
    <xdr:to>
      <xdr:col>2</xdr:col>
      <xdr:colOff>1658166</xdr:colOff>
      <xdr:row>140</xdr:row>
      <xdr:rowOff>1125484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CE675705-35C8-005C-7415-BFF5CF33C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464" y="148537386"/>
          <a:ext cx="1623332" cy="1104438"/>
        </a:xfrm>
        <a:prstGeom prst="rect">
          <a:avLst/>
        </a:prstGeom>
      </xdr:spPr>
    </xdr:pic>
    <xdr:clientData/>
  </xdr:twoCellAnchor>
  <xdr:twoCellAnchor>
    <xdr:from>
      <xdr:col>2</xdr:col>
      <xdr:colOff>7258</xdr:colOff>
      <xdr:row>141</xdr:row>
      <xdr:rowOff>22678</xdr:rowOff>
    </xdr:from>
    <xdr:to>
      <xdr:col>3</xdr:col>
      <xdr:colOff>18320</xdr:colOff>
      <xdr:row>141</xdr:row>
      <xdr:rowOff>1141095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266E3B95-315E-3230-DECC-73AB5219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508" y="149692178"/>
          <a:ext cx="1701432" cy="1129393"/>
        </a:xfrm>
        <a:prstGeom prst="rect">
          <a:avLst/>
        </a:prstGeom>
      </xdr:spPr>
    </xdr:pic>
    <xdr:clientData/>
  </xdr:twoCellAnchor>
  <xdr:twoCellAnchor>
    <xdr:from>
      <xdr:col>2</xdr:col>
      <xdr:colOff>10432</xdr:colOff>
      <xdr:row>142</xdr:row>
      <xdr:rowOff>23585</xdr:rowOff>
    </xdr:from>
    <xdr:to>
      <xdr:col>2</xdr:col>
      <xdr:colOff>1659473</xdr:colOff>
      <xdr:row>142</xdr:row>
      <xdr:rowOff>1122589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35A197EE-6025-AB6F-F31C-1B4F50D68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682" y="150836085"/>
          <a:ext cx="1654756" cy="1105354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142</xdr:row>
      <xdr:rowOff>1095457</xdr:rowOff>
    </xdr:from>
    <xdr:to>
      <xdr:col>2</xdr:col>
      <xdr:colOff>1621973</xdr:colOff>
      <xdr:row>144</xdr:row>
      <xdr:rowOff>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31B59BA2-6792-4287-9329-460CF83ED4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85875" y="151907957"/>
          <a:ext cx="1456873" cy="1196893"/>
        </a:xfrm>
        <a:prstGeom prst="rect">
          <a:avLst/>
        </a:prstGeom>
      </xdr:spPr>
    </xdr:pic>
    <xdr:clientData/>
  </xdr:twoCellAnchor>
  <xdr:twoCellAnchor>
    <xdr:from>
      <xdr:col>2</xdr:col>
      <xdr:colOff>7258</xdr:colOff>
      <xdr:row>144</xdr:row>
      <xdr:rowOff>22678</xdr:rowOff>
    </xdr:from>
    <xdr:to>
      <xdr:col>2</xdr:col>
      <xdr:colOff>1659850</xdr:colOff>
      <xdr:row>144</xdr:row>
      <xdr:rowOff>1121681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86E0AD89-E219-134E-AD96-F717D28C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508" y="153121178"/>
          <a:ext cx="1662117" cy="1095828"/>
        </a:xfrm>
        <a:prstGeom prst="rect">
          <a:avLst/>
        </a:prstGeom>
      </xdr:spPr>
    </xdr:pic>
    <xdr:clientData/>
  </xdr:twoCellAnchor>
  <xdr:twoCellAnchor>
    <xdr:from>
      <xdr:col>2</xdr:col>
      <xdr:colOff>235858</xdr:colOff>
      <xdr:row>144</xdr:row>
      <xdr:rowOff>1061357</xdr:rowOff>
    </xdr:from>
    <xdr:to>
      <xdr:col>2</xdr:col>
      <xdr:colOff>1543141</xdr:colOff>
      <xdr:row>146</xdr:row>
      <xdr:rowOff>42545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FA8850BC-F8F8-D36F-5DA6-FEFB905521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7108" y="154159857"/>
          <a:ext cx="1295853" cy="1256393"/>
        </a:xfrm>
        <a:prstGeom prst="rect">
          <a:avLst/>
        </a:prstGeom>
      </xdr:spPr>
    </xdr:pic>
    <xdr:clientData/>
  </xdr:twoCellAnchor>
  <xdr:twoCellAnchor>
    <xdr:from>
      <xdr:col>1</xdr:col>
      <xdr:colOff>255361</xdr:colOff>
      <xdr:row>148</xdr:row>
      <xdr:rowOff>38553</xdr:rowOff>
    </xdr:from>
    <xdr:to>
      <xdr:col>3</xdr:col>
      <xdr:colOff>20593</xdr:colOff>
      <xdr:row>149</xdr:row>
      <xdr:rowOff>17305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A6417EBB-A322-0EBC-2CA3-BCB148A6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736" y="157201053"/>
          <a:ext cx="1714047" cy="1128737"/>
        </a:xfrm>
        <a:prstGeom prst="rect">
          <a:avLst/>
        </a:prstGeom>
      </xdr:spPr>
    </xdr:pic>
    <xdr:clientData/>
  </xdr:twoCellAnchor>
  <xdr:twoCellAnchor>
    <xdr:from>
      <xdr:col>2</xdr:col>
      <xdr:colOff>40822</xdr:colOff>
      <xdr:row>149</xdr:row>
      <xdr:rowOff>10886</xdr:rowOff>
    </xdr:from>
    <xdr:to>
      <xdr:col>2</xdr:col>
      <xdr:colOff>1658607</xdr:colOff>
      <xdr:row>149</xdr:row>
      <xdr:rowOff>1088390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A8BA415D-CF40-4A4B-204E-28D578156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72" y="158316386"/>
          <a:ext cx="1607625" cy="1087664"/>
        </a:xfrm>
        <a:prstGeom prst="rect">
          <a:avLst/>
        </a:prstGeom>
      </xdr:spPr>
    </xdr:pic>
    <xdr:clientData/>
  </xdr:twoCellAnchor>
  <xdr:twoCellAnchor>
    <xdr:from>
      <xdr:col>2</xdr:col>
      <xdr:colOff>160111</xdr:colOff>
      <xdr:row>149</xdr:row>
      <xdr:rowOff>1097190</xdr:rowOff>
    </xdr:from>
    <xdr:to>
      <xdr:col>2</xdr:col>
      <xdr:colOff>1541691</xdr:colOff>
      <xdr:row>151</xdr:row>
      <xdr:rowOff>15240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725AF0CE-B286-A5F7-681C-CFBF9F65F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1361" y="159402690"/>
          <a:ext cx="1394280" cy="1217385"/>
        </a:xfrm>
        <a:prstGeom prst="rect">
          <a:avLst/>
        </a:prstGeom>
      </xdr:spPr>
    </xdr:pic>
    <xdr:clientData/>
  </xdr:twoCellAnchor>
  <xdr:twoCellAnchor>
    <xdr:from>
      <xdr:col>2</xdr:col>
      <xdr:colOff>28121</xdr:colOff>
      <xdr:row>151</xdr:row>
      <xdr:rowOff>14062</xdr:rowOff>
    </xdr:from>
    <xdr:to>
      <xdr:col>2</xdr:col>
      <xdr:colOff>1659164</xdr:colOff>
      <xdr:row>151</xdr:row>
      <xdr:rowOff>1084093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ABD525EE-FB11-CD0D-349F-4132583EC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9371" y="160605562"/>
          <a:ext cx="1618343" cy="1083366"/>
        </a:xfrm>
        <a:prstGeom prst="rect">
          <a:avLst/>
        </a:prstGeom>
      </xdr:spPr>
    </xdr:pic>
    <xdr:clientData/>
  </xdr:twoCellAnchor>
  <xdr:twoCellAnchor>
    <xdr:from>
      <xdr:col>1</xdr:col>
      <xdr:colOff>226635</xdr:colOff>
      <xdr:row>151</xdr:row>
      <xdr:rowOff>1100667</xdr:rowOff>
    </xdr:from>
    <xdr:to>
      <xdr:col>2</xdr:col>
      <xdr:colOff>1660856</xdr:colOff>
      <xdr:row>152</xdr:row>
      <xdr:rowOff>1088362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96AD0B38-D23B-8268-6508-0713A7C59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718" y="170137667"/>
          <a:ext cx="1694995" cy="1126885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174</xdr:row>
      <xdr:rowOff>15875</xdr:rowOff>
    </xdr:from>
    <xdr:to>
      <xdr:col>2</xdr:col>
      <xdr:colOff>1599575</xdr:colOff>
      <xdr:row>174</xdr:row>
      <xdr:rowOff>1116965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C779E2-E87B-4889-8CAE-9083E2968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8101625"/>
          <a:ext cx="1650375" cy="1095375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175</xdr:row>
      <xdr:rowOff>0</xdr:rowOff>
    </xdr:from>
    <xdr:to>
      <xdr:col>2</xdr:col>
      <xdr:colOff>1617395</xdr:colOff>
      <xdr:row>175</xdr:row>
      <xdr:rowOff>1125855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4A9C947-D7F1-4265-9107-7B82CAD10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4575" y="179228750"/>
          <a:ext cx="1694230" cy="1130300"/>
        </a:xfrm>
        <a:prstGeom prst="rect">
          <a:avLst/>
        </a:prstGeom>
      </xdr:spPr>
    </xdr:pic>
    <xdr:clientData/>
  </xdr:twoCellAnchor>
  <xdr:twoCellAnchor>
    <xdr:from>
      <xdr:col>1</xdr:col>
      <xdr:colOff>203201</xdr:colOff>
      <xdr:row>176</xdr:row>
      <xdr:rowOff>0</xdr:rowOff>
    </xdr:from>
    <xdr:to>
      <xdr:col>2</xdr:col>
      <xdr:colOff>1584530</xdr:colOff>
      <xdr:row>176</xdr:row>
      <xdr:rowOff>1120140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5FCC0B6-6693-4FBA-8ABB-3711C5B07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4576" y="180371750"/>
          <a:ext cx="1664539" cy="1114425"/>
        </a:xfrm>
        <a:prstGeom prst="rect">
          <a:avLst/>
        </a:prstGeom>
      </xdr:spPr>
    </xdr:pic>
    <xdr:clientData/>
  </xdr:twoCellAnchor>
  <xdr:twoCellAnchor>
    <xdr:from>
      <xdr:col>1</xdr:col>
      <xdr:colOff>165100</xdr:colOff>
      <xdr:row>177</xdr:row>
      <xdr:rowOff>0</xdr:rowOff>
    </xdr:from>
    <xdr:to>
      <xdr:col>2</xdr:col>
      <xdr:colOff>1579299</xdr:colOff>
      <xdr:row>177</xdr:row>
      <xdr:rowOff>1125855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3812649-5727-413A-A10F-F5C9A6073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6475" y="181514750"/>
          <a:ext cx="1694234" cy="1130300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178</xdr:row>
      <xdr:rowOff>0</xdr:rowOff>
    </xdr:from>
    <xdr:to>
      <xdr:col>2</xdr:col>
      <xdr:colOff>1581876</xdr:colOff>
      <xdr:row>178</xdr:row>
      <xdr:rowOff>1087755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37A81A6-46D7-4AA3-AC2C-ABD1B6255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4575" y="182657750"/>
          <a:ext cx="1647916" cy="1092200"/>
        </a:xfrm>
        <a:prstGeom prst="rect">
          <a:avLst/>
        </a:prstGeom>
      </xdr:spPr>
    </xdr:pic>
    <xdr:clientData/>
  </xdr:twoCellAnchor>
  <xdr:twoCellAnchor>
    <xdr:from>
      <xdr:col>1</xdr:col>
      <xdr:colOff>184151</xdr:colOff>
      <xdr:row>179</xdr:row>
      <xdr:rowOff>0</xdr:rowOff>
    </xdr:from>
    <xdr:to>
      <xdr:col>2</xdr:col>
      <xdr:colOff>1578108</xdr:colOff>
      <xdr:row>179</xdr:row>
      <xdr:rowOff>1120140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44BDAA0-7AF1-48EC-BBDD-205A2E39F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5526" y="183800750"/>
          <a:ext cx="1665737" cy="1114425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179</xdr:row>
      <xdr:rowOff>1130301</xdr:rowOff>
    </xdr:from>
    <xdr:to>
      <xdr:col>2</xdr:col>
      <xdr:colOff>1584785</xdr:colOff>
      <xdr:row>180</xdr:row>
      <xdr:rowOff>1116965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7FAA76A-B3BA-47F9-8C45-3C69C8AB2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300" y="184931051"/>
          <a:ext cx="1706070" cy="1127124"/>
        </a:xfrm>
        <a:prstGeom prst="rect">
          <a:avLst/>
        </a:prstGeom>
      </xdr:spPr>
    </xdr:pic>
    <xdr:clientData/>
  </xdr:twoCellAnchor>
  <xdr:twoCellAnchor>
    <xdr:from>
      <xdr:col>2</xdr:col>
      <xdr:colOff>26307</xdr:colOff>
      <xdr:row>113</xdr:row>
      <xdr:rowOff>71664</xdr:rowOff>
    </xdr:from>
    <xdr:to>
      <xdr:col>2</xdr:col>
      <xdr:colOff>1656987</xdr:colOff>
      <xdr:row>113</xdr:row>
      <xdr:rowOff>1118779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E3E59EA-1029-F1E7-A9F7-893796168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37557" y="107418414"/>
          <a:ext cx="1638300" cy="105727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87</xdr:row>
      <xdr:rowOff>41728</xdr:rowOff>
    </xdr:from>
    <xdr:to>
      <xdr:col>3</xdr:col>
      <xdr:colOff>22493</xdr:colOff>
      <xdr:row>88</xdr:row>
      <xdr:rowOff>12246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A8664293-B82A-1FD0-50A0-80BD2290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668" y="89957728"/>
          <a:ext cx="1690848" cy="1123043"/>
        </a:xfrm>
        <a:prstGeom prst="rect">
          <a:avLst/>
        </a:prstGeom>
      </xdr:spPr>
    </xdr:pic>
    <xdr:clientData/>
  </xdr:twoCellAnchor>
  <xdr:twoCellAnchor>
    <xdr:from>
      <xdr:col>2</xdr:col>
      <xdr:colOff>10432</xdr:colOff>
      <xdr:row>88</xdr:row>
      <xdr:rowOff>43996</xdr:rowOff>
    </xdr:from>
    <xdr:to>
      <xdr:col>2</xdr:col>
      <xdr:colOff>1655663</xdr:colOff>
      <xdr:row>88</xdr:row>
      <xdr:rowOff>1119505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F7FA2A23-F803-B20B-D6C7-71ECA1CBB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099" y="91102996"/>
          <a:ext cx="1654756" cy="1092654"/>
        </a:xfrm>
        <a:prstGeom prst="rect">
          <a:avLst/>
        </a:prstGeom>
      </xdr:spPr>
    </xdr:pic>
    <xdr:clientData/>
  </xdr:twoCellAnchor>
  <xdr:twoCellAnchor>
    <xdr:from>
      <xdr:col>2</xdr:col>
      <xdr:colOff>40822</xdr:colOff>
      <xdr:row>85</xdr:row>
      <xdr:rowOff>92075</xdr:rowOff>
    </xdr:from>
    <xdr:to>
      <xdr:col>2</xdr:col>
      <xdr:colOff>1658607</xdr:colOff>
      <xdr:row>86</xdr:row>
      <xdr:rowOff>24039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381F9911-E5D6-63BE-B343-507E21941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489" y="87722075"/>
          <a:ext cx="1613975" cy="1065439"/>
        </a:xfrm>
        <a:prstGeom prst="rect">
          <a:avLst/>
        </a:prstGeom>
      </xdr:spPr>
    </xdr:pic>
    <xdr:clientData/>
  </xdr:twoCellAnchor>
  <xdr:twoCellAnchor>
    <xdr:from>
      <xdr:col>2</xdr:col>
      <xdr:colOff>66675</xdr:colOff>
      <xdr:row>89</xdr:row>
      <xdr:rowOff>1512</xdr:rowOff>
    </xdr:from>
    <xdr:to>
      <xdr:col>3</xdr:col>
      <xdr:colOff>20649</xdr:colOff>
      <xdr:row>89</xdr:row>
      <xdr:rowOff>1083707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3A870CCF-7094-5DAA-AE3B-402C41E65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7342" y="92203512"/>
          <a:ext cx="1616615" cy="1072670"/>
        </a:xfrm>
        <a:prstGeom prst="rect">
          <a:avLst/>
        </a:prstGeom>
      </xdr:spPr>
    </xdr:pic>
    <xdr:clientData/>
  </xdr:twoCellAnchor>
  <xdr:twoCellAnchor>
    <xdr:from>
      <xdr:col>2</xdr:col>
      <xdr:colOff>30390</xdr:colOff>
      <xdr:row>86</xdr:row>
      <xdr:rowOff>38250</xdr:rowOff>
    </xdr:from>
    <xdr:to>
      <xdr:col>2</xdr:col>
      <xdr:colOff>1660310</xdr:colOff>
      <xdr:row>86</xdr:row>
      <xdr:rowOff>1119836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3F0E1F8A-4FCE-2E70-11F1-FFB4B63A4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1057" y="88811250"/>
          <a:ext cx="1637540" cy="1094921"/>
        </a:xfrm>
        <a:prstGeom prst="rect">
          <a:avLst/>
        </a:prstGeom>
      </xdr:spPr>
    </xdr:pic>
    <xdr:clientData/>
  </xdr:twoCellAnchor>
  <xdr:twoCellAnchor>
    <xdr:from>
      <xdr:col>1</xdr:col>
      <xdr:colOff>254001</xdr:colOff>
      <xdr:row>82</xdr:row>
      <xdr:rowOff>75744</xdr:rowOff>
    </xdr:from>
    <xdr:to>
      <xdr:col>2</xdr:col>
      <xdr:colOff>1654401</xdr:colOff>
      <xdr:row>83</xdr:row>
      <xdr:rowOff>21224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00FA541-4251-7667-B41C-066435558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0084" y="84276744"/>
          <a:ext cx="1668794" cy="1099910"/>
        </a:xfrm>
        <a:prstGeom prst="rect">
          <a:avLst/>
        </a:prstGeom>
      </xdr:spPr>
    </xdr:pic>
    <xdr:clientData/>
  </xdr:twoCellAnchor>
  <xdr:twoCellAnchor>
    <xdr:from>
      <xdr:col>1</xdr:col>
      <xdr:colOff>244930</xdr:colOff>
      <xdr:row>83</xdr:row>
      <xdr:rowOff>41425</xdr:rowOff>
    </xdr:from>
    <xdr:to>
      <xdr:col>2</xdr:col>
      <xdr:colOff>1655160</xdr:colOff>
      <xdr:row>84</xdr:row>
      <xdr:rowOff>16751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3AA6EDA9-F138-6C43-14C9-1D01DFE99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013" y="85385425"/>
          <a:ext cx="1667194" cy="1112611"/>
        </a:xfrm>
        <a:prstGeom prst="rect">
          <a:avLst/>
        </a:prstGeom>
      </xdr:spPr>
    </xdr:pic>
    <xdr:clientData/>
  </xdr:twoCellAnchor>
  <xdr:twoCellAnchor>
    <xdr:from>
      <xdr:col>2</xdr:col>
      <xdr:colOff>10432</xdr:colOff>
      <xdr:row>84</xdr:row>
      <xdr:rowOff>40519</xdr:rowOff>
    </xdr:from>
    <xdr:to>
      <xdr:col>2</xdr:col>
      <xdr:colOff>1658133</xdr:colOff>
      <xdr:row>84</xdr:row>
      <xdr:rowOff>1122106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B9A029E6-29B2-DD56-31FE-B4F0A7A5D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099" y="86527519"/>
          <a:ext cx="1634366" cy="1075872"/>
        </a:xfrm>
        <a:prstGeom prst="rect">
          <a:avLst/>
        </a:prstGeom>
      </xdr:spPr>
    </xdr:pic>
    <xdr:clientData/>
  </xdr:twoCellAnchor>
  <xdr:twoCellAnchor>
    <xdr:from>
      <xdr:col>1</xdr:col>
      <xdr:colOff>232833</xdr:colOff>
      <xdr:row>45</xdr:row>
      <xdr:rowOff>1112912</xdr:rowOff>
    </xdr:from>
    <xdr:to>
      <xdr:col>2</xdr:col>
      <xdr:colOff>1656689</xdr:colOff>
      <xdr:row>46</xdr:row>
      <xdr:rowOff>1124342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DC643300-035A-C1F2-D63B-CD92B8D69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916" y="44546912"/>
          <a:ext cx="1692250" cy="1139825"/>
        </a:xfrm>
        <a:prstGeom prst="rect">
          <a:avLst/>
        </a:prstGeom>
      </xdr:spPr>
    </xdr:pic>
    <xdr:clientData/>
  </xdr:twoCellAnchor>
  <xdr:twoCellAnchor>
    <xdr:from>
      <xdr:col>1</xdr:col>
      <xdr:colOff>250674</xdr:colOff>
      <xdr:row>47</xdr:row>
      <xdr:rowOff>1111551</xdr:rowOff>
    </xdr:from>
    <xdr:to>
      <xdr:col>2</xdr:col>
      <xdr:colOff>1659087</xdr:colOff>
      <xdr:row>48</xdr:row>
      <xdr:rowOff>1079256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5A0DC248-AFA6-43A1-95B6-603E8FAE1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757" y="46831551"/>
          <a:ext cx="1676807" cy="1122135"/>
        </a:xfrm>
        <a:prstGeom prst="rect">
          <a:avLst/>
        </a:prstGeom>
      </xdr:spPr>
    </xdr:pic>
    <xdr:clientData/>
  </xdr:twoCellAnchor>
  <xdr:twoCellAnchor>
    <xdr:from>
      <xdr:col>2</xdr:col>
      <xdr:colOff>14362</xdr:colOff>
      <xdr:row>39</xdr:row>
      <xdr:rowOff>38553</xdr:rowOff>
    </xdr:from>
    <xdr:to>
      <xdr:col>2</xdr:col>
      <xdr:colOff>1603222</xdr:colOff>
      <xdr:row>39</xdr:row>
      <xdr:rowOff>1089337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EF4C07B2-DC11-2E15-924C-E9814BB32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029" y="36614553"/>
          <a:ext cx="1588860" cy="1058404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40</xdr:row>
      <xdr:rowOff>52160</xdr:rowOff>
    </xdr:from>
    <xdr:to>
      <xdr:col>2</xdr:col>
      <xdr:colOff>1619789</xdr:colOff>
      <xdr:row>41</xdr:row>
      <xdr:rowOff>23675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1CB64F68-1E7F-C554-2301-A9AAD3872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3" y="37771160"/>
          <a:ext cx="1665933" cy="1103085"/>
        </a:xfrm>
        <a:prstGeom prst="rect">
          <a:avLst/>
        </a:prstGeom>
      </xdr:spPr>
    </xdr:pic>
    <xdr:clientData/>
  </xdr:twoCellAnchor>
  <xdr:twoCellAnchor>
    <xdr:from>
      <xdr:col>1</xdr:col>
      <xdr:colOff>252640</xdr:colOff>
      <xdr:row>41</xdr:row>
      <xdr:rowOff>29934</xdr:rowOff>
    </xdr:from>
    <xdr:to>
      <xdr:col>2</xdr:col>
      <xdr:colOff>1615561</xdr:colOff>
      <xdr:row>41</xdr:row>
      <xdr:rowOff>1127047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84453B14-D014-D9D1-160B-55DA5001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723" y="38891934"/>
          <a:ext cx="1616075" cy="1083778"/>
        </a:xfrm>
        <a:prstGeom prst="rect">
          <a:avLst/>
        </a:prstGeom>
      </xdr:spPr>
    </xdr:pic>
    <xdr:clientData/>
  </xdr:twoCellAnchor>
  <xdr:twoCellAnchor>
    <xdr:from>
      <xdr:col>1</xdr:col>
      <xdr:colOff>216204</xdr:colOff>
      <xdr:row>42</xdr:row>
      <xdr:rowOff>29029</xdr:rowOff>
    </xdr:from>
    <xdr:to>
      <xdr:col>2</xdr:col>
      <xdr:colOff>1653755</xdr:colOff>
      <xdr:row>43</xdr:row>
      <xdr:rowOff>22406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DB51CDD6-B99A-F2EB-76D3-66CE6A2C5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87" y="40034029"/>
          <a:ext cx="1690705" cy="1123042"/>
        </a:xfrm>
        <a:prstGeom prst="rect">
          <a:avLst/>
        </a:prstGeom>
      </xdr:spPr>
    </xdr:pic>
    <xdr:clientData/>
  </xdr:twoCellAnchor>
  <xdr:twoCellAnchor>
    <xdr:from>
      <xdr:col>1</xdr:col>
      <xdr:colOff>232683</xdr:colOff>
      <xdr:row>43</xdr:row>
      <xdr:rowOff>14059</xdr:rowOff>
    </xdr:from>
    <xdr:to>
      <xdr:col>2</xdr:col>
      <xdr:colOff>1620765</xdr:colOff>
      <xdr:row>43</xdr:row>
      <xdr:rowOff>1125763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EE5A5D81-9206-59C0-3D24-36C949E66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766" y="41162059"/>
          <a:ext cx="1656476" cy="1102179"/>
        </a:xfrm>
        <a:prstGeom prst="rect">
          <a:avLst/>
        </a:prstGeom>
      </xdr:spPr>
    </xdr:pic>
    <xdr:clientData/>
  </xdr:twoCellAnchor>
  <xdr:twoCellAnchor>
    <xdr:from>
      <xdr:col>1</xdr:col>
      <xdr:colOff>229507</xdr:colOff>
      <xdr:row>44</xdr:row>
      <xdr:rowOff>11791</xdr:rowOff>
    </xdr:from>
    <xdr:to>
      <xdr:col>2</xdr:col>
      <xdr:colOff>1641730</xdr:colOff>
      <xdr:row>44</xdr:row>
      <xdr:rowOff>1130116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934AAE78-88CE-709F-4A3D-EB6DDCB6C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5590" y="42302791"/>
          <a:ext cx="1676807" cy="1122135"/>
        </a:xfrm>
        <a:prstGeom prst="rect">
          <a:avLst/>
        </a:prstGeom>
      </xdr:spPr>
    </xdr:pic>
    <xdr:clientData/>
  </xdr:twoCellAnchor>
  <xdr:twoCellAnchor>
    <xdr:from>
      <xdr:col>1</xdr:col>
      <xdr:colOff>252639</xdr:colOff>
      <xdr:row>45</xdr:row>
      <xdr:rowOff>11791</xdr:rowOff>
    </xdr:from>
    <xdr:to>
      <xdr:col>2</xdr:col>
      <xdr:colOff>1621547</xdr:colOff>
      <xdr:row>45</xdr:row>
      <xdr:rowOff>1087504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EBB247CD-6D35-BF24-09B4-43C64A8E6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722" y="43445791"/>
          <a:ext cx="1629682" cy="1083333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30</xdr:row>
      <xdr:rowOff>82549</xdr:rowOff>
    </xdr:from>
    <xdr:to>
      <xdr:col>2</xdr:col>
      <xdr:colOff>1618455</xdr:colOff>
      <xdr:row>30</xdr:row>
      <xdr:rowOff>1118733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D067D85C-1E63-D3B5-4EAF-2E03BA13C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8292" y="26879549"/>
          <a:ext cx="1580355" cy="1055234"/>
        </a:xfrm>
        <a:prstGeom prst="rect">
          <a:avLst/>
        </a:prstGeom>
      </xdr:spPr>
    </xdr:pic>
    <xdr:clientData/>
  </xdr:twoCellAnchor>
  <xdr:twoCellAnchor>
    <xdr:from>
      <xdr:col>2</xdr:col>
      <xdr:colOff>1588</xdr:colOff>
      <xdr:row>31</xdr:row>
      <xdr:rowOff>46830</xdr:rowOff>
    </xdr:from>
    <xdr:to>
      <xdr:col>2</xdr:col>
      <xdr:colOff>1659255</xdr:colOff>
      <xdr:row>32</xdr:row>
      <xdr:rowOff>16240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83A5DB63-47D8-684B-07A3-3C6B50D76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255" y="27986830"/>
          <a:ext cx="1665287" cy="112003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32</xdr:row>
      <xdr:rowOff>61117</xdr:rowOff>
    </xdr:from>
    <xdr:to>
      <xdr:col>2</xdr:col>
      <xdr:colOff>1639634</xdr:colOff>
      <xdr:row>32</xdr:row>
      <xdr:rowOff>1127125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903F15FE-E791-B889-343E-4574A668E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8292" y="29144117"/>
          <a:ext cx="1592009" cy="1056483"/>
        </a:xfrm>
        <a:prstGeom prst="rect">
          <a:avLst/>
        </a:prstGeom>
      </xdr:spPr>
    </xdr:pic>
    <xdr:clientData/>
  </xdr:twoCellAnchor>
  <xdr:twoCellAnchor>
    <xdr:from>
      <xdr:col>1</xdr:col>
      <xdr:colOff>178065</xdr:colOff>
      <xdr:row>33</xdr:row>
      <xdr:rowOff>126734</xdr:rowOff>
    </xdr:from>
    <xdr:to>
      <xdr:col>2</xdr:col>
      <xdr:colOff>1582654</xdr:colOff>
      <xdr:row>34</xdr:row>
      <xdr:rowOff>99248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4495BA91-104F-DC0A-ABA6-CC0F2EE31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4148" y="30352734"/>
          <a:ext cx="1665363" cy="1111704"/>
        </a:xfrm>
        <a:prstGeom prst="rect">
          <a:avLst/>
        </a:prstGeom>
      </xdr:spPr>
    </xdr:pic>
    <xdr:clientData/>
  </xdr:twoCellAnchor>
  <xdr:twoCellAnchor>
    <xdr:from>
      <xdr:col>2</xdr:col>
      <xdr:colOff>29369</xdr:colOff>
      <xdr:row>34</xdr:row>
      <xdr:rowOff>61118</xdr:rowOff>
    </xdr:from>
    <xdr:to>
      <xdr:col>2</xdr:col>
      <xdr:colOff>1641007</xdr:colOff>
      <xdr:row>34</xdr:row>
      <xdr:rowOff>1128237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6AA62E12-E34F-26C7-7F6D-5A59D091C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0036" y="31430118"/>
          <a:ext cx="1611638" cy="1074739"/>
        </a:xfrm>
        <a:prstGeom prst="rect">
          <a:avLst/>
        </a:prstGeom>
      </xdr:spPr>
    </xdr:pic>
    <xdr:clientData/>
  </xdr:twoCellAnchor>
  <xdr:twoCellAnchor>
    <xdr:from>
      <xdr:col>1</xdr:col>
      <xdr:colOff>218281</xdr:colOff>
      <xdr:row>35</xdr:row>
      <xdr:rowOff>34925</xdr:rowOff>
    </xdr:from>
    <xdr:to>
      <xdr:col>3</xdr:col>
      <xdr:colOff>16059</xdr:colOff>
      <xdr:row>36</xdr:row>
      <xdr:rowOff>38735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8B8D2224-F2EA-0718-A816-ED9856C06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364" y="32546925"/>
          <a:ext cx="1730718" cy="1149350"/>
        </a:xfrm>
        <a:prstGeom prst="rect">
          <a:avLst/>
        </a:prstGeom>
      </xdr:spPr>
    </xdr:pic>
    <xdr:clientData/>
  </xdr:twoCellAnchor>
  <xdr:twoCellAnchor editAs="oneCell">
    <xdr:from>
      <xdr:col>2</xdr:col>
      <xdr:colOff>789746</xdr:colOff>
      <xdr:row>1</xdr:row>
      <xdr:rowOff>135255</xdr:rowOff>
    </xdr:from>
    <xdr:to>
      <xdr:col>3</xdr:col>
      <xdr:colOff>399543</xdr:colOff>
      <xdr:row>4</xdr:row>
      <xdr:rowOff>20955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5284E79C-143A-866B-2B17-FAC297E3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149532">
          <a:off x="1900996" y="627380"/>
          <a:ext cx="1296357" cy="1147445"/>
        </a:xfrm>
        <a:prstGeom prst="rect">
          <a:avLst/>
        </a:prstGeom>
      </xdr:spPr>
    </xdr:pic>
    <xdr:clientData/>
  </xdr:twoCellAnchor>
  <xdr:twoCellAnchor>
    <xdr:from>
      <xdr:col>2</xdr:col>
      <xdr:colOff>51435</xdr:colOff>
      <xdr:row>123</xdr:row>
      <xdr:rowOff>55245</xdr:rowOff>
    </xdr:from>
    <xdr:to>
      <xdr:col>2</xdr:col>
      <xdr:colOff>1637739</xdr:colOff>
      <xdr:row>123</xdr:row>
      <xdr:rowOff>1118870</xdr:rowOff>
    </xdr:to>
    <xdr:pic>
      <xdr:nvPicPr>
        <xdr:cNvPr id="38" name="Slika 37">
          <a:extLst>
            <a:ext uri="{FF2B5EF4-FFF2-40B4-BE49-F238E27FC236}">
              <a16:creationId xmlns:a16="http://schemas.microsoft.com/office/drawing/2014/main" id="{68564A9E-8010-4A08-9330-B9E6AC366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6335" y="131035425"/>
          <a:ext cx="1586304" cy="1063625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125</xdr:row>
      <xdr:rowOff>39370</xdr:rowOff>
    </xdr:from>
    <xdr:to>
      <xdr:col>2</xdr:col>
      <xdr:colOff>1661058</xdr:colOff>
      <xdr:row>125</xdr:row>
      <xdr:rowOff>1121410</xdr:rowOff>
    </xdr:to>
    <xdr:pic>
      <xdr:nvPicPr>
        <xdr:cNvPr id="39" name="Slika 38">
          <a:extLst>
            <a:ext uri="{FF2B5EF4-FFF2-40B4-BE49-F238E27FC236}">
              <a16:creationId xmlns:a16="http://schemas.microsoft.com/office/drawing/2014/main" id="{E8F6D3CC-F71E-4365-980B-57B2E8800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776" y="133305550"/>
          <a:ext cx="1645182" cy="1082040"/>
        </a:xfrm>
        <a:prstGeom prst="rect">
          <a:avLst/>
        </a:prstGeom>
      </xdr:spPr>
    </xdr:pic>
    <xdr:clientData/>
  </xdr:twoCellAnchor>
  <xdr:twoCellAnchor>
    <xdr:from>
      <xdr:col>1</xdr:col>
      <xdr:colOff>250191</xdr:colOff>
      <xdr:row>126</xdr:row>
      <xdr:rowOff>19685</xdr:rowOff>
    </xdr:from>
    <xdr:to>
      <xdr:col>3</xdr:col>
      <xdr:colOff>733</xdr:colOff>
      <xdr:row>127</xdr:row>
      <xdr:rowOff>15240</xdr:rowOff>
    </xdr:to>
    <xdr:pic>
      <xdr:nvPicPr>
        <xdr:cNvPr id="40" name="Slika 39">
          <a:extLst>
            <a:ext uri="{FF2B5EF4-FFF2-40B4-BE49-F238E27FC236}">
              <a16:creationId xmlns:a16="http://schemas.microsoft.com/office/drawing/2014/main" id="{F1F5340E-9C18-47BF-B888-3FF220068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391" y="134428865"/>
          <a:ext cx="1693642" cy="1138555"/>
        </a:xfrm>
        <a:prstGeom prst="rect">
          <a:avLst/>
        </a:prstGeom>
      </xdr:spPr>
    </xdr:pic>
    <xdr:clientData/>
  </xdr:twoCellAnchor>
  <xdr:twoCellAnchor>
    <xdr:from>
      <xdr:col>1</xdr:col>
      <xdr:colOff>254001</xdr:colOff>
      <xdr:row>127</xdr:row>
      <xdr:rowOff>0</xdr:rowOff>
    </xdr:from>
    <xdr:to>
      <xdr:col>3</xdr:col>
      <xdr:colOff>733</xdr:colOff>
      <xdr:row>127</xdr:row>
      <xdr:rowOff>1127125</xdr:rowOff>
    </xdr:to>
    <xdr:pic>
      <xdr:nvPicPr>
        <xdr:cNvPr id="41" name="Slika 40">
          <a:extLst>
            <a:ext uri="{FF2B5EF4-FFF2-40B4-BE49-F238E27FC236}">
              <a16:creationId xmlns:a16="http://schemas.microsoft.com/office/drawing/2014/main" id="{E4E8DF98-F5E8-45E6-A149-879EBDE25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201" y="135552180"/>
          <a:ext cx="1689832" cy="1127125"/>
        </a:xfrm>
        <a:prstGeom prst="rect">
          <a:avLst/>
        </a:prstGeom>
      </xdr:spPr>
    </xdr:pic>
    <xdr:clientData/>
  </xdr:twoCellAnchor>
  <xdr:twoCellAnchor>
    <xdr:from>
      <xdr:col>1</xdr:col>
      <xdr:colOff>236220</xdr:colOff>
      <xdr:row>128</xdr:row>
      <xdr:rowOff>15874</xdr:rowOff>
    </xdr:from>
    <xdr:to>
      <xdr:col>2</xdr:col>
      <xdr:colOff>1657278</xdr:colOff>
      <xdr:row>128</xdr:row>
      <xdr:rowOff>1127759</xdr:rowOff>
    </xdr:to>
    <xdr:pic>
      <xdr:nvPicPr>
        <xdr:cNvPr id="42" name="Slika 41">
          <a:extLst>
            <a:ext uri="{FF2B5EF4-FFF2-40B4-BE49-F238E27FC236}">
              <a16:creationId xmlns:a16="http://schemas.microsoft.com/office/drawing/2014/main" id="{098D1B07-D3D7-4809-8B63-B54926FB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420" y="136711054"/>
          <a:ext cx="1687758" cy="111188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124</xdr:row>
      <xdr:rowOff>0</xdr:rowOff>
    </xdr:from>
    <xdr:to>
      <xdr:col>2</xdr:col>
      <xdr:colOff>1658621</xdr:colOff>
      <xdr:row>124</xdr:row>
      <xdr:rowOff>1085157</xdr:rowOff>
    </xdr:to>
    <xdr:pic>
      <xdr:nvPicPr>
        <xdr:cNvPr id="43" name="Slika 42">
          <a:extLst>
            <a:ext uri="{FF2B5EF4-FFF2-40B4-BE49-F238E27FC236}">
              <a16:creationId xmlns:a16="http://schemas.microsoft.com/office/drawing/2014/main" id="{4906F70F-4BBB-44A5-985B-D65988813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1" y="132123180"/>
          <a:ext cx="1658620" cy="1085157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129</xdr:row>
      <xdr:rowOff>0</xdr:rowOff>
    </xdr:from>
    <xdr:to>
      <xdr:col>2</xdr:col>
      <xdr:colOff>1653994</xdr:colOff>
      <xdr:row>129</xdr:row>
      <xdr:rowOff>1126490</xdr:rowOff>
    </xdr:to>
    <xdr:pic>
      <xdr:nvPicPr>
        <xdr:cNvPr id="44" name="Slika 43">
          <a:extLst>
            <a:ext uri="{FF2B5EF4-FFF2-40B4-BE49-F238E27FC236}">
              <a16:creationId xmlns:a16="http://schemas.microsoft.com/office/drawing/2014/main" id="{B1A8EDA2-2E70-41EB-B082-376AA1324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200" y="137838180"/>
          <a:ext cx="1666694" cy="1126490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130</xdr:row>
      <xdr:rowOff>0</xdr:rowOff>
    </xdr:from>
    <xdr:to>
      <xdr:col>2</xdr:col>
      <xdr:colOff>1653994</xdr:colOff>
      <xdr:row>130</xdr:row>
      <xdr:rowOff>1126490</xdr:rowOff>
    </xdr:to>
    <xdr:pic>
      <xdr:nvPicPr>
        <xdr:cNvPr id="45" name="Slika 44">
          <a:extLst>
            <a:ext uri="{FF2B5EF4-FFF2-40B4-BE49-F238E27FC236}">
              <a16:creationId xmlns:a16="http://schemas.microsoft.com/office/drawing/2014/main" id="{C2CE998B-EE23-4BAD-A64A-EF2BE603F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200" y="138981180"/>
          <a:ext cx="1666694" cy="1126490"/>
        </a:xfrm>
        <a:prstGeom prst="rect">
          <a:avLst/>
        </a:prstGeom>
      </xdr:spPr>
    </xdr:pic>
    <xdr:clientData/>
  </xdr:twoCellAnchor>
  <xdr:twoCellAnchor>
    <xdr:from>
      <xdr:col>2</xdr:col>
      <xdr:colOff>12065</xdr:colOff>
      <xdr:row>8</xdr:row>
      <xdr:rowOff>227966</xdr:rowOff>
    </xdr:from>
    <xdr:to>
      <xdr:col>2</xdr:col>
      <xdr:colOff>1653625</xdr:colOff>
      <xdr:row>8</xdr:row>
      <xdr:rowOff>970281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B5F20B62-11CE-C471-CD33-01296D4709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3315" y="3863341"/>
          <a:ext cx="1641560" cy="74231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9</xdr:row>
      <xdr:rowOff>210184</xdr:rowOff>
    </xdr:from>
    <xdr:to>
      <xdr:col>3</xdr:col>
      <xdr:colOff>16934</xdr:colOff>
      <xdr:row>9</xdr:row>
      <xdr:rowOff>940435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E27BD5E9-DF64-F9C6-939D-0AEF216DBB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1251" y="4988559"/>
          <a:ext cx="1699683" cy="730251"/>
        </a:xfrm>
        <a:prstGeom prst="rect">
          <a:avLst/>
        </a:prstGeom>
      </xdr:spPr>
    </xdr:pic>
    <xdr:clientData/>
  </xdr:twoCellAnchor>
  <xdr:twoCellAnchor>
    <xdr:from>
      <xdr:col>1</xdr:col>
      <xdr:colOff>237481</xdr:colOff>
      <xdr:row>10</xdr:row>
      <xdr:rowOff>138833</xdr:rowOff>
    </xdr:from>
    <xdr:to>
      <xdr:col>2</xdr:col>
      <xdr:colOff>1651000</xdr:colOff>
      <xdr:row>10</xdr:row>
      <xdr:rowOff>982345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E91328D4-22D3-FE18-2293-2DC6D92F5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8856" y="6060208"/>
          <a:ext cx="1683394" cy="843512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11</xdr:row>
      <xdr:rowOff>128906</xdr:rowOff>
    </xdr:from>
    <xdr:to>
      <xdr:col>3</xdr:col>
      <xdr:colOff>17875</xdr:colOff>
      <xdr:row>11</xdr:row>
      <xdr:rowOff>948691</xdr:rowOff>
    </xdr:to>
    <xdr:pic>
      <xdr:nvPicPr>
        <xdr:cNvPr id="47" name="Slika 46">
          <a:extLst>
            <a:ext uri="{FF2B5EF4-FFF2-40B4-BE49-F238E27FC236}">
              <a16:creationId xmlns:a16="http://schemas.microsoft.com/office/drawing/2014/main" id="{8857224C-A7A8-1CA8-717C-FECDCF42AF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3150" y="7193281"/>
          <a:ext cx="1738725" cy="819785"/>
        </a:xfrm>
        <a:prstGeom prst="rect">
          <a:avLst/>
        </a:prstGeom>
      </xdr:spPr>
    </xdr:pic>
    <xdr:clientData/>
  </xdr:twoCellAnchor>
  <xdr:twoCellAnchor>
    <xdr:from>
      <xdr:col>1</xdr:col>
      <xdr:colOff>236220</xdr:colOff>
      <xdr:row>12</xdr:row>
      <xdr:rowOff>260985</xdr:rowOff>
    </xdr:from>
    <xdr:to>
      <xdr:col>2</xdr:col>
      <xdr:colOff>1646452</xdr:colOff>
      <xdr:row>12</xdr:row>
      <xdr:rowOff>1022985</xdr:rowOff>
    </xdr:to>
    <xdr:pic>
      <xdr:nvPicPr>
        <xdr:cNvPr id="49" name="Slika 48">
          <a:extLst>
            <a:ext uri="{FF2B5EF4-FFF2-40B4-BE49-F238E27FC236}">
              <a16:creationId xmlns:a16="http://schemas.microsoft.com/office/drawing/2014/main" id="{283DD26D-766A-046C-24DA-B9C2ECAA2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7595" y="8468360"/>
          <a:ext cx="1680107" cy="762000"/>
        </a:xfrm>
        <a:prstGeom prst="rect">
          <a:avLst/>
        </a:prstGeom>
      </xdr:spPr>
    </xdr:pic>
    <xdr:clientData/>
  </xdr:twoCellAnchor>
  <xdr:twoCellAnchor>
    <xdr:from>
      <xdr:col>1</xdr:col>
      <xdr:colOff>261453</xdr:colOff>
      <xdr:row>13</xdr:row>
      <xdr:rowOff>174624</xdr:rowOff>
    </xdr:from>
    <xdr:to>
      <xdr:col>3</xdr:col>
      <xdr:colOff>18478</xdr:colOff>
      <xdr:row>13</xdr:row>
      <xdr:rowOff>974724</xdr:rowOff>
    </xdr:to>
    <xdr:pic>
      <xdr:nvPicPr>
        <xdr:cNvPr id="52" name="Slika 51">
          <a:extLst>
            <a:ext uri="{FF2B5EF4-FFF2-40B4-BE49-F238E27FC236}">
              <a16:creationId xmlns:a16="http://schemas.microsoft.com/office/drawing/2014/main" id="{495D03FB-9B65-358E-9BE4-22EAAC2D77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2828" y="9524999"/>
          <a:ext cx="1709650" cy="8001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2</xdr:col>
      <xdr:colOff>1642861</xdr:colOff>
      <xdr:row>14</xdr:row>
      <xdr:rowOff>1095375</xdr:rowOff>
    </xdr:to>
    <xdr:pic>
      <xdr:nvPicPr>
        <xdr:cNvPr id="55" name="Slika 54">
          <a:extLst>
            <a:ext uri="{FF2B5EF4-FFF2-40B4-BE49-F238E27FC236}">
              <a16:creationId xmlns:a16="http://schemas.microsoft.com/office/drawing/2014/main" id="{1EE6CB00-90D8-C40E-19DC-0A260435C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0" y="10493375"/>
          <a:ext cx="1642861" cy="10953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71120</xdr:rowOff>
    </xdr:from>
    <xdr:to>
      <xdr:col>3</xdr:col>
      <xdr:colOff>0</xdr:colOff>
      <xdr:row>15</xdr:row>
      <xdr:rowOff>1004913</xdr:rowOff>
    </xdr:to>
    <xdr:pic>
      <xdr:nvPicPr>
        <xdr:cNvPr id="57" name="Slika 56">
          <a:extLst>
            <a:ext uri="{FF2B5EF4-FFF2-40B4-BE49-F238E27FC236}">
              <a16:creationId xmlns:a16="http://schemas.microsoft.com/office/drawing/2014/main" id="{9A6920D0-B70A-3EDC-2408-D18E9EACF8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1250" y="11707495"/>
          <a:ext cx="1682750" cy="933793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16</xdr:row>
      <xdr:rowOff>160655</xdr:rowOff>
    </xdr:from>
    <xdr:to>
      <xdr:col>2</xdr:col>
      <xdr:colOff>1656826</xdr:colOff>
      <xdr:row>16</xdr:row>
      <xdr:rowOff>1016000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65F077A3-4DE6-D9E4-3D20-339CE8FAC3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9026" y="12940030"/>
          <a:ext cx="1679050" cy="855345"/>
        </a:xfrm>
        <a:prstGeom prst="rect">
          <a:avLst/>
        </a:prstGeom>
      </xdr:spPr>
    </xdr:pic>
    <xdr:clientData/>
  </xdr:twoCellAnchor>
  <xdr:twoCellAnchor>
    <xdr:from>
      <xdr:col>1</xdr:col>
      <xdr:colOff>226060</xdr:colOff>
      <xdr:row>17</xdr:row>
      <xdr:rowOff>212725</xdr:rowOff>
    </xdr:from>
    <xdr:to>
      <xdr:col>3</xdr:col>
      <xdr:colOff>83621</xdr:colOff>
      <xdr:row>17</xdr:row>
      <xdr:rowOff>1026153</xdr:rowOff>
    </xdr:to>
    <xdr:pic>
      <xdr:nvPicPr>
        <xdr:cNvPr id="449" name="Slika 448">
          <a:extLst>
            <a:ext uri="{FF2B5EF4-FFF2-40B4-BE49-F238E27FC236}">
              <a16:creationId xmlns:a16="http://schemas.microsoft.com/office/drawing/2014/main" id="{578C02C8-814F-4B77-D9FB-798C53B01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7435" y="14135100"/>
          <a:ext cx="1810186" cy="81342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2</xdr:col>
      <xdr:colOff>1619250</xdr:colOff>
      <xdr:row>95</xdr:row>
      <xdr:rowOff>1079500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7C9D069E-1B5E-4BAD-1152-2600D15AD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0" y="99987100"/>
          <a:ext cx="1619250" cy="1079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2</xdr:col>
      <xdr:colOff>1638300</xdr:colOff>
      <xdr:row>96</xdr:row>
      <xdr:rowOff>1092200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07E7C025-DD94-7A9E-3538-C773C37A1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0" y="101130100"/>
          <a:ext cx="1638300" cy="1092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97</xdr:row>
      <xdr:rowOff>0</xdr:rowOff>
    </xdr:from>
    <xdr:to>
      <xdr:col>3</xdr:col>
      <xdr:colOff>0</xdr:colOff>
      <xdr:row>97</xdr:row>
      <xdr:rowOff>1117600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E7CBA0A5-CA94-DAF8-3EDC-0CF432E67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0" y="102273100"/>
          <a:ext cx="1676400" cy="11176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118</xdr:row>
      <xdr:rowOff>12700</xdr:rowOff>
    </xdr:from>
    <xdr:to>
      <xdr:col>2</xdr:col>
      <xdr:colOff>1631950</xdr:colOff>
      <xdr:row>118</xdr:row>
      <xdr:rowOff>1092200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EB863CE3-3D32-EF98-AE74-E1ED5F398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600" y="125272800"/>
          <a:ext cx="161925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119</xdr:row>
      <xdr:rowOff>0</xdr:rowOff>
    </xdr:from>
    <xdr:to>
      <xdr:col>3</xdr:col>
      <xdr:colOff>0</xdr:colOff>
      <xdr:row>120</xdr:row>
      <xdr:rowOff>0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1E3C1772-E027-6E6C-D916-3969C9E3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0" y="126403100"/>
          <a:ext cx="17145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120</xdr:row>
      <xdr:rowOff>0</xdr:rowOff>
    </xdr:from>
    <xdr:to>
      <xdr:col>2</xdr:col>
      <xdr:colOff>1670050</xdr:colOff>
      <xdr:row>120</xdr:row>
      <xdr:rowOff>1130300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F814B1DC-A168-32E8-230F-A7A8B6506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00" y="127546100"/>
          <a:ext cx="1695450" cy="1130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121</xdr:row>
      <xdr:rowOff>12700</xdr:rowOff>
    </xdr:from>
    <xdr:to>
      <xdr:col>3</xdr:col>
      <xdr:colOff>0</xdr:colOff>
      <xdr:row>121</xdr:row>
      <xdr:rowOff>1130300</xdr:rowOff>
    </xdr:to>
    <xdr:pic>
      <xdr:nvPicPr>
        <xdr:cNvPr id="31" name="Slika 30">
          <a:extLst>
            <a:ext uri="{FF2B5EF4-FFF2-40B4-BE49-F238E27FC236}">
              <a16:creationId xmlns:a16="http://schemas.microsoft.com/office/drawing/2014/main" id="{C6F9175A-72F4-DBE7-194D-BFDE089D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0" y="128701800"/>
          <a:ext cx="16764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122</xdr:row>
      <xdr:rowOff>12700</xdr:rowOff>
    </xdr:from>
    <xdr:to>
      <xdr:col>2</xdr:col>
      <xdr:colOff>1644650</xdr:colOff>
      <xdr:row>122</xdr:row>
      <xdr:rowOff>1117600</xdr:rowOff>
    </xdr:to>
    <xdr:pic>
      <xdr:nvPicPr>
        <xdr:cNvPr id="33" name="Slika 32">
          <a:extLst>
            <a:ext uri="{FF2B5EF4-FFF2-40B4-BE49-F238E27FC236}">
              <a16:creationId xmlns:a16="http://schemas.microsoft.com/office/drawing/2014/main" id="{0FA88677-104E-7B3E-E76C-3548B96D4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200" y="129844800"/>
          <a:ext cx="1657350" cy="1104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theme="0" tint="-4.9989318521683403E-2"/>
  </sheetPr>
  <dimension ref="B2:AB46"/>
  <sheetViews>
    <sheetView showGridLines="0" showRowColHeaders="0" tabSelected="1" zoomScale="91" zoomScaleNormal="91" workbookViewId="0">
      <selection activeCell="E6" sqref="E6:I6"/>
    </sheetView>
  </sheetViews>
  <sheetFormatPr defaultColWidth="11" defaultRowHeight="15.6"/>
  <cols>
    <col min="1" max="1" width="2.5" customWidth="1"/>
    <col min="2" max="2" width="16.296875" customWidth="1"/>
    <col min="3" max="3" width="13.09765625" customWidth="1"/>
    <col min="4" max="4" width="14.19921875" customWidth="1"/>
    <col min="5" max="5" width="12.19921875" customWidth="1"/>
    <col min="6" max="9" width="11" customWidth="1"/>
    <col min="10" max="10" width="12.69921875" customWidth="1"/>
    <col min="11" max="11" width="11.5" customWidth="1"/>
    <col min="13" max="13" width="12.09765625" customWidth="1"/>
    <col min="16" max="16" width="11.3984375" customWidth="1"/>
  </cols>
  <sheetData>
    <row r="2" spans="2:13">
      <c r="F2" s="88"/>
      <c r="G2" s="88"/>
      <c r="H2" s="88"/>
      <c r="I2" s="88" t="s">
        <v>5270</v>
      </c>
      <c r="J2" s="88"/>
    </row>
    <row r="3" spans="2:13">
      <c r="F3" t="s">
        <v>33</v>
      </c>
      <c r="M3" s="88"/>
    </row>
    <row r="5" spans="2:13">
      <c r="E5" s="82" t="s">
        <v>34</v>
      </c>
    </row>
    <row r="6" spans="2:13" ht="65.25" customHeight="1">
      <c r="B6" s="13" t="s">
        <v>2609</v>
      </c>
      <c r="E6" s="476"/>
      <c r="F6" s="476"/>
      <c r="G6" s="476"/>
      <c r="H6" s="476"/>
      <c r="I6" s="476"/>
      <c r="J6" s="413"/>
    </row>
    <row r="7" spans="2:13" ht="17.399999999999999" customHeight="1">
      <c r="E7" s="82" t="s">
        <v>35</v>
      </c>
      <c r="I7" s="333"/>
      <c r="J7" s="333"/>
    </row>
    <row r="8" spans="2:13">
      <c r="B8" s="88"/>
      <c r="E8" s="476"/>
      <c r="F8" s="476"/>
      <c r="G8" s="476"/>
      <c r="H8" s="476"/>
      <c r="I8" s="476"/>
      <c r="J8" s="413"/>
    </row>
    <row r="9" spans="2:13">
      <c r="E9" s="476"/>
      <c r="F9" s="476"/>
      <c r="G9" s="476"/>
      <c r="H9" s="476"/>
      <c r="I9" s="476"/>
      <c r="J9" s="413"/>
    </row>
    <row r="10" spans="2:13">
      <c r="E10" s="476"/>
      <c r="F10" s="476"/>
      <c r="G10" s="476"/>
      <c r="H10" s="476"/>
      <c r="I10" s="476"/>
      <c r="J10" s="413"/>
    </row>
    <row r="11" spans="2:13">
      <c r="E11" s="476"/>
      <c r="F11" s="476"/>
      <c r="G11" s="476"/>
      <c r="H11" s="476"/>
      <c r="I11" s="476"/>
      <c r="J11" s="413"/>
    </row>
    <row r="12" spans="2:13">
      <c r="B12" s="192" t="s">
        <v>28</v>
      </c>
      <c r="C12" s="329"/>
      <c r="D12" s="10" t="s">
        <v>29</v>
      </c>
    </row>
    <row r="14" spans="2:13">
      <c r="J14" s="333"/>
    </row>
    <row r="15" spans="2:13">
      <c r="E15" s="9" t="s">
        <v>30</v>
      </c>
      <c r="F15" s="9" t="s">
        <v>132</v>
      </c>
      <c r="G15" s="478" t="s">
        <v>0</v>
      </c>
      <c r="H15" s="478"/>
      <c r="I15" s="398" t="s">
        <v>4896</v>
      </c>
      <c r="J15" s="414"/>
      <c r="K15" s="333"/>
      <c r="L15" s="60"/>
    </row>
    <row r="16" spans="2:13" s="9" customFormat="1" ht="23.25" customHeight="1">
      <c r="C16" s="193"/>
      <c r="D16" s="194" t="s">
        <v>4874</v>
      </c>
      <c r="E16" s="193">
        <f>SUM('SIMPL PLYWOOD'!M5:Z5)</f>
        <v>0</v>
      </c>
      <c r="F16" s="195">
        <f>'SIMPL PLYWOOD'!L3</f>
        <v>0</v>
      </c>
      <c r="G16" s="479">
        <f>'SIMPL PLYWOOD'!$L$1</f>
        <v>0</v>
      </c>
      <c r="H16" s="479"/>
      <c r="I16" s="410"/>
      <c r="J16" s="399"/>
      <c r="K16" s="399"/>
    </row>
    <row r="17" spans="2:28" s="9" customFormat="1" ht="23.25" customHeight="1">
      <c r="D17" s="12" t="s">
        <v>31</v>
      </c>
      <c r="E17" s="9">
        <f>SUM(E16:E16)</f>
        <v>0</v>
      </c>
      <c r="F17" s="110">
        <f>SUM(F16:F16)</f>
        <v>0</v>
      </c>
      <c r="G17" s="480">
        <f>SUM(G16:G16)</f>
        <v>0</v>
      </c>
      <c r="H17" s="480"/>
      <c r="I17" s="415">
        <f>'SIMPL PLYWOOD'!AC2</f>
        <v>0</v>
      </c>
      <c r="J17" s="399"/>
      <c r="K17" s="400"/>
    </row>
    <row r="18" spans="2:28" s="9" customFormat="1" ht="23.25" customHeight="1">
      <c r="D18" s="11" t="str">
        <f>"DISCOUNT "&amp;C12&amp;" %"</f>
        <v>DISCOUNT  %</v>
      </c>
      <c r="G18" s="481">
        <f>SUM(G16:G16)*C12/100</f>
        <v>0</v>
      </c>
      <c r="H18" s="481"/>
      <c r="I18" s="411"/>
      <c r="J18" s="400"/>
      <c r="K18" s="400"/>
    </row>
    <row r="19" spans="2:28" s="9" customFormat="1" ht="23.25" customHeight="1">
      <c r="C19" s="330"/>
      <c r="D19" s="397" t="s">
        <v>4895</v>
      </c>
      <c r="E19" s="331"/>
      <c r="F19" s="331"/>
      <c r="G19" s="477">
        <f>G17-G18</f>
        <v>0</v>
      </c>
      <c r="H19" s="477"/>
      <c r="I19" s="401"/>
      <c r="J19" s="291"/>
      <c r="K19" s="131"/>
      <c r="L19" s="131"/>
    </row>
    <row r="20" spans="2:28" s="9" customFormat="1" ht="23.25" customHeight="1">
      <c r="C20" s="131"/>
      <c r="D20" s="131"/>
      <c r="E20" s="131"/>
      <c r="F20" s="131"/>
      <c r="G20" s="131"/>
      <c r="H20" s="291"/>
      <c r="I20" s="291"/>
      <c r="J20" s="291"/>
      <c r="K20" s="131"/>
      <c r="L20" s="131"/>
    </row>
    <row r="21" spans="2:28" s="9" customFormat="1" ht="23.25" customHeight="1">
      <c r="C21" s="131"/>
      <c r="D21" s="131"/>
      <c r="E21" s="131"/>
      <c r="F21" s="131"/>
      <c r="G21" s="131"/>
      <c r="H21" s="291"/>
      <c r="I21" s="291"/>
      <c r="J21" s="291"/>
      <c r="K21" s="131"/>
      <c r="L21" s="131"/>
    </row>
    <row r="22" spans="2:28" s="9" customFormat="1" ht="15.45" customHeight="1">
      <c r="B22" s="485" t="s">
        <v>4875</v>
      </c>
      <c r="C22" s="363" t="s">
        <v>1</v>
      </c>
      <c r="D22" s="193" t="s">
        <v>2</v>
      </c>
      <c r="E22" s="364" t="s">
        <v>9</v>
      </c>
      <c r="F22" s="365" t="s">
        <v>32</v>
      </c>
      <c r="G22" s="366" t="s">
        <v>3</v>
      </c>
      <c r="H22" s="367" t="s">
        <v>5268</v>
      </c>
      <c r="I22" s="416" t="s">
        <v>4903</v>
      </c>
      <c r="J22" s="368" t="s">
        <v>5269</v>
      </c>
      <c r="K22" s="369" t="s">
        <v>125</v>
      </c>
      <c r="L22" s="370" t="s">
        <v>14</v>
      </c>
      <c r="M22" s="371" t="s">
        <v>38</v>
      </c>
      <c r="N22" s="372" t="s">
        <v>16</v>
      </c>
      <c r="O22" s="373" t="s">
        <v>64</v>
      </c>
      <c r="P22" s="374" t="s">
        <v>65</v>
      </c>
      <c r="Q22" s="386"/>
      <c r="R22" s="385"/>
      <c r="S22" s="383"/>
      <c r="T22" s="383"/>
      <c r="U22" s="383"/>
      <c r="V22" s="383"/>
      <c r="W22" s="383"/>
      <c r="X22" s="383"/>
      <c r="Y22" s="383"/>
      <c r="Z22" s="383"/>
      <c r="AA22" s="384"/>
      <c r="AB22" s="385"/>
    </row>
    <row r="23" spans="2:28" s="9" customFormat="1" ht="15.45" customHeight="1">
      <c r="B23" s="484"/>
      <c r="C23" s="375">
        <f>'SIMPL PLYWOOD'!M5</f>
        <v>0</v>
      </c>
      <c r="D23" s="375">
        <f>'SIMPL PLYWOOD'!N5</f>
        <v>0</v>
      </c>
      <c r="E23" s="375">
        <f>'SIMPL PLYWOOD'!O5</f>
        <v>0</v>
      </c>
      <c r="F23" s="375">
        <f>'SIMPL PLYWOOD'!P5</f>
        <v>0</v>
      </c>
      <c r="G23" s="375">
        <f>'SIMPL PLYWOOD'!Q5</f>
        <v>0</v>
      </c>
      <c r="H23" s="375">
        <f>'SIMPL PLYWOOD'!R5</f>
        <v>0</v>
      </c>
      <c r="I23" s="375">
        <f>'SIMPL PLYWOOD'!S5</f>
        <v>0</v>
      </c>
      <c r="J23" s="375">
        <f>'SIMPL PLYWOOD'!T5</f>
        <v>0</v>
      </c>
      <c r="K23" s="375">
        <f>'SIMPL PLYWOOD'!U5</f>
        <v>0</v>
      </c>
      <c r="L23" s="375">
        <f>'SIMPL PLYWOOD'!V5</f>
        <v>0</v>
      </c>
      <c r="M23" s="375">
        <f>'SIMPL PLYWOOD'!W5</f>
        <v>0</v>
      </c>
      <c r="N23" s="375">
        <f>'SIMPL PLYWOOD'!X5</f>
        <v>0</v>
      </c>
      <c r="O23" s="375">
        <f>'SIMPL PLYWOOD'!Y5</f>
        <v>0</v>
      </c>
      <c r="P23" s="375">
        <f>'SIMPL PLYWOOD'!Z5</f>
        <v>0</v>
      </c>
      <c r="Q23" s="255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</row>
    <row r="24" spans="2:28" s="9" customFormat="1" ht="10.95" customHeight="1">
      <c r="B24" s="193"/>
    </row>
    <row r="25" spans="2:28" s="9" customFormat="1" ht="15.45" customHeight="1">
      <c r="B25" s="483" t="s">
        <v>4876</v>
      </c>
      <c r="C25" s="154" t="s">
        <v>4877</v>
      </c>
      <c r="D25" s="91" t="s">
        <v>4878</v>
      </c>
    </row>
    <row r="26" spans="2:28" s="9" customFormat="1" ht="15.45" customHeight="1">
      <c r="B26" s="483"/>
      <c r="C26" s="376">
        <f>'SIMPL PLYWOOD'!BM5</f>
        <v>0</v>
      </c>
      <c r="D26" s="376">
        <f>'SIMPL PLYWOOD'!BN5</f>
        <v>0</v>
      </c>
    </row>
    <row r="27" spans="2:28" s="9" customFormat="1" ht="15.45" customHeight="1">
      <c r="B27" s="193"/>
    </row>
    <row r="28" spans="2:28" s="9" customFormat="1" ht="15.45" customHeight="1">
      <c r="B28" s="482" t="s">
        <v>4890</v>
      </c>
      <c r="C28" s="154" t="s">
        <v>4879</v>
      </c>
      <c r="D28" s="91" t="s">
        <v>197</v>
      </c>
      <c r="E28" s="91" t="s">
        <v>133</v>
      </c>
      <c r="F28" s="91" t="s">
        <v>134</v>
      </c>
      <c r="G28" s="91" t="s">
        <v>135</v>
      </c>
      <c r="H28" s="91" t="s">
        <v>136</v>
      </c>
      <c r="I28" s="91" t="s">
        <v>137</v>
      </c>
      <c r="J28" s="91" t="s">
        <v>138</v>
      </c>
      <c r="K28" s="91" t="s">
        <v>4880</v>
      </c>
    </row>
    <row r="29" spans="2:28" s="9" customFormat="1" ht="15.45" customHeight="1">
      <c r="B29" s="482"/>
      <c r="C29" s="376">
        <f>'SIMPL PLYWOOD'!BC5</f>
        <v>0</v>
      </c>
      <c r="D29" s="376">
        <f>'SIMPL PLYWOOD'!BD5</f>
        <v>0</v>
      </c>
      <c r="E29" s="376">
        <f>'SIMPL PLYWOOD'!BE5</f>
        <v>0</v>
      </c>
      <c r="F29" s="376">
        <f>'SIMPL PLYWOOD'!BF5</f>
        <v>0</v>
      </c>
      <c r="G29" s="376">
        <f>'SIMPL PLYWOOD'!BG5</f>
        <v>0</v>
      </c>
      <c r="H29" s="376">
        <f>'SIMPL PLYWOOD'!BH5</f>
        <v>0</v>
      </c>
      <c r="I29" s="376">
        <f>'SIMPL PLYWOOD'!BI5</f>
        <v>0</v>
      </c>
      <c r="J29" s="376">
        <f>'SIMPL PLYWOOD'!BJ5</f>
        <v>0</v>
      </c>
      <c r="K29" s="377">
        <f>'SIMPL PLYWOOD'!BK5</f>
        <v>0</v>
      </c>
      <c r="L29" s="380"/>
    </row>
    <row r="30" spans="2:28" s="9" customFormat="1" ht="15.45" customHeight="1"/>
    <row r="31" spans="2:28" ht="15.45" customHeight="1">
      <c r="B31" s="482" t="s">
        <v>4881</v>
      </c>
      <c r="C31" s="154" t="s">
        <v>2141</v>
      </c>
      <c r="D31" s="91" t="s">
        <v>4882</v>
      </c>
      <c r="E31" s="91" t="s">
        <v>4883</v>
      </c>
      <c r="F31" s="91" t="s">
        <v>185</v>
      </c>
      <c r="G31" s="91" t="s">
        <v>2142</v>
      </c>
      <c r="H31" s="91" t="s">
        <v>184</v>
      </c>
      <c r="I31" s="91" t="s">
        <v>4884</v>
      </c>
      <c r="J31" s="91" t="s">
        <v>2145</v>
      </c>
      <c r="K31" s="91" t="s">
        <v>4885</v>
      </c>
      <c r="L31" s="91" t="s">
        <v>182</v>
      </c>
      <c r="M31" s="91" t="s">
        <v>4886</v>
      </c>
      <c r="N31" s="91" t="s">
        <v>4887</v>
      </c>
      <c r="O31" s="378" t="s">
        <v>181</v>
      </c>
      <c r="P31" s="379" t="s">
        <v>4888</v>
      </c>
      <c r="Q31" s="379" t="s">
        <v>2140</v>
      </c>
      <c r="R31" s="379" t="s">
        <v>2144</v>
      </c>
      <c r="S31" s="379" t="s">
        <v>183</v>
      </c>
      <c r="T31" s="378" t="s">
        <v>2146</v>
      </c>
      <c r="U31" s="378" t="s">
        <v>2143</v>
      </c>
      <c r="V31" s="378" t="s">
        <v>2147</v>
      </c>
      <c r="W31" s="91" t="s">
        <v>4880</v>
      </c>
      <c r="X31" s="9"/>
      <c r="Y31" s="394"/>
      <c r="Z31" s="9"/>
      <c r="AA31" s="9"/>
      <c r="AB31" s="9"/>
    </row>
    <row r="32" spans="2:28" ht="15.45" customHeight="1">
      <c r="B32" s="482"/>
      <c r="C32" s="376">
        <f>'SIMPL PLYWOOD'!BP5</f>
        <v>0</v>
      </c>
      <c r="D32" s="376">
        <f>'SIMPL PLYWOOD'!BQ5</f>
        <v>0</v>
      </c>
      <c r="E32" s="376">
        <f>'SIMPL PLYWOOD'!BR5</f>
        <v>0</v>
      </c>
      <c r="F32" s="376">
        <f>'SIMPL PLYWOOD'!BS5</f>
        <v>0</v>
      </c>
      <c r="G32" s="376">
        <f>'SIMPL PLYWOOD'!BT5</f>
        <v>0</v>
      </c>
      <c r="H32" s="376">
        <f>'SIMPL PLYWOOD'!BU5</f>
        <v>0</v>
      </c>
      <c r="I32" s="376">
        <f>'SIMPL PLYWOOD'!BV5</f>
        <v>0</v>
      </c>
      <c r="J32" s="376">
        <f>'SIMPL PLYWOOD'!BW5</f>
        <v>0</v>
      </c>
      <c r="K32" s="376">
        <f>'SIMPL PLYWOOD'!BX5</f>
        <v>0</v>
      </c>
      <c r="L32" s="376">
        <f>'SIMPL PLYWOOD'!BY5</f>
        <v>0</v>
      </c>
      <c r="M32" s="376">
        <f>'SIMPL PLYWOOD'!BZ5</f>
        <v>0</v>
      </c>
      <c r="N32" s="376">
        <f>'SIMPL PLYWOOD'!CA5</f>
        <v>0</v>
      </c>
      <c r="O32" s="376">
        <f>'SIMPL PLYWOOD'!CB5</f>
        <v>0</v>
      </c>
      <c r="P32" s="376">
        <f>'SIMPL PLYWOOD'!CC5</f>
        <v>0</v>
      </c>
      <c r="Q32" s="376">
        <f>'SIMPL PLYWOOD'!CD5</f>
        <v>0</v>
      </c>
      <c r="R32" s="376">
        <f>'SIMPL PLYWOOD'!CE5</f>
        <v>0</v>
      </c>
      <c r="S32" s="376">
        <f>'SIMPL PLYWOOD'!CF5</f>
        <v>0</v>
      </c>
      <c r="T32" s="376">
        <f>'SIMPL PLYWOOD'!CG5</f>
        <v>0</v>
      </c>
      <c r="U32" s="376">
        <f>'SIMPL PLYWOOD'!CH5</f>
        <v>0</v>
      </c>
      <c r="V32" s="376">
        <f>'SIMPL PLYWOOD'!CI5</f>
        <v>0</v>
      </c>
      <c r="W32" s="377">
        <f>'SIMPL PLYWOOD'!CJ5</f>
        <v>0</v>
      </c>
      <c r="X32" s="380"/>
      <c r="Y32" s="132"/>
      <c r="Z32" s="132"/>
      <c r="AA32" s="9"/>
      <c r="AB32" s="9"/>
    </row>
    <row r="33" spans="2:25" ht="15.45" customHeight="1">
      <c r="B33" s="193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</row>
    <row r="34" spans="2:25" ht="15.45" customHeight="1">
      <c r="B34" s="483" t="s">
        <v>4889</v>
      </c>
      <c r="C34" s="403" t="s">
        <v>211</v>
      </c>
      <c r="D34" s="381" t="s">
        <v>212</v>
      </c>
      <c r="E34" s="275"/>
      <c r="F34" s="275"/>
      <c r="G34" s="275"/>
      <c r="H34" s="275"/>
      <c r="I34" s="275"/>
      <c r="J34" s="275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</row>
    <row r="35" spans="2:25" ht="15.45" customHeight="1">
      <c r="B35" s="484"/>
      <c r="C35" s="376">
        <f>'SIMPL PLYWOOD'!AY5</f>
        <v>0</v>
      </c>
      <c r="D35" s="377">
        <f>'SIMPL PLYWOOD'!AZ5</f>
        <v>0</v>
      </c>
      <c r="E35" s="38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</row>
    <row r="36" spans="2:25" ht="15.45" customHeight="1">
      <c r="B36" s="275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</row>
    <row r="37" spans="2:25">
      <c r="E37" s="9"/>
      <c r="F37" s="9"/>
      <c r="G37" s="9"/>
      <c r="H37" s="192"/>
      <c r="I37" s="192"/>
      <c r="J37" s="192"/>
    </row>
    <row r="38" spans="2:25">
      <c r="B38" s="60" t="s">
        <v>2912</v>
      </c>
      <c r="C38" s="61"/>
      <c r="E38" s="9"/>
      <c r="F38" s="9"/>
      <c r="G38" s="9"/>
      <c r="H38" s="192"/>
      <c r="I38" s="192"/>
      <c r="J38" s="192"/>
      <c r="K38" s="382"/>
    </row>
    <row r="39" spans="2:25">
      <c r="B39" s="60" t="s">
        <v>51</v>
      </c>
      <c r="C39" s="61"/>
      <c r="E39" s="9"/>
      <c r="F39" s="9"/>
      <c r="G39" s="9"/>
      <c r="H39" s="192"/>
      <c r="I39" s="192"/>
      <c r="J39" s="192"/>
    </row>
    <row r="40" spans="2:25">
      <c r="B40" s="60" t="s">
        <v>52</v>
      </c>
      <c r="C40" s="61"/>
      <c r="E40" s="9"/>
      <c r="F40" s="9"/>
      <c r="G40" s="9"/>
      <c r="H40" s="192"/>
      <c r="I40" s="192"/>
      <c r="J40" s="192"/>
    </row>
    <row r="41" spans="2:25">
      <c r="B41" s="60" t="s">
        <v>53</v>
      </c>
      <c r="C41" s="61"/>
      <c r="E41" s="9"/>
      <c r="F41" s="9"/>
      <c r="G41" s="9"/>
      <c r="H41" s="192"/>
      <c r="I41" s="192"/>
      <c r="J41" s="192"/>
    </row>
    <row r="42" spans="2:25">
      <c r="B42" s="60" t="s">
        <v>54</v>
      </c>
      <c r="C42" s="61"/>
      <c r="E42" s="9"/>
      <c r="F42" s="9"/>
      <c r="G42" s="9"/>
      <c r="H42" s="192"/>
      <c r="I42" s="192"/>
      <c r="J42" s="192"/>
    </row>
    <row r="43" spans="2:25">
      <c r="B43" s="60" t="s">
        <v>55</v>
      </c>
      <c r="C43" s="61"/>
      <c r="E43" s="9"/>
      <c r="F43" s="9"/>
      <c r="G43" s="9"/>
      <c r="H43" s="192"/>
      <c r="I43" s="192"/>
      <c r="J43" s="192"/>
    </row>
    <row r="44" spans="2:25">
      <c r="B44" s="60"/>
      <c r="C44" s="61"/>
      <c r="E44" s="9"/>
      <c r="F44" s="9"/>
      <c r="G44" s="9"/>
      <c r="H44" s="192"/>
      <c r="I44" s="192"/>
      <c r="J44" s="192"/>
    </row>
    <row r="45" spans="2:25">
      <c r="B45" s="60" t="s">
        <v>56</v>
      </c>
      <c r="C45" s="61"/>
      <c r="E45" s="9"/>
      <c r="F45" s="9"/>
      <c r="G45" s="9"/>
      <c r="H45" s="192"/>
      <c r="I45" s="192"/>
      <c r="J45" s="192"/>
    </row>
    <row r="46" spans="2:25">
      <c r="B46" s="60" t="s">
        <v>57</v>
      </c>
      <c r="C46" s="61"/>
      <c r="E46" s="9"/>
      <c r="F46" s="9"/>
      <c r="G46" s="9"/>
      <c r="H46" s="192"/>
      <c r="I46" s="192"/>
      <c r="J46" s="192"/>
    </row>
  </sheetData>
  <sheetProtection algorithmName="SHA-512" hashValue="5Sg61Zbn/w0FU070/nvmuE0prdBEUbFKvZnC8daZrTXA4BfW65FZV2/aAUyLViUmXjj0YdzBuLn33m12e4d0/Q==" saltValue="gfCJeH1cOo4GOYAs6RTO+g==" spinCount="100000" sheet="1" objects="1" scenarios="1"/>
  <mergeCells count="12">
    <mergeCell ref="B28:B29"/>
    <mergeCell ref="B31:B32"/>
    <mergeCell ref="B34:B35"/>
    <mergeCell ref="B22:B23"/>
    <mergeCell ref="B25:B26"/>
    <mergeCell ref="E8:I11"/>
    <mergeCell ref="E6:I6"/>
    <mergeCell ref="G19:H19"/>
    <mergeCell ref="G15:H15"/>
    <mergeCell ref="G16:H16"/>
    <mergeCell ref="G17:H17"/>
    <mergeCell ref="G18:H18"/>
  </mergeCells>
  <phoneticPr fontId="9" type="noConversion"/>
  <pageMargins left="0.75" right="0.75" top="1" bottom="1" header="0.5" footer="0.5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theme="0" tint="-4.9989318521683403E-2"/>
    <pageSetUpPr fitToPage="1"/>
  </sheetPr>
  <dimension ref="A1:CK181"/>
  <sheetViews>
    <sheetView showGridLines="0" showRowColHeaders="0" zoomScale="60" zoomScaleNormal="60" zoomScalePageLayoutView="75" workbookViewId="0">
      <pane ySplit="6" topLeftCell="A7" activePane="bottomLeft" state="frozen"/>
      <selection activeCell="Q1" sqref="Q1"/>
      <selection pane="bottomLeft" activeCell="M9" sqref="M9"/>
    </sheetView>
  </sheetViews>
  <sheetFormatPr defaultColWidth="11" defaultRowHeight="21"/>
  <cols>
    <col min="2" max="2" width="3.5" style="120" customWidth="1"/>
    <col min="3" max="3" width="22" customWidth="1"/>
    <col min="4" max="4" width="16.19921875" style="150" customWidth="1"/>
    <col min="5" max="5" width="7.3984375" style="186" customWidth="1"/>
    <col min="6" max="6" width="7.69921875" style="33" customWidth="1"/>
    <col min="7" max="7" width="19.69921875" style="35" customWidth="1"/>
    <col min="8" max="8" width="11.09765625" style="35" customWidth="1"/>
    <col min="9" max="9" width="7.69921875" style="33" customWidth="1"/>
    <col min="10" max="10" width="10.09765625" customWidth="1"/>
    <col min="11" max="11" width="11.796875" customWidth="1"/>
    <col min="12" max="12" width="18" customWidth="1"/>
    <col min="13" max="26" width="12.8984375" style="9" customWidth="1"/>
    <col min="27" max="27" width="20.59765625" style="8" customWidth="1"/>
    <col min="28" max="28" width="10" style="8" customWidth="1"/>
    <col min="29" max="29" width="10.5" customWidth="1"/>
    <col min="30" max="30" width="11" hidden="1" customWidth="1"/>
    <col min="31" max="31" width="12.5" hidden="1" customWidth="1"/>
    <col min="32" max="32" width="12.296875" hidden="1" customWidth="1"/>
    <col min="33" max="33" width="11" style="333" hidden="1" customWidth="1"/>
    <col min="34" max="34" width="7.5" style="335" hidden="1" customWidth="1"/>
    <col min="35" max="35" width="7.3984375" style="345" hidden="1" customWidth="1"/>
    <col min="36" max="36" width="5" style="36" hidden="1" customWidth="1"/>
    <col min="37" max="37" width="4.5" style="36" hidden="1" customWidth="1"/>
    <col min="38" max="38" width="4.796875" style="36" hidden="1" customWidth="1"/>
    <col min="39" max="42" width="5" style="36" hidden="1" customWidth="1"/>
    <col min="43" max="43" width="4.296875" style="36" hidden="1" customWidth="1"/>
    <col min="44" max="45" width="5.5" style="36" hidden="1" customWidth="1"/>
    <col min="46" max="47" width="5" style="36" hidden="1" customWidth="1"/>
    <col min="48" max="49" width="5.09765625" style="36" hidden="1" customWidth="1"/>
    <col min="50" max="50" width="7.8984375" style="168" hidden="1" customWidth="1"/>
    <col min="51" max="51" width="9.09765625" style="123" hidden="1" customWidth="1"/>
    <col min="52" max="52" width="7.59765625" style="123" hidden="1" customWidth="1"/>
    <col min="53" max="53" width="8.296875" style="123" hidden="1" customWidth="1"/>
    <col min="54" max="64" width="11" hidden="1" customWidth="1"/>
    <col min="65" max="65" width="13.19921875" hidden="1" customWidth="1"/>
    <col min="66" max="66" width="15.5" hidden="1" customWidth="1"/>
    <col min="67" max="86" width="11" hidden="1" customWidth="1"/>
    <col min="87" max="87" width="12.59765625" hidden="1" customWidth="1"/>
    <col min="88" max="88" width="11" hidden="1" customWidth="1"/>
    <col min="89" max="89" width="11.8984375" customWidth="1"/>
  </cols>
  <sheetData>
    <row r="1" spans="1:89" ht="38.4" customHeight="1">
      <c r="B1" s="491" t="s">
        <v>4897</v>
      </c>
      <c r="C1" s="491"/>
      <c r="J1" s="292"/>
      <c r="K1" s="293" t="s">
        <v>196</v>
      </c>
      <c r="L1" s="486">
        <f>SUM(AA$9:AA$1048576)</f>
        <v>0</v>
      </c>
      <c r="M1" s="486"/>
      <c r="N1" s="389" t="s">
        <v>7</v>
      </c>
      <c r="P1" s="353"/>
      <c r="Q1" s="353"/>
      <c r="R1" s="353"/>
      <c r="S1" s="353"/>
      <c r="T1"/>
      <c r="U1"/>
      <c r="V1"/>
      <c r="W1"/>
      <c r="X1"/>
      <c r="Y1"/>
      <c r="Z1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</row>
    <row r="2" spans="1:89" ht="29.4" customHeight="1">
      <c r="B2" s="491"/>
      <c r="C2" s="491"/>
      <c r="J2" s="292"/>
      <c r="K2" s="393" t="s">
        <v>12</v>
      </c>
      <c r="L2" s="487">
        <f>SUM(M9:Z181)</f>
        <v>0</v>
      </c>
      <c r="M2" s="487"/>
      <c r="N2" s="295"/>
      <c r="P2" s="353"/>
      <c r="Q2" s="353"/>
      <c r="R2" s="353"/>
      <c r="S2" s="353"/>
      <c r="T2"/>
      <c r="U2"/>
      <c r="V2"/>
      <c r="W2"/>
      <c r="X2"/>
      <c r="Y2"/>
      <c r="Z2"/>
      <c r="AC2" s="396">
        <f>AF5</f>
        <v>0</v>
      </c>
      <c r="CK2" s="420"/>
    </row>
    <row r="3" spans="1:89" ht="28.2" customHeight="1">
      <c r="B3" s="491"/>
      <c r="C3" s="491"/>
      <c r="E3" s="187"/>
      <c r="J3" s="292"/>
      <c r="K3" s="393" t="s">
        <v>10</v>
      </c>
      <c r="L3" s="488">
        <f>SUM(AI9:AI181)</f>
        <v>0</v>
      </c>
      <c r="M3" s="488"/>
      <c r="N3" s="295" t="s">
        <v>5</v>
      </c>
      <c r="P3" s="353"/>
      <c r="Q3" s="353"/>
      <c r="R3" s="353"/>
      <c r="S3" s="353"/>
      <c r="T3"/>
      <c r="U3"/>
      <c r="V3"/>
      <c r="W3"/>
      <c r="X3"/>
      <c r="Y3"/>
      <c r="Z3" s="38"/>
      <c r="AH3" s="336"/>
      <c r="AI3" s="346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169"/>
      <c r="AY3" s="294"/>
      <c r="AZ3" s="294"/>
      <c r="BA3" s="294"/>
      <c r="CK3" s="489" t="s">
        <v>129</v>
      </c>
    </row>
    <row r="4" spans="1:89" ht="41.4" customHeight="1">
      <c r="B4" s="491"/>
      <c r="C4" s="491"/>
      <c r="L4" s="9"/>
      <c r="P4"/>
      <c r="Q4"/>
      <c r="R4"/>
      <c r="S4" s="421" t="s">
        <v>8</v>
      </c>
      <c r="T4"/>
      <c r="U4" s="38"/>
      <c r="V4"/>
      <c r="W4"/>
      <c r="X4"/>
      <c r="Y4" s="38"/>
      <c r="Z4" s="38"/>
      <c r="AA4" s="161" t="s">
        <v>210</v>
      </c>
      <c r="CK4" s="490"/>
    </row>
    <row r="5" spans="1:89" ht="29.4" customHeight="1">
      <c r="B5" s="126"/>
      <c r="D5" s="113"/>
      <c r="E5" s="188"/>
      <c r="L5" s="152" t="s">
        <v>206</v>
      </c>
      <c r="M5" s="327">
        <f>SUM(AJ9:AJ181)</f>
        <v>0</v>
      </c>
      <c r="N5" s="197">
        <f t="shared" ref="N5:Z5" si="0">SUM(AK9:AK181)</f>
        <v>0</v>
      </c>
      <c r="O5" s="197">
        <f t="shared" si="0"/>
        <v>0</v>
      </c>
      <c r="P5" s="197">
        <f t="shared" si="0"/>
        <v>0</v>
      </c>
      <c r="Q5" s="197">
        <f t="shared" si="0"/>
        <v>0</v>
      </c>
      <c r="R5" s="197">
        <f t="shared" si="0"/>
        <v>0</v>
      </c>
      <c r="S5" s="197">
        <f t="shared" si="0"/>
        <v>0</v>
      </c>
      <c r="T5" s="197">
        <f t="shared" si="0"/>
        <v>0</v>
      </c>
      <c r="U5" s="197">
        <f t="shared" si="0"/>
        <v>0</v>
      </c>
      <c r="V5" s="197">
        <f t="shared" si="0"/>
        <v>0</v>
      </c>
      <c r="W5" s="197">
        <f t="shared" si="0"/>
        <v>0</v>
      </c>
      <c r="X5" s="197">
        <f t="shared" si="0"/>
        <v>0</v>
      </c>
      <c r="Y5" s="197">
        <f t="shared" si="0"/>
        <v>0</v>
      </c>
      <c r="Z5" s="473">
        <f t="shared" si="0"/>
        <v>0</v>
      </c>
      <c r="AA5" s="470">
        <f>SUM(M5:Z5)</f>
        <v>0</v>
      </c>
      <c r="AB5" s="213"/>
      <c r="AC5" s="129"/>
      <c r="AE5" s="323" t="s">
        <v>127</v>
      </c>
      <c r="AF5" s="130">
        <f>SUM(AF9:AF235)</f>
        <v>0</v>
      </c>
      <c r="AG5" s="131"/>
      <c r="AH5" s="337"/>
      <c r="AI5" s="34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70"/>
      <c r="AY5" s="128">
        <f>SUM(SUMPRODUCT($AY$19:$AY$288,N19:N288)+SUMPRODUCT($AY$19:$AY$288,O19:O288)+SUMPRODUCT($AY$19:$AY$288,P19:P288)+SUMPRODUCT($AY$19:$AY$288,Q19:Q288)+SUMPRODUCT($AY$19:$AY$288,T19:T288)+SUMPRODUCT($AY$19:$AY$288,U19:U288)+SUMPRODUCT($AY$19:$AY$288,R19:R288)+SUMPRODUCT($AY$19:$AY$288,V19:V288)+SUMPRODUCT($AY$19:$AY$288,W19:W288)+SUMPRODUCT($AY$19:$AY$288,X19:X288)+SUMPRODUCT($AY$19:$AY$288,Y19:Y288)+SUMPRODUCT($AY$19:$AY$288,Z19:Z288)+SUMPRODUCT($AY$19:$AY$288,M19:M288)+SUMPRODUCT($AY$19:$AY$288,S19:S288))</f>
        <v>0</v>
      </c>
      <c r="AZ5" s="128">
        <f>SUM(SUMPRODUCT($AZ$19:$AZ$288,N19:N288)+SUMPRODUCT($AZ$19:$AZ$288,O19:O288)+SUMPRODUCT($AZ$19:$AZ$288,P19:P288)+SUMPRODUCT($AZ$19:$AZ$288,Q19:Q288)+SUMPRODUCT($AZ$19:$AZ$288,T19:T288)+SUMPRODUCT($AZ$19:$AZ$288,U19:U288)+SUMPRODUCT($AZ$19:$AZ$288,R19:R288)+SUMPRODUCT($AZ$19:$AZ$288,V19:V288)+SUMPRODUCT($AZ$19:$AZ$288,W19:W288)+SUMPRODUCT($AZ$19:$AZ$288,X19:X288)+SUMPRODUCT($AZ$19:$AZ$288,Y19:Y288)+SUMPRODUCT($AZ$19:$AZ$288,Z19:Z288)+SUMPRODUCT($AZ$19:$AZ$288,M19:M288)+SUMPRODUCT($AZ$19:$AZ$288,S19:S288))</f>
        <v>0</v>
      </c>
      <c r="BA5" s="128"/>
      <c r="BC5" s="9">
        <f>SUM(BC9:BC189)</f>
        <v>0</v>
      </c>
      <c r="BD5" s="9">
        <f t="shared" ref="BD5:CJ5" si="1">SUM(BD9:BD189)</f>
        <v>0</v>
      </c>
      <c r="BE5" s="9">
        <f t="shared" si="1"/>
        <v>0</v>
      </c>
      <c r="BF5" s="9">
        <f t="shared" si="1"/>
        <v>0</v>
      </c>
      <c r="BG5" s="9">
        <f t="shared" si="1"/>
        <v>0</v>
      </c>
      <c r="BH5" s="9">
        <f t="shared" si="1"/>
        <v>0</v>
      </c>
      <c r="BI5" s="9">
        <f t="shared" si="1"/>
        <v>0</v>
      </c>
      <c r="BJ5" s="9">
        <f t="shared" si="1"/>
        <v>0</v>
      </c>
      <c r="BK5" s="9">
        <f t="shared" si="1"/>
        <v>0</v>
      </c>
      <c r="BL5" s="9"/>
      <c r="BM5" s="9">
        <f t="shared" si="1"/>
        <v>0</v>
      </c>
      <c r="BN5" s="9">
        <f t="shared" si="1"/>
        <v>0</v>
      </c>
      <c r="BO5" s="9"/>
      <c r="BP5" s="9">
        <f t="shared" si="1"/>
        <v>0</v>
      </c>
      <c r="BQ5" s="9">
        <f t="shared" si="1"/>
        <v>0</v>
      </c>
      <c r="BR5" s="9">
        <f t="shared" si="1"/>
        <v>0</v>
      </c>
      <c r="BS5" s="9">
        <f t="shared" si="1"/>
        <v>0</v>
      </c>
      <c r="BT5" s="9">
        <f t="shared" si="1"/>
        <v>0</v>
      </c>
      <c r="BU5" s="9">
        <f t="shared" si="1"/>
        <v>0</v>
      </c>
      <c r="BV5" s="9">
        <f t="shared" si="1"/>
        <v>0</v>
      </c>
      <c r="BW5" s="9">
        <f t="shared" si="1"/>
        <v>0</v>
      </c>
      <c r="BX5" s="9">
        <f t="shared" si="1"/>
        <v>0</v>
      </c>
      <c r="BY5" s="9">
        <f t="shared" si="1"/>
        <v>0</v>
      </c>
      <c r="BZ5" s="9">
        <f t="shared" si="1"/>
        <v>0</v>
      </c>
      <c r="CA5" s="9">
        <f t="shared" si="1"/>
        <v>0</v>
      </c>
      <c r="CB5" s="9">
        <f t="shared" si="1"/>
        <v>0</v>
      </c>
      <c r="CC5" s="9">
        <f t="shared" si="1"/>
        <v>0</v>
      </c>
      <c r="CD5" s="9">
        <f t="shared" si="1"/>
        <v>0</v>
      </c>
      <c r="CE5" s="9">
        <f t="shared" si="1"/>
        <v>0</v>
      </c>
      <c r="CF5" s="9">
        <f t="shared" si="1"/>
        <v>0</v>
      </c>
      <c r="CG5" s="9">
        <f t="shared" si="1"/>
        <v>0</v>
      </c>
      <c r="CH5" s="9">
        <f t="shared" si="1"/>
        <v>0</v>
      </c>
      <c r="CI5" s="9">
        <f t="shared" si="1"/>
        <v>0</v>
      </c>
      <c r="CJ5" s="9">
        <f t="shared" si="1"/>
        <v>0</v>
      </c>
    </row>
    <row r="6" spans="1:89" s="9" customFormat="1" ht="70.2" customHeight="1">
      <c r="B6" s="196" t="s">
        <v>8</v>
      </c>
      <c r="C6" s="193"/>
      <c r="D6" s="197" t="s">
        <v>198</v>
      </c>
      <c r="E6" s="390" t="s">
        <v>4891</v>
      </c>
      <c r="F6" s="197" t="s">
        <v>199</v>
      </c>
      <c r="G6" s="211" t="s">
        <v>200</v>
      </c>
      <c r="H6" s="211" t="s">
        <v>201</v>
      </c>
      <c r="I6" s="211" t="s">
        <v>205</v>
      </c>
      <c r="J6" s="211" t="s">
        <v>202</v>
      </c>
      <c r="K6" s="211" t="s">
        <v>203</v>
      </c>
      <c r="L6" s="211" t="s">
        <v>204</v>
      </c>
      <c r="M6" s="471" t="s">
        <v>5265</v>
      </c>
      <c r="N6" s="184" t="s">
        <v>37</v>
      </c>
      <c r="O6" s="354" t="s">
        <v>2651</v>
      </c>
      <c r="P6" s="355" t="s">
        <v>2652</v>
      </c>
      <c r="Q6" s="391" t="s">
        <v>2653</v>
      </c>
      <c r="R6" s="356" t="s">
        <v>5266</v>
      </c>
      <c r="S6" s="412" t="s">
        <v>4902</v>
      </c>
      <c r="T6" s="357" t="s">
        <v>5267</v>
      </c>
      <c r="U6" s="358" t="s">
        <v>207</v>
      </c>
      <c r="V6" s="359" t="s">
        <v>2654</v>
      </c>
      <c r="W6" s="360" t="s">
        <v>2655</v>
      </c>
      <c r="X6" s="361" t="s">
        <v>209</v>
      </c>
      <c r="Y6" s="362" t="s">
        <v>2656</v>
      </c>
      <c r="Z6" s="472" t="s">
        <v>208</v>
      </c>
      <c r="AA6" s="325" t="s">
        <v>4</v>
      </c>
      <c r="AB6" s="325" t="s">
        <v>11</v>
      </c>
      <c r="AC6" s="326" t="s">
        <v>8</v>
      </c>
      <c r="AE6" s="324" t="s">
        <v>128</v>
      </c>
      <c r="AF6" s="324" t="s">
        <v>129</v>
      </c>
      <c r="AG6" s="334"/>
      <c r="AH6" s="338" t="s">
        <v>5</v>
      </c>
      <c r="AI6" s="348" t="s">
        <v>6</v>
      </c>
      <c r="AJ6" s="199" t="s">
        <v>1</v>
      </c>
      <c r="AK6" s="197" t="s">
        <v>2</v>
      </c>
      <c r="AL6" s="200" t="s">
        <v>9</v>
      </c>
      <c r="AM6" s="201" t="s">
        <v>32</v>
      </c>
      <c r="AN6" s="202" t="s">
        <v>3</v>
      </c>
      <c r="AO6" s="203" t="s">
        <v>13</v>
      </c>
      <c r="AP6" s="418" t="s">
        <v>4903</v>
      </c>
      <c r="AQ6" s="204" t="s">
        <v>18</v>
      </c>
      <c r="AR6" s="205" t="s">
        <v>125</v>
      </c>
      <c r="AS6" s="206" t="s">
        <v>14</v>
      </c>
      <c r="AT6" s="207" t="s">
        <v>38</v>
      </c>
      <c r="AU6" s="208" t="s">
        <v>16</v>
      </c>
      <c r="AV6" s="209" t="s">
        <v>64</v>
      </c>
      <c r="AW6" s="210" t="s">
        <v>65</v>
      </c>
      <c r="AX6" s="198" t="s">
        <v>126</v>
      </c>
      <c r="AY6" s="212" t="s">
        <v>192</v>
      </c>
      <c r="AZ6" s="212" t="s">
        <v>193</v>
      </c>
      <c r="BA6" s="212" t="s">
        <v>194</v>
      </c>
      <c r="BC6" s="387" t="s">
        <v>4879</v>
      </c>
      <c r="BD6" s="387" t="s">
        <v>197</v>
      </c>
      <c r="BE6" s="387" t="s">
        <v>133</v>
      </c>
      <c r="BF6" s="387" t="s">
        <v>134</v>
      </c>
      <c r="BG6" s="387" t="s">
        <v>135</v>
      </c>
      <c r="BH6" s="387" t="s">
        <v>136</v>
      </c>
      <c r="BI6" s="387" t="s">
        <v>137</v>
      </c>
      <c r="BJ6" s="387" t="s">
        <v>138</v>
      </c>
      <c r="BK6" s="387" t="s">
        <v>4880</v>
      </c>
      <c r="BL6" s="12"/>
      <c r="BM6" s="387" t="s">
        <v>4877</v>
      </c>
      <c r="BN6" s="387" t="s">
        <v>4878</v>
      </c>
      <c r="BO6" s="12"/>
      <c r="BP6" s="387" t="s">
        <v>2141</v>
      </c>
      <c r="BQ6" s="387" t="s">
        <v>4882</v>
      </c>
      <c r="BR6" s="387" t="s">
        <v>4883</v>
      </c>
      <c r="BS6" s="387" t="s">
        <v>185</v>
      </c>
      <c r="BT6" s="387" t="s">
        <v>2142</v>
      </c>
      <c r="BU6" s="387" t="s">
        <v>184</v>
      </c>
      <c r="BV6" s="387" t="s">
        <v>4884</v>
      </c>
      <c r="BW6" s="387" t="s">
        <v>2145</v>
      </c>
      <c r="BX6" s="387" t="s">
        <v>4885</v>
      </c>
      <c r="BY6" s="387" t="s">
        <v>182</v>
      </c>
      <c r="BZ6" s="387" t="s">
        <v>4886</v>
      </c>
      <c r="CA6" s="387" t="s">
        <v>4887</v>
      </c>
      <c r="CB6" s="388" t="s">
        <v>181</v>
      </c>
      <c r="CC6" s="388" t="s">
        <v>4888</v>
      </c>
      <c r="CD6" s="388" t="s">
        <v>2140</v>
      </c>
      <c r="CE6" s="388" t="s">
        <v>2144</v>
      </c>
      <c r="CF6" s="388" t="s">
        <v>183</v>
      </c>
      <c r="CG6" s="388" t="s">
        <v>2146</v>
      </c>
      <c r="CH6" s="404" t="s">
        <v>2143</v>
      </c>
      <c r="CI6" s="404" t="s">
        <v>2147</v>
      </c>
      <c r="CJ6" s="387" t="s">
        <v>4880</v>
      </c>
    </row>
    <row r="7" spans="1:89" s="132" customFormat="1" ht="32.4" hidden="1" customHeight="1">
      <c r="B7" s="155"/>
      <c r="D7" s="116"/>
      <c r="E7" s="189"/>
      <c r="F7" s="116"/>
      <c r="G7" s="141"/>
      <c r="H7" s="141"/>
      <c r="I7" s="141"/>
      <c r="J7" s="141"/>
      <c r="K7" s="141"/>
      <c r="L7" s="141"/>
      <c r="M7" s="328" t="s">
        <v>213</v>
      </c>
      <c r="N7" s="328" t="s">
        <v>214</v>
      </c>
      <c r="O7" s="328" t="s">
        <v>215</v>
      </c>
      <c r="P7" s="328" t="s">
        <v>216</v>
      </c>
      <c r="Q7" s="328" t="s">
        <v>217</v>
      </c>
      <c r="R7" s="328" t="s">
        <v>218</v>
      </c>
      <c r="S7" s="328" t="s">
        <v>5181</v>
      </c>
      <c r="T7" s="328" t="s">
        <v>219</v>
      </c>
      <c r="U7" s="328" t="s">
        <v>220</v>
      </c>
      <c r="V7" s="328" t="s">
        <v>221</v>
      </c>
      <c r="W7" s="328" t="s">
        <v>364</v>
      </c>
      <c r="X7" s="328" t="s">
        <v>365</v>
      </c>
      <c r="Y7" s="328" t="s">
        <v>366</v>
      </c>
      <c r="Z7" s="328" t="s">
        <v>367</v>
      </c>
      <c r="AA7" s="159"/>
      <c r="AB7" s="159"/>
      <c r="AC7" s="111"/>
      <c r="AE7" s="160"/>
      <c r="AF7" s="160"/>
      <c r="AG7" s="160"/>
      <c r="AH7" s="339"/>
      <c r="AI7" s="349"/>
      <c r="AJ7" s="156"/>
      <c r="AK7" s="116"/>
      <c r="AL7" s="141"/>
      <c r="AM7" s="141"/>
      <c r="AN7" s="141"/>
      <c r="AO7" s="141"/>
      <c r="AP7" s="141"/>
      <c r="AQ7" s="157"/>
      <c r="AR7" s="157"/>
      <c r="AS7" s="157"/>
      <c r="AT7" s="157"/>
      <c r="AU7" s="158"/>
      <c r="AV7" s="141"/>
      <c r="AW7" s="158"/>
      <c r="AX7" s="171"/>
      <c r="AY7" s="177"/>
      <c r="AZ7" s="177"/>
      <c r="BA7" s="177"/>
    </row>
    <row r="8" spans="1:89" s="132" customFormat="1" ht="50.25" customHeight="1">
      <c r="A8" s="9"/>
      <c r="B8" s="126"/>
      <c r="C8" s="131"/>
      <c r="D8" s="113"/>
      <c r="E8" s="446"/>
      <c r="F8" s="117"/>
      <c r="G8" s="115"/>
      <c r="H8" s="115"/>
      <c r="I8" s="117"/>
      <c r="J8" s="116"/>
      <c r="K8" s="116"/>
      <c r="L8" s="220" t="s">
        <v>5251</v>
      </c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47"/>
      <c r="AB8" s="147"/>
      <c r="AC8" s="182"/>
      <c r="AE8" s="118"/>
      <c r="AF8" s="296"/>
      <c r="AG8" s="174"/>
      <c r="AH8" s="340"/>
      <c r="AI8" s="351"/>
      <c r="AJ8" s="215"/>
      <c r="AK8" s="215"/>
      <c r="AL8" s="215"/>
      <c r="AM8" s="215"/>
      <c r="AN8" s="215"/>
      <c r="AO8" s="215"/>
      <c r="AP8" s="215"/>
      <c r="AQ8" s="215"/>
      <c r="AR8" s="215"/>
      <c r="AS8" s="215"/>
      <c r="AT8" s="215"/>
      <c r="AU8" s="215"/>
      <c r="AV8" s="215"/>
      <c r="AW8" s="215"/>
      <c r="AX8" s="172"/>
      <c r="AY8" s="178"/>
      <c r="AZ8" s="178"/>
      <c r="BA8" s="178"/>
      <c r="BC8" s="9"/>
      <c r="BD8" s="9"/>
      <c r="BE8" s="9"/>
      <c r="BF8" s="9"/>
      <c r="BG8" s="9"/>
      <c r="BH8" s="9"/>
      <c r="BI8" s="9"/>
      <c r="BJ8" s="9"/>
      <c r="BK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</row>
    <row r="9" spans="1:89" s="132" customFormat="1" ht="90" customHeight="1">
      <c r="B9" s="221"/>
      <c r="C9" s="447"/>
      <c r="D9" s="222" t="s">
        <v>2271</v>
      </c>
      <c r="E9" s="251" t="s">
        <v>2909</v>
      </c>
      <c r="F9" s="224" t="s">
        <v>197</v>
      </c>
      <c r="G9" s="226" t="s">
        <v>156</v>
      </c>
      <c r="H9" s="226" t="s">
        <v>182</v>
      </c>
      <c r="I9" s="224">
        <v>2</v>
      </c>
      <c r="J9" s="226">
        <v>0</v>
      </c>
      <c r="K9" s="226" t="s">
        <v>4873</v>
      </c>
      <c r="L9" s="422">
        <v>188.89500000000001</v>
      </c>
      <c r="M9" s="228"/>
      <c r="N9" s="228"/>
      <c r="O9" s="228"/>
      <c r="P9" s="228"/>
      <c r="Q9" s="228"/>
      <c r="R9" s="228"/>
      <c r="S9" s="448"/>
      <c r="T9" s="228"/>
      <c r="U9" s="228"/>
      <c r="V9" s="228"/>
      <c r="W9" s="228"/>
      <c r="X9" s="228"/>
      <c r="Y9" s="228"/>
      <c r="Z9" s="228"/>
      <c r="AA9" s="229">
        <f>L9*M9+L9*N9+L9*O9+L9*P9+L9*Q9+L9*R9+L9*T9+L9*V9+L9*W9+L9*X9+L9*Y9+L9*Z9+L9*U9+L9*S9</f>
        <v>0</v>
      </c>
      <c r="AB9" s="229" t="str">
        <f t="shared" ref="AB9:AB18" si="2">IF(SUM(M9:Z9)&gt;0,"Yes","No")</f>
        <v>No</v>
      </c>
      <c r="AC9" s="230" t="str">
        <f t="shared" ref="AC9:AC18" si="3">IF(B9="New","Yes","No")</f>
        <v>No</v>
      </c>
      <c r="AE9" s="321">
        <v>2</v>
      </c>
      <c r="AF9" s="314">
        <f t="shared" ref="AF9:AF18" si="4">AE9*SUM(M9:Z9)</f>
        <v>0</v>
      </c>
      <c r="AG9" s="217"/>
      <c r="AH9" s="341">
        <v>1.3</v>
      </c>
      <c r="AI9" s="351">
        <f t="shared" ref="AI9:AI18" si="5">SUM(M9:Z9)*AH9</f>
        <v>0</v>
      </c>
      <c r="AJ9" s="215">
        <f t="shared" ref="AJ9:AJ18" si="6">M9*I9</f>
        <v>0</v>
      </c>
      <c r="AK9" s="215">
        <f t="shared" ref="AK9:AK18" si="7">N9*I9</f>
        <v>0</v>
      </c>
      <c r="AL9" s="215">
        <f t="shared" ref="AL9:AL18" si="8">O9*I9</f>
        <v>0</v>
      </c>
      <c r="AM9" s="215">
        <f t="shared" ref="AM9:AM18" si="9">P9*I9</f>
        <v>0</v>
      </c>
      <c r="AN9" s="215">
        <f t="shared" ref="AN9:AN18" si="10">Q9*I9</f>
        <v>0</v>
      </c>
      <c r="AO9" s="215">
        <f t="shared" ref="AO9:AO18" si="11">R9*I9</f>
        <v>0</v>
      </c>
      <c r="AP9" s="215">
        <f t="shared" ref="AP9:AP18" si="12">S9*I9</f>
        <v>0</v>
      </c>
      <c r="AQ9" s="215">
        <f t="shared" ref="AQ9:AQ18" si="13">T9*I9</f>
        <v>0</v>
      </c>
      <c r="AR9" s="215">
        <f t="shared" ref="AR9:AR18" si="14">U9*I9</f>
        <v>0</v>
      </c>
      <c r="AS9" s="215">
        <f t="shared" ref="AS9:AS18" si="15">V9*I9</f>
        <v>0</v>
      </c>
      <c r="AT9" s="215">
        <f t="shared" ref="AT9:AT18" si="16">W9*I9</f>
        <v>0</v>
      </c>
      <c r="AU9" s="215">
        <f t="shared" ref="AU9:AU18" si="17">X9*I9</f>
        <v>0</v>
      </c>
      <c r="AV9" s="215">
        <f t="shared" ref="AV9:AV18" si="18">Y9*I9</f>
        <v>0</v>
      </c>
      <c r="AW9" s="215">
        <f t="shared" ref="AW9:AW18" si="19">Z9*I9</f>
        <v>0</v>
      </c>
      <c r="AX9" s="216">
        <v>2</v>
      </c>
      <c r="AY9" s="219"/>
      <c r="AZ9" s="252">
        <v>12</v>
      </c>
      <c r="BA9" s="219"/>
      <c r="BC9" s="9">
        <f t="shared" ref="BC9:BC18" si="20">IF(F9="XS",IF(SUM(M9:Z9)&gt;0,SUM(M9:Z9),0),0)*I9</f>
        <v>0</v>
      </c>
      <c r="BD9" s="9">
        <f t="shared" ref="BD9:BD18" si="21">IF(F9="S",IF(SUM(M9:Z9)&gt;0,SUM(M9:Z9),0),0)*I9</f>
        <v>0</v>
      </c>
      <c r="BE9" s="9">
        <f t="shared" ref="BE9:BE18" si="22">IF(F9="M",IF(SUM(M9:Z9)&gt;0,SUM(M9:Z9),0),0)*I9</f>
        <v>0</v>
      </c>
      <c r="BF9" s="9">
        <f t="shared" ref="BF9:BF18" si="23">IF(F9="L",IF(SUM(M9:Z9)&gt;0,SUM(M9:Z9),0),0)*I9</f>
        <v>0</v>
      </c>
      <c r="BG9" s="9">
        <f t="shared" ref="BG9:BG18" si="24">IF(F9="XL",IF(SUM(M9:Z9)&gt;0,SUM(M9:Z9),0),0)*I9</f>
        <v>0</v>
      </c>
      <c r="BH9" s="9">
        <f t="shared" ref="BH9:BH18" si="25">IF(F9="2XL",IF(SUM(M9:Z9)&gt;0,SUM(M9:Z9),0),0)*I9</f>
        <v>0</v>
      </c>
      <c r="BI9" s="9">
        <f t="shared" ref="BI9:BI18" si="26">IF(F9="3XL",IF(SUM(M9:Z9)&gt;0,SUM(M9:Z9),0),0)*I9</f>
        <v>0</v>
      </c>
      <c r="BJ9" s="9">
        <f t="shared" ref="BJ9:BJ18" si="27">IF(F9="4XL",IF(SUM(M9:Z9)&gt;0,SUM(M9:Z9),0),0)*I9</f>
        <v>0</v>
      </c>
      <c r="BK9" s="9">
        <f t="shared" ref="BK9:BK18" si="28">IF(F9="various",IF(SUM(M9:Z9)&gt;0,SUM(M9:Z9),0),0)*I9</f>
        <v>0</v>
      </c>
      <c r="BM9" s="132">
        <f t="shared" ref="BM9:BM18" si="29">IF(E9="",IF(SUM(M9:Z9)&gt;0,SUM(M9:Z9),0),0)*I9</f>
        <v>0</v>
      </c>
      <c r="BN9" s="132">
        <f t="shared" ref="BN9:BN18" si="30">IF(E9="Dual tex.",IF(SUM(M9:Z9)&gt;0,SUM(M9:Z9),0),0)*I9</f>
        <v>0</v>
      </c>
      <c r="BP9" s="9">
        <f t="shared" ref="BP9:BP18" si="31">IF(H9="sloper",IF(SUM(M9:Z9)&gt;0,SUM(M9:Z9),0),0)*I9</f>
        <v>0</v>
      </c>
      <c r="BQ9" s="9">
        <f t="shared" ref="BQ9:BQ18" si="32">IF(H9="footholds",IF(SUM(M9:Z9)&gt;0,SUM(M9:Z9),0),0)*I9</f>
        <v>0</v>
      </c>
      <c r="BR9" s="9">
        <f t="shared" ref="BR9:BR18" si="33">IF(H9="micros",IF(SUM(M9:Z9)&gt;0,SUM(M9:Z9),0),0)*I9</f>
        <v>0</v>
      </c>
      <c r="BS9" s="9">
        <f t="shared" ref="BS9:BS18" si="34">IF(H9="jug",IF(SUM(M9:Z9)&gt;0,SUM(M9:Z9),0),0)*I9</f>
        <v>0</v>
      </c>
      <c r="BT9" s="9">
        <f t="shared" ref="BT9:BT18" si="35">IF(H9="ledge",IF(SUM(M9:Z9)&gt;0,SUM(M9:Z9),0),0)*I9</f>
        <v>0</v>
      </c>
      <c r="BU9" s="9">
        <f t="shared" ref="BU9:BU18" si="36">IF(H9="edge",IF(SUM(M9:Z9)&gt;0,SUM(M9:Z9),0),0)*I9</f>
        <v>0</v>
      </c>
      <c r="BV9" s="9">
        <f t="shared" ref="BV9:BV18" si="37">IF(H9="crimp",IF(SUM(M9:Z9)&gt;0,SUM(M9:Z9),0),0)*I9</f>
        <v>0</v>
      </c>
      <c r="BW9" s="9">
        <f t="shared" ref="BW9:BW18" si="38">IF(H9="incut",IF(SUM(M9:Z9)&gt;0,SUM(M9:Z9),0),0)*I9</f>
        <v>0</v>
      </c>
      <c r="BX9" s="9">
        <f t="shared" ref="BX9:BX18" si="39">IF(H9="dish",IF(SUM(M9:Z9)&gt;0,SUM(M9:Z9),0),0)*I9</f>
        <v>0</v>
      </c>
      <c r="BY9" s="9">
        <f t="shared" ref="BY9:BY18" si="40">IF(H9="pinch",IF(SUM(M9:Z9)&gt;0,SUM(M9:Z9),0),0)*I9</f>
        <v>0</v>
      </c>
      <c r="BZ9" s="9">
        <f t="shared" ref="BZ9:BZ18" si="41">IF(H9="pocket",IF(SUM(M9:Z9)&gt;0,SUM(M9:Z9),0),0)*I9</f>
        <v>0</v>
      </c>
      <c r="CA9" s="9">
        <f t="shared" ref="CA9:CA18" si="42">IF(H9="insert",IF(SUM(M9:Z9)&gt;0,SUM(M9:Z9),0),0)*I9</f>
        <v>0</v>
      </c>
      <c r="CB9" s="9">
        <f t="shared" ref="CB9:CB18" si="43">IF(H9="feature",IF(SUM(M9:Z9)&gt;0,SUM(M9:Z9),0),0)*I9</f>
        <v>0</v>
      </c>
      <c r="CC9" s="9">
        <f t="shared" ref="CC9:CC18" si="44">IF(H9="scoop",IF(SUM(M9:Z9)&gt;0,SUM(M9:Z9),0),0)*I9</f>
        <v>0</v>
      </c>
      <c r="CD9" s="9">
        <f t="shared" ref="CD9:CD18" si="45">IF(H9="arete",IF(SUM(M9:Z9)&gt;0,SUM(M9:Z9),0),0)*I9</f>
        <v>0</v>
      </c>
      <c r="CE9" s="9">
        <f t="shared" ref="CE9:CE18" si="46">IF(H9="square",IF(SUM(M9:Z9)&gt;0,SUM(M9:Z9),0),0)*I9</f>
        <v>0</v>
      </c>
      <c r="CF9" s="9">
        <f t="shared" ref="CF9:CF18" si="47">IF(H9="positive",IF(SUM(M9:Z9)&gt;0,SUM(M9:Z9),0),0)*I9</f>
        <v>0</v>
      </c>
      <c r="CG9" s="9">
        <f t="shared" ref="CG9:CG18" si="48">IF(H9="pyramid",IF(SUM(M9:Z9)&gt;0,SUM(M9:Z9),0),0)*I9</f>
        <v>0</v>
      </c>
      <c r="CH9" s="9">
        <f t="shared" ref="CH9:CH18" si="49">IF(H9="high profile",IF(SUM(M9:Z9)&gt;0,SUM(M9:Z9),0),0)*I9</f>
        <v>0</v>
      </c>
      <c r="CI9" s="9">
        <f t="shared" ref="CI9:CI18" si="50">IF(H9="rectangle",IF(SUM(M9:Z9)&gt;0,SUM(M9:Z9),0),0)*I9</f>
        <v>0</v>
      </c>
      <c r="CJ9" s="9">
        <f t="shared" ref="CJ9:CJ18" si="51">IF(H9="various",IF(SUM(M9:Z9)&gt;0,SUM(M9:Z9),0),0)*I9</f>
        <v>0</v>
      </c>
    </row>
    <row r="10" spans="1:89" s="132" customFormat="1" ht="90" customHeight="1">
      <c r="B10" s="231"/>
      <c r="C10" s="111"/>
      <c r="D10" s="179" t="s">
        <v>2272</v>
      </c>
      <c r="E10" s="191" t="s">
        <v>2909</v>
      </c>
      <c r="F10" s="118" t="s">
        <v>133</v>
      </c>
      <c r="G10" s="119" t="s">
        <v>155</v>
      </c>
      <c r="H10" s="119" t="s">
        <v>182</v>
      </c>
      <c r="I10" s="118">
        <v>2</v>
      </c>
      <c r="J10" s="119">
        <v>0</v>
      </c>
      <c r="K10" s="119" t="s">
        <v>4873</v>
      </c>
      <c r="L10" s="423">
        <v>211.155</v>
      </c>
      <c r="M10" s="449"/>
      <c r="N10" s="146"/>
      <c r="O10" s="176"/>
      <c r="P10" s="146"/>
      <c r="Q10" s="176"/>
      <c r="R10" s="146"/>
      <c r="S10" s="176"/>
      <c r="T10" s="146"/>
      <c r="U10" s="146"/>
      <c r="V10" s="176"/>
      <c r="W10" s="146"/>
      <c r="X10" s="146"/>
      <c r="Y10" s="146"/>
      <c r="Z10" s="145"/>
      <c r="AA10" s="147">
        <f t="shared" ref="AA10:AA18" si="52">L10*M10+L10*N10+L10*O10+L10*P10+L10*Q10+L10*R10+L10*T10+L10*V10+L10*W10+L10*X10+L10*Y10+L10*Z10+L10*U10+L10*S10</f>
        <v>0</v>
      </c>
      <c r="AB10" s="147" t="str">
        <f t="shared" si="2"/>
        <v>No</v>
      </c>
      <c r="AC10" s="234" t="str">
        <f t="shared" si="3"/>
        <v>No</v>
      </c>
      <c r="AE10" s="320">
        <v>2</v>
      </c>
      <c r="AF10" s="316">
        <f t="shared" si="4"/>
        <v>0</v>
      </c>
      <c r="AG10" s="118"/>
      <c r="AH10" s="342">
        <v>1.8</v>
      </c>
      <c r="AI10" s="351">
        <f t="shared" si="5"/>
        <v>0</v>
      </c>
      <c r="AJ10" s="215">
        <f t="shared" si="6"/>
        <v>0</v>
      </c>
      <c r="AK10" s="215">
        <f t="shared" si="7"/>
        <v>0</v>
      </c>
      <c r="AL10" s="215">
        <f t="shared" si="8"/>
        <v>0</v>
      </c>
      <c r="AM10" s="215">
        <f t="shared" si="9"/>
        <v>0</v>
      </c>
      <c r="AN10" s="215">
        <f t="shared" si="10"/>
        <v>0</v>
      </c>
      <c r="AO10" s="215">
        <f t="shared" si="11"/>
        <v>0</v>
      </c>
      <c r="AP10" s="215">
        <f t="shared" si="12"/>
        <v>0</v>
      </c>
      <c r="AQ10" s="215">
        <f t="shared" si="13"/>
        <v>0</v>
      </c>
      <c r="AR10" s="215">
        <f t="shared" si="14"/>
        <v>0</v>
      </c>
      <c r="AS10" s="215">
        <f t="shared" si="15"/>
        <v>0</v>
      </c>
      <c r="AT10" s="215">
        <f t="shared" si="16"/>
        <v>0</v>
      </c>
      <c r="AU10" s="215">
        <f t="shared" si="17"/>
        <v>0</v>
      </c>
      <c r="AV10" s="215">
        <f t="shared" si="18"/>
        <v>0</v>
      </c>
      <c r="AW10" s="215">
        <f t="shared" si="19"/>
        <v>0</v>
      </c>
      <c r="AX10" s="171">
        <v>2</v>
      </c>
      <c r="AY10" s="177"/>
      <c r="AZ10" s="124">
        <v>8</v>
      </c>
      <c r="BA10" s="177"/>
      <c r="BC10" s="9">
        <f t="shared" si="20"/>
        <v>0</v>
      </c>
      <c r="BD10" s="9">
        <f t="shared" si="21"/>
        <v>0</v>
      </c>
      <c r="BE10" s="9">
        <f t="shared" si="22"/>
        <v>0</v>
      </c>
      <c r="BF10" s="9">
        <f t="shared" si="23"/>
        <v>0</v>
      </c>
      <c r="BG10" s="9">
        <f t="shared" si="24"/>
        <v>0</v>
      </c>
      <c r="BH10" s="9">
        <f t="shared" si="25"/>
        <v>0</v>
      </c>
      <c r="BI10" s="9">
        <f t="shared" si="26"/>
        <v>0</v>
      </c>
      <c r="BJ10" s="9">
        <f t="shared" si="27"/>
        <v>0</v>
      </c>
      <c r="BK10" s="9">
        <f t="shared" si="28"/>
        <v>0</v>
      </c>
      <c r="BM10" s="132">
        <f t="shared" si="29"/>
        <v>0</v>
      </c>
      <c r="BN10" s="132">
        <f t="shared" si="30"/>
        <v>0</v>
      </c>
      <c r="BP10" s="9">
        <f t="shared" si="31"/>
        <v>0</v>
      </c>
      <c r="BQ10" s="9">
        <f t="shared" si="32"/>
        <v>0</v>
      </c>
      <c r="BR10" s="9">
        <f t="shared" si="33"/>
        <v>0</v>
      </c>
      <c r="BS10" s="9">
        <f t="shared" si="34"/>
        <v>0</v>
      </c>
      <c r="BT10" s="9">
        <f t="shared" si="35"/>
        <v>0</v>
      </c>
      <c r="BU10" s="9">
        <f t="shared" si="36"/>
        <v>0</v>
      </c>
      <c r="BV10" s="9">
        <f t="shared" si="37"/>
        <v>0</v>
      </c>
      <c r="BW10" s="9">
        <f t="shared" si="38"/>
        <v>0</v>
      </c>
      <c r="BX10" s="9">
        <f t="shared" si="39"/>
        <v>0</v>
      </c>
      <c r="BY10" s="9">
        <f t="shared" si="40"/>
        <v>0</v>
      </c>
      <c r="BZ10" s="9">
        <f t="shared" si="41"/>
        <v>0</v>
      </c>
      <c r="CA10" s="9">
        <f t="shared" si="42"/>
        <v>0</v>
      </c>
      <c r="CB10" s="9">
        <f t="shared" si="43"/>
        <v>0</v>
      </c>
      <c r="CC10" s="9">
        <f t="shared" si="44"/>
        <v>0</v>
      </c>
      <c r="CD10" s="9">
        <f t="shared" si="45"/>
        <v>0</v>
      </c>
      <c r="CE10" s="9">
        <f t="shared" si="46"/>
        <v>0</v>
      </c>
      <c r="CF10" s="9">
        <f t="shared" si="47"/>
        <v>0</v>
      </c>
      <c r="CG10" s="9">
        <f t="shared" si="48"/>
        <v>0</v>
      </c>
      <c r="CH10" s="9">
        <f t="shared" si="49"/>
        <v>0</v>
      </c>
      <c r="CI10" s="9">
        <f t="shared" si="50"/>
        <v>0</v>
      </c>
      <c r="CJ10" s="9">
        <f t="shared" si="51"/>
        <v>0</v>
      </c>
    </row>
    <row r="11" spans="1:89" s="132" customFormat="1" ht="90" customHeight="1">
      <c r="B11" s="231"/>
      <c r="C11" s="111"/>
      <c r="D11" s="180" t="s">
        <v>2273</v>
      </c>
      <c r="E11" s="253" t="s">
        <v>2909</v>
      </c>
      <c r="F11" s="121" t="s">
        <v>135</v>
      </c>
      <c r="G11" s="122" t="s">
        <v>154</v>
      </c>
      <c r="H11" s="122" t="s">
        <v>182</v>
      </c>
      <c r="I11" s="121">
        <v>2</v>
      </c>
      <c r="J11" s="122">
        <v>0</v>
      </c>
      <c r="K11" s="122" t="s">
        <v>4873</v>
      </c>
      <c r="L11" s="424">
        <v>283.5</v>
      </c>
      <c r="M11" s="139"/>
      <c r="N11" s="138"/>
      <c r="O11" s="425"/>
      <c r="P11" s="138"/>
      <c r="Q11" s="425"/>
      <c r="R11" s="138"/>
      <c r="S11" s="425"/>
      <c r="T11" s="138"/>
      <c r="U11" s="138"/>
      <c r="V11" s="425"/>
      <c r="W11" s="138"/>
      <c r="X11" s="138"/>
      <c r="Y11" s="138"/>
      <c r="Z11" s="137"/>
      <c r="AA11" s="140">
        <f t="shared" si="52"/>
        <v>0</v>
      </c>
      <c r="AB11" s="140" t="str">
        <f t="shared" si="2"/>
        <v>No</v>
      </c>
      <c r="AC11" s="236" t="str">
        <f t="shared" si="3"/>
        <v>No</v>
      </c>
      <c r="AE11" s="320">
        <v>2</v>
      </c>
      <c r="AF11" s="316">
        <f t="shared" si="4"/>
        <v>0</v>
      </c>
      <c r="AG11" s="118"/>
      <c r="AH11" s="342">
        <v>5.2</v>
      </c>
      <c r="AI11" s="351">
        <f t="shared" si="5"/>
        <v>0</v>
      </c>
      <c r="AJ11" s="215">
        <f t="shared" si="6"/>
        <v>0</v>
      </c>
      <c r="AK11" s="215">
        <f t="shared" si="7"/>
        <v>0</v>
      </c>
      <c r="AL11" s="215">
        <f t="shared" si="8"/>
        <v>0</v>
      </c>
      <c r="AM11" s="215">
        <f t="shared" si="9"/>
        <v>0</v>
      </c>
      <c r="AN11" s="215">
        <f t="shared" si="10"/>
        <v>0</v>
      </c>
      <c r="AO11" s="215">
        <f t="shared" si="11"/>
        <v>0</v>
      </c>
      <c r="AP11" s="215">
        <f t="shared" si="12"/>
        <v>0</v>
      </c>
      <c r="AQ11" s="215">
        <f t="shared" si="13"/>
        <v>0</v>
      </c>
      <c r="AR11" s="215">
        <f t="shared" si="14"/>
        <v>0</v>
      </c>
      <c r="AS11" s="215">
        <f t="shared" si="15"/>
        <v>0</v>
      </c>
      <c r="AT11" s="215">
        <f t="shared" si="16"/>
        <v>0</v>
      </c>
      <c r="AU11" s="215">
        <f t="shared" si="17"/>
        <v>0</v>
      </c>
      <c r="AV11" s="215">
        <f t="shared" si="18"/>
        <v>0</v>
      </c>
      <c r="AW11" s="215">
        <f t="shared" si="19"/>
        <v>0</v>
      </c>
      <c r="AX11" s="171">
        <v>2</v>
      </c>
      <c r="AY11" s="177"/>
      <c r="AZ11" s="124">
        <v>20</v>
      </c>
      <c r="BA11" s="177"/>
      <c r="BC11" s="9">
        <f t="shared" si="20"/>
        <v>0</v>
      </c>
      <c r="BD11" s="9">
        <f t="shared" si="21"/>
        <v>0</v>
      </c>
      <c r="BE11" s="9">
        <f t="shared" si="22"/>
        <v>0</v>
      </c>
      <c r="BF11" s="9">
        <f t="shared" si="23"/>
        <v>0</v>
      </c>
      <c r="BG11" s="9">
        <f t="shared" si="24"/>
        <v>0</v>
      </c>
      <c r="BH11" s="9">
        <f t="shared" si="25"/>
        <v>0</v>
      </c>
      <c r="BI11" s="9">
        <f t="shared" si="26"/>
        <v>0</v>
      </c>
      <c r="BJ11" s="9">
        <f t="shared" si="27"/>
        <v>0</v>
      </c>
      <c r="BK11" s="9">
        <f t="shared" si="28"/>
        <v>0</v>
      </c>
      <c r="BM11" s="132">
        <f t="shared" si="29"/>
        <v>0</v>
      </c>
      <c r="BN11" s="132">
        <f t="shared" si="30"/>
        <v>0</v>
      </c>
      <c r="BP11" s="9">
        <f t="shared" si="31"/>
        <v>0</v>
      </c>
      <c r="BQ11" s="9">
        <f t="shared" si="32"/>
        <v>0</v>
      </c>
      <c r="BR11" s="9">
        <f t="shared" si="33"/>
        <v>0</v>
      </c>
      <c r="BS11" s="9">
        <f t="shared" si="34"/>
        <v>0</v>
      </c>
      <c r="BT11" s="9">
        <f t="shared" si="35"/>
        <v>0</v>
      </c>
      <c r="BU11" s="9">
        <f t="shared" si="36"/>
        <v>0</v>
      </c>
      <c r="BV11" s="9">
        <f t="shared" si="37"/>
        <v>0</v>
      </c>
      <c r="BW11" s="9">
        <f t="shared" si="38"/>
        <v>0</v>
      </c>
      <c r="BX11" s="9">
        <f t="shared" si="39"/>
        <v>0</v>
      </c>
      <c r="BY11" s="9">
        <f t="shared" si="40"/>
        <v>0</v>
      </c>
      <c r="BZ11" s="9">
        <f t="shared" si="41"/>
        <v>0</v>
      </c>
      <c r="CA11" s="9">
        <f t="shared" si="42"/>
        <v>0</v>
      </c>
      <c r="CB11" s="9">
        <f t="shared" si="43"/>
        <v>0</v>
      </c>
      <c r="CC11" s="9">
        <f t="shared" si="44"/>
        <v>0</v>
      </c>
      <c r="CD11" s="9">
        <f t="shared" si="45"/>
        <v>0</v>
      </c>
      <c r="CE11" s="9">
        <f t="shared" si="46"/>
        <v>0</v>
      </c>
      <c r="CF11" s="9">
        <f t="shared" si="47"/>
        <v>0</v>
      </c>
      <c r="CG11" s="9">
        <f t="shared" si="48"/>
        <v>0</v>
      </c>
      <c r="CH11" s="9">
        <f t="shared" si="49"/>
        <v>0</v>
      </c>
      <c r="CI11" s="9">
        <f t="shared" si="50"/>
        <v>0</v>
      </c>
      <c r="CJ11" s="9">
        <f t="shared" si="51"/>
        <v>0</v>
      </c>
    </row>
    <row r="12" spans="1:89" s="132" customFormat="1" ht="90" customHeight="1">
      <c r="B12" s="231"/>
      <c r="C12" s="111"/>
      <c r="D12" s="179" t="s">
        <v>2274</v>
      </c>
      <c r="E12" s="191" t="s">
        <v>2909</v>
      </c>
      <c r="F12" s="118" t="s">
        <v>197</v>
      </c>
      <c r="G12" s="119" t="s">
        <v>153</v>
      </c>
      <c r="H12" s="119" t="s">
        <v>182</v>
      </c>
      <c r="I12" s="118">
        <v>2</v>
      </c>
      <c r="J12" s="119">
        <v>0</v>
      </c>
      <c r="K12" s="119" t="s">
        <v>4873</v>
      </c>
      <c r="L12" s="423">
        <v>194.46</v>
      </c>
      <c r="M12" s="449"/>
      <c r="N12" s="146"/>
      <c r="O12" s="176"/>
      <c r="P12" s="146"/>
      <c r="Q12" s="176"/>
      <c r="R12" s="146"/>
      <c r="S12" s="176"/>
      <c r="T12" s="146"/>
      <c r="U12" s="146"/>
      <c r="V12" s="176"/>
      <c r="W12" s="146"/>
      <c r="X12" s="146"/>
      <c r="Y12" s="146"/>
      <c r="Z12" s="145"/>
      <c r="AA12" s="147">
        <f t="shared" si="52"/>
        <v>0</v>
      </c>
      <c r="AB12" s="147" t="str">
        <f t="shared" si="2"/>
        <v>No</v>
      </c>
      <c r="AC12" s="234" t="str">
        <f t="shared" si="3"/>
        <v>No</v>
      </c>
      <c r="AE12" s="320">
        <v>2</v>
      </c>
      <c r="AF12" s="316">
        <f t="shared" si="4"/>
        <v>0</v>
      </c>
      <c r="AG12" s="118"/>
      <c r="AH12" s="342">
        <v>1.5</v>
      </c>
      <c r="AI12" s="351">
        <f t="shared" si="5"/>
        <v>0</v>
      </c>
      <c r="AJ12" s="215">
        <f t="shared" si="6"/>
        <v>0</v>
      </c>
      <c r="AK12" s="215">
        <f t="shared" si="7"/>
        <v>0</v>
      </c>
      <c r="AL12" s="215">
        <f t="shared" si="8"/>
        <v>0</v>
      </c>
      <c r="AM12" s="215">
        <f t="shared" si="9"/>
        <v>0</v>
      </c>
      <c r="AN12" s="215">
        <f t="shared" si="10"/>
        <v>0</v>
      </c>
      <c r="AO12" s="215">
        <f t="shared" si="11"/>
        <v>0</v>
      </c>
      <c r="AP12" s="215">
        <f t="shared" si="12"/>
        <v>0</v>
      </c>
      <c r="AQ12" s="215">
        <f t="shared" si="13"/>
        <v>0</v>
      </c>
      <c r="AR12" s="215">
        <f t="shared" si="14"/>
        <v>0</v>
      </c>
      <c r="AS12" s="215">
        <f t="shared" si="15"/>
        <v>0</v>
      </c>
      <c r="AT12" s="215">
        <f t="shared" si="16"/>
        <v>0</v>
      </c>
      <c r="AU12" s="215">
        <f t="shared" si="17"/>
        <v>0</v>
      </c>
      <c r="AV12" s="215">
        <f t="shared" si="18"/>
        <v>0</v>
      </c>
      <c r="AW12" s="215">
        <f t="shared" si="19"/>
        <v>0</v>
      </c>
      <c r="AX12" s="171">
        <v>2</v>
      </c>
      <c r="AY12" s="177"/>
      <c r="AZ12" s="124">
        <v>12</v>
      </c>
      <c r="BA12" s="177"/>
      <c r="BC12" s="9">
        <f t="shared" si="20"/>
        <v>0</v>
      </c>
      <c r="BD12" s="9">
        <f t="shared" si="21"/>
        <v>0</v>
      </c>
      <c r="BE12" s="9">
        <f t="shared" si="22"/>
        <v>0</v>
      </c>
      <c r="BF12" s="9">
        <f t="shared" si="23"/>
        <v>0</v>
      </c>
      <c r="BG12" s="9">
        <f t="shared" si="24"/>
        <v>0</v>
      </c>
      <c r="BH12" s="9">
        <f t="shared" si="25"/>
        <v>0</v>
      </c>
      <c r="BI12" s="9">
        <f t="shared" si="26"/>
        <v>0</v>
      </c>
      <c r="BJ12" s="9">
        <f t="shared" si="27"/>
        <v>0</v>
      </c>
      <c r="BK12" s="9">
        <f t="shared" si="28"/>
        <v>0</v>
      </c>
      <c r="BM12" s="132">
        <f t="shared" si="29"/>
        <v>0</v>
      </c>
      <c r="BN12" s="132">
        <f t="shared" si="30"/>
        <v>0</v>
      </c>
      <c r="BP12" s="9">
        <f t="shared" si="31"/>
        <v>0</v>
      </c>
      <c r="BQ12" s="9">
        <f t="shared" si="32"/>
        <v>0</v>
      </c>
      <c r="BR12" s="9">
        <f t="shared" si="33"/>
        <v>0</v>
      </c>
      <c r="BS12" s="9">
        <f t="shared" si="34"/>
        <v>0</v>
      </c>
      <c r="BT12" s="9">
        <f t="shared" si="35"/>
        <v>0</v>
      </c>
      <c r="BU12" s="9">
        <f t="shared" si="36"/>
        <v>0</v>
      </c>
      <c r="BV12" s="9">
        <f t="shared" si="37"/>
        <v>0</v>
      </c>
      <c r="BW12" s="9">
        <f t="shared" si="38"/>
        <v>0</v>
      </c>
      <c r="BX12" s="9">
        <f t="shared" si="39"/>
        <v>0</v>
      </c>
      <c r="BY12" s="9">
        <f t="shared" si="40"/>
        <v>0</v>
      </c>
      <c r="BZ12" s="9">
        <f t="shared" si="41"/>
        <v>0</v>
      </c>
      <c r="CA12" s="9">
        <f t="shared" si="42"/>
        <v>0</v>
      </c>
      <c r="CB12" s="9">
        <f t="shared" si="43"/>
        <v>0</v>
      </c>
      <c r="CC12" s="9">
        <f t="shared" si="44"/>
        <v>0</v>
      </c>
      <c r="CD12" s="9">
        <f t="shared" si="45"/>
        <v>0</v>
      </c>
      <c r="CE12" s="9">
        <f t="shared" si="46"/>
        <v>0</v>
      </c>
      <c r="CF12" s="9">
        <f t="shared" si="47"/>
        <v>0</v>
      </c>
      <c r="CG12" s="9">
        <f t="shared" si="48"/>
        <v>0</v>
      </c>
      <c r="CH12" s="9">
        <f t="shared" si="49"/>
        <v>0</v>
      </c>
      <c r="CI12" s="9">
        <f t="shared" si="50"/>
        <v>0</v>
      </c>
      <c r="CJ12" s="9">
        <f t="shared" si="51"/>
        <v>0</v>
      </c>
    </row>
    <row r="13" spans="1:89" s="132" customFormat="1" ht="90" customHeight="1">
      <c r="B13" s="231"/>
      <c r="C13" s="111"/>
      <c r="D13" s="180" t="s">
        <v>2275</v>
      </c>
      <c r="E13" s="253" t="s">
        <v>2909</v>
      </c>
      <c r="F13" s="121" t="s">
        <v>133</v>
      </c>
      <c r="G13" s="122" t="s">
        <v>152</v>
      </c>
      <c r="H13" s="122" t="s">
        <v>182</v>
      </c>
      <c r="I13" s="121">
        <v>2</v>
      </c>
      <c r="J13" s="122">
        <v>0</v>
      </c>
      <c r="K13" s="122" t="s">
        <v>4873</v>
      </c>
      <c r="L13" s="424">
        <v>211.155</v>
      </c>
      <c r="M13" s="139"/>
      <c r="N13" s="138"/>
      <c r="O13" s="425"/>
      <c r="P13" s="138"/>
      <c r="Q13" s="425"/>
      <c r="R13" s="138"/>
      <c r="S13" s="425"/>
      <c r="T13" s="138"/>
      <c r="U13" s="138"/>
      <c r="V13" s="425"/>
      <c r="W13" s="138"/>
      <c r="X13" s="138"/>
      <c r="Y13" s="138"/>
      <c r="Z13" s="137"/>
      <c r="AA13" s="140">
        <f t="shared" si="52"/>
        <v>0</v>
      </c>
      <c r="AB13" s="140" t="str">
        <f t="shared" si="2"/>
        <v>No</v>
      </c>
      <c r="AC13" s="236" t="str">
        <f t="shared" si="3"/>
        <v>No</v>
      </c>
      <c r="AE13" s="320">
        <v>2</v>
      </c>
      <c r="AF13" s="316">
        <f t="shared" si="4"/>
        <v>0</v>
      </c>
      <c r="AG13" s="118"/>
      <c r="AH13" s="342">
        <v>2.8</v>
      </c>
      <c r="AI13" s="351">
        <f t="shared" si="5"/>
        <v>0</v>
      </c>
      <c r="AJ13" s="215">
        <f t="shared" si="6"/>
        <v>0</v>
      </c>
      <c r="AK13" s="215">
        <f t="shared" si="7"/>
        <v>0</v>
      </c>
      <c r="AL13" s="215">
        <f t="shared" si="8"/>
        <v>0</v>
      </c>
      <c r="AM13" s="215">
        <f t="shared" si="9"/>
        <v>0</v>
      </c>
      <c r="AN13" s="215">
        <f t="shared" si="10"/>
        <v>0</v>
      </c>
      <c r="AO13" s="215">
        <f t="shared" si="11"/>
        <v>0</v>
      </c>
      <c r="AP13" s="215">
        <f t="shared" si="12"/>
        <v>0</v>
      </c>
      <c r="AQ13" s="215">
        <f t="shared" si="13"/>
        <v>0</v>
      </c>
      <c r="AR13" s="215">
        <f t="shared" si="14"/>
        <v>0</v>
      </c>
      <c r="AS13" s="215">
        <f t="shared" si="15"/>
        <v>0</v>
      </c>
      <c r="AT13" s="215">
        <f t="shared" si="16"/>
        <v>0</v>
      </c>
      <c r="AU13" s="215">
        <f t="shared" si="17"/>
        <v>0</v>
      </c>
      <c r="AV13" s="215">
        <f t="shared" si="18"/>
        <v>0</v>
      </c>
      <c r="AW13" s="215">
        <f t="shared" si="19"/>
        <v>0</v>
      </c>
      <c r="AX13" s="171">
        <v>2</v>
      </c>
      <c r="AY13" s="177"/>
      <c r="AZ13" s="124">
        <v>8</v>
      </c>
      <c r="BA13" s="177"/>
      <c r="BC13" s="9">
        <f t="shared" si="20"/>
        <v>0</v>
      </c>
      <c r="BD13" s="9">
        <f t="shared" si="21"/>
        <v>0</v>
      </c>
      <c r="BE13" s="9">
        <f t="shared" si="22"/>
        <v>0</v>
      </c>
      <c r="BF13" s="9">
        <f t="shared" si="23"/>
        <v>0</v>
      </c>
      <c r="BG13" s="9">
        <f t="shared" si="24"/>
        <v>0</v>
      </c>
      <c r="BH13" s="9">
        <f t="shared" si="25"/>
        <v>0</v>
      </c>
      <c r="BI13" s="9">
        <f t="shared" si="26"/>
        <v>0</v>
      </c>
      <c r="BJ13" s="9">
        <f t="shared" si="27"/>
        <v>0</v>
      </c>
      <c r="BK13" s="9">
        <f t="shared" si="28"/>
        <v>0</v>
      </c>
      <c r="BM13" s="132">
        <f t="shared" si="29"/>
        <v>0</v>
      </c>
      <c r="BN13" s="132">
        <f t="shared" si="30"/>
        <v>0</v>
      </c>
      <c r="BP13" s="9">
        <f t="shared" si="31"/>
        <v>0</v>
      </c>
      <c r="BQ13" s="9">
        <f t="shared" si="32"/>
        <v>0</v>
      </c>
      <c r="BR13" s="9">
        <f t="shared" si="33"/>
        <v>0</v>
      </c>
      <c r="BS13" s="9">
        <f t="shared" si="34"/>
        <v>0</v>
      </c>
      <c r="BT13" s="9">
        <f t="shared" si="35"/>
        <v>0</v>
      </c>
      <c r="BU13" s="9">
        <f t="shared" si="36"/>
        <v>0</v>
      </c>
      <c r="BV13" s="9">
        <f t="shared" si="37"/>
        <v>0</v>
      </c>
      <c r="BW13" s="9">
        <f t="shared" si="38"/>
        <v>0</v>
      </c>
      <c r="BX13" s="9">
        <f t="shared" si="39"/>
        <v>0</v>
      </c>
      <c r="BY13" s="9">
        <f t="shared" si="40"/>
        <v>0</v>
      </c>
      <c r="BZ13" s="9">
        <f t="shared" si="41"/>
        <v>0</v>
      </c>
      <c r="CA13" s="9">
        <f t="shared" si="42"/>
        <v>0</v>
      </c>
      <c r="CB13" s="9">
        <f t="shared" si="43"/>
        <v>0</v>
      </c>
      <c r="CC13" s="9">
        <f t="shared" si="44"/>
        <v>0</v>
      </c>
      <c r="CD13" s="9">
        <f t="shared" si="45"/>
        <v>0</v>
      </c>
      <c r="CE13" s="9">
        <f t="shared" si="46"/>
        <v>0</v>
      </c>
      <c r="CF13" s="9">
        <f t="shared" si="47"/>
        <v>0</v>
      </c>
      <c r="CG13" s="9">
        <f t="shared" si="48"/>
        <v>0</v>
      </c>
      <c r="CH13" s="9">
        <f t="shared" si="49"/>
        <v>0</v>
      </c>
      <c r="CI13" s="9">
        <f t="shared" si="50"/>
        <v>0</v>
      </c>
      <c r="CJ13" s="9">
        <f t="shared" si="51"/>
        <v>0</v>
      </c>
    </row>
    <row r="14" spans="1:89" s="132" customFormat="1" ht="90" customHeight="1">
      <c r="B14" s="231"/>
      <c r="C14" s="111"/>
      <c r="D14" s="179" t="s">
        <v>2276</v>
      </c>
      <c r="E14" s="191" t="s">
        <v>2909</v>
      </c>
      <c r="F14" s="118" t="s">
        <v>134</v>
      </c>
      <c r="G14" s="119" t="s">
        <v>151</v>
      </c>
      <c r="H14" s="119" t="s">
        <v>182</v>
      </c>
      <c r="I14" s="118">
        <v>2</v>
      </c>
      <c r="J14" s="119">
        <v>0</v>
      </c>
      <c r="K14" s="119" t="s">
        <v>4873</v>
      </c>
      <c r="L14" s="423">
        <v>244.54500000000002</v>
      </c>
      <c r="M14" s="449"/>
      <c r="N14" s="146"/>
      <c r="O14" s="176"/>
      <c r="P14" s="146"/>
      <c r="Q14" s="176"/>
      <c r="R14" s="146"/>
      <c r="S14" s="176"/>
      <c r="T14" s="146"/>
      <c r="U14" s="146"/>
      <c r="V14" s="176"/>
      <c r="W14" s="146"/>
      <c r="X14" s="146"/>
      <c r="Y14" s="146"/>
      <c r="Z14" s="145"/>
      <c r="AA14" s="147">
        <f t="shared" si="52"/>
        <v>0</v>
      </c>
      <c r="AB14" s="147" t="str">
        <f t="shared" si="2"/>
        <v>No</v>
      </c>
      <c r="AC14" s="234" t="str">
        <f t="shared" si="3"/>
        <v>No</v>
      </c>
      <c r="AE14" s="320">
        <v>2</v>
      </c>
      <c r="AF14" s="316">
        <f t="shared" si="4"/>
        <v>0</v>
      </c>
      <c r="AG14" s="118"/>
      <c r="AH14" s="342">
        <v>4.7</v>
      </c>
      <c r="AI14" s="351">
        <f t="shared" si="5"/>
        <v>0</v>
      </c>
      <c r="AJ14" s="215">
        <f t="shared" si="6"/>
        <v>0</v>
      </c>
      <c r="AK14" s="215">
        <f t="shared" si="7"/>
        <v>0</v>
      </c>
      <c r="AL14" s="215">
        <f t="shared" si="8"/>
        <v>0</v>
      </c>
      <c r="AM14" s="215">
        <f t="shared" si="9"/>
        <v>0</v>
      </c>
      <c r="AN14" s="215">
        <f t="shared" si="10"/>
        <v>0</v>
      </c>
      <c r="AO14" s="215">
        <f t="shared" si="11"/>
        <v>0</v>
      </c>
      <c r="AP14" s="215">
        <f t="shared" si="12"/>
        <v>0</v>
      </c>
      <c r="AQ14" s="215">
        <f t="shared" si="13"/>
        <v>0</v>
      </c>
      <c r="AR14" s="215">
        <f t="shared" si="14"/>
        <v>0</v>
      </c>
      <c r="AS14" s="215">
        <f t="shared" si="15"/>
        <v>0</v>
      </c>
      <c r="AT14" s="215">
        <f t="shared" si="16"/>
        <v>0</v>
      </c>
      <c r="AU14" s="215">
        <f t="shared" si="17"/>
        <v>0</v>
      </c>
      <c r="AV14" s="215">
        <f t="shared" si="18"/>
        <v>0</v>
      </c>
      <c r="AW14" s="215">
        <f t="shared" si="19"/>
        <v>0</v>
      </c>
      <c r="AX14" s="171">
        <v>2</v>
      </c>
      <c r="AY14" s="177"/>
      <c r="AZ14" s="124">
        <v>12</v>
      </c>
      <c r="BA14" s="177"/>
      <c r="BC14" s="9">
        <f t="shared" si="20"/>
        <v>0</v>
      </c>
      <c r="BD14" s="9">
        <f t="shared" si="21"/>
        <v>0</v>
      </c>
      <c r="BE14" s="9">
        <f t="shared" si="22"/>
        <v>0</v>
      </c>
      <c r="BF14" s="9">
        <f t="shared" si="23"/>
        <v>0</v>
      </c>
      <c r="BG14" s="9">
        <f t="shared" si="24"/>
        <v>0</v>
      </c>
      <c r="BH14" s="9">
        <f t="shared" si="25"/>
        <v>0</v>
      </c>
      <c r="BI14" s="9">
        <f t="shared" si="26"/>
        <v>0</v>
      </c>
      <c r="BJ14" s="9">
        <f t="shared" si="27"/>
        <v>0</v>
      </c>
      <c r="BK14" s="9">
        <f t="shared" si="28"/>
        <v>0</v>
      </c>
      <c r="BM14" s="132">
        <f t="shared" si="29"/>
        <v>0</v>
      </c>
      <c r="BN14" s="132">
        <f t="shared" si="30"/>
        <v>0</v>
      </c>
      <c r="BP14" s="9">
        <f t="shared" si="31"/>
        <v>0</v>
      </c>
      <c r="BQ14" s="9">
        <f t="shared" si="32"/>
        <v>0</v>
      </c>
      <c r="BR14" s="9">
        <f t="shared" si="33"/>
        <v>0</v>
      </c>
      <c r="BS14" s="9">
        <f t="shared" si="34"/>
        <v>0</v>
      </c>
      <c r="BT14" s="9">
        <f t="shared" si="35"/>
        <v>0</v>
      </c>
      <c r="BU14" s="9">
        <f t="shared" si="36"/>
        <v>0</v>
      </c>
      <c r="BV14" s="9">
        <f t="shared" si="37"/>
        <v>0</v>
      </c>
      <c r="BW14" s="9">
        <f t="shared" si="38"/>
        <v>0</v>
      </c>
      <c r="BX14" s="9">
        <f t="shared" si="39"/>
        <v>0</v>
      </c>
      <c r="BY14" s="9">
        <f t="shared" si="40"/>
        <v>0</v>
      </c>
      <c r="BZ14" s="9">
        <f t="shared" si="41"/>
        <v>0</v>
      </c>
      <c r="CA14" s="9">
        <f t="shared" si="42"/>
        <v>0</v>
      </c>
      <c r="CB14" s="9">
        <f t="shared" si="43"/>
        <v>0</v>
      </c>
      <c r="CC14" s="9">
        <f t="shared" si="44"/>
        <v>0</v>
      </c>
      <c r="CD14" s="9">
        <f t="shared" si="45"/>
        <v>0</v>
      </c>
      <c r="CE14" s="9">
        <f t="shared" si="46"/>
        <v>0</v>
      </c>
      <c r="CF14" s="9">
        <f t="shared" si="47"/>
        <v>0</v>
      </c>
      <c r="CG14" s="9">
        <f t="shared" si="48"/>
        <v>0</v>
      </c>
      <c r="CH14" s="9">
        <f t="shared" si="49"/>
        <v>0</v>
      </c>
      <c r="CI14" s="9">
        <f t="shared" si="50"/>
        <v>0</v>
      </c>
      <c r="CJ14" s="9">
        <f t="shared" si="51"/>
        <v>0</v>
      </c>
    </row>
    <row r="15" spans="1:89" s="132" customFormat="1" ht="90" customHeight="1">
      <c r="B15" s="231"/>
      <c r="C15" s="111"/>
      <c r="D15" s="180" t="s">
        <v>2277</v>
      </c>
      <c r="E15" s="253" t="s">
        <v>2909</v>
      </c>
      <c r="F15" s="121" t="s">
        <v>134</v>
      </c>
      <c r="G15" s="122" t="s">
        <v>106</v>
      </c>
      <c r="H15" s="122" t="s">
        <v>182</v>
      </c>
      <c r="I15" s="121">
        <v>1</v>
      </c>
      <c r="J15" s="122">
        <v>0</v>
      </c>
      <c r="K15" s="122" t="s">
        <v>4873</v>
      </c>
      <c r="L15" s="424">
        <v>138.81</v>
      </c>
      <c r="M15" s="139"/>
      <c r="N15" s="138"/>
      <c r="O15" s="425"/>
      <c r="P15" s="138"/>
      <c r="Q15" s="425"/>
      <c r="R15" s="138"/>
      <c r="S15" s="425"/>
      <c r="T15" s="138"/>
      <c r="U15" s="138"/>
      <c r="V15" s="425"/>
      <c r="W15" s="138"/>
      <c r="X15" s="138"/>
      <c r="Y15" s="138"/>
      <c r="Z15" s="137"/>
      <c r="AA15" s="140">
        <f t="shared" si="52"/>
        <v>0</v>
      </c>
      <c r="AB15" s="140" t="str">
        <f t="shared" si="2"/>
        <v>No</v>
      </c>
      <c r="AC15" s="236" t="str">
        <f t="shared" si="3"/>
        <v>No</v>
      </c>
      <c r="AE15" s="320">
        <v>1</v>
      </c>
      <c r="AF15" s="316">
        <f t="shared" si="4"/>
        <v>0</v>
      </c>
      <c r="AG15" s="118"/>
      <c r="AH15" s="342">
        <v>6</v>
      </c>
      <c r="AI15" s="351">
        <f t="shared" si="5"/>
        <v>0</v>
      </c>
      <c r="AJ15" s="215">
        <f t="shared" si="6"/>
        <v>0</v>
      </c>
      <c r="AK15" s="215">
        <f t="shared" si="7"/>
        <v>0</v>
      </c>
      <c r="AL15" s="215">
        <f t="shared" si="8"/>
        <v>0</v>
      </c>
      <c r="AM15" s="215">
        <f t="shared" si="9"/>
        <v>0</v>
      </c>
      <c r="AN15" s="215">
        <f t="shared" si="10"/>
        <v>0</v>
      </c>
      <c r="AO15" s="215">
        <f t="shared" si="11"/>
        <v>0</v>
      </c>
      <c r="AP15" s="215">
        <f t="shared" si="12"/>
        <v>0</v>
      </c>
      <c r="AQ15" s="215">
        <f t="shared" si="13"/>
        <v>0</v>
      </c>
      <c r="AR15" s="215">
        <f t="shared" si="14"/>
        <v>0</v>
      </c>
      <c r="AS15" s="215">
        <f t="shared" si="15"/>
        <v>0</v>
      </c>
      <c r="AT15" s="215">
        <f t="shared" si="16"/>
        <v>0</v>
      </c>
      <c r="AU15" s="215">
        <f t="shared" si="17"/>
        <v>0</v>
      </c>
      <c r="AV15" s="215">
        <f t="shared" si="18"/>
        <v>0</v>
      </c>
      <c r="AW15" s="215">
        <f t="shared" si="19"/>
        <v>0</v>
      </c>
      <c r="AX15" s="171">
        <v>1</v>
      </c>
      <c r="AY15" s="177"/>
      <c r="AZ15" s="124">
        <v>6</v>
      </c>
      <c r="BA15" s="177"/>
      <c r="BC15" s="9">
        <f t="shared" si="20"/>
        <v>0</v>
      </c>
      <c r="BD15" s="9">
        <f t="shared" si="21"/>
        <v>0</v>
      </c>
      <c r="BE15" s="9">
        <f t="shared" si="22"/>
        <v>0</v>
      </c>
      <c r="BF15" s="9">
        <f t="shared" si="23"/>
        <v>0</v>
      </c>
      <c r="BG15" s="9">
        <f t="shared" si="24"/>
        <v>0</v>
      </c>
      <c r="BH15" s="9">
        <f t="shared" si="25"/>
        <v>0</v>
      </c>
      <c r="BI15" s="9">
        <f t="shared" si="26"/>
        <v>0</v>
      </c>
      <c r="BJ15" s="9">
        <f t="shared" si="27"/>
        <v>0</v>
      </c>
      <c r="BK15" s="9">
        <f t="shared" si="28"/>
        <v>0</v>
      </c>
      <c r="BM15" s="132">
        <f t="shared" si="29"/>
        <v>0</v>
      </c>
      <c r="BN15" s="132">
        <f t="shared" si="30"/>
        <v>0</v>
      </c>
      <c r="BP15" s="9">
        <f t="shared" si="31"/>
        <v>0</v>
      </c>
      <c r="BQ15" s="9">
        <f t="shared" si="32"/>
        <v>0</v>
      </c>
      <c r="BR15" s="9">
        <f t="shared" si="33"/>
        <v>0</v>
      </c>
      <c r="BS15" s="9">
        <f t="shared" si="34"/>
        <v>0</v>
      </c>
      <c r="BT15" s="9">
        <f t="shared" si="35"/>
        <v>0</v>
      </c>
      <c r="BU15" s="9">
        <f t="shared" si="36"/>
        <v>0</v>
      </c>
      <c r="BV15" s="9">
        <f t="shared" si="37"/>
        <v>0</v>
      </c>
      <c r="BW15" s="9">
        <f t="shared" si="38"/>
        <v>0</v>
      </c>
      <c r="BX15" s="9">
        <f t="shared" si="39"/>
        <v>0</v>
      </c>
      <c r="BY15" s="9">
        <f t="shared" si="40"/>
        <v>0</v>
      </c>
      <c r="BZ15" s="9">
        <f t="shared" si="41"/>
        <v>0</v>
      </c>
      <c r="CA15" s="9">
        <f t="shared" si="42"/>
        <v>0</v>
      </c>
      <c r="CB15" s="9">
        <f t="shared" si="43"/>
        <v>0</v>
      </c>
      <c r="CC15" s="9">
        <f t="shared" si="44"/>
        <v>0</v>
      </c>
      <c r="CD15" s="9">
        <f t="shared" si="45"/>
        <v>0</v>
      </c>
      <c r="CE15" s="9">
        <f t="shared" si="46"/>
        <v>0</v>
      </c>
      <c r="CF15" s="9">
        <f t="shared" si="47"/>
        <v>0</v>
      </c>
      <c r="CG15" s="9">
        <f t="shared" si="48"/>
        <v>0</v>
      </c>
      <c r="CH15" s="9">
        <f t="shared" si="49"/>
        <v>0</v>
      </c>
      <c r="CI15" s="9">
        <f t="shared" si="50"/>
        <v>0</v>
      </c>
      <c r="CJ15" s="9">
        <f t="shared" si="51"/>
        <v>0</v>
      </c>
    </row>
    <row r="16" spans="1:89" s="132" customFormat="1" ht="90" customHeight="1">
      <c r="B16" s="231" t="s">
        <v>8</v>
      </c>
      <c r="C16" s="111"/>
      <c r="D16" s="179" t="s">
        <v>2278</v>
      </c>
      <c r="E16" s="191" t="s">
        <v>2909</v>
      </c>
      <c r="F16" s="118" t="s">
        <v>134</v>
      </c>
      <c r="G16" s="298" t="s">
        <v>5252</v>
      </c>
      <c r="H16" s="119" t="s">
        <v>182</v>
      </c>
      <c r="I16" s="119">
        <v>1</v>
      </c>
      <c r="J16" s="119">
        <v>0</v>
      </c>
      <c r="K16" s="119" t="s">
        <v>4873</v>
      </c>
      <c r="L16" s="450">
        <v>157.5</v>
      </c>
      <c r="M16" s="449"/>
      <c r="N16" s="449"/>
      <c r="O16" s="449"/>
      <c r="P16" s="146"/>
      <c r="Q16" s="449"/>
      <c r="R16" s="449"/>
      <c r="S16" s="449"/>
      <c r="T16" s="146"/>
      <c r="U16" s="449"/>
      <c r="V16" s="449"/>
      <c r="W16" s="449"/>
      <c r="X16" s="449"/>
      <c r="Y16" s="449"/>
      <c r="Z16" s="146"/>
      <c r="AA16" s="147">
        <f t="shared" si="52"/>
        <v>0</v>
      </c>
      <c r="AB16" s="147" t="str">
        <f t="shared" si="2"/>
        <v>No</v>
      </c>
      <c r="AC16" s="234" t="str">
        <f t="shared" si="3"/>
        <v>Yes</v>
      </c>
      <c r="AD16" s="451"/>
      <c r="AE16" s="320">
        <v>1</v>
      </c>
      <c r="AF16" s="316">
        <f t="shared" si="4"/>
        <v>0</v>
      </c>
      <c r="AG16" s="118"/>
      <c r="AH16" s="342">
        <v>2.15</v>
      </c>
      <c r="AI16" s="351">
        <f t="shared" si="5"/>
        <v>0</v>
      </c>
      <c r="AJ16" s="215">
        <f t="shared" si="6"/>
        <v>0</v>
      </c>
      <c r="AK16" s="215">
        <f t="shared" si="7"/>
        <v>0</v>
      </c>
      <c r="AL16" s="215">
        <f t="shared" si="8"/>
        <v>0</v>
      </c>
      <c r="AM16" s="215">
        <f t="shared" si="9"/>
        <v>0</v>
      </c>
      <c r="AN16" s="215">
        <f t="shared" si="10"/>
        <v>0</v>
      </c>
      <c r="AO16" s="215">
        <f t="shared" si="11"/>
        <v>0</v>
      </c>
      <c r="AP16" s="215">
        <f t="shared" si="12"/>
        <v>0</v>
      </c>
      <c r="AQ16" s="215">
        <f t="shared" si="13"/>
        <v>0</v>
      </c>
      <c r="AR16" s="215">
        <f t="shared" si="14"/>
        <v>0</v>
      </c>
      <c r="AS16" s="215">
        <f t="shared" si="15"/>
        <v>0</v>
      </c>
      <c r="AT16" s="215">
        <f t="shared" si="16"/>
        <v>0</v>
      </c>
      <c r="AU16" s="215">
        <f t="shared" si="17"/>
        <v>0</v>
      </c>
      <c r="AV16" s="215">
        <f t="shared" si="18"/>
        <v>0</v>
      </c>
      <c r="AW16" s="215">
        <f t="shared" si="19"/>
        <v>0</v>
      </c>
      <c r="AX16" s="171">
        <v>1</v>
      </c>
      <c r="AY16" s="299">
        <v>5</v>
      </c>
      <c r="AZ16" s="177"/>
      <c r="BA16" s="177"/>
      <c r="BC16" s="9">
        <f t="shared" si="20"/>
        <v>0</v>
      </c>
      <c r="BD16" s="9">
        <f t="shared" si="21"/>
        <v>0</v>
      </c>
      <c r="BE16" s="9">
        <f t="shared" si="22"/>
        <v>0</v>
      </c>
      <c r="BF16" s="9">
        <f t="shared" si="23"/>
        <v>0</v>
      </c>
      <c r="BG16" s="9">
        <f t="shared" si="24"/>
        <v>0</v>
      </c>
      <c r="BH16" s="9">
        <f t="shared" si="25"/>
        <v>0</v>
      </c>
      <c r="BI16" s="9">
        <f t="shared" si="26"/>
        <v>0</v>
      </c>
      <c r="BJ16" s="9">
        <f t="shared" si="27"/>
        <v>0</v>
      </c>
      <c r="BK16" s="9">
        <f t="shared" si="28"/>
        <v>0</v>
      </c>
      <c r="BM16" s="132">
        <f t="shared" si="29"/>
        <v>0</v>
      </c>
      <c r="BN16" s="132">
        <f t="shared" si="30"/>
        <v>0</v>
      </c>
      <c r="BP16" s="9">
        <f t="shared" si="31"/>
        <v>0</v>
      </c>
      <c r="BQ16" s="9">
        <f t="shared" si="32"/>
        <v>0</v>
      </c>
      <c r="BR16" s="9">
        <f t="shared" si="33"/>
        <v>0</v>
      </c>
      <c r="BS16" s="9">
        <f t="shared" si="34"/>
        <v>0</v>
      </c>
      <c r="BT16" s="9">
        <f t="shared" si="35"/>
        <v>0</v>
      </c>
      <c r="BU16" s="9">
        <f t="shared" si="36"/>
        <v>0</v>
      </c>
      <c r="BV16" s="9">
        <f t="shared" si="37"/>
        <v>0</v>
      </c>
      <c r="BW16" s="9">
        <f t="shared" si="38"/>
        <v>0</v>
      </c>
      <c r="BX16" s="9">
        <f t="shared" si="39"/>
        <v>0</v>
      </c>
      <c r="BY16" s="9">
        <f t="shared" si="40"/>
        <v>0</v>
      </c>
      <c r="BZ16" s="9">
        <f t="shared" si="41"/>
        <v>0</v>
      </c>
      <c r="CA16" s="9">
        <f t="shared" si="42"/>
        <v>0</v>
      </c>
      <c r="CB16" s="9">
        <f t="shared" si="43"/>
        <v>0</v>
      </c>
      <c r="CC16" s="9">
        <f t="shared" si="44"/>
        <v>0</v>
      </c>
      <c r="CD16" s="9">
        <f t="shared" si="45"/>
        <v>0</v>
      </c>
      <c r="CE16" s="9">
        <f t="shared" si="46"/>
        <v>0</v>
      </c>
      <c r="CF16" s="9">
        <f t="shared" si="47"/>
        <v>0</v>
      </c>
      <c r="CG16" s="9">
        <f t="shared" si="48"/>
        <v>0</v>
      </c>
      <c r="CH16" s="9">
        <f t="shared" si="49"/>
        <v>0</v>
      </c>
      <c r="CI16" s="9">
        <f t="shared" si="50"/>
        <v>0</v>
      </c>
      <c r="CJ16" s="9">
        <f t="shared" si="51"/>
        <v>0</v>
      </c>
    </row>
    <row r="17" spans="1:88" s="132" customFormat="1" ht="90" customHeight="1">
      <c r="B17" s="231" t="s">
        <v>8</v>
      </c>
      <c r="C17" s="111"/>
      <c r="D17" s="180" t="s">
        <v>2279</v>
      </c>
      <c r="E17" s="253" t="s">
        <v>2909</v>
      </c>
      <c r="F17" s="121" t="s">
        <v>135</v>
      </c>
      <c r="G17" s="452" t="s">
        <v>5253</v>
      </c>
      <c r="H17" s="122" t="s">
        <v>182</v>
      </c>
      <c r="I17" s="122">
        <v>1</v>
      </c>
      <c r="J17" s="122">
        <v>0</v>
      </c>
      <c r="K17" s="122" t="s">
        <v>4873</v>
      </c>
      <c r="L17" s="453">
        <v>189</v>
      </c>
      <c r="M17" s="139"/>
      <c r="N17" s="138"/>
      <c r="O17" s="425"/>
      <c r="P17" s="138"/>
      <c r="Q17" s="425"/>
      <c r="R17" s="138"/>
      <c r="S17" s="425"/>
      <c r="T17" s="138"/>
      <c r="U17" s="138"/>
      <c r="V17" s="425"/>
      <c r="W17" s="138"/>
      <c r="X17" s="138"/>
      <c r="Y17" s="138"/>
      <c r="Z17" s="137"/>
      <c r="AA17" s="140">
        <f t="shared" si="52"/>
        <v>0</v>
      </c>
      <c r="AB17" s="140" t="str">
        <f t="shared" si="2"/>
        <v>No</v>
      </c>
      <c r="AC17" s="236" t="str">
        <f t="shared" si="3"/>
        <v>Yes</v>
      </c>
      <c r="AE17" s="320">
        <v>1</v>
      </c>
      <c r="AF17" s="316">
        <f t="shared" si="4"/>
        <v>0</v>
      </c>
      <c r="AG17" s="118"/>
      <c r="AH17" s="342">
        <v>2.6</v>
      </c>
      <c r="AI17" s="351">
        <f t="shared" si="5"/>
        <v>0</v>
      </c>
      <c r="AJ17" s="215">
        <f t="shared" si="6"/>
        <v>0</v>
      </c>
      <c r="AK17" s="215">
        <f t="shared" si="7"/>
        <v>0</v>
      </c>
      <c r="AL17" s="215">
        <f t="shared" si="8"/>
        <v>0</v>
      </c>
      <c r="AM17" s="215">
        <f t="shared" si="9"/>
        <v>0</v>
      </c>
      <c r="AN17" s="215">
        <f t="shared" si="10"/>
        <v>0</v>
      </c>
      <c r="AO17" s="215">
        <f t="shared" si="11"/>
        <v>0</v>
      </c>
      <c r="AP17" s="215">
        <f t="shared" si="12"/>
        <v>0</v>
      </c>
      <c r="AQ17" s="215">
        <f t="shared" si="13"/>
        <v>0</v>
      </c>
      <c r="AR17" s="215">
        <f t="shared" si="14"/>
        <v>0</v>
      </c>
      <c r="AS17" s="215">
        <f t="shared" si="15"/>
        <v>0</v>
      </c>
      <c r="AT17" s="215">
        <f t="shared" si="16"/>
        <v>0</v>
      </c>
      <c r="AU17" s="215">
        <f t="shared" si="17"/>
        <v>0</v>
      </c>
      <c r="AV17" s="215">
        <f t="shared" si="18"/>
        <v>0</v>
      </c>
      <c r="AW17" s="215">
        <f t="shared" si="19"/>
        <v>0</v>
      </c>
      <c r="AX17" s="171">
        <v>1</v>
      </c>
      <c r="AY17" s="299">
        <v>5</v>
      </c>
      <c r="AZ17" s="177"/>
      <c r="BA17" s="177"/>
      <c r="BC17" s="9">
        <f t="shared" si="20"/>
        <v>0</v>
      </c>
      <c r="BD17" s="9">
        <f t="shared" si="21"/>
        <v>0</v>
      </c>
      <c r="BE17" s="9">
        <f t="shared" si="22"/>
        <v>0</v>
      </c>
      <c r="BF17" s="9">
        <f t="shared" si="23"/>
        <v>0</v>
      </c>
      <c r="BG17" s="9">
        <f t="shared" si="24"/>
        <v>0</v>
      </c>
      <c r="BH17" s="9">
        <f t="shared" si="25"/>
        <v>0</v>
      </c>
      <c r="BI17" s="9">
        <f t="shared" si="26"/>
        <v>0</v>
      </c>
      <c r="BJ17" s="9">
        <f t="shared" si="27"/>
        <v>0</v>
      </c>
      <c r="BK17" s="9">
        <f t="shared" si="28"/>
        <v>0</v>
      </c>
      <c r="BM17" s="132">
        <f t="shared" si="29"/>
        <v>0</v>
      </c>
      <c r="BN17" s="132">
        <f t="shared" si="30"/>
        <v>0</v>
      </c>
      <c r="BP17" s="9">
        <f t="shared" si="31"/>
        <v>0</v>
      </c>
      <c r="BQ17" s="9">
        <f t="shared" si="32"/>
        <v>0</v>
      </c>
      <c r="BR17" s="9">
        <f t="shared" si="33"/>
        <v>0</v>
      </c>
      <c r="BS17" s="9">
        <f t="shared" si="34"/>
        <v>0</v>
      </c>
      <c r="BT17" s="9">
        <f t="shared" si="35"/>
        <v>0</v>
      </c>
      <c r="BU17" s="9">
        <f t="shared" si="36"/>
        <v>0</v>
      </c>
      <c r="BV17" s="9">
        <f t="shared" si="37"/>
        <v>0</v>
      </c>
      <c r="BW17" s="9">
        <f t="shared" si="38"/>
        <v>0</v>
      </c>
      <c r="BX17" s="9">
        <f t="shared" si="39"/>
        <v>0</v>
      </c>
      <c r="BY17" s="9">
        <f t="shared" si="40"/>
        <v>0</v>
      </c>
      <c r="BZ17" s="9">
        <f t="shared" si="41"/>
        <v>0</v>
      </c>
      <c r="CA17" s="9">
        <f t="shared" si="42"/>
        <v>0</v>
      </c>
      <c r="CB17" s="9">
        <f t="shared" si="43"/>
        <v>0</v>
      </c>
      <c r="CC17" s="9">
        <f t="shared" si="44"/>
        <v>0</v>
      </c>
      <c r="CD17" s="9">
        <f t="shared" si="45"/>
        <v>0</v>
      </c>
      <c r="CE17" s="9">
        <f t="shared" si="46"/>
        <v>0</v>
      </c>
      <c r="CF17" s="9">
        <f t="shared" si="47"/>
        <v>0</v>
      </c>
      <c r="CG17" s="9">
        <f t="shared" si="48"/>
        <v>0</v>
      </c>
      <c r="CH17" s="9">
        <f t="shared" si="49"/>
        <v>0</v>
      </c>
      <c r="CI17" s="9">
        <f t="shared" si="50"/>
        <v>0</v>
      </c>
      <c r="CJ17" s="9">
        <f t="shared" si="51"/>
        <v>0</v>
      </c>
    </row>
    <row r="18" spans="1:88" s="132" customFormat="1" ht="90" customHeight="1">
      <c r="B18" s="237" t="s">
        <v>8</v>
      </c>
      <c r="C18" s="183"/>
      <c r="D18" s="454" t="s">
        <v>2280</v>
      </c>
      <c r="E18" s="258" t="s">
        <v>2909</v>
      </c>
      <c r="F18" s="260" t="s">
        <v>135</v>
      </c>
      <c r="G18" s="455" t="s">
        <v>5254</v>
      </c>
      <c r="H18" s="456" t="s">
        <v>182</v>
      </c>
      <c r="I18" s="456">
        <v>1</v>
      </c>
      <c r="J18" s="456">
        <v>0</v>
      </c>
      <c r="K18" s="456" t="s">
        <v>4873</v>
      </c>
      <c r="L18" s="457">
        <v>204.75</v>
      </c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147">
        <f t="shared" si="52"/>
        <v>0</v>
      </c>
      <c r="AB18" s="264" t="str">
        <f t="shared" si="2"/>
        <v>No</v>
      </c>
      <c r="AC18" s="265" t="str">
        <f t="shared" si="3"/>
        <v>Yes</v>
      </c>
      <c r="AE18" s="320">
        <v>1</v>
      </c>
      <c r="AF18" s="316">
        <f t="shared" si="4"/>
        <v>0</v>
      </c>
      <c r="AG18" s="118"/>
      <c r="AH18" s="343">
        <v>3.05</v>
      </c>
      <c r="AI18" s="351">
        <f t="shared" si="5"/>
        <v>0</v>
      </c>
      <c r="AJ18" s="215">
        <f t="shared" si="6"/>
        <v>0</v>
      </c>
      <c r="AK18" s="215">
        <f t="shared" si="7"/>
        <v>0</v>
      </c>
      <c r="AL18" s="215">
        <f t="shared" si="8"/>
        <v>0</v>
      </c>
      <c r="AM18" s="215">
        <f t="shared" si="9"/>
        <v>0</v>
      </c>
      <c r="AN18" s="215">
        <f t="shared" si="10"/>
        <v>0</v>
      </c>
      <c r="AO18" s="215">
        <f t="shared" si="11"/>
        <v>0</v>
      </c>
      <c r="AP18" s="215">
        <f t="shared" si="12"/>
        <v>0</v>
      </c>
      <c r="AQ18" s="215">
        <f t="shared" si="13"/>
        <v>0</v>
      </c>
      <c r="AR18" s="215">
        <f t="shared" si="14"/>
        <v>0</v>
      </c>
      <c r="AS18" s="215">
        <f t="shared" si="15"/>
        <v>0</v>
      </c>
      <c r="AT18" s="215">
        <f t="shared" si="16"/>
        <v>0</v>
      </c>
      <c r="AU18" s="215">
        <f t="shared" si="17"/>
        <v>0</v>
      </c>
      <c r="AV18" s="215">
        <f t="shared" si="18"/>
        <v>0</v>
      </c>
      <c r="AW18" s="215">
        <f t="shared" si="19"/>
        <v>0</v>
      </c>
      <c r="AX18" s="240">
        <v>1</v>
      </c>
      <c r="AY18" s="458">
        <v>5</v>
      </c>
      <c r="AZ18" s="246"/>
      <c r="BA18" s="246"/>
      <c r="BC18" s="9">
        <f t="shared" si="20"/>
        <v>0</v>
      </c>
      <c r="BD18" s="9">
        <f t="shared" si="21"/>
        <v>0</v>
      </c>
      <c r="BE18" s="9">
        <f t="shared" si="22"/>
        <v>0</v>
      </c>
      <c r="BF18" s="9">
        <f t="shared" si="23"/>
        <v>0</v>
      </c>
      <c r="BG18" s="9">
        <f t="shared" si="24"/>
        <v>0</v>
      </c>
      <c r="BH18" s="9">
        <f t="shared" si="25"/>
        <v>0</v>
      </c>
      <c r="BI18" s="9">
        <f t="shared" si="26"/>
        <v>0</v>
      </c>
      <c r="BJ18" s="9">
        <f t="shared" si="27"/>
        <v>0</v>
      </c>
      <c r="BK18" s="9">
        <f t="shared" si="28"/>
        <v>0</v>
      </c>
      <c r="BM18" s="132">
        <f t="shared" si="29"/>
        <v>0</v>
      </c>
      <c r="BN18" s="132">
        <f t="shared" si="30"/>
        <v>0</v>
      </c>
      <c r="BP18" s="9">
        <f t="shared" si="31"/>
        <v>0</v>
      </c>
      <c r="BQ18" s="9">
        <f t="shared" si="32"/>
        <v>0</v>
      </c>
      <c r="BR18" s="9">
        <f t="shared" si="33"/>
        <v>0</v>
      </c>
      <c r="BS18" s="9">
        <f t="shared" si="34"/>
        <v>0</v>
      </c>
      <c r="BT18" s="9">
        <f t="shared" si="35"/>
        <v>0</v>
      </c>
      <c r="BU18" s="9">
        <f t="shared" si="36"/>
        <v>0</v>
      </c>
      <c r="BV18" s="9">
        <f t="shared" si="37"/>
        <v>0</v>
      </c>
      <c r="BW18" s="9">
        <f t="shared" si="38"/>
        <v>0</v>
      </c>
      <c r="BX18" s="9">
        <f t="shared" si="39"/>
        <v>0</v>
      </c>
      <c r="BY18" s="9">
        <f t="shared" si="40"/>
        <v>0</v>
      </c>
      <c r="BZ18" s="9">
        <f t="shared" si="41"/>
        <v>0</v>
      </c>
      <c r="CA18" s="9">
        <f t="shared" si="42"/>
        <v>0</v>
      </c>
      <c r="CB18" s="9">
        <f t="shared" si="43"/>
        <v>0</v>
      </c>
      <c r="CC18" s="9">
        <f t="shared" si="44"/>
        <v>0</v>
      </c>
      <c r="CD18" s="9">
        <f t="shared" si="45"/>
        <v>0</v>
      </c>
      <c r="CE18" s="9">
        <f t="shared" si="46"/>
        <v>0</v>
      </c>
      <c r="CF18" s="9">
        <f t="shared" si="47"/>
        <v>0</v>
      </c>
      <c r="CG18" s="9">
        <f t="shared" si="48"/>
        <v>0</v>
      </c>
      <c r="CH18" s="9">
        <f t="shared" si="49"/>
        <v>0</v>
      </c>
      <c r="CI18" s="9">
        <f t="shared" si="50"/>
        <v>0</v>
      </c>
      <c r="CJ18" s="9">
        <f t="shared" si="51"/>
        <v>0</v>
      </c>
    </row>
    <row r="19" spans="1:88" s="132" customFormat="1" ht="48" customHeight="1">
      <c r="A19" s="9"/>
      <c r="B19" s="126"/>
      <c r="C19" s="131"/>
      <c r="D19" s="117"/>
      <c r="E19" s="190"/>
      <c r="F19" s="117"/>
      <c r="G19" s="141"/>
      <c r="H19" s="141"/>
      <c r="I19" s="117"/>
      <c r="J19" s="131"/>
      <c r="K19" s="131"/>
      <c r="L19" s="220" t="s">
        <v>2299</v>
      </c>
      <c r="M19" s="142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2"/>
      <c r="Z19" s="131"/>
      <c r="AA19" s="417"/>
      <c r="AB19" s="143"/>
      <c r="AC19" s="131"/>
      <c r="AH19" s="340"/>
      <c r="AI19" s="350"/>
      <c r="AJ19" s="114"/>
      <c r="AK19" s="114"/>
      <c r="AL19" s="114"/>
      <c r="AM19" s="114"/>
      <c r="AN19" s="114"/>
      <c r="AO19" s="114"/>
      <c r="AP19" s="215"/>
      <c r="AQ19" s="114"/>
      <c r="AR19" s="114"/>
      <c r="AS19" s="114"/>
      <c r="AT19" s="114"/>
      <c r="AU19" s="114"/>
      <c r="AV19" s="114"/>
      <c r="AW19" s="114"/>
      <c r="AX19" s="172"/>
      <c r="AY19" s="125"/>
      <c r="AZ19" s="125"/>
      <c r="BA19" s="125"/>
    </row>
    <row r="20" spans="1:88" s="9" customFormat="1" ht="90" customHeight="1">
      <c r="B20" s="221"/>
      <c r="C20" s="153"/>
      <c r="D20" s="250" t="s">
        <v>229</v>
      </c>
      <c r="E20" s="251" t="s">
        <v>2909</v>
      </c>
      <c r="F20" s="224" t="s">
        <v>197</v>
      </c>
      <c r="G20" s="226" t="s">
        <v>180</v>
      </c>
      <c r="H20" s="226" t="s">
        <v>2146</v>
      </c>
      <c r="I20" s="224">
        <v>10</v>
      </c>
      <c r="J20" s="224">
        <v>0</v>
      </c>
      <c r="K20" s="224" t="s">
        <v>4873</v>
      </c>
      <c r="L20" s="426">
        <v>367.29</v>
      </c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9">
        <f t="shared" ref="AA20:AA73" si="53">L20*M20+L20*N20+L20*O20+L20*P20+L20*Q20+L20*R20+L20*T20+L20*V20+L20*W20+L20*X20+L20*Y20+L20*Z20+L20*U20+L20*S20</f>
        <v>0</v>
      </c>
      <c r="AB20" s="229" t="str">
        <f t="shared" ref="AB20:AB75" si="54">IF(SUM(M20:Z20)&gt;0,"Yes","No")</f>
        <v>No</v>
      </c>
      <c r="AC20" s="230" t="str">
        <f t="shared" ref="AC20:AC29" si="55">IF(B20="New","Yes","No")</f>
        <v>No</v>
      </c>
      <c r="AE20" s="313">
        <v>10</v>
      </c>
      <c r="AF20" s="314">
        <f t="shared" ref="AF20:AF29" si="56">AE20*SUM(M20:Z20)</f>
        <v>0</v>
      </c>
      <c r="AG20" s="217"/>
      <c r="AH20" s="341">
        <v>1.65</v>
      </c>
      <c r="AI20" s="351">
        <f>SUM(M20:Z20)*AH20</f>
        <v>0</v>
      </c>
      <c r="AJ20" s="215">
        <f t="shared" ref="AJ20:AJ29" si="57">M20*I20</f>
        <v>0</v>
      </c>
      <c r="AK20" s="215">
        <f t="shared" ref="AK20:AK29" si="58">N20*I20</f>
        <v>0</v>
      </c>
      <c r="AL20" s="215">
        <f t="shared" ref="AL20:AL29" si="59">O20*I20</f>
        <v>0</v>
      </c>
      <c r="AM20" s="215">
        <f t="shared" ref="AM20:AM29" si="60">P20*I20</f>
        <v>0</v>
      </c>
      <c r="AN20" s="215">
        <f t="shared" ref="AN20:AN29" si="61">Q20*I20</f>
        <v>0</v>
      </c>
      <c r="AO20" s="215">
        <f t="shared" ref="AO20:AO29" si="62">R20*I20</f>
        <v>0</v>
      </c>
      <c r="AP20" s="215">
        <f t="shared" ref="AP20:AP29" si="63">S20*I20</f>
        <v>0</v>
      </c>
      <c r="AQ20" s="215">
        <f t="shared" ref="AQ20:AQ29" si="64">T20*I20</f>
        <v>0</v>
      </c>
      <c r="AR20" s="215">
        <f t="shared" ref="AR20:AR29" si="65">U20*I20</f>
        <v>0</v>
      </c>
      <c r="AS20" s="215">
        <f t="shared" ref="AS20:AS29" si="66">V20*I20</f>
        <v>0</v>
      </c>
      <c r="AT20" s="215">
        <f t="shared" ref="AT20:AT29" si="67">W20*I20</f>
        <v>0</v>
      </c>
      <c r="AU20" s="215">
        <f t="shared" ref="AU20:AU29" si="68">X20*I20</f>
        <v>0</v>
      </c>
      <c r="AV20" s="215">
        <f t="shared" ref="AV20:AV29" si="69">Y20*I20</f>
        <v>0</v>
      </c>
      <c r="AW20" s="215">
        <f t="shared" ref="AW20:AW29" si="70">Z20*I20</f>
        <v>0</v>
      </c>
      <c r="AX20" s="214">
        <v>10</v>
      </c>
      <c r="AY20" s="252">
        <v>30</v>
      </c>
      <c r="AZ20" s="252"/>
      <c r="BA20" s="252"/>
      <c r="BC20" s="9">
        <f t="shared" ref="BC20:BC51" si="71">IF(F20="XS",IF(SUM(M20:Z20)&gt;0,SUM(M20:Z20),0),0)*I20</f>
        <v>0</v>
      </c>
      <c r="BD20" s="9">
        <f t="shared" ref="BD20:BD51" si="72">IF(F20="S",IF(SUM(M20:Z20)&gt;0,SUM(M20:Z20),0),0)*I20</f>
        <v>0</v>
      </c>
      <c r="BE20" s="9">
        <f t="shared" ref="BE20:BE51" si="73">IF(F20="M",IF(SUM(M20:Z20)&gt;0,SUM(M20:Z20),0),0)*I20</f>
        <v>0</v>
      </c>
      <c r="BF20" s="9">
        <f t="shared" ref="BF20:BF51" si="74">IF(F20="L",IF(SUM(M20:Z20)&gt;0,SUM(M20:Z20),0),0)*I20</f>
        <v>0</v>
      </c>
      <c r="BG20" s="9">
        <f t="shared" ref="BG20:BG51" si="75">IF(F20="XL",IF(SUM(M20:Z20)&gt;0,SUM(M20:Z20),0),0)*I20</f>
        <v>0</v>
      </c>
      <c r="BH20" s="9">
        <f t="shared" ref="BH20:BH51" si="76">IF(F20="2XL",IF(SUM(M20:Z20)&gt;0,SUM(M20:Z20),0),0)*I20</f>
        <v>0</v>
      </c>
      <c r="BI20" s="9">
        <f t="shared" ref="BI20:BI51" si="77">IF(F20="3XL",IF(SUM(M20:Z20)&gt;0,SUM(M20:Z20),0),0)*I20</f>
        <v>0</v>
      </c>
      <c r="BJ20" s="9">
        <f t="shared" ref="BJ20:BJ51" si="78">IF(F20="4XL",IF(SUM(M20:Z20)&gt;0,SUM(M20:Z20),0),0)*I20</f>
        <v>0</v>
      </c>
      <c r="BK20" s="9">
        <f t="shared" ref="BK20:BK51" si="79">IF(F20="various",IF(SUM(M20:Z20)&gt;0,SUM(M20:Z20),0),0)*I20</f>
        <v>0</v>
      </c>
      <c r="BM20" s="132">
        <f t="shared" ref="BM20:BM51" si="80">IF(E20="",IF(SUM(M20:Z20)&gt;0,SUM(M20:Z20),0),0)*I20</f>
        <v>0</v>
      </c>
      <c r="BN20" s="132">
        <f t="shared" ref="BN20:BN51" si="81">IF(E20="Dual tex.",IF(SUM(M20:Z20)&gt;0,SUM(M20:Z20),0),0)*I20</f>
        <v>0</v>
      </c>
      <c r="BO20" s="132"/>
      <c r="BP20" s="9">
        <f t="shared" ref="BP20:BP51" si="82">IF(H20="sloper",IF(SUM(M20:Z20)&gt;0,SUM(M20:Z20),0),0)*I20</f>
        <v>0</v>
      </c>
      <c r="BQ20" s="9">
        <f t="shared" ref="BQ20:BQ51" si="83">IF(H20="footholds",IF(SUM(M20:Z20)&gt;0,SUM(M20:Z20),0),0)*I20</f>
        <v>0</v>
      </c>
      <c r="BR20" s="9">
        <f t="shared" ref="BR20:BR51" si="84">IF(H20="micros",IF(SUM(M20:Z20)&gt;0,SUM(M20:Z20),0),0)*I20</f>
        <v>0</v>
      </c>
      <c r="BS20" s="9">
        <f t="shared" ref="BS20:BS51" si="85">IF(H20="jug",IF(SUM(M20:Z20)&gt;0,SUM(M20:Z20),0),0)*I20</f>
        <v>0</v>
      </c>
      <c r="BT20" s="9">
        <f t="shared" ref="BT20:BT51" si="86">IF(H20="ledge",IF(SUM(M20:Z20)&gt;0,SUM(M20:Z20),0),0)*I20</f>
        <v>0</v>
      </c>
      <c r="BU20" s="9">
        <f t="shared" ref="BU20:BU51" si="87">IF(H20="edge",IF(SUM(M20:Z20)&gt;0,SUM(M20:Z20),0),0)*I20</f>
        <v>0</v>
      </c>
      <c r="BV20" s="9">
        <f t="shared" ref="BV20:BV51" si="88">IF(H20="crimp",IF(SUM(M20:Z20)&gt;0,SUM(M20:Z20),0),0)*I20</f>
        <v>0</v>
      </c>
      <c r="BW20" s="9">
        <f t="shared" ref="BW20:BW51" si="89">IF(H20="incut",IF(SUM(M20:Z20)&gt;0,SUM(M20:Z20),0),0)*I20</f>
        <v>0</v>
      </c>
      <c r="BX20" s="9">
        <f t="shared" ref="BX20:BX51" si="90">IF(H20="dish",IF(SUM(M20:Z20)&gt;0,SUM(M20:Z20),0),0)*I20</f>
        <v>0</v>
      </c>
      <c r="BY20" s="9">
        <f t="shared" ref="BY20:BY51" si="91">IF(H20="pinch",IF(SUM(M20:Z20)&gt;0,SUM(M20:Z20),0),0)*I20</f>
        <v>0</v>
      </c>
      <c r="BZ20" s="9">
        <f t="shared" ref="BZ20:BZ51" si="92">IF(H20="pocket",IF(SUM(M20:Z20)&gt;0,SUM(M20:Z20),0),0)*I20</f>
        <v>0</v>
      </c>
      <c r="CA20" s="9">
        <f t="shared" ref="CA20:CA51" si="93">IF(H20="insert",IF(SUM(M20:Z20)&gt;0,SUM(M20:Z20),0),0)*I20</f>
        <v>0</v>
      </c>
      <c r="CB20" s="9">
        <f t="shared" ref="CB20:CB51" si="94">IF(H20="feature",IF(SUM(M20:Z20)&gt;0,SUM(M20:Z20),0),0)*I20</f>
        <v>0</v>
      </c>
      <c r="CC20" s="9">
        <f t="shared" ref="CC20:CC51" si="95">IF(H20="scoop",IF(SUM(M20:Z20)&gt;0,SUM(M20:Z20),0),0)*I20</f>
        <v>0</v>
      </c>
      <c r="CD20" s="9">
        <f t="shared" ref="CD20:CD51" si="96">IF(H20="arete",IF(SUM(M20:Z20)&gt;0,SUM(M20:Z20),0),0)*I20</f>
        <v>0</v>
      </c>
      <c r="CE20" s="9">
        <f t="shared" ref="CE20:CE51" si="97">IF(H20="square",IF(SUM(M20:Z20)&gt;0,SUM(M20:Z20),0),0)*I20</f>
        <v>0</v>
      </c>
      <c r="CF20" s="9">
        <f t="shared" ref="CF20:CF51" si="98">IF(H20="positive",IF(SUM(M20:Z20)&gt;0,SUM(M20:Z20),0),0)*I20</f>
        <v>0</v>
      </c>
      <c r="CG20" s="9">
        <f t="shared" ref="CG20:CG51" si="99">IF(H20="pyramid",IF(SUM(M20:Z20)&gt;0,SUM(M20:Z20),0),0)*I20</f>
        <v>0</v>
      </c>
      <c r="CH20" s="9">
        <f t="shared" ref="CH20:CH51" si="100">IF(H20="high profile",IF(SUM(M20:Z20)&gt;0,SUM(M20:Z20),0),0)*I20</f>
        <v>0</v>
      </c>
      <c r="CI20" s="9">
        <f t="shared" ref="CI20:CI51" si="101">IF(H20="rectangle",IF(SUM(M20:Z20)&gt;0,SUM(M20:Z20),0),0)*I20</f>
        <v>0</v>
      </c>
      <c r="CJ20" s="9">
        <f t="shared" ref="CJ20:CJ51" si="102">IF(H20="various",IF(SUM(M20:Z20)&gt;0,SUM(M20:Z20),0),0)*I20</f>
        <v>0</v>
      </c>
    </row>
    <row r="21" spans="1:88" s="132" customFormat="1" ht="90" customHeight="1">
      <c r="A21" s="9"/>
      <c r="B21" s="231"/>
      <c r="C21" s="9"/>
      <c r="D21" s="113" t="s">
        <v>230</v>
      </c>
      <c r="E21" s="191" t="s">
        <v>2909</v>
      </c>
      <c r="F21" s="112" t="s">
        <v>197</v>
      </c>
      <c r="G21" s="254" t="s">
        <v>179</v>
      </c>
      <c r="H21" s="254" t="s">
        <v>2146</v>
      </c>
      <c r="I21" s="112">
        <v>5</v>
      </c>
      <c r="J21" s="112">
        <v>0</v>
      </c>
      <c r="K21" s="112" t="s">
        <v>4873</v>
      </c>
      <c r="L21" s="427">
        <v>250.42500000000001</v>
      </c>
      <c r="M21" s="136"/>
      <c r="N21" s="135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47">
        <f t="shared" si="53"/>
        <v>0</v>
      </c>
      <c r="AB21" s="147" t="str">
        <f t="shared" ref="AB21:AB29" si="103">IF(SUM(M21:Z21)&gt;0,"Yes","No")</f>
        <v>No</v>
      </c>
      <c r="AC21" s="234" t="str">
        <f t="shared" si="55"/>
        <v>No</v>
      </c>
      <c r="AE21" s="315">
        <v>5</v>
      </c>
      <c r="AF21" s="316">
        <f t="shared" si="56"/>
        <v>0</v>
      </c>
      <c r="AG21" s="118"/>
      <c r="AH21" s="342">
        <v>2.5</v>
      </c>
      <c r="AI21" s="351">
        <f t="shared" ref="AI21:AI74" si="104">SUM(M21:Z21)*AH21</f>
        <v>0</v>
      </c>
      <c r="AJ21" s="215">
        <f t="shared" si="57"/>
        <v>0</v>
      </c>
      <c r="AK21" s="215">
        <f t="shared" si="58"/>
        <v>0</v>
      </c>
      <c r="AL21" s="215">
        <f t="shared" si="59"/>
        <v>0</v>
      </c>
      <c r="AM21" s="215">
        <f t="shared" si="60"/>
        <v>0</v>
      </c>
      <c r="AN21" s="215">
        <f t="shared" si="61"/>
        <v>0</v>
      </c>
      <c r="AO21" s="215">
        <f t="shared" si="62"/>
        <v>0</v>
      </c>
      <c r="AP21" s="215">
        <f t="shared" si="63"/>
        <v>0</v>
      </c>
      <c r="AQ21" s="215">
        <f t="shared" si="64"/>
        <v>0</v>
      </c>
      <c r="AR21" s="215">
        <f t="shared" si="65"/>
        <v>0</v>
      </c>
      <c r="AS21" s="215">
        <f t="shared" si="66"/>
        <v>0</v>
      </c>
      <c r="AT21" s="215">
        <f t="shared" si="67"/>
        <v>0</v>
      </c>
      <c r="AU21" s="215">
        <f t="shared" si="68"/>
        <v>0</v>
      </c>
      <c r="AV21" s="215">
        <f t="shared" si="69"/>
        <v>0</v>
      </c>
      <c r="AW21" s="215">
        <f t="shared" si="70"/>
        <v>0</v>
      </c>
      <c r="AX21" s="173">
        <v>5</v>
      </c>
      <c r="AY21" s="124">
        <v>20</v>
      </c>
      <c r="AZ21" s="124"/>
      <c r="BA21" s="124"/>
      <c r="BC21" s="9">
        <f t="shared" si="71"/>
        <v>0</v>
      </c>
      <c r="BD21" s="9">
        <f t="shared" si="72"/>
        <v>0</v>
      </c>
      <c r="BE21" s="9">
        <f t="shared" si="73"/>
        <v>0</v>
      </c>
      <c r="BF21" s="9">
        <f t="shared" si="74"/>
        <v>0</v>
      </c>
      <c r="BG21" s="9">
        <f t="shared" si="75"/>
        <v>0</v>
      </c>
      <c r="BH21" s="9">
        <f t="shared" si="76"/>
        <v>0</v>
      </c>
      <c r="BI21" s="9">
        <f t="shared" si="77"/>
        <v>0</v>
      </c>
      <c r="BJ21" s="9">
        <f t="shared" si="78"/>
        <v>0</v>
      </c>
      <c r="BK21" s="9">
        <f t="shared" si="79"/>
        <v>0</v>
      </c>
      <c r="BM21" s="132">
        <f t="shared" si="80"/>
        <v>0</v>
      </c>
      <c r="BN21" s="132">
        <f t="shared" si="81"/>
        <v>0</v>
      </c>
      <c r="BP21" s="9">
        <f t="shared" si="82"/>
        <v>0</v>
      </c>
      <c r="BQ21" s="9">
        <f t="shared" si="83"/>
        <v>0</v>
      </c>
      <c r="BR21" s="9">
        <f t="shared" si="84"/>
        <v>0</v>
      </c>
      <c r="BS21" s="9">
        <f t="shared" si="85"/>
        <v>0</v>
      </c>
      <c r="BT21" s="9">
        <f t="shared" si="86"/>
        <v>0</v>
      </c>
      <c r="BU21" s="9">
        <f t="shared" si="87"/>
        <v>0</v>
      </c>
      <c r="BV21" s="9">
        <f t="shared" si="88"/>
        <v>0</v>
      </c>
      <c r="BW21" s="9">
        <f t="shared" si="89"/>
        <v>0</v>
      </c>
      <c r="BX21" s="9">
        <f t="shared" si="90"/>
        <v>0</v>
      </c>
      <c r="BY21" s="9">
        <f t="shared" si="91"/>
        <v>0</v>
      </c>
      <c r="BZ21" s="9">
        <f t="shared" si="92"/>
        <v>0</v>
      </c>
      <c r="CA21" s="9">
        <f t="shared" si="93"/>
        <v>0</v>
      </c>
      <c r="CB21" s="9">
        <f t="shared" si="94"/>
        <v>0</v>
      </c>
      <c r="CC21" s="9">
        <f t="shared" si="95"/>
        <v>0</v>
      </c>
      <c r="CD21" s="9">
        <f t="shared" si="96"/>
        <v>0</v>
      </c>
      <c r="CE21" s="9">
        <f t="shared" si="97"/>
        <v>0</v>
      </c>
      <c r="CF21" s="9">
        <f t="shared" si="98"/>
        <v>0</v>
      </c>
      <c r="CG21" s="9">
        <f t="shared" si="99"/>
        <v>0</v>
      </c>
      <c r="CH21" s="9">
        <f t="shared" si="100"/>
        <v>0</v>
      </c>
      <c r="CI21" s="9">
        <f t="shared" si="101"/>
        <v>0</v>
      </c>
      <c r="CJ21" s="9">
        <f t="shared" si="102"/>
        <v>0</v>
      </c>
    </row>
    <row r="22" spans="1:88" s="9" customFormat="1" ht="90" customHeight="1">
      <c r="B22" s="255"/>
      <c r="D22" s="151" t="s">
        <v>231</v>
      </c>
      <c r="E22" s="253" t="s">
        <v>2909</v>
      </c>
      <c r="F22" s="121" t="s">
        <v>133</v>
      </c>
      <c r="G22" s="122" t="s">
        <v>176</v>
      </c>
      <c r="H22" s="122" t="s">
        <v>2146</v>
      </c>
      <c r="I22" s="121">
        <v>4</v>
      </c>
      <c r="J22" s="121">
        <v>0</v>
      </c>
      <c r="K22" s="121" t="s">
        <v>4873</v>
      </c>
      <c r="L22" s="428">
        <v>250.42500000000001</v>
      </c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40">
        <f t="shared" si="53"/>
        <v>0</v>
      </c>
      <c r="AB22" s="140" t="str">
        <f t="shared" si="103"/>
        <v>No</v>
      </c>
      <c r="AC22" s="236" t="str">
        <f t="shared" si="55"/>
        <v>No</v>
      </c>
      <c r="AE22" s="315">
        <v>4</v>
      </c>
      <c r="AF22" s="316">
        <f t="shared" si="56"/>
        <v>0</v>
      </c>
      <c r="AG22" s="118"/>
      <c r="AH22" s="342">
        <v>5.2</v>
      </c>
      <c r="AI22" s="351">
        <f t="shared" si="104"/>
        <v>0</v>
      </c>
      <c r="AJ22" s="215">
        <f t="shared" si="57"/>
        <v>0</v>
      </c>
      <c r="AK22" s="215">
        <f t="shared" si="58"/>
        <v>0</v>
      </c>
      <c r="AL22" s="215">
        <f t="shared" si="59"/>
        <v>0</v>
      </c>
      <c r="AM22" s="215">
        <f t="shared" si="60"/>
        <v>0</v>
      </c>
      <c r="AN22" s="215">
        <f t="shared" si="61"/>
        <v>0</v>
      </c>
      <c r="AO22" s="215">
        <f t="shared" si="62"/>
        <v>0</v>
      </c>
      <c r="AP22" s="215">
        <f t="shared" si="63"/>
        <v>0</v>
      </c>
      <c r="AQ22" s="215">
        <f t="shared" si="64"/>
        <v>0</v>
      </c>
      <c r="AR22" s="215">
        <f t="shared" si="65"/>
        <v>0</v>
      </c>
      <c r="AS22" s="215">
        <f t="shared" si="66"/>
        <v>0</v>
      </c>
      <c r="AT22" s="215">
        <f t="shared" si="67"/>
        <v>0</v>
      </c>
      <c r="AU22" s="215">
        <f t="shared" si="68"/>
        <v>0</v>
      </c>
      <c r="AV22" s="215">
        <f t="shared" si="69"/>
        <v>0</v>
      </c>
      <c r="AW22" s="215">
        <f t="shared" si="70"/>
        <v>0</v>
      </c>
      <c r="AX22" s="173">
        <v>4</v>
      </c>
      <c r="AY22" s="124">
        <v>16</v>
      </c>
      <c r="AZ22" s="124"/>
      <c r="BA22" s="124"/>
      <c r="BC22" s="9">
        <f t="shared" si="71"/>
        <v>0</v>
      </c>
      <c r="BD22" s="9">
        <f t="shared" si="72"/>
        <v>0</v>
      </c>
      <c r="BE22" s="9">
        <f t="shared" si="73"/>
        <v>0</v>
      </c>
      <c r="BF22" s="9">
        <f t="shared" si="74"/>
        <v>0</v>
      </c>
      <c r="BG22" s="9">
        <f t="shared" si="75"/>
        <v>0</v>
      </c>
      <c r="BH22" s="9">
        <f t="shared" si="76"/>
        <v>0</v>
      </c>
      <c r="BI22" s="9">
        <f t="shared" si="77"/>
        <v>0</v>
      </c>
      <c r="BJ22" s="9">
        <f t="shared" si="78"/>
        <v>0</v>
      </c>
      <c r="BK22" s="9">
        <f t="shared" si="79"/>
        <v>0</v>
      </c>
      <c r="BM22" s="132">
        <f t="shared" si="80"/>
        <v>0</v>
      </c>
      <c r="BN22" s="132">
        <f t="shared" si="81"/>
        <v>0</v>
      </c>
      <c r="BP22" s="9">
        <f t="shared" si="82"/>
        <v>0</v>
      </c>
      <c r="BQ22" s="9">
        <f t="shared" si="83"/>
        <v>0</v>
      </c>
      <c r="BR22" s="9">
        <f t="shared" si="84"/>
        <v>0</v>
      </c>
      <c r="BS22" s="9">
        <f t="shared" si="85"/>
        <v>0</v>
      </c>
      <c r="BT22" s="9">
        <f t="shared" si="86"/>
        <v>0</v>
      </c>
      <c r="BU22" s="9">
        <f t="shared" si="87"/>
        <v>0</v>
      </c>
      <c r="BV22" s="9">
        <f t="shared" si="88"/>
        <v>0</v>
      </c>
      <c r="BW22" s="9">
        <f t="shared" si="89"/>
        <v>0</v>
      </c>
      <c r="BX22" s="9">
        <f t="shared" si="90"/>
        <v>0</v>
      </c>
      <c r="BY22" s="9">
        <f t="shared" si="91"/>
        <v>0</v>
      </c>
      <c r="BZ22" s="9">
        <f t="shared" si="92"/>
        <v>0</v>
      </c>
      <c r="CA22" s="9">
        <f t="shared" si="93"/>
        <v>0</v>
      </c>
      <c r="CB22" s="9">
        <f t="shared" si="94"/>
        <v>0</v>
      </c>
      <c r="CC22" s="9">
        <f t="shared" si="95"/>
        <v>0</v>
      </c>
      <c r="CD22" s="9">
        <f t="shared" si="96"/>
        <v>0</v>
      </c>
      <c r="CE22" s="9">
        <f t="shared" si="97"/>
        <v>0</v>
      </c>
      <c r="CF22" s="9">
        <f t="shared" si="98"/>
        <v>0</v>
      </c>
      <c r="CG22" s="9">
        <f t="shared" si="99"/>
        <v>0</v>
      </c>
      <c r="CH22" s="9">
        <f t="shared" si="100"/>
        <v>0</v>
      </c>
      <c r="CI22" s="9">
        <f t="shared" si="101"/>
        <v>0</v>
      </c>
      <c r="CJ22" s="9">
        <f t="shared" si="102"/>
        <v>0</v>
      </c>
    </row>
    <row r="23" spans="1:88" s="132" customFormat="1" ht="90" customHeight="1">
      <c r="A23" s="9"/>
      <c r="B23" s="231"/>
      <c r="C23" s="9"/>
      <c r="D23" s="113" t="s">
        <v>232</v>
      </c>
      <c r="E23" s="191" t="s">
        <v>2909</v>
      </c>
      <c r="F23" s="256" t="s">
        <v>134</v>
      </c>
      <c r="G23" s="256" t="s">
        <v>177</v>
      </c>
      <c r="H23" s="256" t="s">
        <v>2146</v>
      </c>
      <c r="I23" s="112">
        <v>3</v>
      </c>
      <c r="J23" s="112">
        <v>0</v>
      </c>
      <c r="K23" s="112" t="s">
        <v>4873</v>
      </c>
      <c r="L23" s="427">
        <v>250.42500000000001</v>
      </c>
      <c r="M23" s="136"/>
      <c r="N23" s="135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47">
        <f t="shared" si="53"/>
        <v>0</v>
      </c>
      <c r="AB23" s="147" t="str">
        <f t="shared" si="103"/>
        <v>No</v>
      </c>
      <c r="AC23" s="234" t="str">
        <f t="shared" si="55"/>
        <v>No</v>
      </c>
      <c r="AE23" s="315">
        <v>3</v>
      </c>
      <c r="AF23" s="316">
        <f t="shared" si="56"/>
        <v>0</v>
      </c>
      <c r="AG23" s="118"/>
      <c r="AH23" s="342">
        <v>6.4</v>
      </c>
      <c r="AI23" s="351">
        <f t="shared" si="104"/>
        <v>0</v>
      </c>
      <c r="AJ23" s="215">
        <f t="shared" si="57"/>
        <v>0</v>
      </c>
      <c r="AK23" s="215">
        <f t="shared" si="58"/>
        <v>0</v>
      </c>
      <c r="AL23" s="215">
        <f t="shared" si="59"/>
        <v>0</v>
      </c>
      <c r="AM23" s="215">
        <f t="shared" si="60"/>
        <v>0</v>
      </c>
      <c r="AN23" s="215">
        <f t="shared" si="61"/>
        <v>0</v>
      </c>
      <c r="AO23" s="215">
        <f t="shared" si="62"/>
        <v>0</v>
      </c>
      <c r="AP23" s="215">
        <f t="shared" si="63"/>
        <v>0</v>
      </c>
      <c r="AQ23" s="215">
        <f t="shared" si="64"/>
        <v>0</v>
      </c>
      <c r="AR23" s="215">
        <f t="shared" si="65"/>
        <v>0</v>
      </c>
      <c r="AS23" s="215">
        <f t="shared" si="66"/>
        <v>0</v>
      </c>
      <c r="AT23" s="215">
        <f t="shared" si="67"/>
        <v>0</v>
      </c>
      <c r="AU23" s="215">
        <f t="shared" si="68"/>
        <v>0</v>
      </c>
      <c r="AV23" s="215">
        <f t="shared" si="69"/>
        <v>0</v>
      </c>
      <c r="AW23" s="215">
        <f t="shared" si="70"/>
        <v>0</v>
      </c>
      <c r="AX23" s="173">
        <v>3</v>
      </c>
      <c r="AY23" s="124">
        <v>18</v>
      </c>
      <c r="AZ23" s="124"/>
      <c r="BA23" s="124"/>
      <c r="BC23" s="9">
        <f t="shared" si="71"/>
        <v>0</v>
      </c>
      <c r="BD23" s="9">
        <f t="shared" si="72"/>
        <v>0</v>
      </c>
      <c r="BE23" s="9">
        <f t="shared" si="73"/>
        <v>0</v>
      </c>
      <c r="BF23" s="9">
        <f t="shared" si="74"/>
        <v>0</v>
      </c>
      <c r="BG23" s="9">
        <f t="shared" si="75"/>
        <v>0</v>
      </c>
      <c r="BH23" s="9">
        <f t="shared" si="76"/>
        <v>0</v>
      </c>
      <c r="BI23" s="9">
        <f t="shared" si="77"/>
        <v>0</v>
      </c>
      <c r="BJ23" s="9">
        <f t="shared" si="78"/>
        <v>0</v>
      </c>
      <c r="BK23" s="9">
        <f t="shared" si="79"/>
        <v>0</v>
      </c>
      <c r="BM23" s="132">
        <f t="shared" si="80"/>
        <v>0</v>
      </c>
      <c r="BN23" s="132">
        <f t="shared" si="81"/>
        <v>0</v>
      </c>
      <c r="BP23" s="9">
        <f t="shared" si="82"/>
        <v>0</v>
      </c>
      <c r="BQ23" s="9">
        <f t="shared" si="83"/>
        <v>0</v>
      </c>
      <c r="BR23" s="9">
        <f t="shared" si="84"/>
        <v>0</v>
      </c>
      <c r="BS23" s="9">
        <f t="shared" si="85"/>
        <v>0</v>
      </c>
      <c r="BT23" s="9">
        <f t="shared" si="86"/>
        <v>0</v>
      </c>
      <c r="BU23" s="9">
        <f t="shared" si="87"/>
        <v>0</v>
      </c>
      <c r="BV23" s="9">
        <f t="shared" si="88"/>
        <v>0</v>
      </c>
      <c r="BW23" s="9">
        <f t="shared" si="89"/>
        <v>0</v>
      </c>
      <c r="BX23" s="9">
        <f t="shared" si="90"/>
        <v>0</v>
      </c>
      <c r="BY23" s="9">
        <f t="shared" si="91"/>
        <v>0</v>
      </c>
      <c r="BZ23" s="9">
        <f t="shared" si="92"/>
        <v>0</v>
      </c>
      <c r="CA23" s="9">
        <f t="shared" si="93"/>
        <v>0</v>
      </c>
      <c r="CB23" s="9">
        <f t="shared" si="94"/>
        <v>0</v>
      </c>
      <c r="CC23" s="9">
        <f t="shared" si="95"/>
        <v>0</v>
      </c>
      <c r="CD23" s="9">
        <f t="shared" si="96"/>
        <v>0</v>
      </c>
      <c r="CE23" s="9">
        <f t="shared" si="97"/>
        <v>0</v>
      </c>
      <c r="CF23" s="9">
        <f t="shared" si="98"/>
        <v>0</v>
      </c>
      <c r="CG23" s="9">
        <f t="shared" si="99"/>
        <v>0</v>
      </c>
      <c r="CH23" s="9">
        <f t="shared" si="100"/>
        <v>0</v>
      </c>
      <c r="CI23" s="9">
        <f t="shared" si="101"/>
        <v>0</v>
      </c>
      <c r="CJ23" s="9">
        <f t="shared" si="102"/>
        <v>0</v>
      </c>
    </row>
    <row r="24" spans="1:88" s="9" customFormat="1" ht="90" customHeight="1">
      <c r="B24" s="231"/>
      <c r="D24" s="151" t="s">
        <v>233</v>
      </c>
      <c r="E24" s="253" t="s">
        <v>2909</v>
      </c>
      <c r="F24" s="121" t="s">
        <v>134</v>
      </c>
      <c r="G24" s="122" t="s">
        <v>178</v>
      </c>
      <c r="H24" s="122" t="s">
        <v>2146</v>
      </c>
      <c r="I24" s="121">
        <v>2</v>
      </c>
      <c r="J24" s="121">
        <v>0</v>
      </c>
      <c r="K24" s="121" t="s">
        <v>4873</v>
      </c>
      <c r="L24" s="428">
        <v>250.42500000000001</v>
      </c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40">
        <f t="shared" si="53"/>
        <v>0</v>
      </c>
      <c r="AB24" s="140" t="str">
        <f t="shared" si="103"/>
        <v>No</v>
      </c>
      <c r="AC24" s="236" t="str">
        <f t="shared" si="55"/>
        <v>No</v>
      </c>
      <c r="AE24" s="315">
        <v>2</v>
      </c>
      <c r="AF24" s="316">
        <f t="shared" si="56"/>
        <v>0</v>
      </c>
      <c r="AG24" s="118"/>
      <c r="AH24" s="342">
        <v>9</v>
      </c>
      <c r="AI24" s="351">
        <f t="shared" si="104"/>
        <v>0</v>
      </c>
      <c r="AJ24" s="215">
        <f t="shared" si="57"/>
        <v>0</v>
      </c>
      <c r="AK24" s="215">
        <f t="shared" si="58"/>
        <v>0</v>
      </c>
      <c r="AL24" s="215">
        <f t="shared" si="59"/>
        <v>0</v>
      </c>
      <c r="AM24" s="215">
        <f t="shared" si="60"/>
        <v>0</v>
      </c>
      <c r="AN24" s="215">
        <f t="shared" si="61"/>
        <v>0</v>
      </c>
      <c r="AO24" s="215">
        <f t="shared" si="62"/>
        <v>0</v>
      </c>
      <c r="AP24" s="215">
        <f t="shared" si="63"/>
        <v>0</v>
      </c>
      <c r="AQ24" s="215">
        <f t="shared" si="64"/>
        <v>0</v>
      </c>
      <c r="AR24" s="215">
        <f t="shared" si="65"/>
        <v>0</v>
      </c>
      <c r="AS24" s="215">
        <f t="shared" si="66"/>
        <v>0</v>
      </c>
      <c r="AT24" s="215">
        <f t="shared" si="67"/>
        <v>0</v>
      </c>
      <c r="AU24" s="215">
        <f t="shared" si="68"/>
        <v>0</v>
      </c>
      <c r="AV24" s="215">
        <f t="shared" si="69"/>
        <v>0</v>
      </c>
      <c r="AW24" s="215">
        <f t="shared" si="70"/>
        <v>0</v>
      </c>
      <c r="AX24" s="173">
        <v>2</v>
      </c>
      <c r="AY24" s="124">
        <v>18</v>
      </c>
      <c r="AZ24" s="124"/>
      <c r="BA24" s="124"/>
      <c r="BC24" s="9">
        <f t="shared" si="71"/>
        <v>0</v>
      </c>
      <c r="BD24" s="9">
        <f t="shared" si="72"/>
        <v>0</v>
      </c>
      <c r="BE24" s="9">
        <f t="shared" si="73"/>
        <v>0</v>
      </c>
      <c r="BF24" s="9">
        <f t="shared" si="74"/>
        <v>0</v>
      </c>
      <c r="BG24" s="9">
        <f t="shared" si="75"/>
        <v>0</v>
      </c>
      <c r="BH24" s="9">
        <f t="shared" si="76"/>
        <v>0</v>
      </c>
      <c r="BI24" s="9">
        <f t="shared" si="77"/>
        <v>0</v>
      </c>
      <c r="BJ24" s="9">
        <f t="shared" si="78"/>
        <v>0</v>
      </c>
      <c r="BK24" s="9">
        <f t="shared" si="79"/>
        <v>0</v>
      </c>
      <c r="BM24" s="132">
        <f t="shared" si="80"/>
        <v>0</v>
      </c>
      <c r="BN24" s="132">
        <f t="shared" si="81"/>
        <v>0</v>
      </c>
      <c r="BP24" s="9">
        <f t="shared" si="82"/>
        <v>0</v>
      </c>
      <c r="BQ24" s="9">
        <f t="shared" si="83"/>
        <v>0</v>
      </c>
      <c r="BR24" s="9">
        <f t="shared" si="84"/>
        <v>0</v>
      </c>
      <c r="BS24" s="9">
        <f t="shared" si="85"/>
        <v>0</v>
      </c>
      <c r="BT24" s="9">
        <f t="shared" si="86"/>
        <v>0</v>
      </c>
      <c r="BU24" s="9">
        <f t="shared" si="87"/>
        <v>0</v>
      </c>
      <c r="BV24" s="9">
        <f t="shared" si="88"/>
        <v>0</v>
      </c>
      <c r="BW24" s="9">
        <f t="shared" si="89"/>
        <v>0</v>
      </c>
      <c r="BX24" s="9">
        <f t="shared" si="90"/>
        <v>0</v>
      </c>
      <c r="BY24" s="9">
        <f t="shared" si="91"/>
        <v>0</v>
      </c>
      <c r="BZ24" s="9">
        <f t="shared" si="92"/>
        <v>0</v>
      </c>
      <c r="CA24" s="9">
        <f t="shared" si="93"/>
        <v>0</v>
      </c>
      <c r="CB24" s="9">
        <f t="shared" si="94"/>
        <v>0</v>
      </c>
      <c r="CC24" s="9">
        <f t="shared" si="95"/>
        <v>0</v>
      </c>
      <c r="CD24" s="9">
        <f t="shared" si="96"/>
        <v>0</v>
      </c>
      <c r="CE24" s="9">
        <f t="shared" si="97"/>
        <v>0</v>
      </c>
      <c r="CF24" s="9">
        <f t="shared" si="98"/>
        <v>0</v>
      </c>
      <c r="CG24" s="9">
        <f t="shared" si="99"/>
        <v>0</v>
      </c>
      <c r="CH24" s="9">
        <f t="shared" si="100"/>
        <v>0</v>
      </c>
      <c r="CI24" s="9">
        <f t="shared" si="101"/>
        <v>0</v>
      </c>
      <c r="CJ24" s="9">
        <f t="shared" si="102"/>
        <v>0</v>
      </c>
    </row>
    <row r="25" spans="1:88" s="132" customFormat="1" ht="90" customHeight="1">
      <c r="A25" s="9"/>
      <c r="B25" s="231"/>
      <c r="C25" s="9"/>
      <c r="D25" s="113" t="s">
        <v>234</v>
      </c>
      <c r="E25" s="191" t="s">
        <v>2909</v>
      </c>
      <c r="F25" s="256" t="s">
        <v>135</v>
      </c>
      <c r="G25" s="256" t="s">
        <v>74</v>
      </c>
      <c r="H25" s="256" t="s">
        <v>2146</v>
      </c>
      <c r="I25" s="112">
        <v>1</v>
      </c>
      <c r="J25" s="112">
        <v>0</v>
      </c>
      <c r="K25" s="112" t="s">
        <v>4873</v>
      </c>
      <c r="L25" s="427">
        <v>238.18200000000002</v>
      </c>
      <c r="M25" s="136"/>
      <c r="N25" s="135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47">
        <f t="shared" si="53"/>
        <v>0</v>
      </c>
      <c r="AB25" s="147" t="str">
        <f t="shared" si="103"/>
        <v>No</v>
      </c>
      <c r="AC25" s="234" t="str">
        <f t="shared" si="55"/>
        <v>No</v>
      </c>
      <c r="AE25" s="315">
        <v>1</v>
      </c>
      <c r="AF25" s="316">
        <f t="shared" si="56"/>
        <v>0</v>
      </c>
      <c r="AG25" s="118"/>
      <c r="AH25" s="342">
        <v>9.1</v>
      </c>
      <c r="AI25" s="351">
        <f t="shared" si="104"/>
        <v>0</v>
      </c>
      <c r="AJ25" s="215">
        <f t="shared" si="57"/>
        <v>0</v>
      </c>
      <c r="AK25" s="215">
        <f t="shared" si="58"/>
        <v>0</v>
      </c>
      <c r="AL25" s="215">
        <f t="shared" si="59"/>
        <v>0</v>
      </c>
      <c r="AM25" s="215">
        <f t="shared" si="60"/>
        <v>0</v>
      </c>
      <c r="AN25" s="215">
        <f t="shared" si="61"/>
        <v>0</v>
      </c>
      <c r="AO25" s="215">
        <f t="shared" si="62"/>
        <v>0</v>
      </c>
      <c r="AP25" s="215">
        <f t="shared" si="63"/>
        <v>0</v>
      </c>
      <c r="AQ25" s="215">
        <f t="shared" si="64"/>
        <v>0</v>
      </c>
      <c r="AR25" s="215">
        <f t="shared" si="65"/>
        <v>0</v>
      </c>
      <c r="AS25" s="215">
        <f t="shared" si="66"/>
        <v>0</v>
      </c>
      <c r="AT25" s="215">
        <f t="shared" si="67"/>
        <v>0</v>
      </c>
      <c r="AU25" s="215">
        <f t="shared" si="68"/>
        <v>0</v>
      </c>
      <c r="AV25" s="215">
        <f t="shared" si="69"/>
        <v>0</v>
      </c>
      <c r="AW25" s="215">
        <f t="shared" si="70"/>
        <v>0</v>
      </c>
      <c r="AX25" s="173">
        <v>1</v>
      </c>
      <c r="AY25" s="124">
        <v>12</v>
      </c>
      <c r="AZ25" s="124"/>
      <c r="BA25" s="124"/>
      <c r="BC25" s="9">
        <f t="shared" si="71"/>
        <v>0</v>
      </c>
      <c r="BD25" s="9">
        <f t="shared" si="72"/>
        <v>0</v>
      </c>
      <c r="BE25" s="9">
        <f t="shared" si="73"/>
        <v>0</v>
      </c>
      <c r="BF25" s="9">
        <f t="shared" si="74"/>
        <v>0</v>
      </c>
      <c r="BG25" s="9">
        <f t="shared" si="75"/>
        <v>0</v>
      </c>
      <c r="BH25" s="9">
        <f t="shared" si="76"/>
        <v>0</v>
      </c>
      <c r="BI25" s="9">
        <f t="shared" si="77"/>
        <v>0</v>
      </c>
      <c r="BJ25" s="9">
        <f t="shared" si="78"/>
        <v>0</v>
      </c>
      <c r="BK25" s="9">
        <f t="shared" si="79"/>
        <v>0</v>
      </c>
      <c r="BM25" s="132">
        <f t="shared" si="80"/>
        <v>0</v>
      </c>
      <c r="BN25" s="132">
        <f t="shared" si="81"/>
        <v>0</v>
      </c>
      <c r="BP25" s="9">
        <f t="shared" si="82"/>
        <v>0</v>
      </c>
      <c r="BQ25" s="9">
        <f t="shared" si="83"/>
        <v>0</v>
      </c>
      <c r="BR25" s="9">
        <f t="shared" si="84"/>
        <v>0</v>
      </c>
      <c r="BS25" s="9">
        <f t="shared" si="85"/>
        <v>0</v>
      </c>
      <c r="BT25" s="9">
        <f t="shared" si="86"/>
        <v>0</v>
      </c>
      <c r="BU25" s="9">
        <f t="shared" si="87"/>
        <v>0</v>
      </c>
      <c r="BV25" s="9">
        <f t="shared" si="88"/>
        <v>0</v>
      </c>
      <c r="BW25" s="9">
        <f t="shared" si="89"/>
        <v>0</v>
      </c>
      <c r="BX25" s="9">
        <f t="shared" si="90"/>
        <v>0</v>
      </c>
      <c r="BY25" s="9">
        <f t="shared" si="91"/>
        <v>0</v>
      </c>
      <c r="BZ25" s="9">
        <f t="shared" si="92"/>
        <v>0</v>
      </c>
      <c r="CA25" s="9">
        <f t="shared" si="93"/>
        <v>0</v>
      </c>
      <c r="CB25" s="9">
        <f t="shared" si="94"/>
        <v>0</v>
      </c>
      <c r="CC25" s="9">
        <f t="shared" si="95"/>
        <v>0</v>
      </c>
      <c r="CD25" s="9">
        <f t="shared" si="96"/>
        <v>0</v>
      </c>
      <c r="CE25" s="9">
        <f t="shared" si="97"/>
        <v>0</v>
      </c>
      <c r="CF25" s="9">
        <f t="shared" si="98"/>
        <v>0</v>
      </c>
      <c r="CG25" s="9">
        <f t="shared" si="99"/>
        <v>0</v>
      </c>
      <c r="CH25" s="9">
        <f t="shared" si="100"/>
        <v>0</v>
      </c>
      <c r="CI25" s="9">
        <f t="shared" si="101"/>
        <v>0</v>
      </c>
      <c r="CJ25" s="9">
        <f t="shared" si="102"/>
        <v>0</v>
      </c>
    </row>
    <row r="26" spans="1:88" s="9" customFormat="1" ht="90" customHeight="1">
      <c r="B26" s="231"/>
      <c r="D26" s="151" t="s">
        <v>235</v>
      </c>
      <c r="E26" s="253" t="s">
        <v>2909</v>
      </c>
      <c r="F26" s="121" t="s">
        <v>136</v>
      </c>
      <c r="G26" s="122" t="s">
        <v>75</v>
      </c>
      <c r="H26" s="122" t="s">
        <v>2146</v>
      </c>
      <c r="I26" s="121">
        <v>1</v>
      </c>
      <c r="J26" s="121">
        <v>0</v>
      </c>
      <c r="K26" s="121" t="s">
        <v>4873</v>
      </c>
      <c r="L26" s="428">
        <v>267.12</v>
      </c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40">
        <f t="shared" si="53"/>
        <v>0</v>
      </c>
      <c r="AB26" s="140" t="str">
        <f t="shared" si="103"/>
        <v>No</v>
      </c>
      <c r="AC26" s="236" t="str">
        <f t="shared" si="55"/>
        <v>No</v>
      </c>
      <c r="AE26" s="315">
        <v>1</v>
      </c>
      <c r="AF26" s="316">
        <f t="shared" si="56"/>
        <v>0</v>
      </c>
      <c r="AG26" s="118"/>
      <c r="AH26" s="342">
        <v>15</v>
      </c>
      <c r="AI26" s="351">
        <f t="shared" si="104"/>
        <v>0</v>
      </c>
      <c r="AJ26" s="215">
        <f t="shared" si="57"/>
        <v>0</v>
      </c>
      <c r="AK26" s="215">
        <f t="shared" si="58"/>
        <v>0</v>
      </c>
      <c r="AL26" s="215">
        <f t="shared" si="59"/>
        <v>0</v>
      </c>
      <c r="AM26" s="215">
        <f t="shared" si="60"/>
        <v>0</v>
      </c>
      <c r="AN26" s="215">
        <f t="shared" si="61"/>
        <v>0</v>
      </c>
      <c r="AO26" s="215">
        <f t="shared" si="62"/>
        <v>0</v>
      </c>
      <c r="AP26" s="215">
        <f t="shared" si="63"/>
        <v>0</v>
      </c>
      <c r="AQ26" s="215">
        <f t="shared" si="64"/>
        <v>0</v>
      </c>
      <c r="AR26" s="215">
        <f t="shared" si="65"/>
        <v>0</v>
      </c>
      <c r="AS26" s="215">
        <f t="shared" si="66"/>
        <v>0</v>
      </c>
      <c r="AT26" s="215">
        <f t="shared" si="67"/>
        <v>0</v>
      </c>
      <c r="AU26" s="215">
        <f t="shared" si="68"/>
        <v>0</v>
      </c>
      <c r="AV26" s="215">
        <f t="shared" si="69"/>
        <v>0</v>
      </c>
      <c r="AW26" s="215">
        <f t="shared" si="70"/>
        <v>0</v>
      </c>
      <c r="AX26" s="173">
        <v>1</v>
      </c>
      <c r="AY26" s="124">
        <v>12</v>
      </c>
      <c r="AZ26" s="124"/>
      <c r="BA26" s="124"/>
      <c r="BC26" s="9">
        <f t="shared" si="71"/>
        <v>0</v>
      </c>
      <c r="BD26" s="9">
        <f t="shared" si="72"/>
        <v>0</v>
      </c>
      <c r="BE26" s="9">
        <f t="shared" si="73"/>
        <v>0</v>
      </c>
      <c r="BF26" s="9">
        <f t="shared" si="74"/>
        <v>0</v>
      </c>
      <c r="BG26" s="9">
        <f t="shared" si="75"/>
        <v>0</v>
      </c>
      <c r="BH26" s="9">
        <f t="shared" si="76"/>
        <v>0</v>
      </c>
      <c r="BI26" s="9">
        <f t="shared" si="77"/>
        <v>0</v>
      </c>
      <c r="BJ26" s="9">
        <f t="shared" si="78"/>
        <v>0</v>
      </c>
      <c r="BK26" s="9">
        <f t="shared" si="79"/>
        <v>0</v>
      </c>
      <c r="BM26" s="132">
        <f t="shared" si="80"/>
        <v>0</v>
      </c>
      <c r="BN26" s="132">
        <f t="shared" si="81"/>
        <v>0</v>
      </c>
      <c r="BP26" s="9">
        <f t="shared" si="82"/>
        <v>0</v>
      </c>
      <c r="BQ26" s="9">
        <f t="shared" si="83"/>
        <v>0</v>
      </c>
      <c r="BR26" s="9">
        <f t="shared" si="84"/>
        <v>0</v>
      </c>
      <c r="BS26" s="9">
        <f t="shared" si="85"/>
        <v>0</v>
      </c>
      <c r="BT26" s="9">
        <f t="shared" si="86"/>
        <v>0</v>
      </c>
      <c r="BU26" s="9">
        <f t="shared" si="87"/>
        <v>0</v>
      </c>
      <c r="BV26" s="9">
        <f t="shared" si="88"/>
        <v>0</v>
      </c>
      <c r="BW26" s="9">
        <f t="shared" si="89"/>
        <v>0</v>
      </c>
      <c r="BX26" s="9">
        <f t="shared" si="90"/>
        <v>0</v>
      </c>
      <c r="BY26" s="9">
        <f t="shared" si="91"/>
        <v>0</v>
      </c>
      <c r="BZ26" s="9">
        <f t="shared" si="92"/>
        <v>0</v>
      </c>
      <c r="CA26" s="9">
        <f t="shared" si="93"/>
        <v>0</v>
      </c>
      <c r="CB26" s="9">
        <f t="shared" si="94"/>
        <v>0</v>
      </c>
      <c r="CC26" s="9">
        <f t="shared" si="95"/>
        <v>0</v>
      </c>
      <c r="CD26" s="9">
        <f t="shared" si="96"/>
        <v>0</v>
      </c>
      <c r="CE26" s="9">
        <f t="shared" si="97"/>
        <v>0</v>
      </c>
      <c r="CF26" s="9">
        <f t="shared" si="98"/>
        <v>0</v>
      </c>
      <c r="CG26" s="9">
        <f t="shared" si="99"/>
        <v>0</v>
      </c>
      <c r="CH26" s="9">
        <f t="shared" si="100"/>
        <v>0</v>
      </c>
      <c r="CI26" s="9">
        <f t="shared" si="101"/>
        <v>0</v>
      </c>
      <c r="CJ26" s="9">
        <f t="shared" si="102"/>
        <v>0</v>
      </c>
    </row>
    <row r="27" spans="1:88" s="132" customFormat="1" ht="90" customHeight="1">
      <c r="A27" s="9"/>
      <c r="B27" s="231"/>
      <c r="C27" s="9"/>
      <c r="D27" s="113" t="s">
        <v>236</v>
      </c>
      <c r="E27" s="191" t="s">
        <v>2909</v>
      </c>
      <c r="F27" s="256" t="s">
        <v>136</v>
      </c>
      <c r="G27" s="256" t="s">
        <v>76</v>
      </c>
      <c r="H27" s="256" t="s">
        <v>2146</v>
      </c>
      <c r="I27" s="112">
        <v>1</v>
      </c>
      <c r="J27" s="112">
        <v>26</v>
      </c>
      <c r="K27" s="112" t="s">
        <v>4873</v>
      </c>
      <c r="L27" s="427">
        <v>367.29</v>
      </c>
      <c r="M27" s="136"/>
      <c r="N27" s="135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47">
        <f t="shared" si="53"/>
        <v>0</v>
      </c>
      <c r="AB27" s="147" t="str">
        <f t="shared" si="103"/>
        <v>No</v>
      </c>
      <c r="AC27" s="234" t="str">
        <f t="shared" si="55"/>
        <v>No</v>
      </c>
      <c r="AE27" s="315">
        <v>1</v>
      </c>
      <c r="AF27" s="316">
        <f t="shared" si="56"/>
        <v>0</v>
      </c>
      <c r="AG27" s="118"/>
      <c r="AH27" s="342">
        <v>20</v>
      </c>
      <c r="AI27" s="351">
        <f t="shared" si="104"/>
        <v>0</v>
      </c>
      <c r="AJ27" s="215">
        <f t="shared" si="57"/>
        <v>0</v>
      </c>
      <c r="AK27" s="215">
        <f t="shared" si="58"/>
        <v>0</v>
      </c>
      <c r="AL27" s="215">
        <f t="shared" si="59"/>
        <v>0</v>
      </c>
      <c r="AM27" s="215">
        <f t="shared" si="60"/>
        <v>0</v>
      </c>
      <c r="AN27" s="215">
        <f t="shared" si="61"/>
        <v>0</v>
      </c>
      <c r="AO27" s="215">
        <f t="shared" si="62"/>
        <v>0</v>
      </c>
      <c r="AP27" s="215">
        <f t="shared" si="63"/>
        <v>0</v>
      </c>
      <c r="AQ27" s="215">
        <f t="shared" si="64"/>
        <v>0</v>
      </c>
      <c r="AR27" s="215">
        <f t="shared" si="65"/>
        <v>0</v>
      </c>
      <c r="AS27" s="215">
        <f t="shared" si="66"/>
        <v>0</v>
      </c>
      <c r="AT27" s="215">
        <f t="shared" si="67"/>
        <v>0</v>
      </c>
      <c r="AU27" s="215">
        <f t="shared" si="68"/>
        <v>0</v>
      </c>
      <c r="AV27" s="215">
        <f t="shared" si="69"/>
        <v>0</v>
      </c>
      <c r="AW27" s="215">
        <f t="shared" si="70"/>
        <v>0</v>
      </c>
      <c r="AX27" s="173">
        <v>1</v>
      </c>
      <c r="AY27" s="124">
        <v>15</v>
      </c>
      <c r="AZ27" s="124"/>
      <c r="BA27" s="124"/>
      <c r="BC27" s="9">
        <f t="shared" si="71"/>
        <v>0</v>
      </c>
      <c r="BD27" s="9">
        <f t="shared" si="72"/>
        <v>0</v>
      </c>
      <c r="BE27" s="9">
        <f t="shared" si="73"/>
        <v>0</v>
      </c>
      <c r="BF27" s="9">
        <f t="shared" si="74"/>
        <v>0</v>
      </c>
      <c r="BG27" s="9">
        <f t="shared" si="75"/>
        <v>0</v>
      </c>
      <c r="BH27" s="9">
        <f t="shared" si="76"/>
        <v>0</v>
      </c>
      <c r="BI27" s="9">
        <f t="shared" si="77"/>
        <v>0</v>
      </c>
      <c r="BJ27" s="9">
        <f t="shared" si="78"/>
        <v>0</v>
      </c>
      <c r="BK27" s="9">
        <f t="shared" si="79"/>
        <v>0</v>
      </c>
      <c r="BM27" s="132">
        <f t="shared" si="80"/>
        <v>0</v>
      </c>
      <c r="BN27" s="132">
        <f t="shared" si="81"/>
        <v>0</v>
      </c>
      <c r="BP27" s="9">
        <f t="shared" si="82"/>
        <v>0</v>
      </c>
      <c r="BQ27" s="9">
        <f t="shared" si="83"/>
        <v>0</v>
      </c>
      <c r="BR27" s="9">
        <f t="shared" si="84"/>
        <v>0</v>
      </c>
      <c r="BS27" s="9">
        <f t="shared" si="85"/>
        <v>0</v>
      </c>
      <c r="BT27" s="9">
        <f t="shared" si="86"/>
        <v>0</v>
      </c>
      <c r="BU27" s="9">
        <f t="shared" si="87"/>
        <v>0</v>
      </c>
      <c r="BV27" s="9">
        <f t="shared" si="88"/>
        <v>0</v>
      </c>
      <c r="BW27" s="9">
        <f t="shared" si="89"/>
        <v>0</v>
      </c>
      <c r="BX27" s="9">
        <f t="shared" si="90"/>
        <v>0</v>
      </c>
      <c r="BY27" s="9">
        <f t="shared" si="91"/>
        <v>0</v>
      </c>
      <c r="BZ27" s="9">
        <f t="shared" si="92"/>
        <v>0</v>
      </c>
      <c r="CA27" s="9">
        <f t="shared" si="93"/>
        <v>0</v>
      </c>
      <c r="CB27" s="9">
        <f t="shared" si="94"/>
        <v>0</v>
      </c>
      <c r="CC27" s="9">
        <f t="shared" si="95"/>
        <v>0</v>
      </c>
      <c r="CD27" s="9">
        <f t="shared" si="96"/>
        <v>0</v>
      </c>
      <c r="CE27" s="9">
        <f t="shared" si="97"/>
        <v>0</v>
      </c>
      <c r="CF27" s="9">
        <f t="shared" si="98"/>
        <v>0</v>
      </c>
      <c r="CG27" s="9">
        <f t="shared" si="99"/>
        <v>0</v>
      </c>
      <c r="CH27" s="9">
        <f t="shared" si="100"/>
        <v>0</v>
      </c>
      <c r="CI27" s="9">
        <f t="shared" si="101"/>
        <v>0</v>
      </c>
      <c r="CJ27" s="9">
        <f t="shared" si="102"/>
        <v>0</v>
      </c>
    </row>
    <row r="28" spans="1:88" s="9" customFormat="1" ht="90" customHeight="1">
      <c r="B28" s="231"/>
      <c r="D28" s="151" t="s">
        <v>237</v>
      </c>
      <c r="E28" s="253" t="s">
        <v>2909</v>
      </c>
      <c r="F28" s="121" t="s">
        <v>137</v>
      </c>
      <c r="G28" s="122" t="s">
        <v>77</v>
      </c>
      <c r="H28" s="122" t="s">
        <v>2146</v>
      </c>
      <c r="I28" s="121">
        <v>1</v>
      </c>
      <c r="J28" s="121">
        <v>38</v>
      </c>
      <c r="K28" s="121" t="s">
        <v>4873</v>
      </c>
      <c r="L28" s="428">
        <v>445.20000000000005</v>
      </c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40">
        <f t="shared" si="53"/>
        <v>0</v>
      </c>
      <c r="AB28" s="140" t="str">
        <f t="shared" si="103"/>
        <v>No</v>
      </c>
      <c r="AC28" s="236" t="str">
        <f t="shared" si="55"/>
        <v>No</v>
      </c>
      <c r="AE28" s="315">
        <v>1</v>
      </c>
      <c r="AF28" s="316">
        <f t="shared" si="56"/>
        <v>0</v>
      </c>
      <c r="AG28" s="118"/>
      <c r="AH28" s="342">
        <v>25</v>
      </c>
      <c r="AI28" s="351">
        <f t="shared" si="104"/>
        <v>0</v>
      </c>
      <c r="AJ28" s="215">
        <f t="shared" si="57"/>
        <v>0</v>
      </c>
      <c r="AK28" s="215">
        <f t="shared" si="58"/>
        <v>0</v>
      </c>
      <c r="AL28" s="215">
        <f t="shared" si="59"/>
        <v>0</v>
      </c>
      <c r="AM28" s="215">
        <f t="shared" si="60"/>
        <v>0</v>
      </c>
      <c r="AN28" s="215">
        <f t="shared" si="61"/>
        <v>0</v>
      </c>
      <c r="AO28" s="215">
        <f t="shared" si="62"/>
        <v>0</v>
      </c>
      <c r="AP28" s="215">
        <f t="shared" si="63"/>
        <v>0</v>
      </c>
      <c r="AQ28" s="215">
        <f t="shared" si="64"/>
        <v>0</v>
      </c>
      <c r="AR28" s="215">
        <f t="shared" si="65"/>
        <v>0</v>
      </c>
      <c r="AS28" s="215">
        <f t="shared" si="66"/>
        <v>0</v>
      </c>
      <c r="AT28" s="215">
        <f t="shared" si="67"/>
        <v>0</v>
      </c>
      <c r="AU28" s="215">
        <f t="shared" si="68"/>
        <v>0</v>
      </c>
      <c r="AV28" s="215">
        <f t="shared" si="69"/>
        <v>0</v>
      </c>
      <c r="AW28" s="215">
        <f t="shared" si="70"/>
        <v>0</v>
      </c>
      <c r="AX28" s="173">
        <v>1</v>
      </c>
      <c r="AY28" s="124">
        <v>21</v>
      </c>
      <c r="AZ28" s="124"/>
      <c r="BA28" s="124"/>
      <c r="BC28" s="9">
        <f t="shared" si="71"/>
        <v>0</v>
      </c>
      <c r="BD28" s="9">
        <f t="shared" si="72"/>
        <v>0</v>
      </c>
      <c r="BE28" s="9">
        <f t="shared" si="73"/>
        <v>0</v>
      </c>
      <c r="BF28" s="9">
        <f t="shared" si="74"/>
        <v>0</v>
      </c>
      <c r="BG28" s="9">
        <f t="shared" si="75"/>
        <v>0</v>
      </c>
      <c r="BH28" s="9">
        <f t="shared" si="76"/>
        <v>0</v>
      </c>
      <c r="BI28" s="9">
        <f t="shared" si="77"/>
        <v>0</v>
      </c>
      <c r="BJ28" s="9">
        <f t="shared" si="78"/>
        <v>0</v>
      </c>
      <c r="BK28" s="9">
        <f t="shared" si="79"/>
        <v>0</v>
      </c>
      <c r="BM28" s="132">
        <f t="shared" si="80"/>
        <v>0</v>
      </c>
      <c r="BN28" s="132">
        <f t="shared" si="81"/>
        <v>0</v>
      </c>
      <c r="BP28" s="9">
        <f t="shared" si="82"/>
        <v>0</v>
      </c>
      <c r="BQ28" s="9">
        <f t="shared" si="83"/>
        <v>0</v>
      </c>
      <c r="BR28" s="9">
        <f t="shared" si="84"/>
        <v>0</v>
      </c>
      <c r="BS28" s="9">
        <f t="shared" si="85"/>
        <v>0</v>
      </c>
      <c r="BT28" s="9">
        <f t="shared" si="86"/>
        <v>0</v>
      </c>
      <c r="BU28" s="9">
        <f t="shared" si="87"/>
        <v>0</v>
      </c>
      <c r="BV28" s="9">
        <f t="shared" si="88"/>
        <v>0</v>
      </c>
      <c r="BW28" s="9">
        <f t="shared" si="89"/>
        <v>0</v>
      </c>
      <c r="BX28" s="9">
        <f t="shared" si="90"/>
        <v>0</v>
      </c>
      <c r="BY28" s="9">
        <f t="shared" si="91"/>
        <v>0</v>
      </c>
      <c r="BZ28" s="9">
        <f t="shared" si="92"/>
        <v>0</v>
      </c>
      <c r="CA28" s="9">
        <f t="shared" si="93"/>
        <v>0</v>
      </c>
      <c r="CB28" s="9">
        <f t="shared" si="94"/>
        <v>0</v>
      </c>
      <c r="CC28" s="9">
        <f t="shared" si="95"/>
        <v>0</v>
      </c>
      <c r="CD28" s="9">
        <f t="shared" si="96"/>
        <v>0</v>
      </c>
      <c r="CE28" s="9">
        <f t="shared" si="97"/>
        <v>0</v>
      </c>
      <c r="CF28" s="9">
        <f t="shared" si="98"/>
        <v>0</v>
      </c>
      <c r="CG28" s="9">
        <f t="shared" si="99"/>
        <v>0</v>
      </c>
      <c r="CH28" s="9">
        <f t="shared" si="100"/>
        <v>0</v>
      </c>
      <c r="CI28" s="9">
        <f t="shared" si="101"/>
        <v>0</v>
      </c>
      <c r="CJ28" s="9">
        <f t="shared" si="102"/>
        <v>0</v>
      </c>
    </row>
    <row r="29" spans="1:88" s="132" customFormat="1" ht="90" customHeight="1">
      <c r="A29" s="9"/>
      <c r="B29" s="237"/>
      <c r="C29" s="91"/>
      <c r="D29" s="257" t="s">
        <v>238</v>
      </c>
      <c r="E29" s="258" t="s">
        <v>2909</v>
      </c>
      <c r="F29" s="259" t="s">
        <v>138</v>
      </c>
      <c r="G29" s="259" t="s">
        <v>72</v>
      </c>
      <c r="H29" s="259" t="s">
        <v>181</v>
      </c>
      <c r="I29" s="184">
        <v>3</v>
      </c>
      <c r="J29" s="260">
        <v>39</v>
      </c>
      <c r="K29" s="184" t="s">
        <v>4873</v>
      </c>
      <c r="L29" s="429">
        <v>834.75</v>
      </c>
      <c r="M29" s="263"/>
      <c r="N29" s="262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  <c r="Z29" s="263"/>
      <c r="AA29" s="147">
        <f t="shared" si="53"/>
        <v>0</v>
      </c>
      <c r="AB29" s="264" t="str">
        <f t="shared" si="103"/>
        <v>No</v>
      </c>
      <c r="AC29" s="265" t="str">
        <f t="shared" si="55"/>
        <v>No</v>
      </c>
      <c r="AE29" s="317">
        <v>3</v>
      </c>
      <c r="AF29" s="318">
        <f t="shared" si="56"/>
        <v>0</v>
      </c>
      <c r="AG29" s="118"/>
      <c r="AH29" s="342">
        <v>46</v>
      </c>
      <c r="AI29" s="351">
        <f t="shared" si="104"/>
        <v>0</v>
      </c>
      <c r="AJ29" s="215">
        <f t="shared" si="57"/>
        <v>0</v>
      </c>
      <c r="AK29" s="215">
        <f t="shared" si="58"/>
        <v>0</v>
      </c>
      <c r="AL29" s="215">
        <f t="shared" si="59"/>
        <v>0</v>
      </c>
      <c r="AM29" s="215">
        <f t="shared" si="60"/>
        <v>0</v>
      </c>
      <c r="AN29" s="215">
        <f t="shared" si="61"/>
        <v>0</v>
      </c>
      <c r="AO29" s="215">
        <f t="shared" si="62"/>
        <v>0</v>
      </c>
      <c r="AP29" s="215">
        <f t="shared" si="63"/>
        <v>0</v>
      </c>
      <c r="AQ29" s="215">
        <f t="shared" si="64"/>
        <v>0</v>
      </c>
      <c r="AR29" s="215">
        <f t="shared" si="65"/>
        <v>0</v>
      </c>
      <c r="AS29" s="215">
        <f t="shared" si="66"/>
        <v>0</v>
      </c>
      <c r="AT29" s="215">
        <f t="shared" si="67"/>
        <v>0</v>
      </c>
      <c r="AU29" s="215">
        <f t="shared" si="68"/>
        <v>0</v>
      </c>
      <c r="AV29" s="215">
        <f t="shared" si="69"/>
        <v>0</v>
      </c>
      <c r="AW29" s="215">
        <f t="shared" si="70"/>
        <v>0</v>
      </c>
      <c r="AX29" s="173">
        <v>3</v>
      </c>
      <c r="AY29" s="124">
        <v>14</v>
      </c>
      <c r="AZ29" s="124"/>
      <c r="BA29" s="124"/>
      <c r="BC29" s="9">
        <f t="shared" si="71"/>
        <v>0</v>
      </c>
      <c r="BD29" s="9">
        <f t="shared" si="72"/>
        <v>0</v>
      </c>
      <c r="BE29" s="9">
        <f t="shared" si="73"/>
        <v>0</v>
      </c>
      <c r="BF29" s="9">
        <f t="shared" si="74"/>
        <v>0</v>
      </c>
      <c r="BG29" s="9">
        <f t="shared" si="75"/>
        <v>0</v>
      </c>
      <c r="BH29" s="9">
        <f t="shared" si="76"/>
        <v>0</v>
      </c>
      <c r="BI29" s="9">
        <f t="shared" si="77"/>
        <v>0</v>
      </c>
      <c r="BJ29" s="9">
        <f t="shared" si="78"/>
        <v>0</v>
      </c>
      <c r="BK29" s="9">
        <f t="shared" si="79"/>
        <v>0</v>
      </c>
      <c r="BM29" s="132">
        <f t="shared" si="80"/>
        <v>0</v>
      </c>
      <c r="BN29" s="132">
        <f t="shared" si="81"/>
        <v>0</v>
      </c>
      <c r="BP29" s="9">
        <f t="shared" si="82"/>
        <v>0</v>
      </c>
      <c r="BQ29" s="9">
        <f t="shared" si="83"/>
        <v>0</v>
      </c>
      <c r="BR29" s="9">
        <f t="shared" si="84"/>
        <v>0</v>
      </c>
      <c r="BS29" s="9">
        <f t="shared" si="85"/>
        <v>0</v>
      </c>
      <c r="BT29" s="9">
        <f t="shared" si="86"/>
        <v>0</v>
      </c>
      <c r="BU29" s="9">
        <f t="shared" si="87"/>
        <v>0</v>
      </c>
      <c r="BV29" s="9">
        <f t="shared" si="88"/>
        <v>0</v>
      </c>
      <c r="BW29" s="9">
        <f t="shared" si="89"/>
        <v>0</v>
      </c>
      <c r="BX29" s="9">
        <f t="shared" si="90"/>
        <v>0</v>
      </c>
      <c r="BY29" s="9">
        <f t="shared" si="91"/>
        <v>0</v>
      </c>
      <c r="BZ29" s="9">
        <f t="shared" si="92"/>
        <v>0</v>
      </c>
      <c r="CA29" s="9">
        <f t="shared" si="93"/>
        <v>0</v>
      </c>
      <c r="CB29" s="9">
        <f t="shared" si="94"/>
        <v>0</v>
      </c>
      <c r="CC29" s="9">
        <f t="shared" si="95"/>
        <v>0</v>
      </c>
      <c r="CD29" s="9">
        <f t="shared" si="96"/>
        <v>0</v>
      </c>
      <c r="CE29" s="9">
        <f t="shared" si="97"/>
        <v>0</v>
      </c>
      <c r="CF29" s="9">
        <f t="shared" si="98"/>
        <v>0</v>
      </c>
      <c r="CG29" s="9">
        <f t="shared" si="99"/>
        <v>0</v>
      </c>
      <c r="CH29" s="9">
        <f t="shared" si="100"/>
        <v>0</v>
      </c>
      <c r="CI29" s="9">
        <f t="shared" si="101"/>
        <v>0</v>
      </c>
      <c r="CJ29" s="9">
        <f t="shared" si="102"/>
        <v>0</v>
      </c>
    </row>
    <row r="30" spans="1:88" s="132" customFormat="1" ht="50.25" customHeight="1">
      <c r="A30" s="9"/>
      <c r="B30" s="126"/>
      <c r="C30" s="131"/>
      <c r="D30" s="113"/>
      <c r="E30" s="190"/>
      <c r="F30" s="113"/>
      <c r="G30" s="115"/>
      <c r="H30" s="115"/>
      <c r="I30" s="113"/>
      <c r="J30" s="116"/>
      <c r="K30" s="116"/>
      <c r="L30" s="220" t="s">
        <v>2298</v>
      </c>
      <c r="M30" s="144"/>
      <c r="Z30" s="9"/>
      <c r="AA30" s="417"/>
      <c r="AB30" s="133"/>
      <c r="AC30" s="134"/>
      <c r="AE30" s="260"/>
      <c r="AF30" s="260"/>
      <c r="AG30" s="118"/>
      <c r="AH30" s="340"/>
      <c r="AI30" s="351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172"/>
      <c r="AY30" s="125"/>
      <c r="AZ30" s="125"/>
      <c r="BA30" s="125"/>
      <c r="BC30" s="9">
        <f t="shared" si="71"/>
        <v>0</v>
      </c>
      <c r="BD30" s="9">
        <f t="shared" si="72"/>
        <v>0</v>
      </c>
      <c r="BE30" s="9">
        <f t="shared" si="73"/>
        <v>0</v>
      </c>
      <c r="BF30" s="9">
        <f t="shared" si="74"/>
        <v>0</v>
      </c>
      <c r="BG30" s="9">
        <f t="shared" si="75"/>
        <v>0</v>
      </c>
      <c r="BH30" s="9">
        <f t="shared" si="76"/>
        <v>0</v>
      </c>
      <c r="BI30" s="9">
        <f t="shared" si="77"/>
        <v>0</v>
      </c>
      <c r="BJ30" s="9">
        <f t="shared" si="78"/>
        <v>0</v>
      </c>
      <c r="BK30" s="9">
        <f t="shared" si="79"/>
        <v>0</v>
      </c>
      <c r="BM30" s="132">
        <f t="shared" si="80"/>
        <v>0</v>
      </c>
      <c r="BN30" s="132">
        <f t="shared" si="81"/>
        <v>0</v>
      </c>
      <c r="BP30" s="9">
        <f t="shared" si="82"/>
        <v>0</v>
      </c>
      <c r="BQ30" s="9">
        <f t="shared" si="83"/>
        <v>0</v>
      </c>
      <c r="BR30" s="9">
        <f t="shared" si="84"/>
        <v>0</v>
      </c>
      <c r="BS30" s="9">
        <f t="shared" si="85"/>
        <v>0</v>
      </c>
      <c r="BT30" s="9">
        <f t="shared" si="86"/>
        <v>0</v>
      </c>
      <c r="BU30" s="9">
        <f t="shared" si="87"/>
        <v>0</v>
      </c>
      <c r="BV30" s="9">
        <f t="shared" si="88"/>
        <v>0</v>
      </c>
      <c r="BW30" s="9">
        <f t="shared" si="89"/>
        <v>0</v>
      </c>
      <c r="BX30" s="9">
        <f t="shared" si="90"/>
        <v>0</v>
      </c>
      <c r="BY30" s="9">
        <f t="shared" si="91"/>
        <v>0</v>
      </c>
      <c r="BZ30" s="9">
        <f t="shared" si="92"/>
        <v>0</v>
      </c>
      <c r="CA30" s="9">
        <f t="shared" si="93"/>
        <v>0</v>
      </c>
      <c r="CB30" s="9">
        <f t="shared" si="94"/>
        <v>0</v>
      </c>
      <c r="CC30" s="9">
        <f t="shared" si="95"/>
        <v>0</v>
      </c>
      <c r="CD30" s="9">
        <f t="shared" si="96"/>
        <v>0</v>
      </c>
      <c r="CE30" s="9">
        <f t="shared" si="97"/>
        <v>0</v>
      </c>
      <c r="CF30" s="9">
        <f t="shared" si="98"/>
        <v>0</v>
      </c>
      <c r="CG30" s="9">
        <f t="shared" si="99"/>
        <v>0</v>
      </c>
      <c r="CH30" s="9">
        <f t="shared" si="100"/>
        <v>0</v>
      </c>
      <c r="CI30" s="9">
        <f t="shared" si="101"/>
        <v>0</v>
      </c>
      <c r="CJ30" s="9">
        <f t="shared" si="102"/>
        <v>0</v>
      </c>
    </row>
    <row r="31" spans="1:88" s="9" customFormat="1" ht="90" customHeight="1">
      <c r="B31" s="221"/>
      <c r="C31" s="153"/>
      <c r="D31" s="250" t="s">
        <v>239</v>
      </c>
      <c r="E31" s="251" t="s">
        <v>2909</v>
      </c>
      <c r="F31" s="224" t="s">
        <v>197</v>
      </c>
      <c r="G31" s="226" t="s">
        <v>165</v>
      </c>
      <c r="H31" s="226" t="s">
        <v>2146</v>
      </c>
      <c r="I31" s="224">
        <v>5</v>
      </c>
      <c r="J31" s="224">
        <v>5</v>
      </c>
      <c r="K31" s="224" t="s">
        <v>4873</v>
      </c>
      <c r="L31" s="426">
        <v>219.26100000000002</v>
      </c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  <c r="AA31" s="229">
        <f t="shared" si="53"/>
        <v>0</v>
      </c>
      <c r="AB31" s="229" t="str">
        <f t="shared" si="54"/>
        <v>No</v>
      </c>
      <c r="AC31" s="230" t="str">
        <f t="shared" ref="AC31:AC38" si="105">IF(B31="New","Yes","No")</f>
        <v>No</v>
      </c>
      <c r="AE31" s="315">
        <v>5</v>
      </c>
      <c r="AF31" s="316">
        <f t="shared" ref="AF31:AF38" si="106">AE31*SUM(M31:Z31)</f>
        <v>0</v>
      </c>
      <c r="AG31" s="118"/>
      <c r="AH31" s="341">
        <v>3.9</v>
      </c>
      <c r="AI31" s="351">
        <f t="shared" si="104"/>
        <v>0</v>
      </c>
      <c r="AJ31" s="215">
        <f t="shared" ref="AJ31:AJ38" si="107">M31*I31</f>
        <v>0</v>
      </c>
      <c r="AK31" s="215">
        <f t="shared" ref="AK31:AK38" si="108">N31*I31</f>
        <v>0</v>
      </c>
      <c r="AL31" s="215">
        <f t="shared" ref="AL31:AL38" si="109">O31*I31</f>
        <v>0</v>
      </c>
      <c r="AM31" s="215">
        <f t="shared" ref="AM31:AM38" si="110">P31*I31</f>
        <v>0</v>
      </c>
      <c r="AN31" s="215">
        <f t="shared" ref="AN31:AN38" si="111">Q31*I31</f>
        <v>0</v>
      </c>
      <c r="AO31" s="215">
        <f t="shared" ref="AO31:AO38" si="112">R31*I31</f>
        <v>0</v>
      </c>
      <c r="AP31" s="215">
        <f t="shared" ref="AP31:AP38" si="113">S31*I31</f>
        <v>0</v>
      </c>
      <c r="AQ31" s="215">
        <f t="shared" ref="AQ31:AQ38" si="114">T31*I31</f>
        <v>0</v>
      </c>
      <c r="AR31" s="215">
        <f t="shared" ref="AR31:AR38" si="115">U31*I31</f>
        <v>0</v>
      </c>
      <c r="AS31" s="215">
        <f t="shared" ref="AS31:AS38" si="116">V31*I31</f>
        <v>0</v>
      </c>
      <c r="AT31" s="215">
        <f t="shared" ref="AT31:AT38" si="117">W31*I31</f>
        <v>0</v>
      </c>
      <c r="AU31" s="215">
        <f t="shared" ref="AU31:AU38" si="118">X31*I31</f>
        <v>0</v>
      </c>
      <c r="AV31" s="215">
        <f t="shared" ref="AV31:AV38" si="119">Y31*I31</f>
        <v>0</v>
      </c>
      <c r="AW31" s="215">
        <f t="shared" ref="AW31:AW38" si="120">Z31*I31</f>
        <v>0</v>
      </c>
      <c r="AX31" s="214">
        <v>5</v>
      </c>
      <c r="AY31" s="252">
        <v>20</v>
      </c>
      <c r="AZ31" s="252"/>
      <c r="BA31" s="252"/>
      <c r="BC31" s="9">
        <f t="shared" si="71"/>
        <v>0</v>
      </c>
      <c r="BD31" s="9">
        <f t="shared" si="72"/>
        <v>0</v>
      </c>
      <c r="BE31" s="9">
        <f t="shared" si="73"/>
        <v>0</v>
      </c>
      <c r="BF31" s="9">
        <f t="shared" si="74"/>
        <v>0</v>
      </c>
      <c r="BG31" s="9">
        <f t="shared" si="75"/>
        <v>0</v>
      </c>
      <c r="BH31" s="9">
        <f t="shared" si="76"/>
        <v>0</v>
      </c>
      <c r="BI31" s="9">
        <f t="shared" si="77"/>
        <v>0</v>
      </c>
      <c r="BJ31" s="9">
        <f t="shared" si="78"/>
        <v>0</v>
      </c>
      <c r="BK31" s="9">
        <f t="shared" si="79"/>
        <v>0</v>
      </c>
      <c r="BM31" s="132">
        <f t="shared" si="80"/>
        <v>0</v>
      </c>
      <c r="BN31" s="132">
        <f t="shared" si="81"/>
        <v>0</v>
      </c>
      <c r="BP31" s="9">
        <f t="shared" si="82"/>
        <v>0</v>
      </c>
      <c r="BQ31" s="9">
        <f t="shared" si="83"/>
        <v>0</v>
      </c>
      <c r="BR31" s="9">
        <f t="shared" si="84"/>
        <v>0</v>
      </c>
      <c r="BS31" s="9">
        <f t="shared" si="85"/>
        <v>0</v>
      </c>
      <c r="BT31" s="9">
        <f t="shared" si="86"/>
        <v>0</v>
      </c>
      <c r="BU31" s="9">
        <f t="shared" si="87"/>
        <v>0</v>
      </c>
      <c r="BV31" s="9">
        <f t="shared" si="88"/>
        <v>0</v>
      </c>
      <c r="BW31" s="9">
        <f t="shared" si="89"/>
        <v>0</v>
      </c>
      <c r="BX31" s="9">
        <f t="shared" si="90"/>
        <v>0</v>
      </c>
      <c r="BY31" s="9">
        <f t="shared" si="91"/>
        <v>0</v>
      </c>
      <c r="BZ31" s="9">
        <f t="shared" si="92"/>
        <v>0</v>
      </c>
      <c r="CA31" s="9">
        <f t="shared" si="93"/>
        <v>0</v>
      </c>
      <c r="CB31" s="9">
        <f t="shared" si="94"/>
        <v>0</v>
      </c>
      <c r="CC31" s="9">
        <f t="shared" si="95"/>
        <v>0</v>
      </c>
      <c r="CD31" s="9">
        <f t="shared" si="96"/>
        <v>0</v>
      </c>
      <c r="CE31" s="9">
        <f t="shared" si="97"/>
        <v>0</v>
      </c>
      <c r="CF31" s="9">
        <f t="shared" si="98"/>
        <v>0</v>
      </c>
      <c r="CG31" s="9">
        <f t="shared" si="99"/>
        <v>0</v>
      </c>
      <c r="CH31" s="9">
        <f t="shared" si="100"/>
        <v>0</v>
      </c>
      <c r="CI31" s="9">
        <f t="shared" si="101"/>
        <v>0</v>
      </c>
      <c r="CJ31" s="9">
        <f t="shared" si="102"/>
        <v>0</v>
      </c>
    </row>
    <row r="32" spans="1:88" s="132" customFormat="1" ht="90" customHeight="1">
      <c r="A32" s="9"/>
      <c r="B32" s="231"/>
      <c r="C32" s="9"/>
      <c r="D32" s="113" t="s">
        <v>240</v>
      </c>
      <c r="E32" s="191" t="s">
        <v>2909</v>
      </c>
      <c r="F32" s="112" t="s">
        <v>133</v>
      </c>
      <c r="G32" s="254" t="s">
        <v>175</v>
      </c>
      <c r="H32" s="254" t="s">
        <v>2146</v>
      </c>
      <c r="I32" s="112">
        <v>4</v>
      </c>
      <c r="J32" s="112">
        <v>8</v>
      </c>
      <c r="K32" s="112" t="s">
        <v>4873</v>
      </c>
      <c r="L32" s="427">
        <v>219.26100000000002</v>
      </c>
      <c r="M32" s="136"/>
      <c r="N32" s="135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47">
        <f t="shared" si="53"/>
        <v>0</v>
      </c>
      <c r="AB32" s="133" t="str">
        <f t="shared" si="54"/>
        <v>No</v>
      </c>
      <c r="AC32" s="266" t="str">
        <f t="shared" si="105"/>
        <v>No</v>
      </c>
      <c r="AE32" s="315">
        <v>4</v>
      </c>
      <c r="AF32" s="316">
        <f t="shared" si="106"/>
        <v>0</v>
      </c>
      <c r="AG32" s="118"/>
      <c r="AH32" s="342">
        <v>7.2</v>
      </c>
      <c r="AI32" s="351">
        <f t="shared" si="104"/>
        <v>0</v>
      </c>
      <c r="AJ32" s="215">
        <f t="shared" si="107"/>
        <v>0</v>
      </c>
      <c r="AK32" s="215">
        <f t="shared" si="108"/>
        <v>0</v>
      </c>
      <c r="AL32" s="215">
        <f t="shared" si="109"/>
        <v>0</v>
      </c>
      <c r="AM32" s="215">
        <f t="shared" si="110"/>
        <v>0</v>
      </c>
      <c r="AN32" s="215">
        <f t="shared" si="111"/>
        <v>0</v>
      </c>
      <c r="AO32" s="215">
        <f t="shared" si="112"/>
        <v>0</v>
      </c>
      <c r="AP32" s="215">
        <f t="shared" si="113"/>
        <v>0</v>
      </c>
      <c r="AQ32" s="215">
        <f t="shared" si="114"/>
        <v>0</v>
      </c>
      <c r="AR32" s="215">
        <f t="shared" si="115"/>
        <v>0</v>
      </c>
      <c r="AS32" s="215">
        <f t="shared" si="116"/>
        <v>0</v>
      </c>
      <c r="AT32" s="215">
        <f t="shared" si="117"/>
        <v>0</v>
      </c>
      <c r="AU32" s="215">
        <f t="shared" si="118"/>
        <v>0</v>
      </c>
      <c r="AV32" s="215">
        <f t="shared" si="119"/>
        <v>0</v>
      </c>
      <c r="AW32" s="215">
        <f t="shared" si="120"/>
        <v>0</v>
      </c>
      <c r="AX32" s="173">
        <v>4</v>
      </c>
      <c r="AY32" s="124">
        <v>16</v>
      </c>
      <c r="AZ32" s="124"/>
      <c r="BA32" s="124"/>
      <c r="BC32" s="9">
        <f t="shared" si="71"/>
        <v>0</v>
      </c>
      <c r="BD32" s="9">
        <f t="shared" si="72"/>
        <v>0</v>
      </c>
      <c r="BE32" s="9">
        <f t="shared" si="73"/>
        <v>0</v>
      </c>
      <c r="BF32" s="9">
        <f t="shared" si="74"/>
        <v>0</v>
      </c>
      <c r="BG32" s="9">
        <f t="shared" si="75"/>
        <v>0</v>
      </c>
      <c r="BH32" s="9">
        <f t="shared" si="76"/>
        <v>0</v>
      </c>
      <c r="BI32" s="9">
        <f t="shared" si="77"/>
        <v>0</v>
      </c>
      <c r="BJ32" s="9">
        <f t="shared" si="78"/>
        <v>0</v>
      </c>
      <c r="BK32" s="9">
        <f t="shared" si="79"/>
        <v>0</v>
      </c>
      <c r="BM32" s="132">
        <f t="shared" si="80"/>
        <v>0</v>
      </c>
      <c r="BN32" s="132">
        <f t="shared" si="81"/>
        <v>0</v>
      </c>
      <c r="BP32" s="9">
        <f t="shared" si="82"/>
        <v>0</v>
      </c>
      <c r="BQ32" s="9">
        <f t="shared" si="83"/>
        <v>0</v>
      </c>
      <c r="BR32" s="9">
        <f t="shared" si="84"/>
        <v>0</v>
      </c>
      <c r="BS32" s="9">
        <f t="shared" si="85"/>
        <v>0</v>
      </c>
      <c r="BT32" s="9">
        <f t="shared" si="86"/>
        <v>0</v>
      </c>
      <c r="BU32" s="9">
        <f t="shared" si="87"/>
        <v>0</v>
      </c>
      <c r="BV32" s="9">
        <f t="shared" si="88"/>
        <v>0</v>
      </c>
      <c r="BW32" s="9">
        <f t="shared" si="89"/>
        <v>0</v>
      </c>
      <c r="BX32" s="9">
        <f t="shared" si="90"/>
        <v>0</v>
      </c>
      <c r="BY32" s="9">
        <f t="shared" si="91"/>
        <v>0</v>
      </c>
      <c r="BZ32" s="9">
        <f t="shared" si="92"/>
        <v>0</v>
      </c>
      <c r="CA32" s="9">
        <f t="shared" si="93"/>
        <v>0</v>
      </c>
      <c r="CB32" s="9">
        <f t="shared" si="94"/>
        <v>0</v>
      </c>
      <c r="CC32" s="9">
        <f t="shared" si="95"/>
        <v>0</v>
      </c>
      <c r="CD32" s="9">
        <f t="shared" si="96"/>
        <v>0</v>
      </c>
      <c r="CE32" s="9">
        <f t="shared" si="97"/>
        <v>0</v>
      </c>
      <c r="CF32" s="9">
        <f t="shared" si="98"/>
        <v>0</v>
      </c>
      <c r="CG32" s="9">
        <f t="shared" si="99"/>
        <v>0</v>
      </c>
      <c r="CH32" s="9">
        <f t="shared" si="100"/>
        <v>0</v>
      </c>
      <c r="CI32" s="9">
        <f t="shared" si="101"/>
        <v>0</v>
      </c>
      <c r="CJ32" s="9">
        <f t="shared" si="102"/>
        <v>0</v>
      </c>
    </row>
    <row r="33" spans="1:88" s="9" customFormat="1" ht="90" customHeight="1">
      <c r="B33" s="255"/>
      <c r="D33" s="151" t="s">
        <v>241</v>
      </c>
      <c r="E33" s="253" t="s">
        <v>2909</v>
      </c>
      <c r="F33" s="121" t="s">
        <v>134</v>
      </c>
      <c r="G33" s="122" t="s">
        <v>174</v>
      </c>
      <c r="H33" s="122" t="s">
        <v>2146</v>
      </c>
      <c r="I33" s="121">
        <v>3</v>
      </c>
      <c r="J33" s="121">
        <v>18</v>
      </c>
      <c r="K33" s="121" t="s">
        <v>4873</v>
      </c>
      <c r="L33" s="428">
        <v>219.26100000000002</v>
      </c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40">
        <f t="shared" si="53"/>
        <v>0</v>
      </c>
      <c r="AB33" s="140" t="str">
        <f t="shared" si="54"/>
        <v>No</v>
      </c>
      <c r="AC33" s="236" t="str">
        <f t="shared" si="105"/>
        <v>No</v>
      </c>
      <c r="AE33" s="315">
        <v>3</v>
      </c>
      <c r="AF33" s="316">
        <f t="shared" si="106"/>
        <v>0</v>
      </c>
      <c r="AG33" s="118"/>
      <c r="AH33" s="342">
        <v>9.3000000000000007</v>
      </c>
      <c r="AI33" s="351">
        <f t="shared" si="104"/>
        <v>0</v>
      </c>
      <c r="AJ33" s="215">
        <f t="shared" si="107"/>
        <v>0</v>
      </c>
      <c r="AK33" s="215">
        <f t="shared" si="108"/>
        <v>0</v>
      </c>
      <c r="AL33" s="215">
        <f t="shared" si="109"/>
        <v>0</v>
      </c>
      <c r="AM33" s="215">
        <f t="shared" si="110"/>
        <v>0</v>
      </c>
      <c r="AN33" s="215">
        <f t="shared" si="111"/>
        <v>0</v>
      </c>
      <c r="AO33" s="215">
        <f t="shared" si="112"/>
        <v>0</v>
      </c>
      <c r="AP33" s="215">
        <f t="shared" si="113"/>
        <v>0</v>
      </c>
      <c r="AQ33" s="215">
        <f t="shared" si="114"/>
        <v>0</v>
      </c>
      <c r="AR33" s="215">
        <f t="shared" si="115"/>
        <v>0</v>
      </c>
      <c r="AS33" s="215">
        <f t="shared" si="116"/>
        <v>0</v>
      </c>
      <c r="AT33" s="215">
        <f t="shared" si="117"/>
        <v>0</v>
      </c>
      <c r="AU33" s="215">
        <f t="shared" si="118"/>
        <v>0</v>
      </c>
      <c r="AV33" s="215">
        <f t="shared" si="119"/>
        <v>0</v>
      </c>
      <c r="AW33" s="215">
        <f t="shared" si="120"/>
        <v>0</v>
      </c>
      <c r="AX33" s="173">
        <v>3</v>
      </c>
      <c r="AY33" s="124">
        <v>18</v>
      </c>
      <c r="AZ33" s="124"/>
      <c r="BA33" s="124"/>
      <c r="BC33" s="9">
        <f t="shared" si="71"/>
        <v>0</v>
      </c>
      <c r="BD33" s="9">
        <f t="shared" si="72"/>
        <v>0</v>
      </c>
      <c r="BE33" s="9">
        <f t="shared" si="73"/>
        <v>0</v>
      </c>
      <c r="BF33" s="9">
        <f t="shared" si="74"/>
        <v>0</v>
      </c>
      <c r="BG33" s="9">
        <f t="shared" si="75"/>
        <v>0</v>
      </c>
      <c r="BH33" s="9">
        <f t="shared" si="76"/>
        <v>0</v>
      </c>
      <c r="BI33" s="9">
        <f t="shared" si="77"/>
        <v>0</v>
      </c>
      <c r="BJ33" s="9">
        <f t="shared" si="78"/>
        <v>0</v>
      </c>
      <c r="BK33" s="9">
        <f t="shared" si="79"/>
        <v>0</v>
      </c>
      <c r="BM33" s="132">
        <f t="shared" si="80"/>
        <v>0</v>
      </c>
      <c r="BN33" s="132">
        <f t="shared" si="81"/>
        <v>0</v>
      </c>
      <c r="BP33" s="9">
        <f t="shared" si="82"/>
        <v>0</v>
      </c>
      <c r="BQ33" s="9">
        <f t="shared" si="83"/>
        <v>0</v>
      </c>
      <c r="BR33" s="9">
        <f t="shared" si="84"/>
        <v>0</v>
      </c>
      <c r="BS33" s="9">
        <f t="shared" si="85"/>
        <v>0</v>
      </c>
      <c r="BT33" s="9">
        <f t="shared" si="86"/>
        <v>0</v>
      </c>
      <c r="BU33" s="9">
        <f t="shared" si="87"/>
        <v>0</v>
      </c>
      <c r="BV33" s="9">
        <f t="shared" si="88"/>
        <v>0</v>
      </c>
      <c r="BW33" s="9">
        <f t="shared" si="89"/>
        <v>0</v>
      </c>
      <c r="BX33" s="9">
        <f t="shared" si="90"/>
        <v>0</v>
      </c>
      <c r="BY33" s="9">
        <f t="shared" si="91"/>
        <v>0</v>
      </c>
      <c r="BZ33" s="9">
        <f t="shared" si="92"/>
        <v>0</v>
      </c>
      <c r="CA33" s="9">
        <f t="shared" si="93"/>
        <v>0</v>
      </c>
      <c r="CB33" s="9">
        <f t="shared" si="94"/>
        <v>0</v>
      </c>
      <c r="CC33" s="9">
        <f t="shared" si="95"/>
        <v>0</v>
      </c>
      <c r="CD33" s="9">
        <f t="shared" si="96"/>
        <v>0</v>
      </c>
      <c r="CE33" s="9">
        <f t="shared" si="97"/>
        <v>0</v>
      </c>
      <c r="CF33" s="9">
        <f t="shared" si="98"/>
        <v>0</v>
      </c>
      <c r="CG33" s="9">
        <f t="shared" si="99"/>
        <v>0</v>
      </c>
      <c r="CH33" s="9">
        <f t="shared" si="100"/>
        <v>0</v>
      </c>
      <c r="CI33" s="9">
        <f t="shared" si="101"/>
        <v>0</v>
      </c>
      <c r="CJ33" s="9">
        <f t="shared" si="102"/>
        <v>0</v>
      </c>
    </row>
    <row r="34" spans="1:88" s="132" customFormat="1" ht="90" customHeight="1">
      <c r="A34" s="9"/>
      <c r="B34" s="231"/>
      <c r="C34" s="9"/>
      <c r="D34" s="113" t="s">
        <v>242</v>
      </c>
      <c r="E34" s="191" t="s">
        <v>2909</v>
      </c>
      <c r="F34" s="112" t="s">
        <v>135</v>
      </c>
      <c r="G34" s="254" t="s">
        <v>173</v>
      </c>
      <c r="H34" s="254" t="s">
        <v>2146</v>
      </c>
      <c r="I34" s="112">
        <v>2</v>
      </c>
      <c r="J34" s="112">
        <v>24</v>
      </c>
      <c r="K34" s="112" t="s">
        <v>4873</v>
      </c>
      <c r="L34" s="427">
        <v>230.39100000000002</v>
      </c>
      <c r="M34" s="136"/>
      <c r="N34" s="135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47">
        <f t="shared" si="53"/>
        <v>0</v>
      </c>
      <c r="AB34" s="133" t="str">
        <f t="shared" si="54"/>
        <v>No</v>
      </c>
      <c r="AC34" s="266" t="str">
        <f t="shared" si="105"/>
        <v>No</v>
      </c>
      <c r="AE34" s="315">
        <v>2</v>
      </c>
      <c r="AF34" s="316">
        <f t="shared" si="106"/>
        <v>0</v>
      </c>
      <c r="AG34" s="118"/>
      <c r="AH34" s="342">
        <v>14.5</v>
      </c>
      <c r="AI34" s="351">
        <f t="shared" si="104"/>
        <v>0</v>
      </c>
      <c r="AJ34" s="215">
        <f t="shared" si="107"/>
        <v>0</v>
      </c>
      <c r="AK34" s="215">
        <f t="shared" si="108"/>
        <v>0</v>
      </c>
      <c r="AL34" s="215">
        <f t="shared" si="109"/>
        <v>0</v>
      </c>
      <c r="AM34" s="215">
        <f t="shared" si="110"/>
        <v>0</v>
      </c>
      <c r="AN34" s="215">
        <f t="shared" si="111"/>
        <v>0</v>
      </c>
      <c r="AO34" s="215">
        <f t="shared" si="112"/>
        <v>0</v>
      </c>
      <c r="AP34" s="215">
        <f t="shared" si="113"/>
        <v>0</v>
      </c>
      <c r="AQ34" s="215">
        <f t="shared" si="114"/>
        <v>0</v>
      </c>
      <c r="AR34" s="215">
        <f t="shared" si="115"/>
        <v>0</v>
      </c>
      <c r="AS34" s="215">
        <f t="shared" si="116"/>
        <v>0</v>
      </c>
      <c r="AT34" s="215">
        <f t="shared" si="117"/>
        <v>0</v>
      </c>
      <c r="AU34" s="215">
        <f t="shared" si="118"/>
        <v>0</v>
      </c>
      <c r="AV34" s="215">
        <f t="shared" si="119"/>
        <v>0</v>
      </c>
      <c r="AW34" s="215">
        <f t="shared" si="120"/>
        <v>0</v>
      </c>
      <c r="AX34" s="173">
        <v>2</v>
      </c>
      <c r="AY34" s="124">
        <v>18</v>
      </c>
      <c r="AZ34" s="124"/>
      <c r="BA34" s="124"/>
      <c r="BC34" s="9">
        <f t="shared" si="71"/>
        <v>0</v>
      </c>
      <c r="BD34" s="9">
        <f t="shared" si="72"/>
        <v>0</v>
      </c>
      <c r="BE34" s="9">
        <f t="shared" si="73"/>
        <v>0</v>
      </c>
      <c r="BF34" s="9">
        <f t="shared" si="74"/>
        <v>0</v>
      </c>
      <c r="BG34" s="9">
        <f t="shared" si="75"/>
        <v>0</v>
      </c>
      <c r="BH34" s="9">
        <f t="shared" si="76"/>
        <v>0</v>
      </c>
      <c r="BI34" s="9">
        <f t="shared" si="77"/>
        <v>0</v>
      </c>
      <c r="BJ34" s="9">
        <f t="shared" si="78"/>
        <v>0</v>
      </c>
      <c r="BK34" s="9">
        <f t="shared" si="79"/>
        <v>0</v>
      </c>
      <c r="BM34" s="132">
        <f t="shared" si="80"/>
        <v>0</v>
      </c>
      <c r="BN34" s="132">
        <f t="shared" si="81"/>
        <v>0</v>
      </c>
      <c r="BP34" s="9">
        <f t="shared" si="82"/>
        <v>0</v>
      </c>
      <c r="BQ34" s="9">
        <f t="shared" si="83"/>
        <v>0</v>
      </c>
      <c r="BR34" s="9">
        <f t="shared" si="84"/>
        <v>0</v>
      </c>
      <c r="BS34" s="9">
        <f t="shared" si="85"/>
        <v>0</v>
      </c>
      <c r="BT34" s="9">
        <f t="shared" si="86"/>
        <v>0</v>
      </c>
      <c r="BU34" s="9">
        <f t="shared" si="87"/>
        <v>0</v>
      </c>
      <c r="BV34" s="9">
        <f t="shared" si="88"/>
        <v>0</v>
      </c>
      <c r="BW34" s="9">
        <f t="shared" si="89"/>
        <v>0</v>
      </c>
      <c r="BX34" s="9">
        <f t="shared" si="90"/>
        <v>0</v>
      </c>
      <c r="BY34" s="9">
        <f t="shared" si="91"/>
        <v>0</v>
      </c>
      <c r="BZ34" s="9">
        <f t="shared" si="92"/>
        <v>0</v>
      </c>
      <c r="CA34" s="9">
        <f t="shared" si="93"/>
        <v>0</v>
      </c>
      <c r="CB34" s="9">
        <f t="shared" si="94"/>
        <v>0</v>
      </c>
      <c r="CC34" s="9">
        <f t="shared" si="95"/>
        <v>0</v>
      </c>
      <c r="CD34" s="9">
        <f t="shared" si="96"/>
        <v>0</v>
      </c>
      <c r="CE34" s="9">
        <f t="shared" si="97"/>
        <v>0</v>
      </c>
      <c r="CF34" s="9">
        <f t="shared" si="98"/>
        <v>0</v>
      </c>
      <c r="CG34" s="9">
        <f t="shared" si="99"/>
        <v>0</v>
      </c>
      <c r="CH34" s="9">
        <f t="shared" si="100"/>
        <v>0</v>
      </c>
      <c r="CI34" s="9">
        <f t="shared" si="101"/>
        <v>0</v>
      </c>
      <c r="CJ34" s="9">
        <f t="shared" si="102"/>
        <v>0</v>
      </c>
    </row>
    <row r="35" spans="1:88" s="9" customFormat="1" ht="90" customHeight="1">
      <c r="B35" s="255"/>
      <c r="D35" s="151" t="s">
        <v>243</v>
      </c>
      <c r="E35" s="253" t="s">
        <v>2909</v>
      </c>
      <c r="F35" s="121" t="s">
        <v>135</v>
      </c>
      <c r="G35" s="122" t="s">
        <v>79</v>
      </c>
      <c r="H35" s="122" t="s">
        <v>2146</v>
      </c>
      <c r="I35" s="121">
        <v>1</v>
      </c>
      <c r="J35" s="121">
        <v>39</v>
      </c>
      <c r="K35" s="121" t="s">
        <v>4873</v>
      </c>
      <c r="L35" s="428">
        <v>222.60000000000002</v>
      </c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40">
        <f t="shared" si="53"/>
        <v>0</v>
      </c>
      <c r="AB35" s="140" t="str">
        <f t="shared" si="54"/>
        <v>No</v>
      </c>
      <c r="AC35" s="236" t="str">
        <f t="shared" si="105"/>
        <v>No</v>
      </c>
      <c r="AE35" s="315">
        <v>1</v>
      </c>
      <c r="AF35" s="316">
        <f t="shared" si="106"/>
        <v>0</v>
      </c>
      <c r="AG35" s="118"/>
      <c r="AH35" s="342">
        <v>11.5</v>
      </c>
      <c r="AI35" s="351">
        <f t="shared" si="104"/>
        <v>0</v>
      </c>
      <c r="AJ35" s="215">
        <f t="shared" si="107"/>
        <v>0</v>
      </c>
      <c r="AK35" s="215">
        <f t="shared" si="108"/>
        <v>0</v>
      </c>
      <c r="AL35" s="215">
        <f t="shared" si="109"/>
        <v>0</v>
      </c>
      <c r="AM35" s="215">
        <f t="shared" si="110"/>
        <v>0</v>
      </c>
      <c r="AN35" s="215">
        <f t="shared" si="111"/>
        <v>0</v>
      </c>
      <c r="AO35" s="215">
        <f t="shared" si="112"/>
        <v>0</v>
      </c>
      <c r="AP35" s="215">
        <f t="shared" si="113"/>
        <v>0</v>
      </c>
      <c r="AQ35" s="215">
        <f t="shared" si="114"/>
        <v>0</v>
      </c>
      <c r="AR35" s="215">
        <f t="shared" si="115"/>
        <v>0</v>
      </c>
      <c r="AS35" s="215">
        <f t="shared" si="116"/>
        <v>0</v>
      </c>
      <c r="AT35" s="215">
        <f t="shared" si="117"/>
        <v>0</v>
      </c>
      <c r="AU35" s="215">
        <f t="shared" si="118"/>
        <v>0</v>
      </c>
      <c r="AV35" s="215">
        <f t="shared" si="119"/>
        <v>0</v>
      </c>
      <c r="AW35" s="215">
        <f t="shared" si="120"/>
        <v>0</v>
      </c>
      <c r="AX35" s="173">
        <v>1</v>
      </c>
      <c r="AY35" s="124">
        <v>15</v>
      </c>
      <c r="AZ35" s="124"/>
      <c r="BA35" s="124"/>
      <c r="BC35" s="9">
        <f t="shared" si="71"/>
        <v>0</v>
      </c>
      <c r="BD35" s="9">
        <f t="shared" si="72"/>
        <v>0</v>
      </c>
      <c r="BE35" s="9">
        <f t="shared" si="73"/>
        <v>0</v>
      </c>
      <c r="BF35" s="9">
        <f t="shared" si="74"/>
        <v>0</v>
      </c>
      <c r="BG35" s="9">
        <f t="shared" si="75"/>
        <v>0</v>
      </c>
      <c r="BH35" s="9">
        <f t="shared" si="76"/>
        <v>0</v>
      </c>
      <c r="BI35" s="9">
        <f t="shared" si="77"/>
        <v>0</v>
      </c>
      <c r="BJ35" s="9">
        <f t="shared" si="78"/>
        <v>0</v>
      </c>
      <c r="BK35" s="9">
        <f t="shared" si="79"/>
        <v>0</v>
      </c>
      <c r="BM35" s="132">
        <f t="shared" si="80"/>
        <v>0</v>
      </c>
      <c r="BN35" s="132">
        <f t="shared" si="81"/>
        <v>0</v>
      </c>
      <c r="BP35" s="9">
        <f t="shared" si="82"/>
        <v>0</v>
      </c>
      <c r="BQ35" s="9">
        <f t="shared" si="83"/>
        <v>0</v>
      </c>
      <c r="BR35" s="9">
        <f t="shared" si="84"/>
        <v>0</v>
      </c>
      <c r="BS35" s="9">
        <f t="shared" si="85"/>
        <v>0</v>
      </c>
      <c r="BT35" s="9">
        <f t="shared" si="86"/>
        <v>0</v>
      </c>
      <c r="BU35" s="9">
        <f t="shared" si="87"/>
        <v>0</v>
      </c>
      <c r="BV35" s="9">
        <f t="shared" si="88"/>
        <v>0</v>
      </c>
      <c r="BW35" s="9">
        <f t="shared" si="89"/>
        <v>0</v>
      </c>
      <c r="BX35" s="9">
        <f t="shared" si="90"/>
        <v>0</v>
      </c>
      <c r="BY35" s="9">
        <f t="shared" si="91"/>
        <v>0</v>
      </c>
      <c r="BZ35" s="9">
        <f t="shared" si="92"/>
        <v>0</v>
      </c>
      <c r="CA35" s="9">
        <f t="shared" si="93"/>
        <v>0</v>
      </c>
      <c r="CB35" s="9">
        <f t="shared" si="94"/>
        <v>0</v>
      </c>
      <c r="CC35" s="9">
        <f t="shared" si="95"/>
        <v>0</v>
      </c>
      <c r="CD35" s="9">
        <f t="shared" si="96"/>
        <v>0</v>
      </c>
      <c r="CE35" s="9">
        <f t="shared" si="97"/>
        <v>0</v>
      </c>
      <c r="CF35" s="9">
        <f t="shared" si="98"/>
        <v>0</v>
      </c>
      <c r="CG35" s="9">
        <f t="shared" si="99"/>
        <v>0</v>
      </c>
      <c r="CH35" s="9">
        <f t="shared" si="100"/>
        <v>0</v>
      </c>
      <c r="CI35" s="9">
        <f t="shared" si="101"/>
        <v>0</v>
      </c>
      <c r="CJ35" s="9">
        <f t="shared" si="102"/>
        <v>0</v>
      </c>
    </row>
    <row r="36" spans="1:88" s="132" customFormat="1" ht="90" customHeight="1">
      <c r="A36" s="9"/>
      <c r="B36" s="231"/>
      <c r="C36" s="9"/>
      <c r="D36" s="113" t="s">
        <v>244</v>
      </c>
      <c r="E36" s="191" t="s">
        <v>2909</v>
      </c>
      <c r="F36" s="112" t="s">
        <v>136</v>
      </c>
      <c r="G36" s="254" t="s">
        <v>80</v>
      </c>
      <c r="H36" s="254" t="s">
        <v>2146</v>
      </c>
      <c r="I36" s="112">
        <v>1</v>
      </c>
      <c r="J36" s="112">
        <v>57</v>
      </c>
      <c r="K36" s="112" t="s">
        <v>4873</v>
      </c>
      <c r="L36" s="427">
        <v>317.20500000000004</v>
      </c>
      <c r="M36" s="136"/>
      <c r="N36" s="135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47">
        <f t="shared" si="53"/>
        <v>0</v>
      </c>
      <c r="AB36" s="133" t="str">
        <f t="shared" si="54"/>
        <v>No</v>
      </c>
      <c r="AC36" s="266" t="str">
        <f t="shared" si="105"/>
        <v>No</v>
      </c>
      <c r="AE36" s="315">
        <v>1</v>
      </c>
      <c r="AF36" s="316">
        <f t="shared" si="106"/>
        <v>0</v>
      </c>
      <c r="AG36" s="118"/>
      <c r="AH36" s="342">
        <v>18</v>
      </c>
      <c r="AI36" s="351">
        <f t="shared" si="104"/>
        <v>0</v>
      </c>
      <c r="AJ36" s="215">
        <f t="shared" si="107"/>
        <v>0</v>
      </c>
      <c r="AK36" s="215">
        <f t="shared" si="108"/>
        <v>0</v>
      </c>
      <c r="AL36" s="215">
        <f t="shared" si="109"/>
        <v>0</v>
      </c>
      <c r="AM36" s="215">
        <f t="shared" si="110"/>
        <v>0</v>
      </c>
      <c r="AN36" s="215">
        <f t="shared" si="111"/>
        <v>0</v>
      </c>
      <c r="AO36" s="215">
        <f t="shared" si="112"/>
        <v>0</v>
      </c>
      <c r="AP36" s="215">
        <f t="shared" si="113"/>
        <v>0</v>
      </c>
      <c r="AQ36" s="215">
        <f t="shared" si="114"/>
        <v>0</v>
      </c>
      <c r="AR36" s="215">
        <f t="shared" si="115"/>
        <v>0</v>
      </c>
      <c r="AS36" s="215">
        <f t="shared" si="116"/>
        <v>0</v>
      </c>
      <c r="AT36" s="215">
        <f t="shared" si="117"/>
        <v>0</v>
      </c>
      <c r="AU36" s="215">
        <f t="shared" si="118"/>
        <v>0</v>
      </c>
      <c r="AV36" s="215">
        <f t="shared" si="119"/>
        <v>0</v>
      </c>
      <c r="AW36" s="215">
        <f t="shared" si="120"/>
        <v>0</v>
      </c>
      <c r="AX36" s="173">
        <v>1</v>
      </c>
      <c r="AY36" s="124">
        <v>21</v>
      </c>
      <c r="AZ36" s="124"/>
      <c r="BA36" s="124"/>
      <c r="BC36" s="9">
        <f t="shared" si="71"/>
        <v>0</v>
      </c>
      <c r="BD36" s="9">
        <f t="shared" si="72"/>
        <v>0</v>
      </c>
      <c r="BE36" s="9">
        <f t="shared" si="73"/>
        <v>0</v>
      </c>
      <c r="BF36" s="9">
        <f t="shared" si="74"/>
        <v>0</v>
      </c>
      <c r="BG36" s="9">
        <f t="shared" si="75"/>
        <v>0</v>
      </c>
      <c r="BH36" s="9">
        <f t="shared" si="76"/>
        <v>0</v>
      </c>
      <c r="BI36" s="9">
        <f t="shared" si="77"/>
        <v>0</v>
      </c>
      <c r="BJ36" s="9">
        <f t="shared" si="78"/>
        <v>0</v>
      </c>
      <c r="BK36" s="9">
        <f t="shared" si="79"/>
        <v>0</v>
      </c>
      <c r="BM36" s="132">
        <f t="shared" si="80"/>
        <v>0</v>
      </c>
      <c r="BN36" s="132">
        <f t="shared" si="81"/>
        <v>0</v>
      </c>
      <c r="BP36" s="9">
        <f t="shared" si="82"/>
        <v>0</v>
      </c>
      <c r="BQ36" s="9">
        <f t="shared" si="83"/>
        <v>0</v>
      </c>
      <c r="BR36" s="9">
        <f t="shared" si="84"/>
        <v>0</v>
      </c>
      <c r="BS36" s="9">
        <f t="shared" si="85"/>
        <v>0</v>
      </c>
      <c r="BT36" s="9">
        <f t="shared" si="86"/>
        <v>0</v>
      </c>
      <c r="BU36" s="9">
        <f t="shared" si="87"/>
        <v>0</v>
      </c>
      <c r="BV36" s="9">
        <f t="shared" si="88"/>
        <v>0</v>
      </c>
      <c r="BW36" s="9">
        <f t="shared" si="89"/>
        <v>0</v>
      </c>
      <c r="BX36" s="9">
        <f t="shared" si="90"/>
        <v>0</v>
      </c>
      <c r="BY36" s="9">
        <f t="shared" si="91"/>
        <v>0</v>
      </c>
      <c r="BZ36" s="9">
        <f t="shared" si="92"/>
        <v>0</v>
      </c>
      <c r="CA36" s="9">
        <f t="shared" si="93"/>
        <v>0</v>
      </c>
      <c r="CB36" s="9">
        <f t="shared" si="94"/>
        <v>0</v>
      </c>
      <c r="CC36" s="9">
        <f t="shared" si="95"/>
        <v>0</v>
      </c>
      <c r="CD36" s="9">
        <f t="shared" si="96"/>
        <v>0</v>
      </c>
      <c r="CE36" s="9">
        <f t="shared" si="97"/>
        <v>0</v>
      </c>
      <c r="CF36" s="9">
        <f t="shared" si="98"/>
        <v>0</v>
      </c>
      <c r="CG36" s="9">
        <f t="shared" si="99"/>
        <v>0</v>
      </c>
      <c r="CH36" s="9">
        <f t="shared" si="100"/>
        <v>0</v>
      </c>
      <c r="CI36" s="9">
        <f t="shared" si="101"/>
        <v>0</v>
      </c>
      <c r="CJ36" s="9">
        <f t="shared" si="102"/>
        <v>0</v>
      </c>
    </row>
    <row r="37" spans="1:88" s="9" customFormat="1" ht="90" customHeight="1">
      <c r="B37" s="255"/>
      <c r="D37" s="151" t="s">
        <v>245</v>
      </c>
      <c r="E37" s="253" t="s">
        <v>2909</v>
      </c>
      <c r="F37" s="121" t="s">
        <v>137</v>
      </c>
      <c r="G37" s="122" t="s">
        <v>81</v>
      </c>
      <c r="H37" s="122" t="s">
        <v>2146</v>
      </c>
      <c r="I37" s="121">
        <v>1</v>
      </c>
      <c r="J37" s="121">
        <v>84</v>
      </c>
      <c r="K37" s="121" t="s">
        <v>4873</v>
      </c>
      <c r="L37" s="428">
        <v>428.50500000000005</v>
      </c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40">
        <f t="shared" si="53"/>
        <v>0</v>
      </c>
      <c r="AB37" s="140" t="str">
        <f t="shared" si="54"/>
        <v>No</v>
      </c>
      <c r="AC37" s="236" t="str">
        <f t="shared" si="105"/>
        <v>No</v>
      </c>
      <c r="AE37" s="315">
        <v>1</v>
      </c>
      <c r="AF37" s="316">
        <f t="shared" si="106"/>
        <v>0</v>
      </c>
      <c r="AG37" s="118"/>
      <c r="AH37" s="342">
        <v>28</v>
      </c>
      <c r="AI37" s="351">
        <f t="shared" si="104"/>
        <v>0</v>
      </c>
      <c r="AJ37" s="215">
        <f t="shared" si="107"/>
        <v>0</v>
      </c>
      <c r="AK37" s="215">
        <f t="shared" si="108"/>
        <v>0</v>
      </c>
      <c r="AL37" s="215">
        <f t="shared" si="109"/>
        <v>0</v>
      </c>
      <c r="AM37" s="215">
        <f t="shared" si="110"/>
        <v>0</v>
      </c>
      <c r="AN37" s="215">
        <f t="shared" si="111"/>
        <v>0</v>
      </c>
      <c r="AO37" s="215">
        <f t="shared" si="112"/>
        <v>0</v>
      </c>
      <c r="AP37" s="215">
        <f t="shared" si="113"/>
        <v>0</v>
      </c>
      <c r="AQ37" s="215">
        <f t="shared" si="114"/>
        <v>0</v>
      </c>
      <c r="AR37" s="215">
        <f t="shared" si="115"/>
        <v>0</v>
      </c>
      <c r="AS37" s="215">
        <f t="shared" si="116"/>
        <v>0</v>
      </c>
      <c r="AT37" s="215">
        <f t="shared" si="117"/>
        <v>0</v>
      </c>
      <c r="AU37" s="215">
        <f t="shared" si="118"/>
        <v>0</v>
      </c>
      <c r="AV37" s="215">
        <f t="shared" si="119"/>
        <v>0</v>
      </c>
      <c r="AW37" s="215">
        <f t="shared" si="120"/>
        <v>0</v>
      </c>
      <c r="AX37" s="173">
        <v>1</v>
      </c>
      <c r="AY37" s="124">
        <v>21</v>
      </c>
      <c r="AZ37" s="124"/>
      <c r="BA37" s="124"/>
      <c r="BC37" s="9">
        <f t="shared" si="71"/>
        <v>0</v>
      </c>
      <c r="BD37" s="9">
        <f t="shared" si="72"/>
        <v>0</v>
      </c>
      <c r="BE37" s="9">
        <f t="shared" si="73"/>
        <v>0</v>
      </c>
      <c r="BF37" s="9">
        <f t="shared" si="74"/>
        <v>0</v>
      </c>
      <c r="BG37" s="9">
        <f t="shared" si="75"/>
        <v>0</v>
      </c>
      <c r="BH37" s="9">
        <f t="shared" si="76"/>
        <v>0</v>
      </c>
      <c r="BI37" s="9">
        <f t="shared" si="77"/>
        <v>0</v>
      </c>
      <c r="BJ37" s="9">
        <f t="shared" si="78"/>
        <v>0</v>
      </c>
      <c r="BK37" s="9">
        <f t="shared" si="79"/>
        <v>0</v>
      </c>
      <c r="BM37" s="132">
        <f t="shared" si="80"/>
        <v>0</v>
      </c>
      <c r="BN37" s="132">
        <f t="shared" si="81"/>
        <v>0</v>
      </c>
      <c r="BP37" s="9">
        <f t="shared" si="82"/>
        <v>0</v>
      </c>
      <c r="BQ37" s="9">
        <f t="shared" si="83"/>
        <v>0</v>
      </c>
      <c r="BR37" s="9">
        <f t="shared" si="84"/>
        <v>0</v>
      </c>
      <c r="BS37" s="9">
        <f t="shared" si="85"/>
        <v>0</v>
      </c>
      <c r="BT37" s="9">
        <f t="shared" si="86"/>
        <v>0</v>
      </c>
      <c r="BU37" s="9">
        <f t="shared" si="87"/>
        <v>0</v>
      </c>
      <c r="BV37" s="9">
        <f t="shared" si="88"/>
        <v>0</v>
      </c>
      <c r="BW37" s="9">
        <f t="shared" si="89"/>
        <v>0</v>
      </c>
      <c r="BX37" s="9">
        <f t="shared" si="90"/>
        <v>0</v>
      </c>
      <c r="BY37" s="9">
        <f t="shared" si="91"/>
        <v>0</v>
      </c>
      <c r="BZ37" s="9">
        <f t="shared" si="92"/>
        <v>0</v>
      </c>
      <c r="CA37" s="9">
        <f t="shared" si="93"/>
        <v>0</v>
      </c>
      <c r="CB37" s="9">
        <f t="shared" si="94"/>
        <v>0</v>
      </c>
      <c r="CC37" s="9">
        <f t="shared" si="95"/>
        <v>0</v>
      </c>
      <c r="CD37" s="9">
        <f t="shared" si="96"/>
        <v>0</v>
      </c>
      <c r="CE37" s="9">
        <f t="shared" si="97"/>
        <v>0</v>
      </c>
      <c r="CF37" s="9">
        <f t="shared" si="98"/>
        <v>0</v>
      </c>
      <c r="CG37" s="9">
        <f t="shared" si="99"/>
        <v>0</v>
      </c>
      <c r="CH37" s="9">
        <f t="shared" si="100"/>
        <v>0</v>
      </c>
      <c r="CI37" s="9">
        <f t="shared" si="101"/>
        <v>0</v>
      </c>
      <c r="CJ37" s="9">
        <f t="shared" si="102"/>
        <v>0</v>
      </c>
    </row>
    <row r="38" spans="1:88" s="132" customFormat="1" ht="90" customHeight="1">
      <c r="A38" s="9"/>
      <c r="B38" s="237"/>
      <c r="C38" s="91"/>
      <c r="D38" s="257" t="s">
        <v>246</v>
      </c>
      <c r="E38" s="258" t="s">
        <v>2909</v>
      </c>
      <c r="F38" s="184" t="s">
        <v>137</v>
      </c>
      <c r="G38" s="267" t="s">
        <v>78</v>
      </c>
      <c r="H38" s="267" t="s">
        <v>181</v>
      </c>
      <c r="I38" s="184">
        <v>3</v>
      </c>
      <c r="J38" s="184">
        <v>52</v>
      </c>
      <c r="K38" s="184" t="s">
        <v>4873</v>
      </c>
      <c r="L38" s="429">
        <v>979.44000000000017</v>
      </c>
      <c r="M38" s="263"/>
      <c r="N38" s="262"/>
      <c r="O38" s="263"/>
      <c r="P38" s="263"/>
      <c r="Q38" s="263"/>
      <c r="R38" s="263"/>
      <c r="S38" s="263"/>
      <c r="T38" s="263"/>
      <c r="U38" s="263"/>
      <c r="V38" s="263"/>
      <c r="W38" s="263"/>
      <c r="X38" s="263"/>
      <c r="Y38" s="263"/>
      <c r="Z38" s="263"/>
      <c r="AA38" s="147">
        <f t="shared" si="53"/>
        <v>0</v>
      </c>
      <c r="AB38" s="268" t="str">
        <f>IF(SUM(M38:Z38)&gt;0,"Yes","No")</f>
        <v>No</v>
      </c>
      <c r="AC38" s="269" t="str">
        <f t="shared" si="105"/>
        <v>No</v>
      </c>
      <c r="AE38" s="315">
        <v>3</v>
      </c>
      <c r="AF38" s="316">
        <f t="shared" si="106"/>
        <v>0</v>
      </c>
      <c r="AG38" s="118"/>
      <c r="AH38" s="343">
        <v>51.5</v>
      </c>
      <c r="AI38" s="351">
        <f t="shared" si="104"/>
        <v>0</v>
      </c>
      <c r="AJ38" s="215">
        <f t="shared" si="107"/>
        <v>0</v>
      </c>
      <c r="AK38" s="215">
        <f t="shared" si="108"/>
        <v>0</v>
      </c>
      <c r="AL38" s="215">
        <f t="shared" si="109"/>
        <v>0</v>
      </c>
      <c r="AM38" s="215">
        <f t="shared" si="110"/>
        <v>0</v>
      </c>
      <c r="AN38" s="215">
        <f t="shared" si="111"/>
        <v>0</v>
      </c>
      <c r="AO38" s="215">
        <f t="shared" si="112"/>
        <v>0</v>
      </c>
      <c r="AP38" s="215">
        <f t="shared" si="113"/>
        <v>0</v>
      </c>
      <c r="AQ38" s="215">
        <f t="shared" si="114"/>
        <v>0</v>
      </c>
      <c r="AR38" s="215">
        <f t="shared" si="115"/>
        <v>0</v>
      </c>
      <c r="AS38" s="215">
        <f t="shared" si="116"/>
        <v>0</v>
      </c>
      <c r="AT38" s="215">
        <f t="shared" si="117"/>
        <v>0</v>
      </c>
      <c r="AU38" s="215">
        <f t="shared" si="118"/>
        <v>0</v>
      </c>
      <c r="AV38" s="215">
        <f t="shared" si="119"/>
        <v>0</v>
      </c>
      <c r="AW38" s="215">
        <f t="shared" si="120"/>
        <v>0</v>
      </c>
      <c r="AX38" s="239">
        <v>3</v>
      </c>
      <c r="AY38" s="261">
        <v>28</v>
      </c>
      <c r="AZ38" s="261"/>
      <c r="BA38" s="261"/>
      <c r="BC38" s="9">
        <f t="shared" si="71"/>
        <v>0</v>
      </c>
      <c r="BD38" s="9">
        <f t="shared" si="72"/>
        <v>0</v>
      </c>
      <c r="BE38" s="9">
        <f t="shared" si="73"/>
        <v>0</v>
      </c>
      <c r="BF38" s="9">
        <f t="shared" si="74"/>
        <v>0</v>
      </c>
      <c r="BG38" s="9">
        <f t="shared" si="75"/>
        <v>0</v>
      </c>
      <c r="BH38" s="9">
        <f t="shared" si="76"/>
        <v>0</v>
      </c>
      <c r="BI38" s="9">
        <f t="shared" si="77"/>
        <v>0</v>
      </c>
      <c r="BJ38" s="9">
        <f t="shared" si="78"/>
        <v>0</v>
      </c>
      <c r="BK38" s="9">
        <f t="shared" si="79"/>
        <v>0</v>
      </c>
      <c r="BM38" s="132">
        <f t="shared" si="80"/>
        <v>0</v>
      </c>
      <c r="BN38" s="132">
        <f t="shared" si="81"/>
        <v>0</v>
      </c>
      <c r="BP38" s="9">
        <f t="shared" si="82"/>
        <v>0</v>
      </c>
      <c r="BQ38" s="9">
        <f t="shared" si="83"/>
        <v>0</v>
      </c>
      <c r="BR38" s="9">
        <f t="shared" si="84"/>
        <v>0</v>
      </c>
      <c r="BS38" s="9">
        <f t="shared" si="85"/>
        <v>0</v>
      </c>
      <c r="BT38" s="9">
        <f t="shared" si="86"/>
        <v>0</v>
      </c>
      <c r="BU38" s="9">
        <f t="shared" si="87"/>
        <v>0</v>
      </c>
      <c r="BV38" s="9">
        <f t="shared" si="88"/>
        <v>0</v>
      </c>
      <c r="BW38" s="9">
        <f t="shared" si="89"/>
        <v>0</v>
      </c>
      <c r="BX38" s="9">
        <f t="shared" si="90"/>
        <v>0</v>
      </c>
      <c r="BY38" s="9">
        <f t="shared" si="91"/>
        <v>0</v>
      </c>
      <c r="BZ38" s="9">
        <f t="shared" si="92"/>
        <v>0</v>
      </c>
      <c r="CA38" s="9">
        <f t="shared" si="93"/>
        <v>0</v>
      </c>
      <c r="CB38" s="9">
        <f t="shared" si="94"/>
        <v>0</v>
      </c>
      <c r="CC38" s="9">
        <f t="shared" si="95"/>
        <v>0</v>
      </c>
      <c r="CD38" s="9">
        <f t="shared" si="96"/>
        <v>0</v>
      </c>
      <c r="CE38" s="9">
        <f t="shared" si="97"/>
        <v>0</v>
      </c>
      <c r="CF38" s="9">
        <f t="shared" si="98"/>
        <v>0</v>
      </c>
      <c r="CG38" s="9">
        <f t="shared" si="99"/>
        <v>0</v>
      </c>
      <c r="CH38" s="9">
        <f t="shared" si="100"/>
        <v>0</v>
      </c>
      <c r="CI38" s="9">
        <f t="shared" si="101"/>
        <v>0</v>
      </c>
      <c r="CJ38" s="9">
        <f t="shared" si="102"/>
        <v>0</v>
      </c>
    </row>
    <row r="39" spans="1:88" s="132" customFormat="1" ht="50.25" customHeight="1">
      <c r="A39" s="9"/>
      <c r="B39" s="126"/>
      <c r="C39" s="131"/>
      <c r="D39" s="113"/>
      <c r="E39" s="190"/>
      <c r="F39" s="117"/>
      <c r="G39" s="115"/>
      <c r="H39" s="115"/>
      <c r="I39" s="117"/>
      <c r="J39" s="116"/>
      <c r="K39" s="116"/>
      <c r="L39" s="220" t="s">
        <v>2297</v>
      </c>
      <c r="M39" s="144"/>
      <c r="Z39" s="9"/>
      <c r="AA39" s="417"/>
      <c r="AB39" s="133"/>
      <c r="AC39" s="134"/>
      <c r="AE39" s="319"/>
      <c r="AF39" s="319"/>
      <c r="AG39" s="118"/>
      <c r="AH39" s="340"/>
      <c r="AI39" s="351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172"/>
      <c r="AY39" s="125"/>
      <c r="AZ39" s="125"/>
      <c r="BA39" s="125"/>
      <c r="BC39" s="9">
        <f t="shared" si="71"/>
        <v>0</v>
      </c>
      <c r="BD39" s="9">
        <f t="shared" si="72"/>
        <v>0</v>
      </c>
      <c r="BE39" s="9">
        <f t="shared" si="73"/>
        <v>0</v>
      </c>
      <c r="BF39" s="9">
        <f t="shared" si="74"/>
        <v>0</v>
      </c>
      <c r="BG39" s="9">
        <f t="shared" si="75"/>
        <v>0</v>
      </c>
      <c r="BH39" s="9">
        <f t="shared" si="76"/>
        <v>0</v>
      </c>
      <c r="BI39" s="9">
        <f t="shared" si="77"/>
        <v>0</v>
      </c>
      <c r="BJ39" s="9">
        <f t="shared" si="78"/>
        <v>0</v>
      </c>
      <c r="BK39" s="9">
        <f t="shared" si="79"/>
        <v>0</v>
      </c>
      <c r="BM39" s="132">
        <f t="shared" si="80"/>
        <v>0</v>
      </c>
      <c r="BN39" s="132">
        <f t="shared" si="81"/>
        <v>0</v>
      </c>
      <c r="BP39" s="9">
        <f t="shared" si="82"/>
        <v>0</v>
      </c>
      <c r="BQ39" s="9">
        <f t="shared" si="83"/>
        <v>0</v>
      </c>
      <c r="BR39" s="9">
        <f t="shared" si="84"/>
        <v>0</v>
      </c>
      <c r="BS39" s="9">
        <f t="shared" si="85"/>
        <v>0</v>
      </c>
      <c r="BT39" s="9">
        <f t="shared" si="86"/>
        <v>0</v>
      </c>
      <c r="BU39" s="9">
        <f t="shared" si="87"/>
        <v>0</v>
      </c>
      <c r="BV39" s="9">
        <f t="shared" si="88"/>
        <v>0</v>
      </c>
      <c r="BW39" s="9">
        <f t="shared" si="89"/>
        <v>0</v>
      </c>
      <c r="BX39" s="9">
        <f t="shared" si="90"/>
        <v>0</v>
      </c>
      <c r="BY39" s="9">
        <f t="shared" si="91"/>
        <v>0</v>
      </c>
      <c r="BZ39" s="9">
        <f t="shared" si="92"/>
        <v>0</v>
      </c>
      <c r="CA39" s="9">
        <f t="shared" si="93"/>
        <v>0</v>
      </c>
      <c r="CB39" s="9">
        <f t="shared" si="94"/>
        <v>0</v>
      </c>
      <c r="CC39" s="9">
        <f t="shared" si="95"/>
        <v>0</v>
      </c>
      <c r="CD39" s="9">
        <f t="shared" si="96"/>
        <v>0</v>
      </c>
      <c r="CE39" s="9">
        <f t="shared" si="97"/>
        <v>0</v>
      </c>
      <c r="CF39" s="9">
        <f t="shared" si="98"/>
        <v>0</v>
      </c>
      <c r="CG39" s="9">
        <f t="shared" si="99"/>
        <v>0</v>
      </c>
      <c r="CH39" s="9">
        <f t="shared" si="100"/>
        <v>0</v>
      </c>
      <c r="CI39" s="9">
        <f t="shared" si="101"/>
        <v>0</v>
      </c>
      <c r="CJ39" s="9">
        <f t="shared" si="102"/>
        <v>0</v>
      </c>
    </row>
    <row r="40" spans="1:88" s="9" customFormat="1" ht="90" customHeight="1">
      <c r="B40" s="221"/>
      <c r="C40" s="153"/>
      <c r="D40" s="250" t="s">
        <v>247</v>
      </c>
      <c r="E40" s="251" t="s">
        <v>2909</v>
      </c>
      <c r="F40" s="224" t="s">
        <v>134</v>
      </c>
      <c r="G40" s="226" t="s">
        <v>119</v>
      </c>
      <c r="H40" s="226" t="s">
        <v>182</v>
      </c>
      <c r="I40" s="224">
        <v>3</v>
      </c>
      <c r="J40" s="224">
        <v>0</v>
      </c>
      <c r="K40" s="224" t="s">
        <v>4873</v>
      </c>
      <c r="L40" s="426">
        <v>342.80400000000003</v>
      </c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9">
        <f t="shared" si="53"/>
        <v>0</v>
      </c>
      <c r="AB40" s="229" t="str">
        <f t="shared" si="54"/>
        <v>No</v>
      </c>
      <c r="AC40" s="230" t="str">
        <f t="shared" ref="AC40:AC56" si="121">IF(B40="New","Yes","No")</f>
        <v>No</v>
      </c>
      <c r="AE40" s="315">
        <v>3</v>
      </c>
      <c r="AF40" s="316">
        <f t="shared" ref="AF40:AF56" si="122">AE40*SUM(M40:Z40)</f>
        <v>0</v>
      </c>
      <c r="AG40" s="118"/>
      <c r="AH40" s="341">
        <v>6.4</v>
      </c>
      <c r="AI40" s="351">
        <f t="shared" si="104"/>
        <v>0</v>
      </c>
      <c r="AJ40" s="215">
        <f t="shared" ref="AJ40:AJ56" si="123">M40*I40</f>
        <v>0</v>
      </c>
      <c r="AK40" s="215">
        <f t="shared" ref="AK40:AK56" si="124">N40*I40</f>
        <v>0</v>
      </c>
      <c r="AL40" s="215">
        <f t="shared" ref="AL40:AL56" si="125">O40*I40</f>
        <v>0</v>
      </c>
      <c r="AM40" s="215">
        <f t="shared" ref="AM40:AM56" si="126">P40*I40</f>
        <v>0</v>
      </c>
      <c r="AN40" s="215">
        <f t="shared" ref="AN40:AN56" si="127">Q40*I40</f>
        <v>0</v>
      </c>
      <c r="AO40" s="215">
        <f t="shared" ref="AO40:AO56" si="128">R40*I40</f>
        <v>0</v>
      </c>
      <c r="AP40" s="215">
        <f t="shared" ref="AP40:AP56" si="129">S40*I40</f>
        <v>0</v>
      </c>
      <c r="AQ40" s="215">
        <f t="shared" ref="AQ40:AQ56" si="130">T40*I40</f>
        <v>0</v>
      </c>
      <c r="AR40" s="215">
        <f t="shared" ref="AR40:AR56" si="131">U40*I40</f>
        <v>0</v>
      </c>
      <c r="AS40" s="215">
        <f t="shared" ref="AS40:AS56" si="132">V40*I40</f>
        <v>0</v>
      </c>
      <c r="AT40" s="215">
        <f t="shared" ref="AT40:AT56" si="133">W40*I40</f>
        <v>0</v>
      </c>
      <c r="AU40" s="215">
        <f t="shared" ref="AU40:AU56" si="134">X40*I40</f>
        <v>0</v>
      </c>
      <c r="AV40" s="215">
        <f t="shared" ref="AV40:AV56" si="135">Y40*I40</f>
        <v>0</v>
      </c>
      <c r="AW40" s="215">
        <f t="shared" ref="AW40:AW56" si="136">Z40*I40</f>
        <v>0</v>
      </c>
      <c r="AX40" s="214">
        <v>3</v>
      </c>
      <c r="AY40" s="252">
        <v>22</v>
      </c>
      <c r="AZ40" s="252"/>
      <c r="BA40" s="252"/>
      <c r="BC40" s="9">
        <f t="shared" si="71"/>
        <v>0</v>
      </c>
      <c r="BD40" s="9">
        <f t="shared" si="72"/>
        <v>0</v>
      </c>
      <c r="BE40" s="9">
        <f t="shared" si="73"/>
        <v>0</v>
      </c>
      <c r="BF40" s="9">
        <f t="shared" si="74"/>
        <v>0</v>
      </c>
      <c r="BG40" s="9">
        <f t="shared" si="75"/>
        <v>0</v>
      </c>
      <c r="BH40" s="9">
        <f t="shared" si="76"/>
        <v>0</v>
      </c>
      <c r="BI40" s="9">
        <f t="shared" si="77"/>
        <v>0</v>
      </c>
      <c r="BJ40" s="9">
        <f t="shared" si="78"/>
        <v>0</v>
      </c>
      <c r="BK40" s="9">
        <f t="shared" si="79"/>
        <v>0</v>
      </c>
      <c r="BM40" s="132">
        <f t="shared" si="80"/>
        <v>0</v>
      </c>
      <c r="BN40" s="132">
        <f t="shared" si="81"/>
        <v>0</v>
      </c>
      <c r="BP40" s="9">
        <f t="shared" si="82"/>
        <v>0</v>
      </c>
      <c r="BQ40" s="9">
        <f t="shared" si="83"/>
        <v>0</v>
      </c>
      <c r="BR40" s="9">
        <f t="shared" si="84"/>
        <v>0</v>
      </c>
      <c r="BS40" s="9">
        <f t="shared" si="85"/>
        <v>0</v>
      </c>
      <c r="BT40" s="9">
        <f t="shared" si="86"/>
        <v>0</v>
      </c>
      <c r="BU40" s="9">
        <f t="shared" si="87"/>
        <v>0</v>
      </c>
      <c r="BV40" s="9">
        <f t="shared" si="88"/>
        <v>0</v>
      </c>
      <c r="BW40" s="9">
        <f t="shared" si="89"/>
        <v>0</v>
      </c>
      <c r="BX40" s="9">
        <f t="shared" si="90"/>
        <v>0</v>
      </c>
      <c r="BY40" s="9">
        <f t="shared" si="91"/>
        <v>0</v>
      </c>
      <c r="BZ40" s="9">
        <f t="shared" si="92"/>
        <v>0</v>
      </c>
      <c r="CA40" s="9">
        <f t="shared" si="93"/>
        <v>0</v>
      </c>
      <c r="CB40" s="9">
        <f t="shared" si="94"/>
        <v>0</v>
      </c>
      <c r="CC40" s="9">
        <f t="shared" si="95"/>
        <v>0</v>
      </c>
      <c r="CD40" s="9">
        <f t="shared" si="96"/>
        <v>0</v>
      </c>
      <c r="CE40" s="9">
        <f t="shared" si="97"/>
        <v>0</v>
      </c>
      <c r="CF40" s="9">
        <f t="shared" si="98"/>
        <v>0</v>
      </c>
      <c r="CG40" s="9">
        <f t="shared" si="99"/>
        <v>0</v>
      </c>
      <c r="CH40" s="9">
        <f t="shared" si="100"/>
        <v>0</v>
      </c>
      <c r="CI40" s="9">
        <f t="shared" si="101"/>
        <v>0</v>
      </c>
      <c r="CJ40" s="9">
        <f t="shared" si="102"/>
        <v>0</v>
      </c>
    </row>
    <row r="41" spans="1:88" s="132" customFormat="1" ht="90" customHeight="1">
      <c r="A41" s="9"/>
      <c r="B41" s="231"/>
      <c r="C41" s="9"/>
      <c r="D41" s="113" t="s">
        <v>248</v>
      </c>
      <c r="E41" s="191" t="s">
        <v>2909</v>
      </c>
      <c r="F41" s="112" t="s">
        <v>134</v>
      </c>
      <c r="G41" s="254" t="s">
        <v>120</v>
      </c>
      <c r="H41" s="254" t="s">
        <v>182</v>
      </c>
      <c r="I41" s="112">
        <v>2</v>
      </c>
      <c r="J41" s="112">
        <v>0</v>
      </c>
      <c r="K41" s="112" t="s">
        <v>4873</v>
      </c>
      <c r="L41" s="427">
        <v>238.18200000000002</v>
      </c>
      <c r="M41" s="136"/>
      <c r="N41" s="135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47">
        <f t="shared" si="53"/>
        <v>0</v>
      </c>
      <c r="AB41" s="133" t="str">
        <f t="shared" si="54"/>
        <v>No</v>
      </c>
      <c r="AC41" s="266" t="str">
        <f t="shared" si="121"/>
        <v>No</v>
      </c>
      <c r="AE41" s="315">
        <v>2</v>
      </c>
      <c r="AF41" s="316">
        <f t="shared" si="122"/>
        <v>0</v>
      </c>
      <c r="AG41" s="118"/>
      <c r="AH41" s="342">
        <v>6.6</v>
      </c>
      <c r="AI41" s="351">
        <f t="shared" si="104"/>
        <v>0</v>
      </c>
      <c r="AJ41" s="215">
        <f t="shared" si="123"/>
        <v>0</v>
      </c>
      <c r="AK41" s="215">
        <f t="shared" si="124"/>
        <v>0</v>
      </c>
      <c r="AL41" s="215">
        <f t="shared" si="125"/>
        <v>0</v>
      </c>
      <c r="AM41" s="215">
        <f t="shared" si="126"/>
        <v>0</v>
      </c>
      <c r="AN41" s="215">
        <f t="shared" si="127"/>
        <v>0</v>
      </c>
      <c r="AO41" s="215">
        <f t="shared" si="128"/>
        <v>0</v>
      </c>
      <c r="AP41" s="215">
        <f t="shared" si="129"/>
        <v>0</v>
      </c>
      <c r="AQ41" s="215">
        <f t="shared" si="130"/>
        <v>0</v>
      </c>
      <c r="AR41" s="215">
        <f t="shared" si="131"/>
        <v>0</v>
      </c>
      <c r="AS41" s="215">
        <f t="shared" si="132"/>
        <v>0</v>
      </c>
      <c r="AT41" s="215">
        <f t="shared" si="133"/>
        <v>0</v>
      </c>
      <c r="AU41" s="215">
        <f t="shared" si="134"/>
        <v>0</v>
      </c>
      <c r="AV41" s="215">
        <f t="shared" si="135"/>
        <v>0</v>
      </c>
      <c r="AW41" s="215">
        <f t="shared" si="136"/>
        <v>0</v>
      </c>
      <c r="AX41" s="173">
        <v>2</v>
      </c>
      <c r="AY41" s="124">
        <v>10</v>
      </c>
      <c r="AZ41" s="124"/>
      <c r="BA41" s="124"/>
      <c r="BC41" s="9">
        <f t="shared" si="71"/>
        <v>0</v>
      </c>
      <c r="BD41" s="9">
        <f t="shared" si="72"/>
        <v>0</v>
      </c>
      <c r="BE41" s="9">
        <f t="shared" si="73"/>
        <v>0</v>
      </c>
      <c r="BF41" s="9">
        <f t="shared" si="74"/>
        <v>0</v>
      </c>
      <c r="BG41" s="9">
        <f t="shared" si="75"/>
        <v>0</v>
      </c>
      <c r="BH41" s="9">
        <f t="shared" si="76"/>
        <v>0</v>
      </c>
      <c r="BI41" s="9">
        <f t="shared" si="77"/>
        <v>0</v>
      </c>
      <c r="BJ41" s="9">
        <f t="shared" si="78"/>
        <v>0</v>
      </c>
      <c r="BK41" s="9">
        <f t="shared" si="79"/>
        <v>0</v>
      </c>
      <c r="BM41" s="132">
        <f t="shared" si="80"/>
        <v>0</v>
      </c>
      <c r="BN41" s="132">
        <f t="shared" si="81"/>
        <v>0</v>
      </c>
      <c r="BP41" s="9">
        <f t="shared" si="82"/>
        <v>0</v>
      </c>
      <c r="BQ41" s="9">
        <f t="shared" si="83"/>
        <v>0</v>
      </c>
      <c r="BR41" s="9">
        <f t="shared" si="84"/>
        <v>0</v>
      </c>
      <c r="BS41" s="9">
        <f t="shared" si="85"/>
        <v>0</v>
      </c>
      <c r="BT41" s="9">
        <f t="shared" si="86"/>
        <v>0</v>
      </c>
      <c r="BU41" s="9">
        <f t="shared" si="87"/>
        <v>0</v>
      </c>
      <c r="BV41" s="9">
        <f t="shared" si="88"/>
        <v>0</v>
      </c>
      <c r="BW41" s="9">
        <f t="shared" si="89"/>
        <v>0</v>
      </c>
      <c r="BX41" s="9">
        <f t="shared" si="90"/>
        <v>0</v>
      </c>
      <c r="BY41" s="9">
        <f t="shared" si="91"/>
        <v>0</v>
      </c>
      <c r="BZ41" s="9">
        <f t="shared" si="92"/>
        <v>0</v>
      </c>
      <c r="CA41" s="9">
        <f t="shared" si="93"/>
        <v>0</v>
      </c>
      <c r="CB41" s="9">
        <f t="shared" si="94"/>
        <v>0</v>
      </c>
      <c r="CC41" s="9">
        <f t="shared" si="95"/>
        <v>0</v>
      </c>
      <c r="CD41" s="9">
        <f t="shared" si="96"/>
        <v>0</v>
      </c>
      <c r="CE41" s="9">
        <f t="shared" si="97"/>
        <v>0</v>
      </c>
      <c r="CF41" s="9">
        <f t="shared" si="98"/>
        <v>0</v>
      </c>
      <c r="CG41" s="9">
        <f t="shared" si="99"/>
        <v>0</v>
      </c>
      <c r="CH41" s="9">
        <f t="shared" si="100"/>
        <v>0</v>
      </c>
      <c r="CI41" s="9">
        <f t="shared" si="101"/>
        <v>0</v>
      </c>
      <c r="CJ41" s="9">
        <f t="shared" si="102"/>
        <v>0</v>
      </c>
    </row>
    <row r="42" spans="1:88" s="9" customFormat="1" ht="90" customHeight="1">
      <c r="B42" s="255"/>
      <c r="D42" s="151" t="s">
        <v>249</v>
      </c>
      <c r="E42" s="253" t="s">
        <v>2909</v>
      </c>
      <c r="F42" s="121" t="s">
        <v>134</v>
      </c>
      <c r="G42" s="122" t="s">
        <v>82</v>
      </c>
      <c r="H42" s="122" t="s">
        <v>182</v>
      </c>
      <c r="I42" s="121">
        <v>1</v>
      </c>
      <c r="J42" s="121">
        <v>0</v>
      </c>
      <c r="K42" s="121" t="s">
        <v>4873</v>
      </c>
      <c r="L42" s="428">
        <v>166.95000000000002</v>
      </c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40">
        <f t="shared" si="53"/>
        <v>0</v>
      </c>
      <c r="AB42" s="140" t="str">
        <f t="shared" si="54"/>
        <v>No</v>
      </c>
      <c r="AC42" s="236" t="str">
        <f t="shared" si="121"/>
        <v>No</v>
      </c>
      <c r="AE42" s="315">
        <v>1</v>
      </c>
      <c r="AF42" s="316">
        <f t="shared" si="122"/>
        <v>0</v>
      </c>
      <c r="AG42" s="118"/>
      <c r="AH42" s="342">
        <v>4.76</v>
      </c>
      <c r="AI42" s="351">
        <f t="shared" si="104"/>
        <v>0</v>
      </c>
      <c r="AJ42" s="215">
        <f t="shared" si="123"/>
        <v>0</v>
      </c>
      <c r="AK42" s="215">
        <f t="shared" si="124"/>
        <v>0</v>
      </c>
      <c r="AL42" s="215">
        <f t="shared" si="125"/>
        <v>0</v>
      </c>
      <c r="AM42" s="215">
        <f t="shared" si="126"/>
        <v>0</v>
      </c>
      <c r="AN42" s="215">
        <f t="shared" si="127"/>
        <v>0</v>
      </c>
      <c r="AO42" s="215">
        <f t="shared" si="128"/>
        <v>0</v>
      </c>
      <c r="AP42" s="215">
        <f t="shared" si="129"/>
        <v>0</v>
      </c>
      <c r="AQ42" s="215">
        <f t="shared" si="130"/>
        <v>0</v>
      </c>
      <c r="AR42" s="215">
        <f t="shared" si="131"/>
        <v>0</v>
      </c>
      <c r="AS42" s="215">
        <f t="shared" si="132"/>
        <v>0</v>
      </c>
      <c r="AT42" s="215">
        <f t="shared" si="133"/>
        <v>0</v>
      </c>
      <c r="AU42" s="215">
        <f t="shared" si="134"/>
        <v>0</v>
      </c>
      <c r="AV42" s="215">
        <f t="shared" si="135"/>
        <v>0</v>
      </c>
      <c r="AW42" s="215">
        <f t="shared" si="136"/>
        <v>0</v>
      </c>
      <c r="AX42" s="173">
        <v>1</v>
      </c>
      <c r="AY42" s="124">
        <v>9</v>
      </c>
      <c r="AZ42" s="124"/>
      <c r="BA42" s="124"/>
      <c r="BC42" s="9">
        <f t="shared" si="71"/>
        <v>0</v>
      </c>
      <c r="BD42" s="9">
        <f t="shared" si="72"/>
        <v>0</v>
      </c>
      <c r="BE42" s="9">
        <f t="shared" si="73"/>
        <v>0</v>
      </c>
      <c r="BF42" s="9">
        <f t="shared" si="74"/>
        <v>0</v>
      </c>
      <c r="BG42" s="9">
        <f t="shared" si="75"/>
        <v>0</v>
      </c>
      <c r="BH42" s="9">
        <f t="shared" si="76"/>
        <v>0</v>
      </c>
      <c r="BI42" s="9">
        <f t="shared" si="77"/>
        <v>0</v>
      </c>
      <c r="BJ42" s="9">
        <f t="shared" si="78"/>
        <v>0</v>
      </c>
      <c r="BK42" s="9">
        <f t="shared" si="79"/>
        <v>0</v>
      </c>
      <c r="BM42" s="132">
        <f t="shared" si="80"/>
        <v>0</v>
      </c>
      <c r="BN42" s="132">
        <f t="shared" si="81"/>
        <v>0</v>
      </c>
      <c r="BP42" s="9">
        <f t="shared" si="82"/>
        <v>0</v>
      </c>
      <c r="BQ42" s="9">
        <f t="shared" si="83"/>
        <v>0</v>
      </c>
      <c r="BR42" s="9">
        <f t="shared" si="84"/>
        <v>0</v>
      </c>
      <c r="BS42" s="9">
        <f t="shared" si="85"/>
        <v>0</v>
      </c>
      <c r="BT42" s="9">
        <f t="shared" si="86"/>
        <v>0</v>
      </c>
      <c r="BU42" s="9">
        <f t="shared" si="87"/>
        <v>0</v>
      </c>
      <c r="BV42" s="9">
        <f t="shared" si="88"/>
        <v>0</v>
      </c>
      <c r="BW42" s="9">
        <f t="shared" si="89"/>
        <v>0</v>
      </c>
      <c r="BX42" s="9">
        <f t="shared" si="90"/>
        <v>0</v>
      </c>
      <c r="BY42" s="9">
        <f t="shared" si="91"/>
        <v>0</v>
      </c>
      <c r="BZ42" s="9">
        <f t="shared" si="92"/>
        <v>0</v>
      </c>
      <c r="CA42" s="9">
        <f t="shared" si="93"/>
        <v>0</v>
      </c>
      <c r="CB42" s="9">
        <f t="shared" si="94"/>
        <v>0</v>
      </c>
      <c r="CC42" s="9">
        <f t="shared" si="95"/>
        <v>0</v>
      </c>
      <c r="CD42" s="9">
        <f t="shared" si="96"/>
        <v>0</v>
      </c>
      <c r="CE42" s="9">
        <f t="shared" si="97"/>
        <v>0</v>
      </c>
      <c r="CF42" s="9">
        <f t="shared" si="98"/>
        <v>0</v>
      </c>
      <c r="CG42" s="9">
        <f t="shared" si="99"/>
        <v>0</v>
      </c>
      <c r="CH42" s="9">
        <f t="shared" si="100"/>
        <v>0</v>
      </c>
      <c r="CI42" s="9">
        <f t="shared" si="101"/>
        <v>0</v>
      </c>
      <c r="CJ42" s="9">
        <f t="shared" si="102"/>
        <v>0</v>
      </c>
    </row>
    <row r="43" spans="1:88" s="132" customFormat="1" ht="90" customHeight="1">
      <c r="A43" s="9"/>
      <c r="B43" s="231"/>
      <c r="C43" s="9"/>
      <c r="D43" s="113" t="s">
        <v>250</v>
      </c>
      <c r="E43" s="191" t="s">
        <v>2909</v>
      </c>
      <c r="F43" s="112" t="s">
        <v>135</v>
      </c>
      <c r="G43" s="254" t="s">
        <v>83</v>
      </c>
      <c r="H43" s="254" t="s">
        <v>182</v>
      </c>
      <c r="I43" s="112">
        <v>1</v>
      </c>
      <c r="J43" s="112">
        <v>0</v>
      </c>
      <c r="K43" s="112" t="s">
        <v>4873</v>
      </c>
      <c r="L43" s="427">
        <v>189.21000000000004</v>
      </c>
      <c r="M43" s="136"/>
      <c r="N43" s="135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47">
        <f t="shared" si="53"/>
        <v>0</v>
      </c>
      <c r="AB43" s="133" t="str">
        <f t="shared" si="54"/>
        <v>No</v>
      </c>
      <c r="AC43" s="266" t="str">
        <f t="shared" si="121"/>
        <v>No</v>
      </c>
      <c r="AE43" s="315">
        <v>1</v>
      </c>
      <c r="AF43" s="316">
        <f t="shared" si="122"/>
        <v>0</v>
      </c>
      <c r="AG43" s="118"/>
      <c r="AH43" s="342">
        <v>6.5</v>
      </c>
      <c r="AI43" s="351">
        <f t="shared" si="104"/>
        <v>0</v>
      </c>
      <c r="AJ43" s="215">
        <f t="shared" si="123"/>
        <v>0</v>
      </c>
      <c r="AK43" s="215">
        <f t="shared" si="124"/>
        <v>0</v>
      </c>
      <c r="AL43" s="215">
        <f t="shared" si="125"/>
        <v>0</v>
      </c>
      <c r="AM43" s="215">
        <f t="shared" si="126"/>
        <v>0</v>
      </c>
      <c r="AN43" s="215">
        <f t="shared" si="127"/>
        <v>0</v>
      </c>
      <c r="AO43" s="215">
        <f t="shared" si="128"/>
        <v>0</v>
      </c>
      <c r="AP43" s="215">
        <f t="shared" si="129"/>
        <v>0</v>
      </c>
      <c r="AQ43" s="215">
        <f t="shared" si="130"/>
        <v>0</v>
      </c>
      <c r="AR43" s="215">
        <f t="shared" si="131"/>
        <v>0</v>
      </c>
      <c r="AS43" s="215">
        <f t="shared" si="132"/>
        <v>0</v>
      </c>
      <c r="AT43" s="215">
        <f t="shared" si="133"/>
        <v>0</v>
      </c>
      <c r="AU43" s="215">
        <f t="shared" si="134"/>
        <v>0</v>
      </c>
      <c r="AV43" s="215">
        <f t="shared" si="135"/>
        <v>0</v>
      </c>
      <c r="AW43" s="215">
        <f t="shared" si="136"/>
        <v>0</v>
      </c>
      <c r="AX43" s="173">
        <v>1</v>
      </c>
      <c r="AY43" s="124">
        <v>11</v>
      </c>
      <c r="AZ43" s="124"/>
      <c r="BA43" s="124"/>
      <c r="BC43" s="9">
        <f t="shared" si="71"/>
        <v>0</v>
      </c>
      <c r="BD43" s="9">
        <f t="shared" si="72"/>
        <v>0</v>
      </c>
      <c r="BE43" s="9">
        <f t="shared" si="73"/>
        <v>0</v>
      </c>
      <c r="BF43" s="9">
        <f t="shared" si="74"/>
        <v>0</v>
      </c>
      <c r="BG43" s="9">
        <f t="shared" si="75"/>
        <v>0</v>
      </c>
      <c r="BH43" s="9">
        <f t="shared" si="76"/>
        <v>0</v>
      </c>
      <c r="BI43" s="9">
        <f t="shared" si="77"/>
        <v>0</v>
      </c>
      <c r="BJ43" s="9">
        <f t="shared" si="78"/>
        <v>0</v>
      </c>
      <c r="BK43" s="9">
        <f t="shared" si="79"/>
        <v>0</v>
      </c>
      <c r="BM43" s="132">
        <f t="shared" si="80"/>
        <v>0</v>
      </c>
      <c r="BN43" s="132">
        <f t="shared" si="81"/>
        <v>0</v>
      </c>
      <c r="BP43" s="9">
        <f t="shared" si="82"/>
        <v>0</v>
      </c>
      <c r="BQ43" s="9">
        <f t="shared" si="83"/>
        <v>0</v>
      </c>
      <c r="BR43" s="9">
        <f t="shared" si="84"/>
        <v>0</v>
      </c>
      <c r="BS43" s="9">
        <f t="shared" si="85"/>
        <v>0</v>
      </c>
      <c r="BT43" s="9">
        <f t="shared" si="86"/>
        <v>0</v>
      </c>
      <c r="BU43" s="9">
        <f t="shared" si="87"/>
        <v>0</v>
      </c>
      <c r="BV43" s="9">
        <f t="shared" si="88"/>
        <v>0</v>
      </c>
      <c r="BW43" s="9">
        <f t="shared" si="89"/>
        <v>0</v>
      </c>
      <c r="BX43" s="9">
        <f t="shared" si="90"/>
        <v>0</v>
      </c>
      <c r="BY43" s="9">
        <f t="shared" si="91"/>
        <v>0</v>
      </c>
      <c r="BZ43" s="9">
        <f t="shared" si="92"/>
        <v>0</v>
      </c>
      <c r="CA43" s="9">
        <f t="shared" si="93"/>
        <v>0</v>
      </c>
      <c r="CB43" s="9">
        <f t="shared" si="94"/>
        <v>0</v>
      </c>
      <c r="CC43" s="9">
        <f t="shared" si="95"/>
        <v>0</v>
      </c>
      <c r="CD43" s="9">
        <f t="shared" si="96"/>
        <v>0</v>
      </c>
      <c r="CE43" s="9">
        <f t="shared" si="97"/>
        <v>0</v>
      </c>
      <c r="CF43" s="9">
        <f t="shared" si="98"/>
        <v>0</v>
      </c>
      <c r="CG43" s="9">
        <f t="shared" si="99"/>
        <v>0</v>
      </c>
      <c r="CH43" s="9">
        <f t="shared" si="100"/>
        <v>0</v>
      </c>
      <c r="CI43" s="9">
        <f t="shared" si="101"/>
        <v>0</v>
      </c>
      <c r="CJ43" s="9">
        <f t="shared" si="102"/>
        <v>0</v>
      </c>
    </row>
    <row r="44" spans="1:88" s="9" customFormat="1" ht="90" customHeight="1">
      <c r="B44" s="255"/>
      <c r="D44" s="151" t="s">
        <v>251</v>
      </c>
      <c r="E44" s="253" t="s">
        <v>2909</v>
      </c>
      <c r="F44" s="121" t="s">
        <v>135</v>
      </c>
      <c r="G44" s="122" t="s">
        <v>84</v>
      </c>
      <c r="H44" s="122" t="s">
        <v>182</v>
      </c>
      <c r="I44" s="121">
        <v>1</v>
      </c>
      <c r="J44" s="121">
        <v>0</v>
      </c>
      <c r="K44" s="121" t="s">
        <v>4873</v>
      </c>
      <c r="L44" s="428">
        <v>267.12</v>
      </c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40">
        <f t="shared" si="53"/>
        <v>0</v>
      </c>
      <c r="AB44" s="140" t="str">
        <f t="shared" si="54"/>
        <v>No</v>
      </c>
      <c r="AC44" s="236" t="str">
        <f t="shared" si="121"/>
        <v>No</v>
      </c>
      <c r="AE44" s="315">
        <v>1</v>
      </c>
      <c r="AF44" s="316">
        <f t="shared" si="122"/>
        <v>0</v>
      </c>
      <c r="AG44" s="118"/>
      <c r="AH44" s="342">
        <v>8.35</v>
      </c>
      <c r="AI44" s="351">
        <f t="shared" si="104"/>
        <v>0</v>
      </c>
      <c r="AJ44" s="215">
        <f t="shared" si="123"/>
        <v>0</v>
      </c>
      <c r="AK44" s="215">
        <f t="shared" si="124"/>
        <v>0</v>
      </c>
      <c r="AL44" s="215">
        <f t="shared" si="125"/>
        <v>0</v>
      </c>
      <c r="AM44" s="215">
        <f t="shared" si="126"/>
        <v>0</v>
      </c>
      <c r="AN44" s="215">
        <f t="shared" si="127"/>
        <v>0</v>
      </c>
      <c r="AO44" s="215">
        <f t="shared" si="128"/>
        <v>0</v>
      </c>
      <c r="AP44" s="215">
        <f t="shared" si="129"/>
        <v>0</v>
      </c>
      <c r="AQ44" s="215">
        <f t="shared" si="130"/>
        <v>0</v>
      </c>
      <c r="AR44" s="215">
        <f t="shared" si="131"/>
        <v>0</v>
      </c>
      <c r="AS44" s="215">
        <f t="shared" si="132"/>
        <v>0</v>
      </c>
      <c r="AT44" s="215">
        <f t="shared" si="133"/>
        <v>0</v>
      </c>
      <c r="AU44" s="215">
        <f t="shared" si="134"/>
        <v>0</v>
      </c>
      <c r="AV44" s="215">
        <f t="shared" si="135"/>
        <v>0</v>
      </c>
      <c r="AW44" s="215">
        <f t="shared" si="136"/>
        <v>0</v>
      </c>
      <c r="AX44" s="173">
        <v>1</v>
      </c>
      <c r="AY44" s="124">
        <v>11</v>
      </c>
      <c r="AZ44" s="124"/>
      <c r="BA44" s="124"/>
      <c r="BC44" s="9">
        <f t="shared" si="71"/>
        <v>0</v>
      </c>
      <c r="BD44" s="9">
        <f t="shared" si="72"/>
        <v>0</v>
      </c>
      <c r="BE44" s="9">
        <f t="shared" si="73"/>
        <v>0</v>
      </c>
      <c r="BF44" s="9">
        <f t="shared" si="74"/>
        <v>0</v>
      </c>
      <c r="BG44" s="9">
        <f t="shared" si="75"/>
        <v>0</v>
      </c>
      <c r="BH44" s="9">
        <f t="shared" si="76"/>
        <v>0</v>
      </c>
      <c r="BI44" s="9">
        <f t="shared" si="77"/>
        <v>0</v>
      </c>
      <c r="BJ44" s="9">
        <f t="shared" si="78"/>
        <v>0</v>
      </c>
      <c r="BK44" s="9">
        <f t="shared" si="79"/>
        <v>0</v>
      </c>
      <c r="BM44" s="132">
        <f t="shared" si="80"/>
        <v>0</v>
      </c>
      <c r="BN44" s="132">
        <f t="shared" si="81"/>
        <v>0</v>
      </c>
      <c r="BP44" s="9">
        <f t="shared" si="82"/>
        <v>0</v>
      </c>
      <c r="BQ44" s="9">
        <f t="shared" si="83"/>
        <v>0</v>
      </c>
      <c r="BR44" s="9">
        <f t="shared" si="84"/>
        <v>0</v>
      </c>
      <c r="BS44" s="9">
        <f t="shared" si="85"/>
        <v>0</v>
      </c>
      <c r="BT44" s="9">
        <f t="shared" si="86"/>
        <v>0</v>
      </c>
      <c r="BU44" s="9">
        <f t="shared" si="87"/>
        <v>0</v>
      </c>
      <c r="BV44" s="9">
        <f t="shared" si="88"/>
        <v>0</v>
      </c>
      <c r="BW44" s="9">
        <f t="shared" si="89"/>
        <v>0</v>
      </c>
      <c r="BX44" s="9">
        <f t="shared" si="90"/>
        <v>0</v>
      </c>
      <c r="BY44" s="9">
        <f t="shared" si="91"/>
        <v>0</v>
      </c>
      <c r="BZ44" s="9">
        <f t="shared" si="92"/>
        <v>0</v>
      </c>
      <c r="CA44" s="9">
        <f t="shared" si="93"/>
        <v>0</v>
      </c>
      <c r="CB44" s="9">
        <f t="shared" si="94"/>
        <v>0</v>
      </c>
      <c r="CC44" s="9">
        <f t="shared" si="95"/>
        <v>0</v>
      </c>
      <c r="CD44" s="9">
        <f t="shared" si="96"/>
        <v>0</v>
      </c>
      <c r="CE44" s="9">
        <f t="shared" si="97"/>
        <v>0</v>
      </c>
      <c r="CF44" s="9">
        <f t="shared" si="98"/>
        <v>0</v>
      </c>
      <c r="CG44" s="9">
        <f t="shared" si="99"/>
        <v>0</v>
      </c>
      <c r="CH44" s="9">
        <f t="shared" si="100"/>
        <v>0</v>
      </c>
      <c r="CI44" s="9">
        <f t="shared" si="101"/>
        <v>0</v>
      </c>
      <c r="CJ44" s="9">
        <f t="shared" si="102"/>
        <v>0</v>
      </c>
    </row>
    <row r="45" spans="1:88" s="132" customFormat="1" ht="90" customHeight="1">
      <c r="A45" s="9"/>
      <c r="B45" s="231"/>
      <c r="C45" s="9"/>
      <c r="D45" s="113" t="s">
        <v>252</v>
      </c>
      <c r="E45" s="191" t="s">
        <v>2909</v>
      </c>
      <c r="F45" s="112" t="s">
        <v>135</v>
      </c>
      <c r="G45" s="254" t="s">
        <v>85</v>
      </c>
      <c r="H45" s="254" t="s">
        <v>182</v>
      </c>
      <c r="I45" s="112">
        <v>1</v>
      </c>
      <c r="J45" s="112">
        <v>0</v>
      </c>
      <c r="K45" s="112" t="s">
        <v>4873</v>
      </c>
      <c r="L45" s="427">
        <v>286.04100000000005</v>
      </c>
      <c r="M45" s="136"/>
      <c r="N45" s="135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47">
        <f t="shared" si="53"/>
        <v>0</v>
      </c>
      <c r="AB45" s="133" t="str">
        <f t="shared" si="54"/>
        <v>No</v>
      </c>
      <c r="AC45" s="266" t="str">
        <f t="shared" si="121"/>
        <v>No</v>
      </c>
      <c r="AE45" s="315">
        <v>1</v>
      </c>
      <c r="AF45" s="316">
        <f t="shared" si="122"/>
        <v>0</v>
      </c>
      <c r="AG45" s="118"/>
      <c r="AH45" s="342">
        <v>11.1</v>
      </c>
      <c r="AI45" s="351">
        <f t="shared" si="104"/>
        <v>0</v>
      </c>
      <c r="AJ45" s="215">
        <f t="shared" si="123"/>
        <v>0</v>
      </c>
      <c r="AK45" s="215">
        <f t="shared" si="124"/>
        <v>0</v>
      </c>
      <c r="AL45" s="215">
        <f t="shared" si="125"/>
        <v>0</v>
      </c>
      <c r="AM45" s="215">
        <f t="shared" si="126"/>
        <v>0</v>
      </c>
      <c r="AN45" s="215">
        <f t="shared" si="127"/>
        <v>0</v>
      </c>
      <c r="AO45" s="215">
        <f t="shared" si="128"/>
        <v>0</v>
      </c>
      <c r="AP45" s="215">
        <f t="shared" si="129"/>
        <v>0</v>
      </c>
      <c r="AQ45" s="215">
        <f t="shared" si="130"/>
        <v>0</v>
      </c>
      <c r="AR45" s="215">
        <f t="shared" si="131"/>
        <v>0</v>
      </c>
      <c r="AS45" s="215">
        <f t="shared" si="132"/>
        <v>0</v>
      </c>
      <c r="AT45" s="215">
        <f t="shared" si="133"/>
        <v>0</v>
      </c>
      <c r="AU45" s="215">
        <f t="shared" si="134"/>
        <v>0</v>
      </c>
      <c r="AV45" s="215">
        <f t="shared" si="135"/>
        <v>0</v>
      </c>
      <c r="AW45" s="215">
        <f t="shared" si="136"/>
        <v>0</v>
      </c>
      <c r="AX45" s="173">
        <v>1</v>
      </c>
      <c r="AY45" s="124">
        <v>11</v>
      </c>
      <c r="AZ45" s="124"/>
      <c r="BA45" s="124"/>
      <c r="BC45" s="9">
        <f t="shared" si="71"/>
        <v>0</v>
      </c>
      <c r="BD45" s="9">
        <f t="shared" si="72"/>
        <v>0</v>
      </c>
      <c r="BE45" s="9">
        <f t="shared" si="73"/>
        <v>0</v>
      </c>
      <c r="BF45" s="9">
        <f t="shared" si="74"/>
        <v>0</v>
      </c>
      <c r="BG45" s="9">
        <f t="shared" si="75"/>
        <v>0</v>
      </c>
      <c r="BH45" s="9">
        <f t="shared" si="76"/>
        <v>0</v>
      </c>
      <c r="BI45" s="9">
        <f t="shared" si="77"/>
        <v>0</v>
      </c>
      <c r="BJ45" s="9">
        <f t="shared" si="78"/>
        <v>0</v>
      </c>
      <c r="BK45" s="9">
        <f t="shared" si="79"/>
        <v>0</v>
      </c>
      <c r="BM45" s="132">
        <f t="shared" si="80"/>
        <v>0</v>
      </c>
      <c r="BN45" s="132">
        <f t="shared" si="81"/>
        <v>0</v>
      </c>
      <c r="BP45" s="9">
        <f t="shared" si="82"/>
        <v>0</v>
      </c>
      <c r="BQ45" s="9">
        <f t="shared" si="83"/>
        <v>0</v>
      </c>
      <c r="BR45" s="9">
        <f t="shared" si="84"/>
        <v>0</v>
      </c>
      <c r="BS45" s="9">
        <f t="shared" si="85"/>
        <v>0</v>
      </c>
      <c r="BT45" s="9">
        <f t="shared" si="86"/>
        <v>0</v>
      </c>
      <c r="BU45" s="9">
        <f t="shared" si="87"/>
        <v>0</v>
      </c>
      <c r="BV45" s="9">
        <f t="shared" si="88"/>
        <v>0</v>
      </c>
      <c r="BW45" s="9">
        <f t="shared" si="89"/>
        <v>0</v>
      </c>
      <c r="BX45" s="9">
        <f t="shared" si="90"/>
        <v>0</v>
      </c>
      <c r="BY45" s="9">
        <f t="shared" si="91"/>
        <v>0</v>
      </c>
      <c r="BZ45" s="9">
        <f t="shared" si="92"/>
        <v>0</v>
      </c>
      <c r="CA45" s="9">
        <f t="shared" si="93"/>
        <v>0</v>
      </c>
      <c r="CB45" s="9">
        <f t="shared" si="94"/>
        <v>0</v>
      </c>
      <c r="CC45" s="9">
        <f t="shared" si="95"/>
        <v>0</v>
      </c>
      <c r="CD45" s="9">
        <f t="shared" si="96"/>
        <v>0</v>
      </c>
      <c r="CE45" s="9">
        <f t="shared" si="97"/>
        <v>0</v>
      </c>
      <c r="CF45" s="9">
        <f t="shared" si="98"/>
        <v>0</v>
      </c>
      <c r="CG45" s="9">
        <f t="shared" si="99"/>
        <v>0</v>
      </c>
      <c r="CH45" s="9">
        <f t="shared" si="100"/>
        <v>0</v>
      </c>
      <c r="CI45" s="9">
        <f t="shared" si="101"/>
        <v>0</v>
      </c>
      <c r="CJ45" s="9">
        <f t="shared" si="102"/>
        <v>0</v>
      </c>
    </row>
    <row r="46" spans="1:88" s="9" customFormat="1" ht="90" customHeight="1">
      <c r="B46" s="255"/>
      <c r="D46" s="151" t="s">
        <v>253</v>
      </c>
      <c r="E46" s="253" t="s">
        <v>2909</v>
      </c>
      <c r="F46" s="121" t="s">
        <v>135</v>
      </c>
      <c r="G46" s="122" t="s">
        <v>86</v>
      </c>
      <c r="H46" s="122" t="s">
        <v>182</v>
      </c>
      <c r="I46" s="121">
        <v>1</v>
      </c>
      <c r="J46" s="121">
        <v>0</v>
      </c>
      <c r="K46" s="121" t="s">
        <v>4873</v>
      </c>
      <c r="L46" s="428">
        <v>309.41400000000004</v>
      </c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40">
        <f t="shared" si="53"/>
        <v>0</v>
      </c>
      <c r="AB46" s="140" t="str">
        <f t="shared" si="54"/>
        <v>No</v>
      </c>
      <c r="AC46" s="236" t="str">
        <f t="shared" si="121"/>
        <v>No</v>
      </c>
      <c r="AE46" s="315">
        <v>1</v>
      </c>
      <c r="AF46" s="316">
        <f t="shared" si="122"/>
        <v>0</v>
      </c>
      <c r="AG46" s="118"/>
      <c r="AH46" s="342">
        <v>13</v>
      </c>
      <c r="AI46" s="351">
        <f t="shared" si="104"/>
        <v>0</v>
      </c>
      <c r="AJ46" s="215">
        <f t="shared" si="123"/>
        <v>0</v>
      </c>
      <c r="AK46" s="215">
        <f t="shared" si="124"/>
        <v>0</v>
      </c>
      <c r="AL46" s="215">
        <f t="shared" si="125"/>
        <v>0</v>
      </c>
      <c r="AM46" s="215">
        <f t="shared" si="126"/>
        <v>0</v>
      </c>
      <c r="AN46" s="215">
        <f t="shared" si="127"/>
        <v>0</v>
      </c>
      <c r="AO46" s="215">
        <f t="shared" si="128"/>
        <v>0</v>
      </c>
      <c r="AP46" s="215">
        <f t="shared" si="129"/>
        <v>0</v>
      </c>
      <c r="AQ46" s="215">
        <f t="shared" si="130"/>
        <v>0</v>
      </c>
      <c r="AR46" s="215">
        <f t="shared" si="131"/>
        <v>0</v>
      </c>
      <c r="AS46" s="215">
        <f t="shared" si="132"/>
        <v>0</v>
      </c>
      <c r="AT46" s="215">
        <f t="shared" si="133"/>
        <v>0</v>
      </c>
      <c r="AU46" s="215">
        <f t="shared" si="134"/>
        <v>0</v>
      </c>
      <c r="AV46" s="215">
        <f t="shared" si="135"/>
        <v>0</v>
      </c>
      <c r="AW46" s="215">
        <f t="shared" si="136"/>
        <v>0</v>
      </c>
      <c r="AX46" s="173">
        <v>1</v>
      </c>
      <c r="AY46" s="124">
        <v>12</v>
      </c>
      <c r="AZ46" s="124"/>
      <c r="BA46" s="124"/>
      <c r="BC46" s="9">
        <f t="shared" si="71"/>
        <v>0</v>
      </c>
      <c r="BD46" s="9">
        <f t="shared" si="72"/>
        <v>0</v>
      </c>
      <c r="BE46" s="9">
        <f t="shared" si="73"/>
        <v>0</v>
      </c>
      <c r="BF46" s="9">
        <f t="shared" si="74"/>
        <v>0</v>
      </c>
      <c r="BG46" s="9">
        <f t="shared" si="75"/>
        <v>0</v>
      </c>
      <c r="BH46" s="9">
        <f t="shared" si="76"/>
        <v>0</v>
      </c>
      <c r="BI46" s="9">
        <f t="shared" si="77"/>
        <v>0</v>
      </c>
      <c r="BJ46" s="9">
        <f t="shared" si="78"/>
        <v>0</v>
      </c>
      <c r="BK46" s="9">
        <f t="shared" si="79"/>
        <v>0</v>
      </c>
      <c r="BM46" s="132">
        <f t="shared" si="80"/>
        <v>0</v>
      </c>
      <c r="BN46" s="132">
        <f t="shared" si="81"/>
        <v>0</v>
      </c>
      <c r="BP46" s="9">
        <f t="shared" si="82"/>
        <v>0</v>
      </c>
      <c r="BQ46" s="9">
        <f t="shared" si="83"/>
        <v>0</v>
      </c>
      <c r="BR46" s="9">
        <f t="shared" si="84"/>
        <v>0</v>
      </c>
      <c r="BS46" s="9">
        <f t="shared" si="85"/>
        <v>0</v>
      </c>
      <c r="BT46" s="9">
        <f t="shared" si="86"/>
        <v>0</v>
      </c>
      <c r="BU46" s="9">
        <f t="shared" si="87"/>
        <v>0</v>
      </c>
      <c r="BV46" s="9">
        <f t="shared" si="88"/>
        <v>0</v>
      </c>
      <c r="BW46" s="9">
        <f t="shared" si="89"/>
        <v>0</v>
      </c>
      <c r="BX46" s="9">
        <f t="shared" si="90"/>
        <v>0</v>
      </c>
      <c r="BY46" s="9">
        <f t="shared" si="91"/>
        <v>0</v>
      </c>
      <c r="BZ46" s="9">
        <f t="shared" si="92"/>
        <v>0</v>
      </c>
      <c r="CA46" s="9">
        <f t="shared" si="93"/>
        <v>0</v>
      </c>
      <c r="CB46" s="9">
        <f t="shared" si="94"/>
        <v>0</v>
      </c>
      <c r="CC46" s="9">
        <f t="shared" si="95"/>
        <v>0</v>
      </c>
      <c r="CD46" s="9">
        <f t="shared" si="96"/>
        <v>0</v>
      </c>
      <c r="CE46" s="9">
        <f t="shared" si="97"/>
        <v>0</v>
      </c>
      <c r="CF46" s="9">
        <f t="shared" si="98"/>
        <v>0</v>
      </c>
      <c r="CG46" s="9">
        <f t="shared" si="99"/>
        <v>0</v>
      </c>
      <c r="CH46" s="9">
        <f t="shared" si="100"/>
        <v>0</v>
      </c>
      <c r="CI46" s="9">
        <f t="shared" si="101"/>
        <v>0</v>
      </c>
      <c r="CJ46" s="9">
        <f t="shared" si="102"/>
        <v>0</v>
      </c>
    </row>
    <row r="47" spans="1:88" s="132" customFormat="1" ht="90" customHeight="1">
      <c r="A47" s="9"/>
      <c r="B47" s="231"/>
      <c r="C47" s="9"/>
      <c r="D47" s="113" t="s">
        <v>254</v>
      </c>
      <c r="E47" s="191" t="s">
        <v>2909</v>
      </c>
      <c r="F47" s="278" t="s">
        <v>134</v>
      </c>
      <c r="G47" s="254" t="s">
        <v>172</v>
      </c>
      <c r="H47" s="254" t="s">
        <v>182</v>
      </c>
      <c r="I47" s="112">
        <v>4</v>
      </c>
      <c r="J47" s="112">
        <v>0</v>
      </c>
      <c r="K47" s="112" t="s">
        <v>4873</v>
      </c>
      <c r="L47" s="427">
        <v>572.08200000000011</v>
      </c>
      <c r="M47" s="136"/>
      <c r="N47" s="135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47">
        <f t="shared" si="53"/>
        <v>0</v>
      </c>
      <c r="AB47" s="133" t="str">
        <f t="shared" si="54"/>
        <v>No</v>
      </c>
      <c r="AC47" s="266" t="str">
        <f t="shared" si="121"/>
        <v>No</v>
      </c>
      <c r="AE47" s="315">
        <v>4</v>
      </c>
      <c r="AF47" s="316">
        <f t="shared" si="122"/>
        <v>0</v>
      </c>
      <c r="AG47" s="118"/>
      <c r="AH47" s="342">
        <v>16.7</v>
      </c>
      <c r="AI47" s="351">
        <f t="shared" si="104"/>
        <v>0</v>
      </c>
      <c r="AJ47" s="215">
        <f t="shared" si="123"/>
        <v>0</v>
      </c>
      <c r="AK47" s="215">
        <f t="shared" si="124"/>
        <v>0</v>
      </c>
      <c r="AL47" s="215">
        <f t="shared" si="125"/>
        <v>0</v>
      </c>
      <c r="AM47" s="215">
        <f t="shared" si="126"/>
        <v>0</v>
      </c>
      <c r="AN47" s="215">
        <f t="shared" si="127"/>
        <v>0</v>
      </c>
      <c r="AO47" s="215">
        <f t="shared" si="128"/>
        <v>0</v>
      </c>
      <c r="AP47" s="215">
        <f t="shared" si="129"/>
        <v>0</v>
      </c>
      <c r="AQ47" s="215">
        <f t="shared" si="130"/>
        <v>0</v>
      </c>
      <c r="AR47" s="215">
        <f t="shared" si="131"/>
        <v>0</v>
      </c>
      <c r="AS47" s="215">
        <f t="shared" si="132"/>
        <v>0</v>
      </c>
      <c r="AT47" s="215">
        <f t="shared" si="133"/>
        <v>0</v>
      </c>
      <c r="AU47" s="215">
        <f t="shared" si="134"/>
        <v>0</v>
      </c>
      <c r="AV47" s="215">
        <f t="shared" si="135"/>
        <v>0</v>
      </c>
      <c r="AW47" s="215">
        <f t="shared" si="136"/>
        <v>0</v>
      </c>
      <c r="AX47" s="173">
        <v>4</v>
      </c>
      <c r="AY47" s="124">
        <v>52</v>
      </c>
      <c r="AZ47" s="124"/>
      <c r="BA47" s="124"/>
      <c r="BC47" s="9">
        <f t="shared" si="71"/>
        <v>0</v>
      </c>
      <c r="BD47" s="9">
        <f t="shared" si="72"/>
        <v>0</v>
      </c>
      <c r="BE47" s="9">
        <f t="shared" si="73"/>
        <v>0</v>
      </c>
      <c r="BF47" s="9">
        <f t="shared" si="74"/>
        <v>0</v>
      </c>
      <c r="BG47" s="9">
        <f t="shared" si="75"/>
        <v>0</v>
      </c>
      <c r="BH47" s="9">
        <f t="shared" si="76"/>
        <v>0</v>
      </c>
      <c r="BI47" s="9">
        <f t="shared" si="77"/>
        <v>0</v>
      </c>
      <c r="BJ47" s="9">
        <f t="shared" si="78"/>
        <v>0</v>
      </c>
      <c r="BK47" s="9">
        <f t="shared" si="79"/>
        <v>0</v>
      </c>
      <c r="BM47" s="132">
        <f t="shared" si="80"/>
        <v>0</v>
      </c>
      <c r="BN47" s="132">
        <f t="shared" si="81"/>
        <v>0</v>
      </c>
      <c r="BP47" s="9">
        <f t="shared" si="82"/>
        <v>0</v>
      </c>
      <c r="BQ47" s="9">
        <f t="shared" si="83"/>
        <v>0</v>
      </c>
      <c r="BR47" s="9">
        <f t="shared" si="84"/>
        <v>0</v>
      </c>
      <c r="BS47" s="9">
        <f t="shared" si="85"/>
        <v>0</v>
      </c>
      <c r="BT47" s="9">
        <f t="shared" si="86"/>
        <v>0</v>
      </c>
      <c r="BU47" s="9">
        <f t="shared" si="87"/>
        <v>0</v>
      </c>
      <c r="BV47" s="9">
        <f t="shared" si="88"/>
        <v>0</v>
      </c>
      <c r="BW47" s="9">
        <f t="shared" si="89"/>
        <v>0</v>
      </c>
      <c r="BX47" s="9">
        <f t="shared" si="90"/>
        <v>0</v>
      </c>
      <c r="BY47" s="9">
        <f t="shared" si="91"/>
        <v>0</v>
      </c>
      <c r="BZ47" s="9">
        <f t="shared" si="92"/>
        <v>0</v>
      </c>
      <c r="CA47" s="9">
        <f t="shared" si="93"/>
        <v>0</v>
      </c>
      <c r="CB47" s="9">
        <f t="shared" si="94"/>
        <v>0</v>
      </c>
      <c r="CC47" s="9">
        <f t="shared" si="95"/>
        <v>0</v>
      </c>
      <c r="CD47" s="9">
        <f t="shared" si="96"/>
        <v>0</v>
      </c>
      <c r="CE47" s="9">
        <f t="shared" si="97"/>
        <v>0</v>
      </c>
      <c r="CF47" s="9">
        <f t="shared" si="98"/>
        <v>0</v>
      </c>
      <c r="CG47" s="9">
        <f t="shared" si="99"/>
        <v>0</v>
      </c>
      <c r="CH47" s="9">
        <f t="shared" si="100"/>
        <v>0</v>
      </c>
      <c r="CI47" s="9">
        <f t="shared" si="101"/>
        <v>0</v>
      </c>
      <c r="CJ47" s="9">
        <f t="shared" si="102"/>
        <v>0</v>
      </c>
    </row>
    <row r="48" spans="1:88" s="9" customFormat="1" ht="90" customHeight="1">
      <c r="B48" s="255"/>
      <c r="D48" s="151" t="s">
        <v>255</v>
      </c>
      <c r="E48" s="253" t="s">
        <v>2909</v>
      </c>
      <c r="F48" s="392" t="s">
        <v>4880</v>
      </c>
      <c r="G48" s="122" t="s">
        <v>87</v>
      </c>
      <c r="H48" s="122" t="s">
        <v>182</v>
      </c>
      <c r="I48" s="121">
        <v>2</v>
      </c>
      <c r="J48" s="121">
        <v>0</v>
      </c>
      <c r="K48" s="121" t="s">
        <v>4873</v>
      </c>
      <c r="L48" s="428">
        <v>478.59000000000003</v>
      </c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40">
        <f t="shared" si="53"/>
        <v>0</v>
      </c>
      <c r="AB48" s="140" t="str">
        <f t="shared" si="54"/>
        <v>No</v>
      </c>
      <c r="AC48" s="236" t="str">
        <f t="shared" si="121"/>
        <v>No</v>
      </c>
      <c r="AE48" s="315">
        <v>2</v>
      </c>
      <c r="AF48" s="316">
        <f t="shared" si="122"/>
        <v>0</v>
      </c>
      <c r="AG48" s="118"/>
      <c r="AH48" s="342">
        <v>16</v>
      </c>
      <c r="AI48" s="351">
        <f t="shared" si="104"/>
        <v>0</v>
      </c>
      <c r="AJ48" s="215">
        <f t="shared" si="123"/>
        <v>0</v>
      </c>
      <c r="AK48" s="215">
        <f t="shared" si="124"/>
        <v>0</v>
      </c>
      <c r="AL48" s="215">
        <f t="shared" si="125"/>
        <v>0</v>
      </c>
      <c r="AM48" s="215">
        <f t="shared" si="126"/>
        <v>0</v>
      </c>
      <c r="AN48" s="215">
        <f t="shared" si="127"/>
        <v>0</v>
      </c>
      <c r="AO48" s="215">
        <f t="shared" si="128"/>
        <v>0</v>
      </c>
      <c r="AP48" s="215">
        <f t="shared" si="129"/>
        <v>0</v>
      </c>
      <c r="AQ48" s="215">
        <f t="shared" si="130"/>
        <v>0</v>
      </c>
      <c r="AR48" s="215">
        <f t="shared" si="131"/>
        <v>0</v>
      </c>
      <c r="AS48" s="215">
        <f t="shared" si="132"/>
        <v>0</v>
      </c>
      <c r="AT48" s="215">
        <f t="shared" si="133"/>
        <v>0</v>
      </c>
      <c r="AU48" s="215">
        <f t="shared" si="134"/>
        <v>0</v>
      </c>
      <c r="AV48" s="215">
        <f t="shared" si="135"/>
        <v>0</v>
      </c>
      <c r="AW48" s="215">
        <f t="shared" si="136"/>
        <v>0</v>
      </c>
      <c r="AX48" s="173">
        <v>2</v>
      </c>
      <c r="AY48" s="124">
        <v>22</v>
      </c>
      <c r="AZ48" s="124"/>
      <c r="BA48" s="124"/>
      <c r="BC48" s="9">
        <f t="shared" si="71"/>
        <v>0</v>
      </c>
      <c r="BD48" s="9">
        <f t="shared" si="72"/>
        <v>0</v>
      </c>
      <c r="BE48" s="9">
        <f t="shared" si="73"/>
        <v>0</v>
      </c>
      <c r="BF48" s="9">
        <f t="shared" si="74"/>
        <v>0</v>
      </c>
      <c r="BG48" s="9">
        <f t="shared" si="75"/>
        <v>0</v>
      </c>
      <c r="BH48" s="9">
        <f t="shared" si="76"/>
        <v>0</v>
      </c>
      <c r="BI48" s="9">
        <f t="shared" si="77"/>
        <v>0</v>
      </c>
      <c r="BJ48" s="9">
        <f t="shared" si="78"/>
        <v>0</v>
      </c>
      <c r="BK48" s="9">
        <f t="shared" si="79"/>
        <v>0</v>
      </c>
      <c r="BM48" s="132">
        <f t="shared" si="80"/>
        <v>0</v>
      </c>
      <c r="BN48" s="132">
        <f t="shared" si="81"/>
        <v>0</v>
      </c>
      <c r="BP48" s="9">
        <f t="shared" si="82"/>
        <v>0</v>
      </c>
      <c r="BQ48" s="9">
        <f t="shared" si="83"/>
        <v>0</v>
      </c>
      <c r="BR48" s="9">
        <f t="shared" si="84"/>
        <v>0</v>
      </c>
      <c r="BS48" s="9">
        <f t="shared" si="85"/>
        <v>0</v>
      </c>
      <c r="BT48" s="9">
        <f t="shared" si="86"/>
        <v>0</v>
      </c>
      <c r="BU48" s="9">
        <f t="shared" si="87"/>
        <v>0</v>
      </c>
      <c r="BV48" s="9">
        <f t="shared" si="88"/>
        <v>0</v>
      </c>
      <c r="BW48" s="9">
        <f t="shared" si="89"/>
        <v>0</v>
      </c>
      <c r="BX48" s="9">
        <f t="shared" si="90"/>
        <v>0</v>
      </c>
      <c r="BY48" s="9">
        <f t="shared" si="91"/>
        <v>0</v>
      </c>
      <c r="BZ48" s="9">
        <f t="shared" si="92"/>
        <v>0</v>
      </c>
      <c r="CA48" s="9">
        <f t="shared" si="93"/>
        <v>0</v>
      </c>
      <c r="CB48" s="9">
        <f t="shared" si="94"/>
        <v>0</v>
      </c>
      <c r="CC48" s="9">
        <f t="shared" si="95"/>
        <v>0</v>
      </c>
      <c r="CD48" s="9">
        <f t="shared" si="96"/>
        <v>0</v>
      </c>
      <c r="CE48" s="9">
        <f t="shared" si="97"/>
        <v>0</v>
      </c>
      <c r="CF48" s="9">
        <f t="shared" si="98"/>
        <v>0</v>
      </c>
      <c r="CG48" s="9">
        <f t="shared" si="99"/>
        <v>0</v>
      </c>
      <c r="CH48" s="9">
        <f t="shared" si="100"/>
        <v>0</v>
      </c>
      <c r="CI48" s="9">
        <f t="shared" si="101"/>
        <v>0</v>
      </c>
      <c r="CJ48" s="9">
        <f t="shared" si="102"/>
        <v>0</v>
      </c>
    </row>
    <row r="49" spans="1:88" s="132" customFormat="1" ht="90" customHeight="1">
      <c r="A49" s="9"/>
      <c r="B49" s="231"/>
      <c r="C49" s="9"/>
      <c r="D49" s="113" t="s">
        <v>256</v>
      </c>
      <c r="E49" s="191" t="s">
        <v>2909</v>
      </c>
      <c r="F49" s="278" t="s">
        <v>4880</v>
      </c>
      <c r="G49" s="254" t="s">
        <v>88</v>
      </c>
      <c r="H49" s="254" t="s">
        <v>182</v>
      </c>
      <c r="I49" s="112">
        <v>2</v>
      </c>
      <c r="J49" s="112">
        <v>0</v>
      </c>
      <c r="K49" s="112" t="s">
        <v>4873</v>
      </c>
      <c r="L49" s="427">
        <v>511.98</v>
      </c>
      <c r="M49" s="136"/>
      <c r="N49" s="135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47">
        <f t="shared" si="53"/>
        <v>0</v>
      </c>
      <c r="AB49" s="133" t="str">
        <f t="shared" si="54"/>
        <v>No</v>
      </c>
      <c r="AC49" s="266" t="str">
        <f t="shared" si="121"/>
        <v>No</v>
      </c>
      <c r="AE49" s="315">
        <v>2</v>
      </c>
      <c r="AF49" s="316">
        <f t="shared" si="122"/>
        <v>0</v>
      </c>
      <c r="AG49" s="118"/>
      <c r="AH49" s="342">
        <v>19</v>
      </c>
      <c r="AI49" s="351">
        <f t="shared" si="104"/>
        <v>0</v>
      </c>
      <c r="AJ49" s="215">
        <f t="shared" si="123"/>
        <v>0</v>
      </c>
      <c r="AK49" s="215">
        <f t="shared" si="124"/>
        <v>0</v>
      </c>
      <c r="AL49" s="215">
        <f t="shared" si="125"/>
        <v>0</v>
      </c>
      <c r="AM49" s="215">
        <f t="shared" si="126"/>
        <v>0</v>
      </c>
      <c r="AN49" s="215">
        <f t="shared" si="127"/>
        <v>0</v>
      </c>
      <c r="AO49" s="215">
        <f t="shared" si="128"/>
        <v>0</v>
      </c>
      <c r="AP49" s="215">
        <f t="shared" si="129"/>
        <v>0</v>
      </c>
      <c r="AQ49" s="215">
        <f t="shared" si="130"/>
        <v>0</v>
      </c>
      <c r="AR49" s="215">
        <f t="shared" si="131"/>
        <v>0</v>
      </c>
      <c r="AS49" s="215">
        <f t="shared" si="132"/>
        <v>0</v>
      </c>
      <c r="AT49" s="215">
        <f t="shared" si="133"/>
        <v>0</v>
      </c>
      <c r="AU49" s="215">
        <f t="shared" si="134"/>
        <v>0</v>
      </c>
      <c r="AV49" s="215">
        <f t="shared" si="135"/>
        <v>0</v>
      </c>
      <c r="AW49" s="215">
        <f t="shared" si="136"/>
        <v>0</v>
      </c>
      <c r="AX49" s="173">
        <v>2</v>
      </c>
      <c r="AY49" s="124">
        <v>24</v>
      </c>
      <c r="AZ49" s="124"/>
      <c r="BA49" s="124"/>
      <c r="BC49" s="9">
        <f t="shared" si="71"/>
        <v>0</v>
      </c>
      <c r="BD49" s="9">
        <f t="shared" si="72"/>
        <v>0</v>
      </c>
      <c r="BE49" s="9">
        <f t="shared" si="73"/>
        <v>0</v>
      </c>
      <c r="BF49" s="9">
        <f t="shared" si="74"/>
        <v>0</v>
      </c>
      <c r="BG49" s="9">
        <f t="shared" si="75"/>
        <v>0</v>
      </c>
      <c r="BH49" s="9">
        <f t="shared" si="76"/>
        <v>0</v>
      </c>
      <c r="BI49" s="9">
        <f t="shared" si="77"/>
        <v>0</v>
      </c>
      <c r="BJ49" s="9">
        <f t="shared" si="78"/>
        <v>0</v>
      </c>
      <c r="BK49" s="9">
        <f t="shared" si="79"/>
        <v>0</v>
      </c>
      <c r="BM49" s="132">
        <f t="shared" si="80"/>
        <v>0</v>
      </c>
      <c r="BN49" s="132">
        <f t="shared" si="81"/>
        <v>0</v>
      </c>
      <c r="BP49" s="9">
        <f t="shared" si="82"/>
        <v>0</v>
      </c>
      <c r="BQ49" s="9">
        <f t="shared" si="83"/>
        <v>0</v>
      </c>
      <c r="BR49" s="9">
        <f t="shared" si="84"/>
        <v>0</v>
      </c>
      <c r="BS49" s="9">
        <f t="shared" si="85"/>
        <v>0</v>
      </c>
      <c r="BT49" s="9">
        <f t="shared" si="86"/>
        <v>0</v>
      </c>
      <c r="BU49" s="9">
        <f t="shared" si="87"/>
        <v>0</v>
      </c>
      <c r="BV49" s="9">
        <f t="shared" si="88"/>
        <v>0</v>
      </c>
      <c r="BW49" s="9">
        <f t="shared" si="89"/>
        <v>0</v>
      </c>
      <c r="BX49" s="9">
        <f t="shared" si="90"/>
        <v>0</v>
      </c>
      <c r="BY49" s="9">
        <f t="shared" si="91"/>
        <v>0</v>
      </c>
      <c r="BZ49" s="9">
        <f t="shared" si="92"/>
        <v>0</v>
      </c>
      <c r="CA49" s="9">
        <f t="shared" si="93"/>
        <v>0</v>
      </c>
      <c r="CB49" s="9">
        <f t="shared" si="94"/>
        <v>0</v>
      </c>
      <c r="CC49" s="9">
        <f t="shared" si="95"/>
        <v>0</v>
      </c>
      <c r="CD49" s="9">
        <f t="shared" si="96"/>
        <v>0</v>
      </c>
      <c r="CE49" s="9">
        <f t="shared" si="97"/>
        <v>0</v>
      </c>
      <c r="CF49" s="9">
        <f t="shared" si="98"/>
        <v>0</v>
      </c>
      <c r="CG49" s="9">
        <f t="shared" si="99"/>
        <v>0</v>
      </c>
      <c r="CH49" s="9">
        <f t="shared" si="100"/>
        <v>0</v>
      </c>
      <c r="CI49" s="9">
        <f t="shared" si="101"/>
        <v>0</v>
      </c>
      <c r="CJ49" s="9">
        <f t="shared" si="102"/>
        <v>0</v>
      </c>
    </row>
    <row r="50" spans="1:88" s="9" customFormat="1" ht="90" customHeight="1">
      <c r="B50" s="255"/>
      <c r="D50" s="151" t="s">
        <v>257</v>
      </c>
      <c r="E50" s="253" t="s">
        <v>2909</v>
      </c>
      <c r="F50" s="392" t="s">
        <v>4880</v>
      </c>
      <c r="G50" s="122" t="s">
        <v>87</v>
      </c>
      <c r="H50" s="122" t="s">
        <v>182</v>
      </c>
      <c r="I50" s="121">
        <v>2</v>
      </c>
      <c r="J50" s="121">
        <v>0</v>
      </c>
      <c r="K50" s="121" t="s">
        <v>4873</v>
      </c>
      <c r="L50" s="428">
        <v>500.85</v>
      </c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40">
        <f t="shared" si="53"/>
        <v>0</v>
      </c>
      <c r="AB50" s="140" t="str">
        <f t="shared" si="54"/>
        <v>No</v>
      </c>
      <c r="AC50" s="236" t="str">
        <f t="shared" si="121"/>
        <v>No</v>
      </c>
      <c r="AE50" s="315">
        <v>2</v>
      </c>
      <c r="AF50" s="316">
        <f t="shared" si="122"/>
        <v>0</v>
      </c>
      <c r="AG50" s="118"/>
      <c r="AH50" s="342">
        <v>17</v>
      </c>
      <c r="AI50" s="351">
        <f t="shared" si="104"/>
        <v>0</v>
      </c>
      <c r="AJ50" s="215">
        <f t="shared" si="123"/>
        <v>0</v>
      </c>
      <c r="AK50" s="215">
        <f t="shared" si="124"/>
        <v>0</v>
      </c>
      <c r="AL50" s="215">
        <f t="shared" si="125"/>
        <v>0</v>
      </c>
      <c r="AM50" s="215">
        <f t="shared" si="126"/>
        <v>0</v>
      </c>
      <c r="AN50" s="215">
        <f t="shared" si="127"/>
        <v>0</v>
      </c>
      <c r="AO50" s="215">
        <f t="shared" si="128"/>
        <v>0</v>
      </c>
      <c r="AP50" s="215">
        <f t="shared" si="129"/>
        <v>0</v>
      </c>
      <c r="AQ50" s="215">
        <f t="shared" si="130"/>
        <v>0</v>
      </c>
      <c r="AR50" s="215">
        <f t="shared" si="131"/>
        <v>0</v>
      </c>
      <c r="AS50" s="215">
        <f t="shared" si="132"/>
        <v>0</v>
      </c>
      <c r="AT50" s="215">
        <f t="shared" si="133"/>
        <v>0</v>
      </c>
      <c r="AU50" s="215">
        <f t="shared" si="134"/>
        <v>0</v>
      </c>
      <c r="AV50" s="215">
        <f t="shared" si="135"/>
        <v>0</v>
      </c>
      <c r="AW50" s="215">
        <f t="shared" si="136"/>
        <v>0</v>
      </c>
      <c r="AX50" s="173">
        <v>2</v>
      </c>
      <c r="AY50" s="124">
        <v>20</v>
      </c>
      <c r="AZ50" s="124"/>
      <c r="BA50" s="124"/>
      <c r="BC50" s="9">
        <f t="shared" si="71"/>
        <v>0</v>
      </c>
      <c r="BD50" s="9">
        <f t="shared" si="72"/>
        <v>0</v>
      </c>
      <c r="BE50" s="9">
        <f t="shared" si="73"/>
        <v>0</v>
      </c>
      <c r="BF50" s="9">
        <f t="shared" si="74"/>
        <v>0</v>
      </c>
      <c r="BG50" s="9">
        <f t="shared" si="75"/>
        <v>0</v>
      </c>
      <c r="BH50" s="9">
        <f t="shared" si="76"/>
        <v>0</v>
      </c>
      <c r="BI50" s="9">
        <f t="shared" si="77"/>
        <v>0</v>
      </c>
      <c r="BJ50" s="9">
        <f t="shared" si="78"/>
        <v>0</v>
      </c>
      <c r="BK50" s="9">
        <f t="shared" si="79"/>
        <v>0</v>
      </c>
      <c r="BM50" s="132">
        <f t="shared" si="80"/>
        <v>0</v>
      </c>
      <c r="BN50" s="132">
        <f t="shared" si="81"/>
        <v>0</v>
      </c>
      <c r="BP50" s="9">
        <f t="shared" si="82"/>
        <v>0</v>
      </c>
      <c r="BQ50" s="9">
        <f t="shared" si="83"/>
        <v>0</v>
      </c>
      <c r="BR50" s="9">
        <f t="shared" si="84"/>
        <v>0</v>
      </c>
      <c r="BS50" s="9">
        <f t="shared" si="85"/>
        <v>0</v>
      </c>
      <c r="BT50" s="9">
        <f t="shared" si="86"/>
        <v>0</v>
      </c>
      <c r="BU50" s="9">
        <f t="shared" si="87"/>
        <v>0</v>
      </c>
      <c r="BV50" s="9">
        <f t="shared" si="88"/>
        <v>0</v>
      </c>
      <c r="BW50" s="9">
        <f t="shared" si="89"/>
        <v>0</v>
      </c>
      <c r="BX50" s="9">
        <f t="shared" si="90"/>
        <v>0</v>
      </c>
      <c r="BY50" s="9">
        <f t="shared" si="91"/>
        <v>0</v>
      </c>
      <c r="BZ50" s="9">
        <f t="shared" si="92"/>
        <v>0</v>
      </c>
      <c r="CA50" s="9">
        <f t="shared" si="93"/>
        <v>0</v>
      </c>
      <c r="CB50" s="9">
        <f t="shared" si="94"/>
        <v>0</v>
      </c>
      <c r="CC50" s="9">
        <f t="shared" si="95"/>
        <v>0</v>
      </c>
      <c r="CD50" s="9">
        <f t="shared" si="96"/>
        <v>0</v>
      </c>
      <c r="CE50" s="9">
        <f t="shared" si="97"/>
        <v>0</v>
      </c>
      <c r="CF50" s="9">
        <f t="shared" si="98"/>
        <v>0</v>
      </c>
      <c r="CG50" s="9">
        <f t="shared" si="99"/>
        <v>0</v>
      </c>
      <c r="CH50" s="9">
        <f t="shared" si="100"/>
        <v>0</v>
      </c>
      <c r="CI50" s="9">
        <f t="shared" si="101"/>
        <v>0</v>
      </c>
      <c r="CJ50" s="9">
        <f t="shared" si="102"/>
        <v>0</v>
      </c>
    </row>
    <row r="51" spans="1:88" s="132" customFormat="1" ht="90" customHeight="1">
      <c r="A51" s="9"/>
      <c r="B51" s="231"/>
      <c r="C51" s="9"/>
      <c r="D51" s="113" t="s">
        <v>258</v>
      </c>
      <c r="E51" s="191" t="s">
        <v>2909</v>
      </c>
      <c r="F51" s="112" t="s">
        <v>134</v>
      </c>
      <c r="G51" s="254" t="s">
        <v>171</v>
      </c>
      <c r="H51" s="407" t="s">
        <v>182</v>
      </c>
      <c r="I51" s="112">
        <v>2</v>
      </c>
      <c r="J51" s="112">
        <v>0</v>
      </c>
      <c r="K51" s="112" t="s">
        <v>4873</v>
      </c>
      <c r="L51" s="427">
        <v>261.55500000000001</v>
      </c>
      <c r="M51" s="136"/>
      <c r="N51" s="135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47">
        <f t="shared" si="53"/>
        <v>0</v>
      </c>
      <c r="AB51" s="133" t="str">
        <f t="shared" si="54"/>
        <v>No</v>
      </c>
      <c r="AC51" s="266" t="str">
        <f t="shared" si="121"/>
        <v>No</v>
      </c>
      <c r="AE51" s="315">
        <v>2</v>
      </c>
      <c r="AF51" s="316">
        <f t="shared" si="122"/>
        <v>0</v>
      </c>
      <c r="AG51" s="118"/>
      <c r="AH51" s="342">
        <v>5.5</v>
      </c>
      <c r="AI51" s="351">
        <f t="shared" si="104"/>
        <v>0</v>
      </c>
      <c r="AJ51" s="215">
        <f t="shared" si="123"/>
        <v>0</v>
      </c>
      <c r="AK51" s="215">
        <f t="shared" si="124"/>
        <v>0</v>
      </c>
      <c r="AL51" s="215">
        <f t="shared" si="125"/>
        <v>0</v>
      </c>
      <c r="AM51" s="215">
        <f t="shared" si="126"/>
        <v>0</v>
      </c>
      <c r="AN51" s="215">
        <f t="shared" si="127"/>
        <v>0</v>
      </c>
      <c r="AO51" s="215">
        <f t="shared" si="128"/>
        <v>0</v>
      </c>
      <c r="AP51" s="215">
        <f t="shared" si="129"/>
        <v>0</v>
      </c>
      <c r="AQ51" s="215">
        <f t="shared" si="130"/>
        <v>0</v>
      </c>
      <c r="AR51" s="215">
        <f t="shared" si="131"/>
        <v>0</v>
      </c>
      <c r="AS51" s="215">
        <f t="shared" si="132"/>
        <v>0</v>
      </c>
      <c r="AT51" s="215">
        <f t="shared" si="133"/>
        <v>0</v>
      </c>
      <c r="AU51" s="215">
        <f t="shared" si="134"/>
        <v>0</v>
      </c>
      <c r="AV51" s="215">
        <f t="shared" si="135"/>
        <v>0</v>
      </c>
      <c r="AW51" s="215">
        <f t="shared" si="136"/>
        <v>0</v>
      </c>
      <c r="AX51" s="173">
        <v>2</v>
      </c>
      <c r="AY51" s="124">
        <v>12</v>
      </c>
      <c r="AZ51" s="124"/>
      <c r="BA51" s="124"/>
      <c r="BC51" s="9">
        <f t="shared" si="71"/>
        <v>0</v>
      </c>
      <c r="BD51" s="9">
        <f t="shared" si="72"/>
        <v>0</v>
      </c>
      <c r="BE51" s="9">
        <f t="shared" si="73"/>
        <v>0</v>
      </c>
      <c r="BF51" s="9">
        <f t="shared" si="74"/>
        <v>0</v>
      </c>
      <c r="BG51" s="9">
        <f t="shared" si="75"/>
        <v>0</v>
      </c>
      <c r="BH51" s="9">
        <f t="shared" si="76"/>
        <v>0</v>
      </c>
      <c r="BI51" s="9">
        <f t="shared" si="77"/>
        <v>0</v>
      </c>
      <c r="BJ51" s="9">
        <f t="shared" si="78"/>
        <v>0</v>
      </c>
      <c r="BK51" s="9">
        <f t="shared" si="79"/>
        <v>0</v>
      </c>
      <c r="BM51" s="132">
        <f t="shared" si="80"/>
        <v>0</v>
      </c>
      <c r="BN51" s="132">
        <f t="shared" si="81"/>
        <v>0</v>
      </c>
      <c r="BP51" s="9">
        <f t="shared" si="82"/>
        <v>0</v>
      </c>
      <c r="BQ51" s="9">
        <f t="shared" si="83"/>
        <v>0</v>
      </c>
      <c r="BR51" s="9">
        <f t="shared" si="84"/>
        <v>0</v>
      </c>
      <c r="BS51" s="9">
        <f t="shared" si="85"/>
        <v>0</v>
      </c>
      <c r="BT51" s="9">
        <f t="shared" si="86"/>
        <v>0</v>
      </c>
      <c r="BU51" s="9">
        <f t="shared" si="87"/>
        <v>0</v>
      </c>
      <c r="BV51" s="9">
        <f t="shared" si="88"/>
        <v>0</v>
      </c>
      <c r="BW51" s="9">
        <f t="shared" si="89"/>
        <v>0</v>
      </c>
      <c r="BX51" s="9">
        <f t="shared" si="90"/>
        <v>0</v>
      </c>
      <c r="BY51" s="9">
        <f t="shared" si="91"/>
        <v>0</v>
      </c>
      <c r="BZ51" s="9">
        <f t="shared" si="92"/>
        <v>0</v>
      </c>
      <c r="CA51" s="9">
        <f t="shared" si="93"/>
        <v>0</v>
      </c>
      <c r="CB51" s="9">
        <f t="shared" si="94"/>
        <v>0</v>
      </c>
      <c r="CC51" s="9">
        <f t="shared" si="95"/>
        <v>0</v>
      </c>
      <c r="CD51" s="9">
        <f t="shared" si="96"/>
        <v>0</v>
      </c>
      <c r="CE51" s="9">
        <f t="shared" si="97"/>
        <v>0</v>
      </c>
      <c r="CF51" s="9">
        <f t="shared" si="98"/>
        <v>0</v>
      </c>
      <c r="CG51" s="9">
        <f t="shared" si="99"/>
        <v>0</v>
      </c>
      <c r="CH51" s="9">
        <f t="shared" si="100"/>
        <v>0</v>
      </c>
      <c r="CI51" s="9">
        <f t="shared" si="101"/>
        <v>0</v>
      </c>
      <c r="CJ51" s="9">
        <f t="shared" si="102"/>
        <v>0</v>
      </c>
    </row>
    <row r="52" spans="1:88" s="9" customFormat="1" ht="90" customHeight="1">
      <c r="B52" s="255"/>
      <c r="D52" s="151" t="s">
        <v>259</v>
      </c>
      <c r="E52" s="253" t="s">
        <v>2909</v>
      </c>
      <c r="F52" s="121" t="s">
        <v>134</v>
      </c>
      <c r="G52" s="122" t="s">
        <v>170</v>
      </c>
      <c r="H52" s="405" t="s">
        <v>182</v>
      </c>
      <c r="I52" s="121">
        <v>2</v>
      </c>
      <c r="J52" s="121">
        <v>0</v>
      </c>
      <c r="K52" s="121" t="s">
        <v>4873</v>
      </c>
      <c r="L52" s="428">
        <v>333.90000000000003</v>
      </c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40">
        <f t="shared" si="53"/>
        <v>0</v>
      </c>
      <c r="AB52" s="140" t="str">
        <f t="shared" si="54"/>
        <v>No</v>
      </c>
      <c r="AC52" s="236" t="str">
        <f t="shared" si="121"/>
        <v>No</v>
      </c>
      <c r="AE52" s="315">
        <v>2</v>
      </c>
      <c r="AF52" s="316">
        <f t="shared" si="122"/>
        <v>0</v>
      </c>
      <c r="AG52" s="118"/>
      <c r="AH52" s="342">
        <v>7.5</v>
      </c>
      <c r="AI52" s="351">
        <f t="shared" si="104"/>
        <v>0</v>
      </c>
      <c r="AJ52" s="215">
        <f t="shared" si="123"/>
        <v>0</v>
      </c>
      <c r="AK52" s="215">
        <f t="shared" si="124"/>
        <v>0</v>
      </c>
      <c r="AL52" s="215">
        <f t="shared" si="125"/>
        <v>0</v>
      </c>
      <c r="AM52" s="215">
        <f t="shared" si="126"/>
        <v>0</v>
      </c>
      <c r="AN52" s="215">
        <f t="shared" si="127"/>
        <v>0</v>
      </c>
      <c r="AO52" s="215">
        <f t="shared" si="128"/>
        <v>0</v>
      </c>
      <c r="AP52" s="215">
        <f t="shared" si="129"/>
        <v>0</v>
      </c>
      <c r="AQ52" s="215">
        <f t="shared" si="130"/>
        <v>0</v>
      </c>
      <c r="AR52" s="215">
        <f t="shared" si="131"/>
        <v>0</v>
      </c>
      <c r="AS52" s="215">
        <f t="shared" si="132"/>
        <v>0</v>
      </c>
      <c r="AT52" s="215">
        <f t="shared" si="133"/>
        <v>0</v>
      </c>
      <c r="AU52" s="215">
        <f t="shared" si="134"/>
        <v>0</v>
      </c>
      <c r="AV52" s="215">
        <f t="shared" si="135"/>
        <v>0</v>
      </c>
      <c r="AW52" s="215">
        <f t="shared" si="136"/>
        <v>0</v>
      </c>
      <c r="AX52" s="173">
        <v>2</v>
      </c>
      <c r="AY52" s="124">
        <v>14</v>
      </c>
      <c r="AZ52" s="124"/>
      <c r="BA52" s="124"/>
      <c r="BC52" s="9">
        <f t="shared" ref="BC52:BC83" si="137">IF(F52="XS",IF(SUM(M52:Z52)&gt;0,SUM(M52:Z52),0),0)*I52</f>
        <v>0</v>
      </c>
      <c r="BD52" s="9">
        <f t="shared" ref="BD52:BD83" si="138">IF(F52="S",IF(SUM(M52:Z52)&gt;0,SUM(M52:Z52),0),0)*I52</f>
        <v>0</v>
      </c>
      <c r="BE52" s="9">
        <f t="shared" ref="BE52:BE83" si="139">IF(F52="M",IF(SUM(M52:Z52)&gt;0,SUM(M52:Z52),0),0)*I52</f>
        <v>0</v>
      </c>
      <c r="BF52" s="9">
        <f t="shared" ref="BF52:BF83" si="140">IF(F52="L",IF(SUM(M52:Z52)&gt;0,SUM(M52:Z52),0),0)*I52</f>
        <v>0</v>
      </c>
      <c r="BG52" s="9">
        <f t="shared" ref="BG52:BG83" si="141">IF(F52="XL",IF(SUM(M52:Z52)&gt;0,SUM(M52:Z52),0),0)*I52</f>
        <v>0</v>
      </c>
      <c r="BH52" s="9">
        <f t="shared" ref="BH52:BH83" si="142">IF(F52="2XL",IF(SUM(M52:Z52)&gt;0,SUM(M52:Z52),0),0)*I52</f>
        <v>0</v>
      </c>
      <c r="BI52" s="9">
        <f t="shared" ref="BI52:BI83" si="143">IF(F52="3XL",IF(SUM(M52:Z52)&gt;0,SUM(M52:Z52),0),0)*I52</f>
        <v>0</v>
      </c>
      <c r="BJ52" s="9">
        <f t="shared" ref="BJ52:BJ83" si="144">IF(F52="4XL",IF(SUM(M52:Z52)&gt;0,SUM(M52:Z52),0),0)*I52</f>
        <v>0</v>
      </c>
      <c r="BK52" s="9">
        <f t="shared" ref="BK52:BK83" si="145">IF(F52="various",IF(SUM(M52:Z52)&gt;0,SUM(M52:Z52),0),0)*I52</f>
        <v>0</v>
      </c>
      <c r="BM52" s="132">
        <f t="shared" ref="BM52:BM83" si="146">IF(E52="",IF(SUM(M52:Z52)&gt;0,SUM(M52:Z52),0),0)*I52</f>
        <v>0</v>
      </c>
      <c r="BN52" s="132">
        <f t="shared" ref="BN52:BN83" si="147">IF(E52="Dual tex.",IF(SUM(M52:Z52)&gt;0,SUM(M52:Z52),0),0)*I52</f>
        <v>0</v>
      </c>
      <c r="BP52" s="9">
        <f t="shared" ref="BP52:BP83" si="148">IF(H52="sloper",IF(SUM(M52:Z52)&gt;0,SUM(M52:Z52),0),0)*I52</f>
        <v>0</v>
      </c>
      <c r="BQ52" s="9">
        <f t="shared" ref="BQ52:BQ83" si="149">IF(H52="footholds",IF(SUM(M52:Z52)&gt;0,SUM(M52:Z52),0),0)*I52</f>
        <v>0</v>
      </c>
      <c r="BR52" s="9">
        <f t="shared" ref="BR52:BR83" si="150">IF(H52="micros",IF(SUM(M52:Z52)&gt;0,SUM(M52:Z52),0),0)*I52</f>
        <v>0</v>
      </c>
      <c r="BS52" s="9">
        <f t="shared" ref="BS52:BS83" si="151">IF(H52="jug",IF(SUM(M52:Z52)&gt;0,SUM(M52:Z52),0),0)*I52</f>
        <v>0</v>
      </c>
      <c r="BT52" s="9">
        <f t="shared" ref="BT52:BT83" si="152">IF(H52="ledge",IF(SUM(M52:Z52)&gt;0,SUM(M52:Z52),0),0)*I52</f>
        <v>0</v>
      </c>
      <c r="BU52" s="9">
        <f t="shared" ref="BU52:BU83" si="153">IF(H52="edge",IF(SUM(M52:Z52)&gt;0,SUM(M52:Z52),0),0)*I52</f>
        <v>0</v>
      </c>
      <c r="BV52" s="9">
        <f t="shared" ref="BV52:BV83" si="154">IF(H52="crimp",IF(SUM(M52:Z52)&gt;0,SUM(M52:Z52),0),0)*I52</f>
        <v>0</v>
      </c>
      <c r="BW52" s="9">
        <f t="shared" ref="BW52:BW83" si="155">IF(H52="incut",IF(SUM(M52:Z52)&gt;0,SUM(M52:Z52),0),0)*I52</f>
        <v>0</v>
      </c>
      <c r="BX52" s="9">
        <f t="shared" ref="BX52:BX83" si="156">IF(H52="dish",IF(SUM(M52:Z52)&gt;0,SUM(M52:Z52),0),0)*I52</f>
        <v>0</v>
      </c>
      <c r="BY52" s="9">
        <f t="shared" ref="BY52:BY83" si="157">IF(H52="pinch",IF(SUM(M52:Z52)&gt;0,SUM(M52:Z52),0),0)*I52</f>
        <v>0</v>
      </c>
      <c r="BZ52" s="9">
        <f t="shared" ref="BZ52:BZ83" si="158">IF(H52="pocket",IF(SUM(M52:Z52)&gt;0,SUM(M52:Z52),0),0)*I52</f>
        <v>0</v>
      </c>
      <c r="CA52" s="9">
        <f t="shared" ref="CA52:CA83" si="159">IF(H52="insert",IF(SUM(M52:Z52)&gt;0,SUM(M52:Z52),0),0)*I52</f>
        <v>0</v>
      </c>
      <c r="CB52" s="9">
        <f t="shared" ref="CB52:CB83" si="160">IF(H52="feature",IF(SUM(M52:Z52)&gt;0,SUM(M52:Z52),0),0)*I52</f>
        <v>0</v>
      </c>
      <c r="CC52" s="9">
        <f t="shared" ref="CC52:CC83" si="161">IF(H52="scoop",IF(SUM(M52:Z52)&gt;0,SUM(M52:Z52),0),0)*I52</f>
        <v>0</v>
      </c>
      <c r="CD52" s="9">
        <f t="shared" ref="CD52:CD83" si="162">IF(H52="arete",IF(SUM(M52:Z52)&gt;0,SUM(M52:Z52),0),0)*I52</f>
        <v>0</v>
      </c>
      <c r="CE52" s="9">
        <f t="shared" ref="CE52:CE83" si="163">IF(H52="square",IF(SUM(M52:Z52)&gt;0,SUM(M52:Z52),0),0)*I52</f>
        <v>0</v>
      </c>
      <c r="CF52" s="9">
        <f t="shared" ref="CF52:CF83" si="164">IF(H52="positive",IF(SUM(M52:Z52)&gt;0,SUM(M52:Z52),0),0)*I52</f>
        <v>0</v>
      </c>
      <c r="CG52" s="9">
        <f t="shared" ref="CG52:CG83" si="165">IF(H52="pyramid",IF(SUM(M52:Z52)&gt;0,SUM(M52:Z52),0),0)*I52</f>
        <v>0</v>
      </c>
      <c r="CH52" s="9">
        <f t="shared" ref="CH52:CH83" si="166">IF(H52="high profile",IF(SUM(M52:Z52)&gt;0,SUM(M52:Z52),0),0)*I52</f>
        <v>0</v>
      </c>
      <c r="CI52" s="9">
        <f t="shared" ref="CI52:CI83" si="167">IF(H52="rectangle",IF(SUM(M52:Z52)&gt;0,SUM(M52:Z52),0),0)*I52</f>
        <v>0</v>
      </c>
      <c r="CJ52" s="9">
        <f t="shared" ref="CJ52:CJ83" si="168">IF(H52="various",IF(SUM(M52:Z52)&gt;0,SUM(M52:Z52),0),0)*I52</f>
        <v>0</v>
      </c>
    </row>
    <row r="53" spans="1:88" s="132" customFormat="1" ht="90" customHeight="1">
      <c r="A53" s="9"/>
      <c r="B53" s="231"/>
      <c r="C53" s="9"/>
      <c r="D53" s="113" t="s">
        <v>260</v>
      </c>
      <c r="E53" s="191" t="s">
        <v>2909</v>
      </c>
      <c r="F53" s="112" t="s">
        <v>135</v>
      </c>
      <c r="G53" s="254" t="s">
        <v>169</v>
      </c>
      <c r="H53" s="407" t="s">
        <v>182</v>
      </c>
      <c r="I53" s="112">
        <v>2</v>
      </c>
      <c r="J53" s="112">
        <v>0</v>
      </c>
      <c r="K53" s="112" t="s">
        <v>4873</v>
      </c>
      <c r="L53" s="427">
        <v>389.55</v>
      </c>
      <c r="M53" s="136"/>
      <c r="N53" s="135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47">
        <f t="shared" si="53"/>
        <v>0</v>
      </c>
      <c r="AB53" s="133" t="str">
        <f t="shared" si="54"/>
        <v>No</v>
      </c>
      <c r="AC53" s="266" t="str">
        <f t="shared" si="121"/>
        <v>No</v>
      </c>
      <c r="AE53" s="315">
        <v>2</v>
      </c>
      <c r="AF53" s="316">
        <f t="shared" si="122"/>
        <v>0</v>
      </c>
      <c r="AG53" s="118"/>
      <c r="AH53" s="342">
        <v>10</v>
      </c>
      <c r="AI53" s="351">
        <f t="shared" si="104"/>
        <v>0</v>
      </c>
      <c r="AJ53" s="215">
        <f t="shared" si="123"/>
        <v>0</v>
      </c>
      <c r="AK53" s="215">
        <f t="shared" si="124"/>
        <v>0</v>
      </c>
      <c r="AL53" s="215">
        <f t="shared" si="125"/>
        <v>0</v>
      </c>
      <c r="AM53" s="215">
        <f t="shared" si="126"/>
        <v>0</v>
      </c>
      <c r="AN53" s="215">
        <f t="shared" si="127"/>
        <v>0</v>
      </c>
      <c r="AO53" s="215">
        <f t="shared" si="128"/>
        <v>0</v>
      </c>
      <c r="AP53" s="215">
        <f t="shared" si="129"/>
        <v>0</v>
      </c>
      <c r="AQ53" s="215">
        <f t="shared" si="130"/>
        <v>0</v>
      </c>
      <c r="AR53" s="215">
        <f t="shared" si="131"/>
        <v>0</v>
      </c>
      <c r="AS53" s="215">
        <f t="shared" si="132"/>
        <v>0</v>
      </c>
      <c r="AT53" s="215">
        <f t="shared" si="133"/>
        <v>0</v>
      </c>
      <c r="AU53" s="215">
        <f t="shared" si="134"/>
        <v>0</v>
      </c>
      <c r="AV53" s="215">
        <f t="shared" si="135"/>
        <v>0</v>
      </c>
      <c r="AW53" s="215">
        <f t="shared" si="136"/>
        <v>0</v>
      </c>
      <c r="AX53" s="173">
        <v>2</v>
      </c>
      <c r="AY53" s="124">
        <v>20</v>
      </c>
      <c r="AZ53" s="124"/>
      <c r="BA53" s="124"/>
      <c r="BC53" s="9">
        <f t="shared" si="137"/>
        <v>0</v>
      </c>
      <c r="BD53" s="9">
        <f t="shared" si="138"/>
        <v>0</v>
      </c>
      <c r="BE53" s="9">
        <f t="shared" si="139"/>
        <v>0</v>
      </c>
      <c r="BF53" s="9">
        <f t="shared" si="140"/>
        <v>0</v>
      </c>
      <c r="BG53" s="9">
        <f t="shared" si="141"/>
        <v>0</v>
      </c>
      <c r="BH53" s="9">
        <f t="shared" si="142"/>
        <v>0</v>
      </c>
      <c r="BI53" s="9">
        <f t="shared" si="143"/>
        <v>0</v>
      </c>
      <c r="BJ53" s="9">
        <f t="shared" si="144"/>
        <v>0</v>
      </c>
      <c r="BK53" s="9">
        <f t="shared" si="145"/>
        <v>0</v>
      </c>
      <c r="BM53" s="132">
        <f t="shared" si="146"/>
        <v>0</v>
      </c>
      <c r="BN53" s="132">
        <f t="shared" si="147"/>
        <v>0</v>
      </c>
      <c r="BP53" s="9">
        <f t="shared" si="148"/>
        <v>0</v>
      </c>
      <c r="BQ53" s="9">
        <f t="shared" si="149"/>
        <v>0</v>
      </c>
      <c r="BR53" s="9">
        <f t="shared" si="150"/>
        <v>0</v>
      </c>
      <c r="BS53" s="9">
        <f t="shared" si="151"/>
        <v>0</v>
      </c>
      <c r="BT53" s="9">
        <f t="shared" si="152"/>
        <v>0</v>
      </c>
      <c r="BU53" s="9">
        <f t="shared" si="153"/>
        <v>0</v>
      </c>
      <c r="BV53" s="9">
        <f t="shared" si="154"/>
        <v>0</v>
      </c>
      <c r="BW53" s="9">
        <f t="shared" si="155"/>
        <v>0</v>
      </c>
      <c r="BX53" s="9">
        <f t="shared" si="156"/>
        <v>0</v>
      </c>
      <c r="BY53" s="9">
        <f t="shared" si="157"/>
        <v>0</v>
      </c>
      <c r="BZ53" s="9">
        <f t="shared" si="158"/>
        <v>0</v>
      </c>
      <c r="CA53" s="9">
        <f t="shared" si="159"/>
        <v>0</v>
      </c>
      <c r="CB53" s="9">
        <f t="shared" si="160"/>
        <v>0</v>
      </c>
      <c r="CC53" s="9">
        <f t="shared" si="161"/>
        <v>0</v>
      </c>
      <c r="CD53" s="9">
        <f t="shared" si="162"/>
        <v>0</v>
      </c>
      <c r="CE53" s="9">
        <f t="shared" si="163"/>
        <v>0</v>
      </c>
      <c r="CF53" s="9">
        <f t="shared" si="164"/>
        <v>0</v>
      </c>
      <c r="CG53" s="9">
        <f t="shared" si="165"/>
        <v>0</v>
      </c>
      <c r="CH53" s="9">
        <f t="shared" si="166"/>
        <v>0</v>
      </c>
      <c r="CI53" s="9">
        <f t="shared" si="167"/>
        <v>0</v>
      </c>
      <c r="CJ53" s="9">
        <f t="shared" si="168"/>
        <v>0</v>
      </c>
    </row>
    <row r="54" spans="1:88" s="9" customFormat="1" ht="90" customHeight="1">
      <c r="B54" s="255"/>
      <c r="D54" s="151" t="s">
        <v>261</v>
      </c>
      <c r="E54" s="253" t="s">
        <v>2909</v>
      </c>
      <c r="F54" s="121" t="s">
        <v>135</v>
      </c>
      <c r="G54" s="122" t="s">
        <v>168</v>
      </c>
      <c r="H54" s="405" t="s">
        <v>182</v>
      </c>
      <c r="I54" s="121">
        <v>2</v>
      </c>
      <c r="J54" s="121">
        <v>0</v>
      </c>
      <c r="K54" s="121" t="s">
        <v>4873</v>
      </c>
      <c r="L54" s="428">
        <v>523.11</v>
      </c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40">
        <f t="shared" si="53"/>
        <v>0</v>
      </c>
      <c r="AB54" s="140" t="str">
        <f t="shared" si="54"/>
        <v>No</v>
      </c>
      <c r="AC54" s="236" t="str">
        <f t="shared" si="121"/>
        <v>No</v>
      </c>
      <c r="AE54" s="315">
        <v>2</v>
      </c>
      <c r="AF54" s="316">
        <f t="shared" si="122"/>
        <v>0</v>
      </c>
      <c r="AG54" s="118"/>
      <c r="AH54" s="342">
        <v>13.5</v>
      </c>
      <c r="AI54" s="351">
        <f t="shared" si="104"/>
        <v>0</v>
      </c>
      <c r="AJ54" s="215">
        <f t="shared" si="123"/>
        <v>0</v>
      </c>
      <c r="AK54" s="215">
        <f t="shared" si="124"/>
        <v>0</v>
      </c>
      <c r="AL54" s="215">
        <f t="shared" si="125"/>
        <v>0</v>
      </c>
      <c r="AM54" s="215">
        <f t="shared" si="126"/>
        <v>0</v>
      </c>
      <c r="AN54" s="215">
        <f t="shared" si="127"/>
        <v>0</v>
      </c>
      <c r="AO54" s="215">
        <f t="shared" si="128"/>
        <v>0</v>
      </c>
      <c r="AP54" s="215">
        <f t="shared" si="129"/>
        <v>0</v>
      </c>
      <c r="AQ54" s="215">
        <f t="shared" si="130"/>
        <v>0</v>
      </c>
      <c r="AR54" s="215">
        <f t="shared" si="131"/>
        <v>0</v>
      </c>
      <c r="AS54" s="215">
        <f t="shared" si="132"/>
        <v>0</v>
      </c>
      <c r="AT54" s="215">
        <f t="shared" si="133"/>
        <v>0</v>
      </c>
      <c r="AU54" s="215">
        <f t="shared" si="134"/>
        <v>0</v>
      </c>
      <c r="AV54" s="215">
        <f t="shared" si="135"/>
        <v>0</v>
      </c>
      <c r="AW54" s="215">
        <f t="shared" si="136"/>
        <v>0</v>
      </c>
      <c r="AX54" s="173">
        <v>2</v>
      </c>
      <c r="AY54" s="124">
        <v>14</v>
      </c>
      <c r="AZ54" s="124"/>
      <c r="BA54" s="124"/>
      <c r="BC54" s="9">
        <f t="shared" si="137"/>
        <v>0</v>
      </c>
      <c r="BD54" s="9">
        <f t="shared" si="138"/>
        <v>0</v>
      </c>
      <c r="BE54" s="9">
        <f t="shared" si="139"/>
        <v>0</v>
      </c>
      <c r="BF54" s="9">
        <f t="shared" si="140"/>
        <v>0</v>
      </c>
      <c r="BG54" s="9">
        <f t="shared" si="141"/>
        <v>0</v>
      </c>
      <c r="BH54" s="9">
        <f t="shared" si="142"/>
        <v>0</v>
      </c>
      <c r="BI54" s="9">
        <f t="shared" si="143"/>
        <v>0</v>
      </c>
      <c r="BJ54" s="9">
        <f t="shared" si="144"/>
        <v>0</v>
      </c>
      <c r="BK54" s="9">
        <f t="shared" si="145"/>
        <v>0</v>
      </c>
      <c r="BM54" s="132">
        <f t="shared" si="146"/>
        <v>0</v>
      </c>
      <c r="BN54" s="132">
        <f t="shared" si="147"/>
        <v>0</v>
      </c>
      <c r="BP54" s="9">
        <f t="shared" si="148"/>
        <v>0</v>
      </c>
      <c r="BQ54" s="9">
        <f t="shared" si="149"/>
        <v>0</v>
      </c>
      <c r="BR54" s="9">
        <f t="shared" si="150"/>
        <v>0</v>
      </c>
      <c r="BS54" s="9">
        <f t="shared" si="151"/>
        <v>0</v>
      </c>
      <c r="BT54" s="9">
        <f t="shared" si="152"/>
        <v>0</v>
      </c>
      <c r="BU54" s="9">
        <f t="shared" si="153"/>
        <v>0</v>
      </c>
      <c r="BV54" s="9">
        <f t="shared" si="154"/>
        <v>0</v>
      </c>
      <c r="BW54" s="9">
        <f t="shared" si="155"/>
        <v>0</v>
      </c>
      <c r="BX54" s="9">
        <f t="shared" si="156"/>
        <v>0</v>
      </c>
      <c r="BY54" s="9">
        <f t="shared" si="157"/>
        <v>0</v>
      </c>
      <c r="BZ54" s="9">
        <f t="shared" si="158"/>
        <v>0</v>
      </c>
      <c r="CA54" s="9">
        <f t="shared" si="159"/>
        <v>0</v>
      </c>
      <c r="CB54" s="9">
        <f t="shared" si="160"/>
        <v>0</v>
      </c>
      <c r="CC54" s="9">
        <f t="shared" si="161"/>
        <v>0</v>
      </c>
      <c r="CD54" s="9">
        <f t="shared" si="162"/>
        <v>0</v>
      </c>
      <c r="CE54" s="9">
        <f t="shared" si="163"/>
        <v>0</v>
      </c>
      <c r="CF54" s="9">
        <f t="shared" si="164"/>
        <v>0</v>
      </c>
      <c r="CG54" s="9">
        <f t="shared" si="165"/>
        <v>0</v>
      </c>
      <c r="CH54" s="9">
        <f t="shared" si="166"/>
        <v>0</v>
      </c>
      <c r="CI54" s="9">
        <f t="shared" si="167"/>
        <v>0</v>
      </c>
      <c r="CJ54" s="9">
        <f t="shared" si="168"/>
        <v>0</v>
      </c>
    </row>
    <row r="55" spans="1:88" s="132" customFormat="1" ht="90" customHeight="1">
      <c r="A55" s="9"/>
      <c r="B55" s="231"/>
      <c r="C55" s="9"/>
      <c r="D55" s="113" t="s">
        <v>262</v>
      </c>
      <c r="E55" s="191" t="s">
        <v>2909</v>
      </c>
      <c r="F55" s="112" t="s">
        <v>135</v>
      </c>
      <c r="G55" s="254" t="s">
        <v>167</v>
      </c>
      <c r="H55" s="407" t="s">
        <v>182</v>
      </c>
      <c r="I55" s="112">
        <v>2</v>
      </c>
      <c r="J55" s="112">
        <v>0</v>
      </c>
      <c r="K55" s="112" t="s">
        <v>4873</v>
      </c>
      <c r="L55" s="427">
        <v>562.06500000000005</v>
      </c>
      <c r="M55" s="136"/>
      <c r="N55" s="135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47">
        <f t="shared" si="53"/>
        <v>0</v>
      </c>
      <c r="AB55" s="133" t="str">
        <f t="shared" si="54"/>
        <v>No</v>
      </c>
      <c r="AC55" s="266" t="str">
        <f t="shared" si="121"/>
        <v>No</v>
      </c>
      <c r="AE55" s="315">
        <v>2</v>
      </c>
      <c r="AF55" s="316">
        <f t="shared" si="122"/>
        <v>0</v>
      </c>
      <c r="AG55" s="118"/>
      <c r="AH55" s="342">
        <v>17</v>
      </c>
      <c r="AI55" s="351">
        <f t="shared" si="104"/>
        <v>0</v>
      </c>
      <c r="AJ55" s="215">
        <f t="shared" si="123"/>
        <v>0</v>
      </c>
      <c r="AK55" s="215">
        <f t="shared" si="124"/>
        <v>0</v>
      </c>
      <c r="AL55" s="215">
        <f t="shared" si="125"/>
        <v>0</v>
      </c>
      <c r="AM55" s="215">
        <f t="shared" si="126"/>
        <v>0</v>
      </c>
      <c r="AN55" s="215">
        <f t="shared" si="127"/>
        <v>0</v>
      </c>
      <c r="AO55" s="215">
        <f t="shared" si="128"/>
        <v>0</v>
      </c>
      <c r="AP55" s="215">
        <f t="shared" si="129"/>
        <v>0</v>
      </c>
      <c r="AQ55" s="215">
        <f t="shared" si="130"/>
        <v>0</v>
      </c>
      <c r="AR55" s="215">
        <f t="shared" si="131"/>
        <v>0</v>
      </c>
      <c r="AS55" s="215">
        <f t="shared" si="132"/>
        <v>0</v>
      </c>
      <c r="AT55" s="215">
        <f t="shared" si="133"/>
        <v>0</v>
      </c>
      <c r="AU55" s="215">
        <f t="shared" si="134"/>
        <v>0</v>
      </c>
      <c r="AV55" s="215">
        <f t="shared" si="135"/>
        <v>0</v>
      </c>
      <c r="AW55" s="215">
        <f t="shared" si="136"/>
        <v>0</v>
      </c>
      <c r="AX55" s="173">
        <v>2</v>
      </c>
      <c r="AY55" s="124">
        <v>18</v>
      </c>
      <c r="AZ55" s="124"/>
      <c r="BA55" s="124"/>
      <c r="BC55" s="9">
        <f t="shared" si="137"/>
        <v>0</v>
      </c>
      <c r="BD55" s="9">
        <f t="shared" si="138"/>
        <v>0</v>
      </c>
      <c r="BE55" s="9">
        <f t="shared" si="139"/>
        <v>0</v>
      </c>
      <c r="BF55" s="9">
        <f t="shared" si="140"/>
        <v>0</v>
      </c>
      <c r="BG55" s="9">
        <f t="shared" si="141"/>
        <v>0</v>
      </c>
      <c r="BH55" s="9">
        <f t="shared" si="142"/>
        <v>0</v>
      </c>
      <c r="BI55" s="9">
        <f t="shared" si="143"/>
        <v>0</v>
      </c>
      <c r="BJ55" s="9">
        <f t="shared" si="144"/>
        <v>0</v>
      </c>
      <c r="BK55" s="9">
        <f t="shared" si="145"/>
        <v>0</v>
      </c>
      <c r="BM55" s="132">
        <f t="shared" si="146"/>
        <v>0</v>
      </c>
      <c r="BN55" s="132">
        <f t="shared" si="147"/>
        <v>0</v>
      </c>
      <c r="BP55" s="9">
        <f t="shared" si="148"/>
        <v>0</v>
      </c>
      <c r="BQ55" s="9">
        <f t="shared" si="149"/>
        <v>0</v>
      </c>
      <c r="BR55" s="9">
        <f t="shared" si="150"/>
        <v>0</v>
      </c>
      <c r="BS55" s="9">
        <f t="shared" si="151"/>
        <v>0</v>
      </c>
      <c r="BT55" s="9">
        <f t="shared" si="152"/>
        <v>0</v>
      </c>
      <c r="BU55" s="9">
        <f t="shared" si="153"/>
        <v>0</v>
      </c>
      <c r="BV55" s="9">
        <f t="shared" si="154"/>
        <v>0</v>
      </c>
      <c r="BW55" s="9">
        <f t="shared" si="155"/>
        <v>0</v>
      </c>
      <c r="BX55" s="9">
        <f t="shared" si="156"/>
        <v>0</v>
      </c>
      <c r="BY55" s="9">
        <f t="shared" si="157"/>
        <v>0</v>
      </c>
      <c r="BZ55" s="9">
        <f t="shared" si="158"/>
        <v>0</v>
      </c>
      <c r="CA55" s="9">
        <f t="shared" si="159"/>
        <v>0</v>
      </c>
      <c r="CB55" s="9">
        <f t="shared" si="160"/>
        <v>0</v>
      </c>
      <c r="CC55" s="9">
        <f t="shared" si="161"/>
        <v>0</v>
      </c>
      <c r="CD55" s="9">
        <f t="shared" si="162"/>
        <v>0</v>
      </c>
      <c r="CE55" s="9">
        <f t="shared" si="163"/>
        <v>0</v>
      </c>
      <c r="CF55" s="9">
        <f t="shared" si="164"/>
        <v>0</v>
      </c>
      <c r="CG55" s="9">
        <f t="shared" si="165"/>
        <v>0</v>
      </c>
      <c r="CH55" s="9">
        <f t="shared" si="166"/>
        <v>0</v>
      </c>
      <c r="CI55" s="9">
        <f t="shared" si="167"/>
        <v>0</v>
      </c>
      <c r="CJ55" s="9">
        <f t="shared" si="168"/>
        <v>0</v>
      </c>
    </row>
    <row r="56" spans="1:88" s="9" customFormat="1" ht="90" customHeight="1">
      <c r="B56" s="270"/>
      <c r="C56" s="91"/>
      <c r="D56" s="271" t="s">
        <v>263</v>
      </c>
      <c r="E56" s="272" t="s">
        <v>2909</v>
      </c>
      <c r="F56" s="242" t="s">
        <v>137</v>
      </c>
      <c r="G56" s="244" t="s">
        <v>2613</v>
      </c>
      <c r="H56" s="409" t="s">
        <v>182</v>
      </c>
      <c r="I56" s="242">
        <v>2</v>
      </c>
      <c r="J56" s="242">
        <v>0</v>
      </c>
      <c r="K56" s="242" t="s">
        <v>4873</v>
      </c>
      <c r="L56" s="430">
        <v>779.1</v>
      </c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140">
        <f t="shared" si="53"/>
        <v>0</v>
      </c>
      <c r="AB56" s="248" t="str">
        <f>IF(SUM(M56:Z56)&gt;0,"Yes","No")</f>
        <v>No</v>
      </c>
      <c r="AC56" s="249" t="str">
        <f t="shared" si="121"/>
        <v>No</v>
      </c>
      <c r="AE56" s="315">
        <v>2</v>
      </c>
      <c r="AF56" s="316">
        <f t="shared" si="122"/>
        <v>0</v>
      </c>
      <c r="AG56" s="118"/>
      <c r="AH56" s="343">
        <v>52</v>
      </c>
      <c r="AI56" s="351">
        <f t="shared" si="104"/>
        <v>0</v>
      </c>
      <c r="AJ56" s="215">
        <f t="shared" si="123"/>
        <v>0</v>
      </c>
      <c r="AK56" s="215">
        <f t="shared" si="124"/>
        <v>0</v>
      </c>
      <c r="AL56" s="215">
        <f t="shared" si="125"/>
        <v>0</v>
      </c>
      <c r="AM56" s="215">
        <f t="shared" si="126"/>
        <v>0</v>
      </c>
      <c r="AN56" s="215">
        <f t="shared" si="127"/>
        <v>0</v>
      </c>
      <c r="AO56" s="215">
        <f t="shared" si="128"/>
        <v>0</v>
      </c>
      <c r="AP56" s="215">
        <f t="shared" si="129"/>
        <v>0</v>
      </c>
      <c r="AQ56" s="215">
        <f t="shared" si="130"/>
        <v>0</v>
      </c>
      <c r="AR56" s="215">
        <f t="shared" si="131"/>
        <v>0</v>
      </c>
      <c r="AS56" s="215">
        <f t="shared" si="132"/>
        <v>0</v>
      </c>
      <c r="AT56" s="215">
        <f t="shared" si="133"/>
        <v>0</v>
      </c>
      <c r="AU56" s="215">
        <f t="shared" si="134"/>
        <v>0</v>
      </c>
      <c r="AV56" s="215">
        <f t="shared" si="135"/>
        <v>0</v>
      </c>
      <c r="AW56" s="215">
        <f t="shared" si="136"/>
        <v>0</v>
      </c>
      <c r="AX56" s="239">
        <v>2</v>
      </c>
      <c r="AY56" s="261">
        <v>14</v>
      </c>
      <c r="AZ56" s="261"/>
      <c r="BA56" s="261"/>
      <c r="BC56" s="9">
        <f t="shared" si="137"/>
        <v>0</v>
      </c>
      <c r="BD56" s="9">
        <f t="shared" si="138"/>
        <v>0</v>
      </c>
      <c r="BE56" s="9">
        <f t="shared" si="139"/>
        <v>0</v>
      </c>
      <c r="BF56" s="9">
        <f t="shared" si="140"/>
        <v>0</v>
      </c>
      <c r="BG56" s="9">
        <f t="shared" si="141"/>
        <v>0</v>
      </c>
      <c r="BH56" s="9">
        <f t="shared" si="142"/>
        <v>0</v>
      </c>
      <c r="BI56" s="9">
        <f t="shared" si="143"/>
        <v>0</v>
      </c>
      <c r="BJ56" s="9">
        <f t="shared" si="144"/>
        <v>0</v>
      </c>
      <c r="BK56" s="9">
        <f t="shared" si="145"/>
        <v>0</v>
      </c>
      <c r="BM56" s="132">
        <f t="shared" si="146"/>
        <v>0</v>
      </c>
      <c r="BN56" s="132">
        <f t="shared" si="147"/>
        <v>0</v>
      </c>
      <c r="BP56" s="9">
        <f t="shared" si="148"/>
        <v>0</v>
      </c>
      <c r="BQ56" s="9">
        <f t="shared" si="149"/>
        <v>0</v>
      </c>
      <c r="BR56" s="9">
        <f t="shared" si="150"/>
        <v>0</v>
      </c>
      <c r="BS56" s="9">
        <f t="shared" si="151"/>
        <v>0</v>
      </c>
      <c r="BT56" s="9">
        <f t="shared" si="152"/>
        <v>0</v>
      </c>
      <c r="BU56" s="9">
        <f t="shared" si="153"/>
        <v>0</v>
      </c>
      <c r="BV56" s="9">
        <f t="shared" si="154"/>
        <v>0</v>
      </c>
      <c r="BW56" s="9">
        <f t="shared" si="155"/>
        <v>0</v>
      </c>
      <c r="BX56" s="9">
        <f t="shared" si="156"/>
        <v>0</v>
      </c>
      <c r="BY56" s="9">
        <f t="shared" si="157"/>
        <v>0</v>
      </c>
      <c r="BZ56" s="9">
        <f t="shared" si="158"/>
        <v>0</v>
      </c>
      <c r="CA56" s="9">
        <f t="shared" si="159"/>
        <v>0</v>
      </c>
      <c r="CB56" s="9">
        <f t="shared" si="160"/>
        <v>0</v>
      </c>
      <c r="CC56" s="9">
        <f t="shared" si="161"/>
        <v>0</v>
      </c>
      <c r="CD56" s="9">
        <f t="shared" si="162"/>
        <v>0</v>
      </c>
      <c r="CE56" s="9">
        <f t="shared" si="163"/>
        <v>0</v>
      </c>
      <c r="CF56" s="9">
        <f t="shared" si="164"/>
        <v>0</v>
      </c>
      <c r="CG56" s="9">
        <f t="shared" si="165"/>
        <v>0</v>
      </c>
      <c r="CH56" s="9">
        <f t="shared" si="166"/>
        <v>0</v>
      </c>
      <c r="CI56" s="9">
        <f t="shared" si="167"/>
        <v>0</v>
      </c>
      <c r="CJ56" s="9">
        <f t="shared" si="168"/>
        <v>0</v>
      </c>
    </row>
    <row r="57" spans="1:88" s="132" customFormat="1" ht="50.25" customHeight="1">
      <c r="A57" s="9"/>
      <c r="B57" s="126"/>
      <c r="C57" s="131"/>
      <c r="D57" s="113"/>
      <c r="E57" s="190"/>
      <c r="F57" s="117"/>
      <c r="G57" s="115"/>
      <c r="H57" s="115"/>
      <c r="I57" s="117"/>
      <c r="J57" s="116"/>
      <c r="K57" s="116"/>
      <c r="L57" s="220" t="s">
        <v>2296</v>
      </c>
      <c r="M57" s="144"/>
      <c r="Z57" s="9"/>
      <c r="AA57" s="417"/>
      <c r="AB57" s="133"/>
      <c r="AC57" s="134"/>
      <c r="AE57" s="319"/>
      <c r="AF57" s="319"/>
      <c r="AG57" s="118"/>
      <c r="AH57" s="340"/>
      <c r="AI57" s="351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172"/>
      <c r="AY57" s="125"/>
      <c r="AZ57" s="125"/>
      <c r="BA57" s="125"/>
      <c r="BC57" s="9">
        <f t="shared" si="137"/>
        <v>0</v>
      </c>
      <c r="BD57" s="9">
        <f t="shared" si="138"/>
        <v>0</v>
      </c>
      <c r="BE57" s="9">
        <f t="shared" si="139"/>
        <v>0</v>
      </c>
      <c r="BF57" s="9">
        <f t="shared" si="140"/>
        <v>0</v>
      </c>
      <c r="BG57" s="9">
        <f t="shared" si="141"/>
        <v>0</v>
      </c>
      <c r="BH57" s="9">
        <f t="shared" si="142"/>
        <v>0</v>
      </c>
      <c r="BI57" s="9">
        <f t="shared" si="143"/>
        <v>0</v>
      </c>
      <c r="BJ57" s="9">
        <f t="shared" si="144"/>
        <v>0</v>
      </c>
      <c r="BK57" s="9">
        <f t="shared" si="145"/>
        <v>0</v>
      </c>
      <c r="BM57" s="132">
        <f t="shared" si="146"/>
        <v>0</v>
      </c>
      <c r="BN57" s="132">
        <f t="shared" si="147"/>
        <v>0</v>
      </c>
      <c r="BP57" s="9">
        <f t="shared" si="148"/>
        <v>0</v>
      </c>
      <c r="BQ57" s="9">
        <f t="shared" si="149"/>
        <v>0</v>
      </c>
      <c r="BR57" s="9">
        <f t="shared" si="150"/>
        <v>0</v>
      </c>
      <c r="BS57" s="9">
        <f t="shared" si="151"/>
        <v>0</v>
      </c>
      <c r="BT57" s="9">
        <f t="shared" si="152"/>
        <v>0</v>
      </c>
      <c r="BU57" s="9">
        <f t="shared" si="153"/>
        <v>0</v>
      </c>
      <c r="BV57" s="9">
        <f t="shared" si="154"/>
        <v>0</v>
      </c>
      <c r="BW57" s="9">
        <f t="shared" si="155"/>
        <v>0</v>
      </c>
      <c r="BX57" s="9">
        <f t="shared" si="156"/>
        <v>0</v>
      </c>
      <c r="BY57" s="9">
        <f t="shared" si="157"/>
        <v>0</v>
      </c>
      <c r="BZ57" s="9">
        <f t="shared" si="158"/>
        <v>0</v>
      </c>
      <c r="CA57" s="9">
        <f t="shared" si="159"/>
        <v>0</v>
      </c>
      <c r="CB57" s="9">
        <f t="shared" si="160"/>
        <v>0</v>
      </c>
      <c r="CC57" s="9">
        <f t="shared" si="161"/>
        <v>0</v>
      </c>
      <c r="CD57" s="9">
        <f t="shared" si="162"/>
        <v>0</v>
      </c>
      <c r="CE57" s="9">
        <f t="shared" si="163"/>
        <v>0</v>
      </c>
      <c r="CF57" s="9">
        <f t="shared" si="164"/>
        <v>0</v>
      </c>
      <c r="CG57" s="9">
        <f t="shared" si="165"/>
        <v>0</v>
      </c>
      <c r="CH57" s="9">
        <f t="shared" si="166"/>
        <v>0</v>
      </c>
      <c r="CI57" s="9">
        <f t="shared" si="167"/>
        <v>0</v>
      </c>
      <c r="CJ57" s="9">
        <f t="shared" si="168"/>
        <v>0</v>
      </c>
    </row>
    <row r="58" spans="1:88" s="9" customFormat="1" ht="90" customHeight="1">
      <c r="B58" s="273"/>
      <c r="C58" s="153"/>
      <c r="D58" s="250" t="s">
        <v>264</v>
      </c>
      <c r="E58" s="251" t="s">
        <v>2909</v>
      </c>
      <c r="F58" s="224" t="s">
        <v>135</v>
      </c>
      <c r="G58" s="226" t="s">
        <v>89</v>
      </c>
      <c r="H58" s="226" t="s">
        <v>2142</v>
      </c>
      <c r="I58" s="224">
        <v>1</v>
      </c>
      <c r="J58" s="224">
        <v>22</v>
      </c>
      <c r="K58" s="224" t="s">
        <v>4873</v>
      </c>
      <c r="L58" s="426">
        <v>286.04100000000005</v>
      </c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  <c r="AA58" s="229">
        <f t="shared" si="53"/>
        <v>0</v>
      </c>
      <c r="AB58" s="229" t="str">
        <f t="shared" si="54"/>
        <v>No</v>
      </c>
      <c r="AC58" s="230" t="str">
        <f t="shared" ref="AC58:AC65" si="169">IF(B58="New","Yes","No")</f>
        <v>No</v>
      </c>
      <c r="AE58" s="315">
        <v>1</v>
      </c>
      <c r="AF58" s="316">
        <f t="shared" ref="AF58:AF65" si="170">AE58*SUM(M58:Z58)</f>
        <v>0</v>
      </c>
      <c r="AG58" s="118"/>
      <c r="AH58" s="341">
        <v>9.4</v>
      </c>
      <c r="AI58" s="351">
        <f t="shared" si="104"/>
        <v>0</v>
      </c>
      <c r="AJ58" s="215">
        <f t="shared" ref="AJ58:AJ65" si="171">M58*I58</f>
        <v>0</v>
      </c>
      <c r="AK58" s="215">
        <f t="shared" ref="AK58:AK65" si="172">N58*I58</f>
        <v>0</v>
      </c>
      <c r="AL58" s="215">
        <f t="shared" ref="AL58:AL65" si="173">O58*I58</f>
        <v>0</v>
      </c>
      <c r="AM58" s="215">
        <f t="shared" ref="AM58:AM65" si="174">P58*I58</f>
        <v>0</v>
      </c>
      <c r="AN58" s="215">
        <f t="shared" ref="AN58:AN65" si="175">Q58*I58</f>
        <v>0</v>
      </c>
      <c r="AO58" s="215">
        <f t="shared" ref="AO58:AO65" si="176">R58*I58</f>
        <v>0</v>
      </c>
      <c r="AP58" s="215">
        <f t="shared" ref="AP58:AP65" si="177">S58*I58</f>
        <v>0</v>
      </c>
      <c r="AQ58" s="215">
        <f t="shared" ref="AQ58:AQ65" si="178">T58*I58</f>
        <v>0</v>
      </c>
      <c r="AR58" s="215">
        <f t="shared" ref="AR58:AR65" si="179">U58*I58</f>
        <v>0</v>
      </c>
      <c r="AS58" s="215">
        <f t="shared" ref="AS58:AS65" si="180">V58*I58</f>
        <v>0</v>
      </c>
      <c r="AT58" s="215">
        <f t="shared" ref="AT58:AT65" si="181">W58*I58</f>
        <v>0</v>
      </c>
      <c r="AU58" s="215">
        <f t="shared" ref="AU58:AU65" si="182">X58*I58</f>
        <v>0</v>
      </c>
      <c r="AV58" s="215">
        <f t="shared" ref="AV58:AV65" si="183">Y58*I58</f>
        <v>0</v>
      </c>
      <c r="AW58" s="215">
        <f t="shared" ref="AW58:AW65" si="184">Z58*I58</f>
        <v>0</v>
      </c>
      <c r="AX58" s="214">
        <v>1</v>
      </c>
      <c r="AY58" s="252">
        <v>14</v>
      </c>
      <c r="AZ58" s="252"/>
      <c r="BA58" s="252"/>
      <c r="BC58" s="9">
        <f t="shared" si="137"/>
        <v>0</v>
      </c>
      <c r="BD58" s="9">
        <f t="shared" si="138"/>
        <v>0</v>
      </c>
      <c r="BE58" s="9">
        <f t="shared" si="139"/>
        <v>0</v>
      </c>
      <c r="BF58" s="9">
        <f t="shared" si="140"/>
        <v>0</v>
      </c>
      <c r="BG58" s="9">
        <f t="shared" si="141"/>
        <v>0</v>
      </c>
      <c r="BH58" s="9">
        <f t="shared" si="142"/>
        <v>0</v>
      </c>
      <c r="BI58" s="9">
        <f t="shared" si="143"/>
        <v>0</v>
      </c>
      <c r="BJ58" s="9">
        <f t="shared" si="144"/>
        <v>0</v>
      </c>
      <c r="BK58" s="9">
        <f t="shared" si="145"/>
        <v>0</v>
      </c>
      <c r="BM58" s="132">
        <f t="shared" si="146"/>
        <v>0</v>
      </c>
      <c r="BN58" s="132">
        <f t="shared" si="147"/>
        <v>0</v>
      </c>
      <c r="BP58" s="9">
        <f t="shared" si="148"/>
        <v>0</v>
      </c>
      <c r="BQ58" s="9">
        <f t="shared" si="149"/>
        <v>0</v>
      </c>
      <c r="BR58" s="9">
        <f t="shared" si="150"/>
        <v>0</v>
      </c>
      <c r="BS58" s="9">
        <f t="shared" si="151"/>
        <v>0</v>
      </c>
      <c r="BT58" s="9">
        <f t="shared" si="152"/>
        <v>0</v>
      </c>
      <c r="BU58" s="9">
        <f t="shared" si="153"/>
        <v>0</v>
      </c>
      <c r="BV58" s="9">
        <f t="shared" si="154"/>
        <v>0</v>
      </c>
      <c r="BW58" s="9">
        <f t="shared" si="155"/>
        <v>0</v>
      </c>
      <c r="BX58" s="9">
        <f t="shared" si="156"/>
        <v>0</v>
      </c>
      <c r="BY58" s="9">
        <f t="shared" si="157"/>
        <v>0</v>
      </c>
      <c r="BZ58" s="9">
        <f t="shared" si="158"/>
        <v>0</v>
      </c>
      <c r="CA58" s="9">
        <f t="shared" si="159"/>
        <v>0</v>
      </c>
      <c r="CB58" s="9">
        <f t="shared" si="160"/>
        <v>0</v>
      </c>
      <c r="CC58" s="9">
        <f t="shared" si="161"/>
        <v>0</v>
      </c>
      <c r="CD58" s="9">
        <f t="shared" si="162"/>
        <v>0</v>
      </c>
      <c r="CE58" s="9">
        <f t="shared" si="163"/>
        <v>0</v>
      </c>
      <c r="CF58" s="9">
        <f t="shared" si="164"/>
        <v>0</v>
      </c>
      <c r="CG58" s="9">
        <f t="shared" si="165"/>
        <v>0</v>
      </c>
      <c r="CH58" s="9">
        <f t="shared" si="166"/>
        <v>0</v>
      </c>
      <c r="CI58" s="9">
        <f t="shared" si="167"/>
        <v>0</v>
      </c>
      <c r="CJ58" s="9">
        <f t="shared" si="168"/>
        <v>0</v>
      </c>
    </row>
    <row r="59" spans="1:88" s="132" customFormat="1" ht="90" customHeight="1">
      <c r="A59" s="9"/>
      <c r="B59" s="231"/>
      <c r="C59" s="9"/>
      <c r="D59" s="113" t="s">
        <v>265</v>
      </c>
      <c r="E59" s="191" t="s">
        <v>2909</v>
      </c>
      <c r="F59" s="112" t="s">
        <v>135</v>
      </c>
      <c r="G59" s="254" t="s">
        <v>89</v>
      </c>
      <c r="H59" s="254" t="s">
        <v>2142</v>
      </c>
      <c r="I59" s="112">
        <v>1</v>
      </c>
      <c r="J59" s="112">
        <v>28</v>
      </c>
      <c r="K59" s="112" t="s">
        <v>4873</v>
      </c>
      <c r="L59" s="427">
        <v>286.04100000000005</v>
      </c>
      <c r="M59" s="136"/>
      <c r="N59" s="135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47">
        <f t="shared" si="53"/>
        <v>0</v>
      </c>
      <c r="AB59" s="133" t="str">
        <f t="shared" si="54"/>
        <v>No</v>
      </c>
      <c r="AC59" s="266" t="str">
        <f t="shared" si="169"/>
        <v>No</v>
      </c>
      <c r="AE59" s="315">
        <v>1</v>
      </c>
      <c r="AF59" s="316">
        <f t="shared" si="170"/>
        <v>0</v>
      </c>
      <c r="AG59" s="118"/>
      <c r="AH59" s="342">
        <v>11.3</v>
      </c>
      <c r="AI59" s="351">
        <f t="shared" si="104"/>
        <v>0</v>
      </c>
      <c r="AJ59" s="215">
        <f t="shared" si="171"/>
        <v>0</v>
      </c>
      <c r="AK59" s="215">
        <f t="shared" si="172"/>
        <v>0</v>
      </c>
      <c r="AL59" s="215">
        <f t="shared" si="173"/>
        <v>0</v>
      </c>
      <c r="AM59" s="215">
        <f t="shared" si="174"/>
        <v>0</v>
      </c>
      <c r="AN59" s="215">
        <f t="shared" si="175"/>
        <v>0</v>
      </c>
      <c r="AO59" s="215">
        <f t="shared" si="176"/>
        <v>0</v>
      </c>
      <c r="AP59" s="215">
        <f t="shared" si="177"/>
        <v>0</v>
      </c>
      <c r="AQ59" s="215">
        <f t="shared" si="178"/>
        <v>0</v>
      </c>
      <c r="AR59" s="215">
        <f t="shared" si="179"/>
        <v>0</v>
      </c>
      <c r="AS59" s="215">
        <f t="shared" si="180"/>
        <v>0</v>
      </c>
      <c r="AT59" s="215">
        <f t="shared" si="181"/>
        <v>0</v>
      </c>
      <c r="AU59" s="215">
        <f t="shared" si="182"/>
        <v>0</v>
      </c>
      <c r="AV59" s="215">
        <f t="shared" si="183"/>
        <v>0</v>
      </c>
      <c r="AW59" s="215">
        <f t="shared" si="184"/>
        <v>0</v>
      </c>
      <c r="AX59" s="173">
        <v>1</v>
      </c>
      <c r="AY59" s="124">
        <v>10</v>
      </c>
      <c r="AZ59" s="124"/>
      <c r="BA59" s="124"/>
      <c r="BC59" s="9">
        <f t="shared" si="137"/>
        <v>0</v>
      </c>
      <c r="BD59" s="9">
        <f t="shared" si="138"/>
        <v>0</v>
      </c>
      <c r="BE59" s="9">
        <f t="shared" si="139"/>
        <v>0</v>
      </c>
      <c r="BF59" s="9">
        <f t="shared" si="140"/>
        <v>0</v>
      </c>
      <c r="BG59" s="9">
        <f t="shared" si="141"/>
        <v>0</v>
      </c>
      <c r="BH59" s="9">
        <f t="shared" si="142"/>
        <v>0</v>
      </c>
      <c r="BI59" s="9">
        <f t="shared" si="143"/>
        <v>0</v>
      </c>
      <c r="BJ59" s="9">
        <f t="shared" si="144"/>
        <v>0</v>
      </c>
      <c r="BK59" s="9">
        <f t="shared" si="145"/>
        <v>0</v>
      </c>
      <c r="BM59" s="132">
        <f t="shared" si="146"/>
        <v>0</v>
      </c>
      <c r="BN59" s="132">
        <f t="shared" si="147"/>
        <v>0</v>
      </c>
      <c r="BP59" s="9">
        <f t="shared" si="148"/>
        <v>0</v>
      </c>
      <c r="BQ59" s="9">
        <f t="shared" si="149"/>
        <v>0</v>
      </c>
      <c r="BR59" s="9">
        <f t="shared" si="150"/>
        <v>0</v>
      </c>
      <c r="BS59" s="9">
        <f t="shared" si="151"/>
        <v>0</v>
      </c>
      <c r="BT59" s="9">
        <f t="shared" si="152"/>
        <v>0</v>
      </c>
      <c r="BU59" s="9">
        <f t="shared" si="153"/>
        <v>0</v>
      </c>
      <c r="BV59" s="9">
        <f t="shared" si="154"/>
        <v>0</v>
      </c>
      <c r="BW59" s="9">
        <f t="shared" si="155"/>
        <v>0</v>
      </c>
      <c r="BX59" s="9">
        <f t="shared" si="156"/>
        <v>0</v>
      </c>
      <c r="BY59" s="9">
        <f t="shared" si="157"/>
        <v>0</v>
      </c>
      <c r="BZ59" s="9">
        <f t="shared" si="158"/>
        <v>0</v>
      </c>
      <c r="CA59" s="9">
        <f t="shared" si="159"/>
        <v>0</v>
      </c>
      <c r="CB59" s="9">
        <f t="shared" si="160"/>
        <v>0</v>
      </c>
      <c r="CC59" s="9">
        <f t="shared" si="161"/>
        <v>0</v>
      </c>
      <c r="CD59" s="9">
        <f t="shared" si="162"/>
        <v>0</v>
      </c>
      <c r="CE59" s="9">
        <f t="shared" si="163"/>
        <v>0</v>
      </c>
      <c r="CF59" s="9">
        <f t="shared" si="164"/>
        <v>0</v>
      </c>
      <c r="CG59" s="9">
        <f t="shared" si="165"/>
        <v>0</v>
      </c>
      <c r="CH59" s="9">
        <f t="shared" si="166"/>
        <v>0</v>
      </c>
      <c r="CI59" s="9">
        <f t="shared" si="167"/>
        <v>0</v>
      </c>
      <c r="CJ59" s="9">
        <f t="shared" si="168"/>
        <v>0</v>
      </c>
    </row>
    <row r="60" spans="1:88" s="9" customFormat="1" ht="90" customHeight="1">
      <c r="B60" s="255"/>
      <c r="D60" s="151" t="s">
        <v>266</v>
      </c>
      <c r="E60" s="253" t="s">
        <v>2909</v>
      </c>
      <c r="F60" s="121" t="s">
        <v>134</v>
      </c>
      <c r="G60" s="122" t="s">
        <v>140</v>
      </c>
      <c r="H60" s="122" t="s">
        <v>2142</v>
      </c>
      <c r="I60" s="121">
        <v>2</v>
      </c>
      <c r="J60" s="121">
        <v>14</v>
      </c>
      <c r="K60" s="121" t="s">
        <v>4873</v>
      </c>
      <c r="L60" s="428">
        <v>333.90000000000003</v>
      </c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40">
        <f t="shared" si="53"/>
        <v>0</v>
      </c>
      <c r="AB60" s="140" t="str">
        <f t="shared" si="54"/>
        <v>No</v>
      </c>
      <c r="AC60" s="236" t="str">
        <f t="shared" si="169"/>
        <v>No</v>
      </c>
      <c r="AE60" s="315">
        <v>2</v>
      </c>
      <c r="AF60" s="316">
        <f t="shared" si="170"/>
        <v>0</v>
      </c>
      <c r="AG60" s="118"/>
      <c r="AH60" s="342">
        <v>12</v>
      </c>
      <c r="AI60" s="351">
        <f t="shared" si="104"/>
        <v>0</v>
      </c>
      <c r="AJ60" s="215">
        <f t="shared" si="171"/>
        <v>0</v>
      </c>
      <c r="AK60" s="215">
        <f t="shared" si="172"/>
        <v>0</v>
      </c>
      <c r="AL60" s="215">
        <f t="shared" si="173"/>
        <v>0</v>
      </c>
      <c r="AM60" s="215">
        <f t="shared" si="174"/>
        <v>0</v>
      </c>
      <c r="AN60" s="215">
        <f t="shared" si="175"/>
        <v>0</v>
      </c>
      <c r="AO60" s="215">
        <f t="shared" si="176"/>
        <v>0</v>
      </c>
      <c r="AP60" s="215">
        <f t="shared" si="177"/>
        <v>0</v>
      </c>
      <c r="AQ60" s="215">
        <f t="shared" si="178"/>
        <v>0</v>
      </c>
      <c r="AR60" s="215">
        <f t="shared" si="179"/>
        <v>0</v>
      </c>
      <c r="AS60" s="215">
        <f t="shared" si="180"/>
        <v>0</v>
      </c>
      <c r="AT60" s="215">
        <f t="shared" si="181"/>
        <v>0</v>
      </c>
      <c r="AU60" s="215">
        <f t="shared" si="182"/>
        <v>0</v>
      </c>
      <c r="AV60" s="215">
        <f t="shared" si="183"/>
        <v>0</v>
      </c>
      <c r="AW60" s="215">
        <f t="shared" si="184"/>
        <v>0</v>
      </c>
      <c r="AX60" s="173">
        <v>2</v>
      </c>
      <c r="AY60" s="124">
        <v>12</v>
      </c>
      <c r="AZ60" s="124"/>
      <c r="BA60" s="124"/>
      <c r="BC60" s="9">
        <f t="shared" si="137"/>
        <v>0</v>
      </c>
      <c r="BD60" s="9">
        <f t="shared" si="138"/>
        <v>0</v>
      </c>
      <c r="BE60" s="9">
        <f t="shared" si="139"/>
        <v>0</v>
      </c>
      <c r="BF60" s="9">
        <f t="shared" si="140"/>
        <v>0</v>
      </c>
      <c r="BG60" s="9">
        <f t="shared" si="141"/>
        <v>0</v>
      </c>
      <c r="BH60" s="9">
        <f t="shared" si="142"/>
        <v>0</v>
      </c>
      <c r="BI60" s="9">
        <f t="shared" si="143"/>
        <v>0</v>
      </c>
      <c r="BJ60" s="9">
        <f t="shared" si="144"/>
        <v>0</v>
      </c>
      <c r="BK60" s="9">
        <f t="shared" si="145"/>
        <v>0</v>
      </c>
      <c r="BM60" s="132">
        <f t="shared" si="146"/>
        <v>0</v>
      </c>
      <c r="BN60" s="132">
        <f t="shared" si="147"/>
        <v>0</v>
      </c>
      <c r="BP60" s="9">
        <f t="shared" si="148"/>
        <v>0</v>
      </c>
      <c r="BQ60" s="9">
        <f t="shared" si="149"/>
        <v>0</v>
      </c>
      <c r="BR60" s="9">
        <f t="shared" si="150"/>
        <v>0</v>
      </c>
      <c r="BS60" s="9">
        <f t="shared" si="151"/>
        <v>0</v>
      </c>
      <c r="BT60" s="9">
        <f t="shared" si="152"/>
        <v>0</v>
      </c>
      <c r="BU60" s="9">
        <f t="shared" si="153"/>
        <v>0</v>
      </c>
      <c r="BV60" s="9">
        <f t="shared" si="154"/>
        <v>0</v>
      </c>
      <c r="BW60" s="9">
        <f t="shared" si="155"/>
        <v>0</v>
      </c>
      <c r="BX60" s="9">
        <f t="shared" si="156"/>
        <v>0</v>
      </c>
      <c r="BY60" s="9">
        <f t="shared" si="157"/>
        <v>0</v>
      </c>
      <c r="BZ60" s="9">
        <f t="shared" si="158"/>
        <v>0</v>
      </c>
      <c r="CA60" s="9">
        <f t="shared" si="159"/>
        <v>0</v>
      </c>
      <c r="CB60" s="9">
        <f t="shared" si="160"/>
        <v>0</v>
      </c>
      <c r="CC60" s="9">
        <f t="shared" si="161"/>
        <v>0</v>
      </c>
      <c r="CD60" s="9">
        <f t="shared" si="162"/>
        <v>0</v>
      </c>
      <c r="CE60" s="9">
        <f t="shared" si="163"/>
        <v>0</v>
      </c>
      <c r="CF60" s="9">
        <f t="shared" si="164"/>
        <v>0</v>
      </c>
      <c r="CG60" s="9">
        <f t="shared" si="165"/>
        <v>0</v>
      </c>
      <c r="CH60" s="9">
        <f t="shared" si="166"/>
        <v>0</v>
      </c>
      <c r="CI60" s="9">
        <f t="shared" si="167"/>
        <v>0</v>
      </c>
      <c r="CJ60" s="9">
        <f t="shared" si="168"/>
        <v>0</v>
      </c>
    </row>
    <row r="61" spans="1:88" s="132" customFormat="1" ht="90" customHeight="1">
      <c r="A61" s="9"/>
      <c r="B61" s="231"/>
      <c r="C61" s="9"/>
      <c r="D61" s="113" t="s">
        <v>267</v>
      </c>
      <c r="E61" s="191" t="s">
        <v>2909</v>
      </c>
      <c r="F61" s="112" t="s">
        <v>135</v>
      </c>
      <c r="G61" s="254" t="s">
        <v>90</v>
      </c>
      <c r="H61" s="254" t="s">
        <v>2142</v>
      </c>
      <c r="I61" s="112">
        <v>2</v>
      </c>
      <c r="J61" s="112">
        <v>44</v>
      </c>
      <c r="K61" s="112" t="s">
        <v>4873</v>
      </c>
      <c r="L61" s="427">
        <v>556.5</v>
      </c>
      <c r="M61" s="136"/>
      <c r="N61" s="135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47">
        <f t="shared" si="53"/>
        <v>0</v>
      </c>
      <c r="AB61" s="133" t="str">
        <f t="shared" si="54"/>
        <v>No</v>
      </c>
      <c r="AC61" s="266" t="str">
        <f t="shared" si="169"/>
        <v>No</v>
      </c>
      <c r="AE61" s="315">
        <v>2</v>
      </c>
      <c r="AF61" s="316">
        <f t="shared" si="170"/>
        <v>0</v>
      </c>
      <c r="AG61" s="118"/>
      <c r="AH61" s="342">
        <v>21</v>
      </c>
      <c r="AI61" s="351">
        <f t="shared" si="104"/>
        <v>0</v>
      </c>
      <c r="AJ61" s="215">
        <f t="shared" si="171"/>
        <v>0</v>
      </c>
      <c r="AK61" s="215">
        <f t="shared" si="172"/>
        <v>0</v>
      </c>
      <c r="AL61" s="215">
        <f t="shared" si="173"/>
        <v>0</v>
      </c>
      <c r="AM61" s="215">
        <f t="shared" si="174"/>
        <v>0</v>
      </c>
      <c r="AN61" s="215">
        <f t="shared" si="175"/>
        <v>0</v>
      </c>
      <c r="AO61" s="215">
        <f t="shared" si="176"/>
        <v>0</v>
      </c>
      <c r="AP61" s="215">
        <f t="shared" si="177"/>
        <v>0</v>
      </c>
      <c r="AQ61" s="215">
        <f t="shared" si="178"/>
        <v>0</v>
      </c>
      <c r="AR61" s="215">
        <f t="shared" si="179"/>
        <v>0</v>
      </c>
      <c r="AS61" s="215">
        <f t="shared" si="180"/>
        <v>0</v>
      </c>
      <c r="AT61" s="215">
        <f t="shared" si="181"/>
        <v>0</v>
      </c>
      <c r="AU61" s="215">
        <f t="shared" si="182"/>
        <v>0</v>
      </c>
      <c r="AV61" s="215">
        <f t="shared" si="183"/>
        <v>0</v>
      </c>
      <c r="AW61" s="215">
        <f t="shared" si="184"/>
        <v>0</v>
      </c>
      <c r="AX61" s="173">
        <v>2</v>
      </c>
      <c r="AY61" s="124">
        <v>26</v>
      </c>
      <c r="AZ61" s="124"/>
      <c r="BA61" s="124"/>
      <c r="BC61" s="9">
        <f t="shared" si="137"/>
        <v>0</v>
      </c>
      <c r="BD61" s="9">
        <f t="shared" si="138"/>
        <v>0</v>
      </c>
      <c r="BE61" s="9">
        <f t="shared" si="139"/>
        <v>0</v>
      </c>
      <c r="BF61" s="9">
        <f t="shared" si="140"/>
        <v>0</v>
      </c>
      <c r="BG61" s="9">
        <f t="shared" si="141"/>
        <v>0</v>
      </c>
      <c r="BH61" s="9">
        <f t="shared" si="142"/>
        <v>0</v>
      </c>
      <c r="BI61" s="9">
        <f t="shared" si="143"/>
        <v>0</v>
      </c>
      <c r="BJ61" s="9">
        <f t="shared" si="144"/>
        <v>0</v>
      </c>
      <c r="BK61" s="9">
        <f t="shared" si="145"/>
        <v>0</v>
      </c>
      <c r="BM61" s="132">
        <f t="shared" si="146"/>
        <v>0</v>
      </c>
      <c r="BN61" s="132">
        <f t="shared" si="147"/>
        <v>0</v>
      </c>
      <c r="BP61" s="9">
        <f t="shared" si="148"/>
        <v>0</v>
      </c>
      <c r="BQ61" s="9">
        <f t="shared" si="149"/>
        <v>0</v>
      </c>
      <c r="BR61" s="9">
        <f t="shared" si="150"/>
        <v>0</v>
      </c>
      <c r="BS61" s="9">
        <f t="shared" si="151"/>
        <v>0</v>
      </c>
      <c r="BT61" s="9">
        <f t="shared" si="152"/>
        <v>0</v>
      </c>
      <c r="BU61" s="9">
        <f t="shared" si="153"/>
        <v>0</v>
      </c>
      <c r="BV61" s="9">
        <f t="shared" si="154"/>
        <v>0</v>
      </c>
      <c r="BW61" s="9">
        <f t="shared" si="155"/>
        <v>0</v>
      </c>
      <c r="BX61" s="9">
        <f t="shared" si="156"/>
        <v>0</v>
      </c>
      <c r="BY61" s="9">
        <f t="shared" si="157"/>
        <v>0</v>
      </c>
      <c r="BZ61" s="9">
        <f t="shared" si="158"/>
        <v>0</v>
      </c>
      <c r="CA61" s="9">
        <f t="shared" si="159"/>
        <v>0</v>
      </c>
      <c r="CB61" s="9">
        <f t="shared" si="160"/>
        <v>0</v>
      </c>
      <c r="CC61" s="9">
        <f t="shared" si="161"/>
        <v>0</v>
      </c>
      <c r="CD61" s="9">
        <f t="shared" si="162"/>
        <v>0</v>
      </c>
      <c r="CE61" s="9">
        <f t="shared" si="163"/>
        <v>0</v>
      </c>
      <c r="CF61" s="9">
        <f t="shared" si="164"/>
        <v>0</v>
      </c>
      <c r="CG61" s="9">
        <f t="shared" si="165"/>
        <v>0</v>
      </c>
      <c r="CH61" s="9">
        <f t="shared" si="166"/>
        <v>0</v>
      </c>
      <c r="CI61" s="9">
        <f t="shared" si="167"/>
        <v>0</v>
      </c>
      <c r="CJ61" s="9">
        <f t="shared" si="168"/>
        <v>0</v>
      </c>
    </row>
    <row r="62" spans="1:88" s="9" customFormat="1" ht="90" customHeight="1">
      <c r="B62" s="255"/>
      <c r="D62" s="151" t="s">
        <v>268</v>
      </c>
      <c r="E62" s="253" t="s">
        <v>2909</v>
      </c>
      <c r="F62" s="121" t="s">
        <v>135</v>
      </c>
      <c r="G62" s="122" t="s">
        <v>91</v>
      </c>
      <c r="H62" s="122" t="s">
        <v>2142</v>
      </c>
      <c r="I62" s="121">
        <v>3</v>
      </c>
      <c r="J62" s="121">
        <v>72</v>
      </c>
      <c r="K62" s="121" t="s">
        <v>4873</v>
      </c>
      <c r="L62" s="428">
        <v>834.75</v>
      </c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40">
        <f t="shared" si="53"/>
        <v>0</v>
      </c>
      <c r="AB62" s="140" t="str">
        <f t="shared" si="54"/>
        <v>No</v>
      </c>
      <c r="AC62" s="236" t="str">
        <f t="shared" si="169"/>
        <v>No</v>
      </c>
      <c r="AE62" s="315">
        <v>3</v>
      </c>
      <c r="AF62" s="316">
        <f t="shared" si="170"/>
        <v>0</v>
      </c>
      <c r="AG62" s="118"/>
      <c r="AH62" s="342">
        <v>32.299999999999997</v>
      </c>
      <c r="AI62" s="351">
        <f t="shared" si="104"/>
        <v>0</v>
      </c>
      <c r="AJ62" s="215">
        <f t="shared" si="171"/>
        <v>0</v>
      </c>
      <c r="AK62" s="215">
        <f t="shared" si="172"/>
        <v>0</v>
      </c>
      <c r="AL62" s="215">
        <f t="shared" si="173"/>
        <v>0</v>
      </c>
      <c r="AM62" s="215">
        <f t="shared" si="174"/>
        <v>0</v>
      </c>
      <c r="AN62" s="215">
        <f t="shared" si="175"/>
        <v>0</v>
      </c>
      <c r="AO62" s="215">
        <f t="shared" si="176"/>
        <v>0</v>
      </c>
      <c r="AP62" s="215">
        <f t="shared" si="177"/>
        <v>0</v>
      </c>
      <c r="AQ62" s="215">
        <f t="shared" si="178"/>
        <v>0</v>
      </c>
      <c r="AR62" s="215">
        <f t="shared" si="179"/>
        <v>0</v>
      </c>
      <c r="AS62" s="215">
        <f t="shared" si="180"/>
        <v>0</v>
      </c>
      <c r="AT62" s="215">
        <f t="shared" si="181"/>
        <v>0</v>
      </c>
      <c r="AU62" s="215">
        <f t="shared" si="182"/>
        <v>0</v>
      </c>
      <c r="AV62" s="215">
        <f t="shared" si="183"/>
        <v>0</v>
      </c>
      <c r="AW62" s="215">
        <f t="shared" si="184"/>
        <v>0</v>
      </c>
      <c r="AX62" s="173">
        <v>3</v>
      </c>
      <c r="AY62" s="124">
        <v>36</v>
      </c>
      <c r="AZ62" s="124"/>
      <c r="BA62" s="124"/>
      <c r="BC62" s="9">
        <f t="shared" si="137"/>
        <v>0</v>
      </c>
      <c r="BD62" s="9">
        <f t="shared" si="138"/>
        <v>0</v>
      </c>
      <c r="BE62" s="9">
        <f t="shared" si="139"/>
        <v>0</v>
      </c>
      <c r="BF62" s="9">
        <f t="shared" si="140"/>
        <v>0</v>
      </c>
      <c r="BG62" s="9">
        <f t="shared" si="141"/>
        <v>0</v>
      </c>
      <c r="BH62" s="9">
        <f t="shared" si="142"/>
        <v>0</v>
      </c>
      <c r="BI62" s="9">
        <f t="shared" si="143"/>
        <v>0</v>
      </c>
      <c r="BJ62" s="9">
        <f t="shared" si="144"/>
        <v>0</v>
      </c>
      <c r="BK62" s="9">
        <f t="shared" si="145"/>
        <v>0</v>
      </c>
      <c r="BM62" s="132">
        <f t="shared" si="146"/>
        <v>0</v>
      </c>
      <c r="BN62" s="132">
        <f t="shared" si="147"/>
        <v>0</v>
      </c>
      <c r="BP62" s="9">
        <f t="shared" si="148"/>
        <v>0</v>
      </c>
      <c r="BQ62" s="9">
        <f t="shared" si="149"/>
        <v>0</v>
      </c>
      <c r="BR62" s="9">
        <f t="shared" si="150"/>
        <v>0</v>
      </c>
      <c r="BS62" s="9">
        <f t="shared" si="151"/>
        <v>0</v>
      </c>
      <c r="BT62" s="9">
        <f t="shared" si="152"/>
        <v>0</v>
      </c>
      <c r="BU62" s="9">
        <f t="shared" si="153"/>
        <v>0</v>
      </c>
      <c r="BV62" s="9">
        <f t="shared" si="154"/>
        <v>0</v>
      </c>
      <c r="BW62" s="9">
        <f t="shared" si="155"/>
        <v>0</v>
      </c>
      <c r="BX62" s="9">
        <f t="shared" si="156"/>
        <v>0</v>
      </c>
      <c r="BY62" s="9">
        <f t="shared" si="157"/>
        <v>0</v>
      </c>
      <c r="BZ62" s="9">
        <f t="shared" si="158"/>
        <v>0</v>
      </c>
      <c r="CA62" s="9">
        <f t="shared" si="159"/>
        <v>0</v>
      </c>
      <c r="CB62" s="9">
        <f t="shared" si="160"/>
        <v>0</v>
      </c>
      <c r="CC62" s="9">
        <f t="shared" si="161"/>
        <v>0</v>
      </c>
      <c r="CD62" s="9">
        <f t="shared" si="162"/>
        <v>0</v>
      </c>
      <c r="CE62" s="9">
        <f t="shared" si="163"/>
        <v>0</v>
      </c>
      <c r="CF62" s="9">
        <f t="shared" si="164"/>
        <v>0</v>
      </c>
      <c r="CG62" s="9">
        <f t="shared" si="165"/>
        <v>0</v>
      </c>
      <c r="CH62" s="9">
        <f t="shared" si="166"/>
        <v>0</v>
      </c>
      <c r="CI62" s="9">
        <f t="shared" si="167"/>
        <v>0</v>
      </c>
      <c r="CJ62" s="9">
        <f t="shared" si="168"/>
        <v>0</v>
      </c>
    </row>
    <row r="63" spans="1:88" s="132" customFormat="1" ht="90" customHeight="1">
      <c r="A63" s="9"/>
      <c r="B63" s="231"/>
      <c r="C63" s="9"/>
      <c r="D63" s="113" t="s">
        <v>269</v>
      </c>
      <c r="E63" s="191" t="s">
        <v>2909</v>
      </c>
      <c r="F63" s="112" t="s">
        <v>134</v>
      </c>
      <c r="G63" s="254" t="s">
        <v>2612</v>
      </c>
      <c r="H63" s="254" t="s">
        <v>2147</v>
      </c>
      <c r="I63" s="112">
        <v>3</v>
      </c>
      <c r="J63" s="112">
        <v>0</v>
      </c>
      <c r="K63" s="112" t="s">
        <v>4873</v>
      </c>
      <c r="L63" s="427">
        <v>317.20500000000004</v>
      </c>
      <c r="M63" s="136"/>
      <c r="N63" s="135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47">
        <f t="shared" si="53"/>
        <v>0</v>
      </c>
      <c r="AB63" s="133" t="str">
        <f t="shared" si="54"/>
        <v>No</v>
      </c>
      <c r="AC63" s="266" t="str">
        <f t="shared" si="169"/>
        <v>No</v>
      </c>
      <c r="AE63" s="315">
        <v>3</v>
      </c>
      <c r="AF63" s="316">
        <f t="shared" si="170"/>
        <v>0</v>
      </c>
      <c r="AG63" s="118"/>
      <c r="AH63" s="342">
        <v>4.5</v>
      </c>
      <c r="AI63" s="351">
        <f t="shared" si="104"/>
        <v>0</v>
      </c>
      <c r="AJ63" s="215">
        <f t="shared" si="171"/>
        <v>0</v>
      </c>
      <c r="AK63" s="215">
        <f t="shared" si="172"/>
        <v>0</v>
      </c>
      <c r="AL63" s="215">
        <f t="shared" si="173"/>
        <v>0</v>
      </c>
      <c r="AM63" s="215">
        <f t="shared" si="174"/>
        <v>0</v>
      </c>
      <c r="AN63" s="215">
        <f t="shared" si="175"/>
        <v>0</v>
      </c>
      <c r="AO63" s="215">
        <f t="shared" si="176"/>
        <v>0</v>
      </c>
      <c r="AP63" s="215">
        <f t="shared" si="177"/>
        <v>0</v>
      </c>
      <c r="AQ63" s="215">
        <f t="shared" si="178"/>
        <v>0</v>
      </c>
      <c r="AR63" s="215">
        <f t="shared" si="179"/>
        <v>0</v>
      </c>
      <c r="AS63" s="215">
        <f t="shared" si="180"/>
        <v>0</v>
      </c>
      <c r="AT63" s="215">
        <f t="shared" si="181"/>
        <v>0</v>
      </c>
      <c r="AU63" s="215">
        <f t="shared" si="182"/>
        <v>0</v>
      </c>
      <c r="AV63" s="215">
        <f t="shared" si="183"/>
        <v>0</v>
      </c>
      <c r="AW63" s="215">
        <f t="shared" si="184"/>
        <v>0</v>
      </c>
      <c r="AX63" s="173">
        <v>3</v>
      </c>
      <c r="AY63" s="124">
        <v>18</v>
      </c>
      <c r="AZ63" s="124"/>
      <c r="BA63" s="124"/>
      <c r="BC63" s="9">
        <f t="shared" si="137"/>
        <v>0</v>
      </c>
      <c r="BD63" s="9">
        <f t="shared" si="138"/>
        <v>0</v>
      </c>
      <c r="BE63" s="9">
        <f t="shared" si="139"/>
        <v>0</v>
      </c>
      <c r="BF63" s="9">
        <f t="shared" si="140"/>
        <v>0</v>
      </c>
      <c r="BG63" s="9">
        <f t="shared" si="141"/>
        <v>0</v>
      </c>
      <c r="BH63" s="9">
        <f t="shared" si="142"/>
        <v>0</v>
      </c>
      <c r="BI63" s="9">
        <f t="shared" si="143"/>
        <v>0</v>
      </c>
      <c r="BJ63" s="9">
        <f t="shared" si="144"/>
        <v>0</v>
      </c>
      <c r="BK63" s="9">
        <f t="shared" si="145"/>
        <v>0</v>
      </c>
      <c r="BM63" s="132">
        <f t="shared" si="146"/>
        <v>0</v>
      </c>
      <c r="BN63" s="132">
        <f t="shared" si="147"/>
        <v>0</v>
      </c>
      <c r="BP63" s="9">
        <f t="shared" si="148"/>
        <v>0</v>
      </c>
      <c r="BQ63" s="9">
        <f t="shared" si="149"/>
        <v>0</v>
      </c>
      <c r="BR63" s="9">
        <f t="shared" si="150"/>
        <v>0</v>
      </c>
      <c r="BS63" s="9">
        <f t="shared" si="151"/>
        <v>0</v>
      </c>
      <c r="BT63" s="9">
        <f t="shared" si="152"/>
        <v>0</v>
      </c>
      <c r="BU63" s="9">
        <f t="shared" si="153"/>
        <v>0</v>
      </c>
      <c r="BV63" s="9">
        <f t="shared" si="154"/>
        <v>0</v>
      </c>
      <c r="BW63" s="9">
        <f t="shared" si="155"/>
        <v>0</v>
      </c>
      <c r="BX63" s="9">
        <f t="shared" si="156"/>
        <v>0</v>
      </c>
      <c r="BY63" s="9">
        <f t="shared" si="157"/>
        <v>0</v>
      </c>
      <c r="BZ63" s="9">
        <f t="shared" si="158"/>
        <v>0</v>
      </c>
      <c r="CA63" s="9">
        <f t="shared" si="159"/>
        <v>0</v>
      </c>
      <c r="CB63" s="9">
        <f t="shared" si="160"/>
        <v>0</v>
      </c>
      <c r="CC63" s="9">
        <f t="shared" si="161"/>
        <v>0</v>
      </c>
      <c r="CD63" s="9">
        <f t="shared" si="162"/>
        <v>0</v>
      </c>
      <c r="CE63" s="9">
        <f t="shared" si="163"/>
        <v>0</v>
      </c>
      <c r="CF63" s="9">
        <f t="shared" si="164"/>
        <v>0</v>
      </c>
      <c r="CG63" s="9">
        <f t="shared" si="165"/>
        <v>0</v>
      </c>
      <c r="CH63" s="9">
        <f t="shared" si="166"/>
        <v>0</v>
      </c>
      <c r="CI63" s="9">
        <f t="shared" si="167"/>
        <v>0</v>
      </c>
      <c r="CJ63" s="9">
        <f t="shared" si="168"/>
        <v>0</v>
      </c>
    </row>
    <row r="64" spans="1:88" s="9" customFormat="1" ht="90" customHeight="1">
      <c r="B64" s="255"/>
      <c r="D64" s="151" t="s">
        <v>272</v>
      </c>
      <c r="E64" s="253" t="s">
        <v>2909</v>
      </c>
      <c r="F64" s="121" t="s">
        <v>136</v>
      </c>
      <c r="G64" s="122" t="s">
        <v>92</v>
      </c>
      <c r="H64" s="122" t="s">
        <v>2147</v>
      </c>
      <c r="I64" s="121">
        <v>1</v>
      </c>
      <c r="J64" s="121">
        <v>0</v>
      </c>
      <c r="K64" s="121" t="s">
        <v>4873</v>
      </c>
      <c r="L64" s="428">
        <v>395.11500000000001</v>
      </c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40">
        <f t="shared" si="53"/>
        <v>0</v>
      </c>
      <c r="AB64" s="140" t="str">
        <f t="shared" si="54"/>
        <v>No</v>
      </c>
      <c r="AC64" s="236" t="str">
        <f t="shared" si="169"/>
        <v>No</v>
      </c>
      <c r="AE64" s="315">
        <v>1</v>
      </c>
      <c r="AF64" s="316">
        <f t="shared" si="170"/>
        <v>0</v>
      </c>
      <c r="AG64" s="118"/>
      <c r="AH64" s="342">
        <v>16</v>
      </c>
      <c r="AI64" s="351">
        <f t="shared" si="104"/>
        <v>0</v>
      </c>
      <c r="AJ64" s="215">
        <f t="shared" si="171"/>
        <v>0</v>
      </c>
      <c r="AK64" s="215">
        <f t="shared" si="172"/>
        <v>0</v>
      </c>
      <c r="AL64" s="215">
        <f t="shared" si="173"/>
        <v>0</v>
      </c>
      <c r="AM64" s="215">
        <f t="shared" si="174"/>
        <v>0</v>
      </c>
      <c r="AN64" s="215">
        <f t="shared" si="175"/>
        <v>0</v>
      </c>
      <c r="AO64" s="215">
        <f t="shared" si="176"/>
        <v>0</v>
      </c>
      <c r="AP64" s="215">
        <f t="shared" si="177"/>
        <v>0</v>
      </c>
      <c r="AQ64" s="215">
        <f t="shared" si="178"/>
        <v>0</v>
      </c>
      <c r="AR64" s="215">
        <f t="shared" si="179"/>
        <v>0</v>
      </c>
      <c r="AS64" s="215">
        <f t="shared" si="180"/>
        <v>0</v>
      </c>
      <c r="AT64" s="215">
        <f t="shared" si="181"/>
        <v>0</v>
      </c>
      <c r="AU64" s="215">
        <f t="shared" si="182"/>
        <v>0</v>
      </c>
      <c r="AV64" s="215">
        <f t="shared" si="183"/>
        <v>0</v>
      </c>
      <c r="AW64" s="215">
        <f t="shared" si="184"/>
        <v>0</v>
      </c>
      <c r="AX64" s="173">
        <v>1</v>
      </c>
      <c r="AY64" s="124">
        <v>20</v>
      </c>
      <c r="AZ64" s="124"/>
      <c r="BA64" s="124"/>
      <c r="BC64" s="9">
        <f t="shared" si="137"/>
        <v>0</v>
      </c>
      <c r="BD64" s="9">
        <f t="shared" si="138"/>
        <v>0</v>
      </c>
      <c r="BE64" s="9">
        <f t="shared" si="139"/>
        <v>0</v>
      </c>
      <c r="BF64" s="9">
        <f t="shared" si="140"/>
        <v>0</v>
      </c>
      <c r="BG64" s="9">
        <f t="shared" si="141"/>
        <v>0</v>
      </c>
      <c r="BH64" s="9">
        <f t="shared" si="142"/>
        <v>0</v>
      </c>
      <c r="BI64" s="9">
        <f t="shared" si="143"/>
        <v>0</v>
      </c>
      <c r="BJ64" s="9">
        <f t="shared" si="144"/>
        <v>0</v>
      </c>
      <c r="BK64" s="9">
        <f t="shared" si="145"/>
        <v>0</v>
      </c>
      <c r="BM64" s="132">
        <f t="shared" si="146"/>
        <v>0</v>
      </c>
      <c r="BN64" s="132">
        <f t="shared" si="147"/>
        <v>0</v>
      </c>
      <c r="BP64" s="9">
        <f t="shared" si="148"/>
        <v>0</v>
      </c>
      <c r="BQ64" s="9">
        <f t="shared" si="149"/>
        <v>0</v>
      </c>
      <c r="BR64" s="9">
        <f t="shared" si="150"/>
        <v>0</v>
      </c>
      <c r="BS64" s="9">
        <f t="shared" si="151"/>
        <v>0</v>
      </c>
      <c r="BT64" s="9">
        <f t="shared" si="152"/>
        <v>0</v>
      </c>
      <c r="BU64" s="9">
        <f t="shared" si="153"/>
        <v>0</v>
      </c>
      <c r="BV64" s="9">
        <f t="shared" si="154"/>
        <v>0</v>
      </c>
      <c r="BW64" s="9">
        <f t="shared" si="155"/>
        <v>0</v>
      </c>
      <c r="BX64" s="9">
        <f t="shared" si="156"/>
        <v>0</v>
      </c>
      <c r="BY64" s="9">
        <f t="shared" si="157"/>
        <v>0</v>
      </c>
      <c r="BZ64" s="9">
        <f t="shared" si="158"/>
        <v>0</v>
      </c>
      <c r="CA64" s="9">
        <f t="shared" si="159"/>
        <v>0</v>
      </c>
      <c r="CB64" s="9">
        <f t="shared" si="160"/>
        <v>0</v>
      </c>
      <c r="CC64" s="9">
        <f t="shared" si="161"/>
        <v>0</v>
      </c>
      <c r="CD64" s="9">
        <f t="shared" si="162"/>
        <v>0</v>
      </c>
      <c r="CE64" s="9">
        <f t="shared" si="163"/>
        <v>0</v>
      </c>
      <c r="CF64" s="9">
        <f t="shared" si="164"/>
        <v>0</v>
      </c>
      <c r="CG64" s="9">
        <f t="shared" si="165"/>
        <v>0</v>
      </c>
      <c r="CH64" s="9">
        <f t="shared" si="166"/>
        <v>0</v>
      </c>
      <c r="CI64" s="9">
        <f t="shared" si="167"/>
        <v>0</v>
      </c>
      <c r="CJ64" s="9">
        <f t="shared" si="168"/>
        <v>0</v>
      </c>
    </row>
    <row r="65" spans="1:88" s="132" customFormat="1" ht="90" customHeight="1">
      <c r="A65" s="9"/>
      <c r="B65" s="231"/>
      <c r="C65" s="9"/>
      <c r="D65" s="113" t="s">
        <v>275</v>
      </c>
      <c r="E65" s="191" t="s">
        <v>2909</v>
      </c>
      <c r="F65" s="112" t="s">
        <v>133</v>
      </c>
      <c r="G65" s="254" t="s">
        <v>2611</v>
      </c>
      <c r="H65" s="254" t="s">
        <v>2142</v>
      </c>
      <c r="I65" s="112">
        <v>2</v>
      </c>
      <c r="J65" s="112">
        <v>3</v>
      </c>
      <c r="K65" s="112" t="s">
        <v>4873</v>
      </c>
      <c r="L65" s="427">
        <v>367.29</v>
      </c>
      <c r="M65" s="263"/>
      <c r="N65" s="262"/>
      <c r="O65" s="263"/>
      <c r="P65" s="263"/>
      <c r="Q65" s="263"/>
      <c r="R65" s="263"/>
      <c r="S65" s="263"/>
      <c r="T65" s="263"/>
      <c r="U65" s="263"/>
      <c r="V65" s="263"/>
      <c r="W65" s="263"/>
      <c r="X65" s="263"/>
      <c r="Y65" s="263"/>
      <c r="Z65" s="263"/>
      <c r="AA65" s="147">
        <f t="shared" si="53"/>
        <v>0</v>
      </c>
      <c r="AB65" s="133" t="str">
        <f>IF(SUM(M65:Z65)&gt;0,"Yes","No")</f>
        <v>No</v>
      </c>
      <c r="AC65" s="266" t="str">
        <f t="shared" si="169"/>
        <v>No</v>
      </c>
      <c r="AE65" s="317">
        <v>2</v>
      </c>
      <c r="AF65" s="318">
        <f t="shared" si="170"/>
        <v>0</v>
      </c>
      <c r="AG65" s="118"/>
      <c r="AH65" s="342">
        <v>3.5</v>
      </c>
      <c r="AI65" s="351">
        <f t="shared" si="104"/>
        <v>0</v>
      </c>
      <c r="AJ65" s="215">
        <f t="shared" si="171"/>
        <v>0</v>
      </c>
      <c r="AK65" s="215">
        <f t="shared" si="172"/>
        <v>0</v>
      </c>
      <c r="AL65" s="215">
        <f t="shared" si="173"/>
        <v>0</v>
      </c>
      <c r="AM65" s="215">
        <f t="shared" si="174"/>
        <v>0</v>
      </c>
      <c r="AN65" s="215">
        <f t="shared" si="175"/>
        <v>0</v>
      </c>
      <c r="AO65" s="215">
        <f t="shared" si="176"/>
        <v>0</v>
      </c>
      <c r="AP65" s="215">
        <f t="shared" si="177"/>
        <v>0</v>
      </c>
      <c r="AQ65" s="215">
        <f t="shared" si="178"/>
        <v>0</v>
      </c>
      <c r="AR65" s="215">
        <f t="shared" si="179"/>
        <v>0</v>
      </c>
      <c r="AS65" s="215">
        <f t="shared" si="180"/>
        <v>0</v>
      </c>
      <c r="AT65" s="215">
        <f t="shared" si="181"/>
        <v>0</v>
      </c>
      <c r="AU65" s="215">
        <f t="shared" si="182"/>
        <v>0</v>
      </c>
      <c r="AV65" s="215">
        <f t="shared" si="183"/>
        <v>0</v>
      </c>
      <c r="AW65" s="215">
        <f t="shared" si="184"/>
        <v>0</v>
      </c>
      <c r="AX65" s="173">
        <v>2</v>
      </c>
      <c r="AY65" s="124">
        <v>8</v>
      </c>
      <c r="AZ65" s="124"/>
      <c r="BA65" s="124"/>
      <c r="BC65" s="9">
        <f t="shared" si="137"/>
        <v>0</v>
      </c>
      <c r="BD65" s="9">
        <f t="shared" si="138"/>
        <v>0</v>
      </c>
      <c r="BE65" s="9">
        <f t="shared" si="139"/>
        <v>0</v>
      </c>
      <c r="BF65" s="9">
        <f t="shared" si="140"/>
        <v>0</v>
      </c>
      <c r="BG65" s="9">
        <f t="shared" si="141"/>
        <v>0</v>
      </c>
      <c r="BH65" s="9">
        <f t="shared" si="142"/>
        <v>0</v>
      </c>
      <c r="BI65" s="9">
        <f t="shared" si="143"/>
        <v>0</v>
      </c>
      <c r="BJ65" s="9">
        <f t="shared" si="144"/>
        <v>0</v>
      </c>
      <c r="BK65" s="9">
        <f t="shared" si="145"/>
        <v>0</v>
      </c>
      <c r="BM65" s="132">
        <f t="shared" si="146"/>
        <v>0</v>
      </c>
      <c r="BN65" s="132">
        <f t="shared" si="147"/>
        <v>0</v>
      </c>
      <c r="BP65" s="9">
        <f t="shared" si="148"/>
        <v>0</v>
      </c>
      <c r="BQ65" s="9">
        <f t="shared" si="149"/>
        <v>0</v>
      </c>
      <c r="BR65" s="9">
        <f t="shared" si="150"/>
        <v>0</v>
      </c>
      <c r="BS65" s="9">
        <f t="shared" si="151"/>
        <v>0</v>
      </c>
      <c r="BT65" s="9">
        <f t="shared" si="152"/>
        <v>0</v>
      </c>
      <c r="BU65" s="9">
        <f t="shared" si="153"/>
        <v>0</v>
      </c>
      <c r="BV65" s="9">
        <f t="shared" si="154"/>
        <v>0</v>
      </c>
      <c r="BW65" s="9">
        <f t="shared" si="155"/>
        <v>0</v>
      </c>
      <c r="BX65" s="9">
        <f t="shared" si="156"/>
        <v>0</v>
      </c>
      <c r="BY65" s="9">
        <f t="shared" si="157"/>
        <v>0</v>
      </c>
      <c r="BZ65" s="9">
        <f t="shared" si="158"/>
        <v>0</v>
      </c>
      <c r="CA65" s="9">
        <f t="shared" si="159"/>
        <v>0</v>
      </c>
      <c r="CB65" s="9">
        <f t="shared" si="160"/>
        <v>0</v>
      </c>
      <c r="CC65" s="9">
        <f t="shared" si="161"/>
        <v>0</v>
      </c>
      <c r="CD65" s="9">
        <f t="shared" si="162"/>
        <v>0</v>
      </c>
      <c r="CE65" s="9">
        <f t="shared" si="163"/>
        <v>0</v>
      </c>
      <c r="CF65" s="9">
        <f t="shared" si="164"/>
        <v>0</v>
      </c>
      <c r="CG65" s="9">
        <f t="shared" si="165"/>
        <v>0</v>
      </c>
      <c r="CH65" s="9">
        <f t="shared" si="166"/>
        <v>0</v>
      </c>
      <c r="CI65" s="9">
        <f t="shared" si="167"/>
        <v>0</v>
      </c>
      <c r="CJ65" s="9">
        <f t="shared" si="168"/>
        <v>0</v>
      </c>
    </row>
    <row r="66" spans="1:88" s="132" customFormat="1" ht="50.25" customHeight="1">
      <c r="A66" s="9"/>
      <c r="B66" s="301"/>
      <c r="C66" s="302"/>
      <c r="D66" s="303"/>
      <c r="E66" s="305"/>
      <c r="F66" s="306"/>
      <c r="G66" s="211"/>
      <c r="H66" s="211"/>
      <c r="I66" s="306"/>
      <c r="J66" s="307"/>
      <c r="K66" s="307"/>
      <c r="L66" s="309" t="s">
        <v>2295</v>
      </c>
      <c r="M66" s="310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93"/>
      <c r="AA66" s="417"/>
      <c r="AB66" s="311"/>
      <c r="AC66" s="312"/>
      <c r="AE66" s="118"/>
      <c r="AF66" s="118"/>
      <c r="AG66" s="118"/>
      <c r="AH66" s="344"/>
      <c r="AI66" s="351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304"/>
      <c r="AY66" s="308"/>
      <c r="AZ66" s="308"/>
      <c r="BA66" s="308"/>
      <c r="BC66" s="9">
        <f t="shared" si="137"/>
        <v>0</v>
      </c>
      <c r="BD66" s="9">
        <f t="shared" si="138"/>
        <v>0</v>
      </c>
      <c r="BE66" s="9">
        <f t="shared" si="139"/>
        <v>0</v>
      </c>
      <c r="BF66" s="9">
        <f t="shared" si="140"/>
        <v>0</v>
      </c>
      <c r="BG66" s="9">
        <f t="shared" si="141"/>
        <v>0</v>
      </c>
      <c r="BH66" s="9">
        <f t="shared" si="142"/>
        <v>0</v>
      </c>
      <c r="BI66" s="9">
        <f t="shared" si="143"/>
        <v>0</v>
      </c>
      <c r="BJ66" s="9">
        <f t="shared" si="144"/>
        <v>0</v>
      </c>
      <c r="BK66" s="9">
        <f t="shared" si="145"/>
        <v>0</v>
      </c>
      <c r="BM66" s="132">
        <f t="shared" si="146"/>
        <v>0</v>
      </c>
      <c r="BN66" s="132">
        <f t="shared" si="147"/>
        <v>0</v>
      </c>
      <c r="BP66" s="9">
        <f t="shared" si="148"/>
        <v>0</v>
      </c>
      <c r="BQ66" s="9">
        <f t="shared" si="149"/>
        <v>0</v>
      </c>
      <c r="BR66" s="9">
        <f t="shared" si="150"/>
        <v>0</v>
      </c>
      <c r="BS66" s="9">
        <f t="shared" si="151"/>
        <v>0</v>
      </c>
      <c r="BT66" s="9">
        <f t="shared" si="152"/>
        <v>0</v>
      </c>
      <c r="BU66" s="9">
        <f t="shared" si="153"/>
        <v>0</v>
      </c>
      <c r="BV66" s="9">
        <f t="shared" si="154"/>
        <v>0</v>
      </c>
      <c r="BW66" s="9">
        <f t="shared" si="155"/>
        <v>0</v>
      </c>
      <c r="BX66" s="9">
        <f t="shared" si="156"/>
        <v>0</v>
      </c>
      <c r="BY66" s="9">
        <f t="shared" si="157"/>
        <v>0</v>
      </c>
      <c r="BZ66" s="9">
        <f t="shared" si="158"/>
        <v>0</v>
      </c>
      <c r="CA66" s="9">
        <f t="shared" si="159"/>
        <v>0</v>
      </c>
      <c r="CB66" s="9">
        <f t="shared" si="160"/>
        <v>0</v>
      </c>
      <c r="CC66" s="9">
        <f t="shared" si="161"/>
        <v>0</v>
      </c>
      <c r="CD66" s="9">
        <f t="shared" si="162"/>
        <v>0</v>
      </c>
      <c r="CE66" s="9">
        <f t="shared" si="163"/>
        <v>0</v>
      </c>
      <c r="CF66" s="9">
        <f t="shared" si="164"/>
        <v>0</v>
      </c>
      <c r="CG66" s="9">
        <f t="shared" si="165"/>
        <v>0</v>
      </c>
      <c r="CH66" s="9">
        <f t="shared" si="166"/>
        <v>0</v>
      </c>
      <c r="CI66" s="9">
        <f t="shared" si="167"/>
        <v>0</v>
      </c>
      <c r="CJ66" s="9">
        <f t="shared" si="168"/>
        <v>0</v>
      </c>
    </row>
    <row r="67" spans="1:88" s="132" customFormat="1" ht="90" customHeight="1">
      <c r="A67" s="9"/>
      <c r="B67" s="231"/>
      <c r="C67" s="9"/>
      <c r="D67" s="113" t="s">
        <v>276</v>
      </c>
      <c r="E67" s="191" t="s">
        <v>2909</v>
      </c>
      <c r="F67" s="112" t="s">
        <v>134</v>
      </c>
      <c r="G67" s="254" t="s">
        <v>95</v>
      </c>
      <c r="H67" s="254" t="s">
        <v>2145</v>
      </c>
      <c r="I67" s="112">
        <v>1</v>
      </c>
      <c r="J67" s="112">
        <v>0</v>
      </c>
      <c r="K67" s="112" t="s">
        <v>4873</v>
      </c>
      <c r="L67" s="427">
        <v>111.30000000000001</v>
      </c>
      <c r="M67" s="285"/>
      <c r="N67" s="284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431">
        <f t="shared" si="53"/>
        <v>0</v>
      </c>
      <c r="AB67" s="133" t="str">
        <f t="shared" si="54"/>
        <v>No</v>
      </c>
      <c r="AC67" s="266" t="str">
        <f t="shared" ref="AC67:AC81" si="185">IF(B67="New","Yes","No")</f>
        <v>No</v>
      </c>
      <c r="AE67" s="313">
        <v>1</v>
      </c>
      <c r="AF67" s="314">
        <f t="shared" ref="AF67:AF81" si="186">AE67*SUM(M67:Z67)</f>
        <v>0</v>
      </c>
      <c r="AG67" s="118"/>
      <c r="AH67" s="342">
        <v>2.17</v>
      </c>
      <c r="AI67" s="351">
        <f t="shared" si="104"/>
        <v>0</v>
      </c>
      <c r="AJ67" s="215">
        <f t="shared" ref="AJ67:AJ81" si="187">M67*I67</f>
        <v>0</v>
      </c>
      <c r="AK67" s="215">
        <f t="shared" ref="AK67:AK81" si="188">N67*I67</f>
        <v>0</v>
      </c>
      <c r="AL67" s="215">
        <f t="shared" ref="AL67:AL81" si="189">O67*I67</f>
        <v>0</v>
      </c>
      <c r="AM67" s="215">
        <f t="shared" ref="AM67:AM81" si="190">P67*I67</f>
        <v>0</v>
      </c>
      <c r="AN67" s="215">
        <f t="shared" ref="AN67:AN81" si="191">Q67*I67</f>
        <v>0</v>
      </c>
      <c r="AO67" s="215">
        <f t="shared" ref="AO67:AO81" si="192">R67*I67</f>
        <v>0</v>
      </c>
      <c r="AP67" s="215">
        <f t="shared" ref="AP67:AP81" si="193">S67*I67</f>
        <v>0</v>
      </c>
      <c r="AQ67" s="215">
        <f t="shared" ref="AQ67:AQ81" si="194">T67*I67</f>
        <v>0</v>
      </c>
      <c r="AR67" s="215">
        <f t="shared" ref="AR67:AR81" si="195">U67*I67</f>
        <v>0</v>
      </c>
      <c r="AS67" s="215">
        <f t="shared" ref="AS67:AS81" si="196">V67*I67</f>
        <v>0</v>
      </c>
      <c r="AT67" s="215">
        <f t="shared" ref="AT67:AT81" si="197">W67*I67</f>
        <v>0</v>
      </c>
      <c r="AU67" s="215">
        <f t="shared" ref="AU67:AU81" si="198">X67*I67</f>
        <v>0</v>
      </c>
      <c r="AV67" s="215">
        <f t="shared" ref="AV67:AV81" si="199">Y67*I67</f>
        <v>0</v>
      </c>
      <c r="AW67" s="215">
        <f t="shared" ref="AW67:AW81" si="200">Z67*I67</f>
        <v>0</v>
      </c>
      <c r="AX67" s="173">
        <v>1</v>
      </c>
      <c r="AY67" s="124">
        <v>9</v>
      </c>
      <c r="AZ67" s="124"/>
      <c r="BA67" s="124"/>
      <c r="BC67" s="9">
        <f t="shared" si="137"/>
        <v>0</v>
      </c>
      <c r="BD67" s="9">
        <f t="shared" si="138"/>
        <v>0</v>
      </c>
      <c r="BE67" s="9">
        <f t="shared" si="139"/>
        <v>0</v>
      </c>
      <c r="BF67" s="9">
        <f t="shared" si="140"/>
        <v>0</v>
      </c>
      <c r="BG67" s="9">
        <f t="shared" si="141"/>
        <v>0</v>
      </c>
      <c r="BH67" s="9">
        <f t="shared" si="142"/>
        <v>0</v>
      </c>
      <c r="BI67" s="9">
        <f t="shared" si="143"/>
        <v>0</v>
      </c>
      <c r="BJ67" s="9">
        <f t="shared" si="144"/>
        <v>0</v>
      </c>
      <c r="BK67" s="9">
        <f t="shared" si="145"/>
        <v>0</v>
      </c>
      <c r="BM67" s="132">
        <f t="shared" si="146"/>
        <v>0</v>
      </c>
      <c r="BN67" s="132">
        <f t="shared" si="147"/>
        <v>0</v>
      </c>
      <c r="BP67" s="9">
        <f t="shared" si="148"/>
        <v>0</v>
      </c>
      <c r="BQ67" s="9">
        <f t="shared" si="149"/>
        <v>0</v>
      </c>
      <c r="BR67" s="9">
        <f t="shared" si="150"/>
        <v>0</v>
      </c>
      <c r="BS67" s="9">
        <f t="shared" si="151"/>
        <v>0</v>
      </c>
      <c r="BT67" s="9">
        <f t="shared" si="152"/>
        <v>0</v>
      </c>
      <c r="BU67" s="9">
        <f t="shared" si="153"/>
        <v>0</v>
      </c>
      <c r="BV67" s="9">
        <f t="shared" si="154"/>
        <v>0</v>
      </c>
      <c r="BW67" s="9">
        <f t="shared" si="155"/>
        <v>0</v>
      </c>
      <c r="BX67" s="9">
        <f t="shared" si="156"/>
        <v>0</v>
      </c>
      <c r="BY67" s="9">
        <f t="shared" si="157"/>
        <v>0</v>
      </c>
      <c r="BZ67" s="9">
        <f t="shared" si="158"/>
        <v>0</v>
      </c>
      <c r="CA67" s="9">
        <f t="shared" si="159"/>
        <v>0</v>
      </c>
      <c r="CB67" s="9">
        <f t="shared" si="160"/>
        <v>0</v>
      </c>
      <c r="CC67" s="9">
        <f t="shared" si="161"/>
        <v>0</v>
      </c>
      <c r="CD67" s="9">
        <f t="shared" si="162"/>
        <v>0</v>
      </c>
      <c r="CE67" s="9">
        <f t="shared" si="163"/>
        <v>0</v>
      </c>
      <c r="CF67" s="9">
        <f t="shared" si="164"/>
        <v>0</v>
      </c>
      <c r="CG67" s="9">
        <f t="shared" si="165"/>
        <v>0</v>
      </c>
      <c r="CH67" s="9">
        <f t="shared" si="166"/>
        <v>0</v>
      </c>
      <c r="CI67" s="9">
        <f t="shared" si="167"/>
        <v>0</v>
      </c>
      <c r="CJ67" s="9">
        <f t="shared" si="168"/>
        <v>0</v>
      </c>
    </row>
    <row r="68" spans="1:88" s="9" customFormat="1" ht="90" customHeight="1">
      <c r="B68" s="255"/>
      <c r="D68" s="151" t="s">
        <v>277</v>
      </c>
      <c r="E68" s="253" t="s">
        <v>2909</v>
      </c>
      <c r="F68" s="121" t="s">
        <v>134</v>
      </c>
      <c r="G68" s="122" t="s">
        <v>96</v>
      </c>
      <c r="H68" s="122" t="s">
        <v>2145</v>
      </c>
      <c r="I68" s="121">
        <v>1</v>
      </c>
      <c r="J68" s="121">
        <v>0</v>
      </c>
      <c r="K68" s="121" t="s">
        <v>4873</v>
      </c>
      <c r="L68" s="428">
        <v>139.125</v>
      </c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40">
        <f t="shared" si="53"/>
        <v>0</v>
      </c>
      <c r="AB68" s="140" t="str">
        <f t="shared" si="54"/>
        <v>No</v>
      </c>
      <c r="AC68" s="236" t="str">
        <f t="shared" si="185"/>
        <v>No</v>
      </c>
      <c r="AE68" s="315">
        <v>1</v>
      </c>
      <c r="AF68" s="316">
        <f t="shared" si="186"/>
        <v>0</v>
      </c>
      <c r="AG68" s="118"/>
      <c r="AH68" s="342">
        <v>4.5</v>
      </c>
      <c r="AI68" s="351">
        <f t="shared" si="104"/>
        <v>0</v>
      </c>
      <c r="AJ68" s="215">
        <f t="shared" si="187"/>
        <v>0</v>
      </c>
      <c r="AK68" s="215">
        <f t="shared" si="188"/>
        <v>0</v>
      </c>
      <c r="AL68" s="215">
        <f t="shared" si="189"/>
        <v>0</v>
      </c>
      <c r="AM68" s="215">
        <f t="shared" si="190"/>
        <v>0</v>
      </c>
      <c r="AN68" s="215">
        <f t="shared" si="191"/>
        <v>0</v>
      </c>
      <c r="AO68" s="215">
        <f t="shared" si="192"/>
        <v>0</v>
      </c>
      <c r="AP68" s="215">
        <f t="shared" si="193"/>
        <v>0</v>
      </c>
      <c r="AQ68" s="215">
        <f t="shared" si="194"/>
        <v>0</v>
      </c>
      <c r="AR68" s="215">
        <f t="shared" si="195"/>
        <v>0</v>
      </c>
      <c r="AS68" s="215">
        <f t="shared" si="196"/>
        <v>0</v>
      </c>
      <c r="AT68" s="215">
        <f t="shared" si="197"/>
        <v>0</v>
      </c>
      <c r="AU68" s="215">
        <f t="shared" si="198"/>
        <v>0</v>
      </c>
      <c r="AV68" s="215">
        <f t="shared" si="199"/>
        <v>0</v>
      </c>
      <c r="AW68" s="215">
        <f t="shared" si="200"/>
        <v>0</v>
      </c>
      <c r="AX68" s="173">
        <v>1</v>
      </c>
      <c r="AY68" s="124">
        <v>9</v>
      </c>
      <c r="AZ68" s="124"/>
      <c r="BA68" s="124"/>
      <c r="BC68" s="9">
        <f t="shared" si="137"/>
        <v>0</v>
      </c>
      <c r="BD68" s="9">
        <f t="shared" si="138"/>
        <v>0</v>
      </c>
      <c r="BE68" s="9">
        <f t="shared" si="139"/>
        <v>0</v>
      </c>
      <c r="BF68" s="9">
        <f t="shared" si="140"/>
        <v>0</v>
      </c>
      <c r="BG68" s="9">
        <f t="shared" si="141"/>
        <v>0</v>
      </c>
      <c r="BH68" s="9">
        <f t="shared" si="142"/>
        <v>0</v>
      </c>
      <c r="BI68" s="9">
        <f t="shared" si="143"/>
        <v>0</v>
      </c>
      <c r="BJ68" s="9">
        <f t="shared" si="144"/>
        <v>0</v>
      </c>
      <c r="BK68" s="9">
        <f t="shared" si="145"/>
        <v>0</v>
      </c>
      <c r="BM68" s="132">
        <f t="shared" si="146"/>
        <v>0</v>
      </c>
      <c r="BN68" s="132">
        <f t="shared" si="147"/>
        <v>0</v>
      </c>
      <c r="BP68" s="9">
        <f t="shared" si="148"/>
        <v>0</v>
      </c>
      <c r="BQ68" s="9">
        <f t="shared" si="149"/>
        <v>0</v>
      </c>
      <c r="BR68" s="9">
        <f t="shared" si="150"/>
        <v>0</v>
      </c>
      <c r="BS68" s="9">
        <f t="shared" si="151"/>
        <v>0</v>
      </c>
      <c r="BT68" s="9">
        <f t="shared" si="152"/>
        <v>0</v>
      </c>
      <c r="BU68" s="9">
        <f t="shared" si="153"/>
        <v>0</v>
      </c>
      <c r="BV68" s="9">
        <f t="shared" si="154"/>
        <v>0</v>
      </c>
      <c r="BW68" s="9">
        <f t="shared" si="155"/>
        <v>0</v>
      </c>
      <c r="BX68" s="9">
        <f t="shared" si="156"/>
        <v>0</v>
      </c>
      <c r="BY68" s="9">
        <f t="shared" si="157"/>
        <v>0</v>
      </c>
      <c r="BZ68" s="9">
        <f t="shared" si="158"/>
        <v>0</v>
      </c>
      <c r="CA68" s="9">
        <f t="shared" si="159"/>
        <v>0</v>
      </c>
      <c r="CB68" s="9">
        <f t="shared" si="160"/>
        <v>0</v>
      </c>
      <c r="CC68" s="9">
        <f t="shared" si="161"/>
        <v>0</v>
      </c>
      <c r="CD68" s="9">
        <f t="shared" si="162"/>
        <v>0</v>
      </c>
      <c r="CE68" s="9">
        <f t="shared" si="163"/>
        <v>0</v>
      </c>
      <c r="CF68" s="9">
        <f t="shared" si="164"/>
        <v>0</v>
      </c>
      <c r="CG68" s="9">
        <f t="shared" si="165"/>
        <v>0</v>
      </c>
      <c r="CH68" s="9">
        <f t="shared" si="166"/>
        <v>0</v>
      </c>
      <c r="CI68" s="9">
        <f t="shared" si="167"/>
        <v>0</v>
      </c>
      <c r="CJ68" s="9">
        <f t="shared" si="168"/>
        <v>0</v>
      </c>
    </row>
    <row r="69" spans="1:88" s="132" customFormat="1" ht="90" customHeight="1">
      <c r="A69" s="9"/>
      <c r="B69" s="231"/>
      <c r="C69" s="9"/>
      <c r="D69" s="113" t="s">
        <v>278</v>
      </c>
      <c r="E69" s="191" t="s">
        <v>2909</v>
      </c>
      <c r="F69" s="112" t="s">
        <v>135</v>
      </c>
      <c r="G69" s="254" t="s">
        <v>97</v>
      </c>
      <c r="H69" s="254" t="s">
        <v>2145</v>
      </c>
      <c r="I69" s="112">
        <v>1</v>
      </c>
      <c r="J69" s="112">
        <v>9</v>
      </c>
      <c r="K69" s="112" t="s">
        <v>4873</v>
      </c>
      <c r="L69" s="427">
        <v>200.34000000000003</v>
      </c>
      <c r="M69" s="136"/>
      <c r="N69" s="135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47">
        <f t="shared" si="53"/>
        <v>0</v>
      </c>
      <c r="AB69" s="133" t="str">
        <f t="shared" si="54"/>
        <v>No</v>
      </c>
      <c r="AC69" s="266" t="str">
        <f t="shared" si="185"/>
        <v>No</v>
      </c>
      <c r="AE69" s="315">
        <v>1</v>
      </c>
      <c r="AF69" s="316">
        <f t="shared" si="186"/>
        <v>0</v>
      </c>
      <c r="AG69" s="118"/>
      <c r="AH69" s="342">
        <v>7.5</v>
      </c>
      <c r="AI69" s="351">
        <f t="shared" si="104"/>
        <v>0</v>
      </c>
      <c r="AJ69" s="215">
        <f t="shared" si="187"/>
        <v>0</v>
      </c>
      <c r="AK69" s="215">
        <f t="shared" si="188"/>
        <v>0</v>
      </c>
      <c r="AL69" s="215">
        <f t="shared" si="189"/>
        <v>0</v>
      </c>
      <c r="AM69" s="215">
        <f t="shared" si="190"/>
        <v>0</v>
      </c>
      <c r="AN69" s="215">
        <f t="shared" si="191"/>
        <v>0</v>
      </c>
      <c r="AO69" s="215">
        <f t="shared" si="192"/>
        <v>0</v>
      </c>
      <c r="AP69" s="215">
        <f t="shared" si="193"/>
        <v>0</v>
      </c>
      <c r="AQ69" s="215">
        <f t="shared" si="194"/>
        <v>0</v>
      </c>
      <c r="AR69" s="215">
        <f t="shared" si="195"/>
        <v>0</v>
      </c>
      <c r="AS69" s="215">
        <f t="shared" si="196"/>
        <v>0</v>
      </c>
      <c r="AT69" s="215">
        <f t="shared" si="197"/>
        <v>0</v>
      </c>
      <c r="AU69" s="215">
        <f t="shared" si="198"/>
        <v>0</v>
      </c>
      <c r="AV69" s="215">
        <f t="shared" si="199"/>
        <v>0</v>
      </c>
      <c r="AW69" s="215">
        <f t="shared" si="200"/>
        <v>0</v>
      </c>
      <c r="AX69" s="173">
        <v>1</v>
      </c>
      <c r="AY69" s="124">
        <v>12</v>
      </c>
      <c r="AZ69" s="124"/>
      <c r="BA69" s="124"/>
      <c r="BC69" s="9">
        <f t="shared" si="137"/>
        <v>0</v>
      </c>
      <c r="BD69" s="9">
        <f t="shared" si="138"/>
        <v>0</v>
      </c>
      <c r="BE69" s="9">
        <f t="shared" si="139"/>
        <v>0</v>
      </c>
      <c r="BF69" s="9">
        <f t="shared" si="140"/>
        <v>0</v>
      </c>
      <c r="BG69" s="9">
        <f t="shared" si="141"/>
        <v>0</v>
      </c>
      <c r="BH69" s="9">
        <f t="shared" si="142"/>
        <v>0</v>
      </c>
      <c r="BI69" s="9">
        <f t="shared" si="143"/>
        <v>0</v>
      </c>
      <c r="BJ69" s="9">
        <f t="shared" si="144"/>
        <v>0</v>
      </c>
      <c r="BK69" s="9">
        <f t="shared" si="145"/>
        <v>0</v>
      </c>
      <c r="BM69" s="132">
        <f t="shared" si="146"/>
        <v>0</v>
      </c>
      <c r="BN69" s="132">
        <f t="shared" si="147"/>
        <v>0</v>
      </c>
      <c r="BP69" s="9">
        <f t="shared" si="148"/>
        <v>0</v>
      </c>
      <c r="BQ69" s="9">
        <f t="shared" si="149"/>
        <v>0</v>
      </c>
      <c r="BR69" s="9">
        <f t="shared" si="150"/>
        <v>0</v>
      </c>
      <c r="BS69" s="9">
        <f t="shared" si="151"/>
        <v>0</v>
      </c>
      <c r="BT69" s="9">
        <f t="shared" si="152"/>
        <v>0</v>
      </c>
      <c r="BU69" s="9">
        <f t="shared" si="153"/>
        <v>0</v>
      </c>
      <c r="BV69" s="9">
        <f t="shared" si="154"/>
        <v>0</v>
      </c>
      <c r="BW69" s="9">
        <f t="shared" si="155"/>
        <v>0</v>
      </c>
      <c r="BX69" s="9">
        <f t="shared" si="156"/>
        <v>0</v>
      </c>
      <c r="BY69" s="9">
        <f t="shared" si="157"/>
        <v>0</v>
      </c>
      <c r="BZ69" s="9">
        <f t="shared" si="158"/>
        <v>0</v>
      </c>
      <c r="CA69" s="9">
        <f t="shared" si="159"/>
        <v>0</v>
      </c>
      <c r="CB69" s="9">
        <f t="shared" si="160"/>
        <v>0</v>
      </c>
      <c r="CC69" s="9">
        <f t="shared" si="161"/>
        <v>0</v>
      </c>
      <c r="CD69" s="9">
        <f t="shared" si="162"/>
        <v>0</v>
      </c>
      <c r="CE69" s="9">
        <f t="shared" si="163"/>
        <v>0</v>
      </c>
      <c r="CF69" s="9">
        <f t="shared" si="164"/>
        <v>0</v>
      </c>
      <c r="CG69" s="9">
        <f t="shared" si="165"/>
        <v>0</v>
      </c>
      <c r="CH69" s="9">
        <f t="shared" si="166"/>
        <v>0</v>
      </c>
      <c r="CI69" s="9">
        <f t="shared" si="167"/>
        <v>0</v>
      </c>
      <c r="CJ69" s="9">
        <f t="shared" si="168"/>
        <v>0</v>
      </c>
    </row>
    <row r="70" spans="1:88" s="9" customFormat="1" ht="90" customHeight="1">
      <c r="B70" s="255"/>
      <c r="D70" s="151" t="s">
        <v>281</v>
      </c>
      <c r="E70" s="253" t="s">
        <v>2909</v>
      </c>
      <c r="F70" s="121" t="s">
        <v>136</v>
      </c>
      <c r="G70" s="122" t="s">
        <v>98</v>
      </c>
      <c r="H70" s="122" t="s">
        <v>2145</v>
      </c>
      <c r="I70" s="121">
        <v>1</v>
      </c>
      <c r="J70" s="121">
        <v>15</v>
      </c>
      <c r="K70" s="121" t="s">
        <v>4873</v>
      </c>
      <c r="L70" s="428">
        <v>283.815</v>
      </c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40">
        <f t="shared" si="53"/>
        <v>0</v>
      </c>
      <c r="AB70" s="140" t="str">
        <f t="shared" si="54"/>
        <v>No</v>
      </c>
      <c r="AC70" s="236" t="str">
        <f t="shared" si="185"/>
        <v>No</v>
      </c>
      <c r="AE70" s="315">
        <v>1</v>
      </c>
      <c r="AF70" s="316">
        <f t="shared" si="186"/>
        <v>0</v>
      </c>
      <c r="AG70" s="118"/>
      <c r="AH70" s="342">
        <v>11</v>
      </c>
      <c r="AI70" s="351">
        <f t="shared" si="104"/>
        <v>0</v>
      </c>
      <c r="AJ70" s="215">
        <f t="shared" si="187"/>
        <v>0</v>
      </c>
      <c r="AK70" s="215">
        <f t="shared" si="188"/>
        <v>0</v>
      </c>
      <c r="AL70" s="215">
        <f t="shared" si="189"/>
        <v>0</v>
      </c>
      <c r="AM70" s="215">
        <f t="shared" si="190"/>
        <v>0</v>
      </c>
      <c r="AN70" s="215">
        <f t="shared" si="191"/>
        <v>0</v>
      </c>
      <c r="AO70" s="215">
        <f t="shared" si="192"/>
        <v>0</v>
      </c>
      <c r="AP70" s="215">
        <f t="shared" si="193"/>
        <v>0</v>
      </c>
      <c r="AQ70" s="215">
        <f t="shared" si="194"/>
        <v>0</v>
      </c>
      <c r="AR70" s="215">
        <f t="shared" si="195"/>
        <v>0</v>
      </c>
      <c r="AS70" s="215">
        <f t="shared" si="196"/>
        <v>0</v>
      </c>
      <c r="AT70" s="215">
        <f t="shared" si="197"/>
        <v>0</v>
      </c>
      <c r="AU70" s="215">
        <f t="shared" si="198"/>
        <v>0</v>
      </c>
      <c r="AV70" s="215">
        <f t="shared" si="199"/>
        <v>0</v>
      </c>
      <c r="AW70" s="215">
        <f t="shared" si="200"/>
        <v>0</v>
      </c>
      <c r="AX70" s="173">
        <v>1</v>
      </c>
      <c r="AY70" s="124">
        <v>15</v>
      </c>
      <c r="AZ70" s="124"/>
      <c r="BA70" s="124"/>
      <c r="BC70" s="9">
        <f t="shared" si="137"/>
        <v>0</v>
      </c>
      <c r="BD70" s="9">
        <f t="shared" si="138"/>
        <v>0</v>
      </c>
      <c r="BE70" s="9">
        <f t="shared" si="139"/>
        <v>0</v>
      </c>
      <c r="BF70" s="9">
        <f t="shared" si="140"/>
        <v>0</v>
      </c>
      <c r="BG70" s="9">
        <f t="shared" si="141"/>
        <v>0</v>
      </c>
      <c r="BH70" s="9">
        <f t="shared" si="142"/>
        <v>0</v>
      </c>
      <c r="BI70" s="9">
        <f t="shared" si="143"/>
        <v>0</v>
      </c>
      <c r="BJ70" s="9">
        <f t="shared" si="144"/>
        <v>0</v>
      </c>
      <c r="BK70" s="9">
        <f t="shared" si="145"/>
        <v>0</v>
      </c>
      <c r="BM70" s="132">
        <f t="shared" si="146"/>
        <v>0</v>
      </c>
      <c r="BN70" s="132">
        <f t="shared" si="147"/>
        <v>0</v>
      </c>
      <c r="BP70" s="9">
        <f t="shared" si="148"/>
        <v>0</v>
      </c>
      <c r="BQ70" s="9">
        <f t="shared" si="149"/>
        <v>0</v>
      </c>
      <c r="BR70" s="9">
        <f t="shared" si="150"/>
        <v>0</v>
      </c>
      <c r="BS70" s="9">
        <f t="shared" si="151"/>
        <v>0</v>
      </c>
      <c r="BT70" s="9">
        <f t="shared" si="152"/>
        <v>0</v>
      </c>
      <c r="BU70" s="9">
        <f t="shared" si="153"/>
        <v>0</v>
      </c>
      <c r="BV70" s="9">
        <f t="shared" si="154"/>
        <v>0</v>
      </c>
      <c r="BW70" s="9">
        <f t="shared" si="155"/>
        <v>0</v>
      </c>
      <c r="BX70" s="9">
        <f t="shared" si="156"/>
        <v>0</v>
      </c>
      <c r="BY70" s="9">
        <f t="shared" si="157"/>
        <v>0</v>
      </c>
      <c r="BZ70" s="9">
        <f t="shared" si="158"/>
        <v>0</v>
      </c>
      <c r="CA70" s="9">
        <f t="shared" si="159"/>
        <v>0</v>
      </c>
      <c r="CB70" s="9">
        <f t="shared" si="160"/>
        <v>0</v>
      </c>
      <c r="CC70" s="9">
        <f t="shared" si="161"/>
        <v>0</v>
      </c>
      <c r="CD70" s="9">
        <f t="shared" si="162"/>
        <v>0</v>
      </c>
      <c r="CE70" s="9">
        <f t="shared" si="163"/>
        <v>0</v>
      </c>
      <c r="CF70" s="9">
        <f t="shared" si="164"/>
        <v>0</v>
      </c>
      <c r="CG70" s="9">
        <f t="shared" si="165"/>
        <v>0</v>
      </c>
      <c r="CH70" s="9">
        <f t="shared" si="166"/>
        <v>0</v>
      </c>
      <c r="CI70" s="9">
        <f t="shared" si="167"/>
        <v>0</v>
      </c>
      <c r="CJ70" s="9">
        <f t="shared" si="168"/>
        <v>0</v>
      </c>
    </row>
    <row r="71" spans="1:88" s="132" customFormat="1" ht="90" customHeight="1">
      <c r="A71" s="9"/>
      <c r="B71" s="231"/>
      <c r="C71" s="9"/>
      <c r="D71" s="113" t="s">
        <v>279</v>
      </c>
      <c r="E71" s="191" t="s">
        <v>2909</v>
      </c>
      <c r="F71" s="112" t="s">
        <v>136</v>
      </c>
      <c r="G71" s="254" t="s">
        <v>99</v>
      </c>
      <c r="H71" s="254" t="s">
        <v>2145</v>
      </c>
      <c r="I71" s="112">
        <v>1</v>
      </c>
      <c r="J71" s="112">
        <v>15</v>
      </c>
      <c r="K71" s="112" t="s">
        <v>4873</v>
      </c>
      <c r="L71" s="427">
        <v>378.42000000000007</v>
      </c>
      <c r="M71" s="136"/>
      <c r="N71" s="135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47">
        <f t="shared" si="53"/>
        <v>0</v>
      </c>
      <c r="AB71" s="133" t="str">
        <f t="shared" si="54"/>
        <v>No</v>
      </c>
      <c r="AC71" s="266" t="str">
        <f t="shared" si="185"/>
        <v>No</v>
      </c>
      <c r="AE71" s="315">
        <v>1</v>
      </c>
      <c r="AF71" s="316">
        <f t="shared" si="186"/>
        <v>0</v>
      </c>
      <c r="AG71" s="118"/>
      <c r="AH71" s="342">
        <v>17.5</v>
      </c>
      <c r="AI71" s="351">
        <f t="shared" si="104"/>
        <v>0</v>
      </c>
      <c r="AJ71" s="215">
        <f t="shared" si="187"/>
        <v>0</v>
      </c>
      <c r="AK71" s="215">
        <f t="shared" si="188"/>
        <v>0</v>
      </c>
      <c r="AL71" s="215">
        <f t="shared" si="189"/>
        <v>0</v>
      </c>
      <c r="AM71" s="215">
        <f t="shared" si="190"/>
        <v>0</v>
      </c>
      <c r="AN71" s="215">
        <f t="shared" si="191"/>
        <v>0</v>
      </c>
      <c r="AO71" s="215">
        <f t="shared" si="192"/>
        <v>0</v>
      </c>
      <c r="AP71" s="215">
        <f t="shared" si="193"/>
        <v>0</v>
      </c>
      <c r="AQ71" s="215">
        <f t="shared" si="194"/>
        <v>0</v>
      </c>
      <c r="AR71" s="215">
        <f t="shared" si="195"/>
        <v>0</v>
      </c>
      <c r="AS71" s="215">
        <f t="shared" si="196"/>
        <v>0</v>
      </c>
      <c r="AT71" s="215">
        <f t="shared" si="197"/>
        <v>0</v>
      </c>
      <c r="AU71" s="215">
        <f t="shared" si="198"/>
        <v>0</v>
      </c>
      <c r="AV71" s="215">
        <f t="shared" si="199"/>
        <v>0</v>
      </c>
      <c r="AW71" s="215">
        <f t="shared" si="200"/>
        <v>0</v>
      </c>
      <c r="AX71" s="173">
        <v>1</v>
      </c>
      <c r="AY71" s="124">
        <v>15</v>
      </c>
      <c r="AZ71" s="124"/>
      <c r="BA71" s="124"/>
      <c r="BC71" s="9">
        <f t="shared" si="137"/>
        <v>0</v>
      </c>
      <c r="BD71" s="9">
        <f t="shared" si="138"/>
        <v>0</v>
      </c>
      <c r="BE71" s="9">
        <f t="shared" si="139"/>
        <v>0</v>
      </c>
      <c r="BF71" s="9">
        <f t="shared" si="140"/>
        <v>0</v>
      </c>
      <c r="BG71" s="9">
        <f t="shared" si="141"/>
        <v>0</v>
      </c>
      <c r="BH71" s="9">
        <f t="shared" si="142"/>
        <v>0</v>
      </c>
      <c r="BI71" s="9">
        <f t="shared" si="143"/>
        <v>0</v>
      </c>
      <c r="BJ71" s="9">
        <f t="shared" si="144"/>
        <v>0</v>
      </c>
      <c r="BK71" s="9">
        <f t="shared" si="145"/>
        <v>0</v>
      </c>
      <c r="BM71" s="132">
        <f t="shared" si="146"/>
        <v>0</v>
      </c>
      <c r="BN71" s="132">
        <f t="shared" si="147"/>
        <v>0</v>
      </c>
      <c r="BP71" s="9">
        <f t="shared" si="148"/>
        <v>0</v>
      </c>
      <c r="BQ71" s="9">
        <f t="shared" si="149"/>
        <v>0</v>
      </c>
      <c r="BR71" s="9">
        <f t="shared" si="150"/>
        <v>0</v>
      </c>
      <c r="BS71" s="9">
        <f t="shared" si="151"/>
        <v>0</v>
      </c>
      <c r="BT71" s="9">
        <f t="shared" si="152"/>
        <v>0</v>
      </c>
      <c r="BU71" s="9">
        <f t="shared" si="153"/>
        <v>0</v>
      </c>
      <c r="BV71" s="9">
        <f t="shared" si="154"/>
        <v>0</v>
      </c>
      <c r="BW71" s="9">
        <f t="shared" si="155"/>
        <v>0</v>
      </c>
      <c r="BX71" s="9">
        <f t="shared" si="156"/>
        <v>0</v>
      </c>
      <c r="BY71" s="9">
        <f t="shared" si="157"/>
        <v>0</v>
      </c>
      <c r="BZ71" s="9">
        <f t="shared" si="158"/>
        <v>0</v>
      </c>
      <c r="CA71" s="9">
        <f t="shared" si="159"/>
        <v>0</v>
      </c>
      <c r="CB71" s="9">
        <f t="shared" si="160"/>
        <v>0</v>
      </c>
      <c r="CC71" s="9">
        <f t="shared" si="161"/>
        <v>0</v>
      </c>
      <c r="CD71" s="9">
        <f t="shared" si="162"/>
        <v>0</v>
      </c>
      <c r="CE71" s="9">
        <f t="shared" si="163"/>
        <v>0</v>
      </c>
      <c r="CF71" s="9">
        <f t="shared" si="164"/>
        <v>0</v>
      </c>
      <c r="CG71" s="9">
        <f t="shared" si="165"/>
        <v>0</v>
      </c>
      <c r="CH71" s="9">
        <f t="shared" si="166"/>
        <v>0</v>
      </c>
      <c r="CI71" s="9">
        <f t="shared" si="167"/>
        <v>0</v>
      </c>
      <c r="CJ71" s="9">
        <f t="shared" si="168"/>
        <v>0</v>
      </c>
    </row>
    <row r="72" spans="1:88" s="9" customFormat="1" ht="90" customHeight="1">
      <c r="B72" s="255"/>
      <c r="D72" s="151" t="s">
        <v>280</v>
      </c>
      <c r="E72" s="253" t="s">
        <v>2909</v>
      </c>
      <c r="F72" s="121" t="s">
        <v>135</v>
      </c>
      <c r="G72" s="122" t="s">
        <v>100</v>
      </c>
      <c r="H72" s="122" t="s">
        <v>183</v>
      </c>
      <c r="I72" s="121">
        <v>1</v>
      </c>
      <c r="J72" s="121">
        <v>0</v>
      </c>
      <c r="K72" s="121" t="s">
        <v>4873</v>
      </c>
      <c r="L72" s="428">
        <v>230.39100000000002</v>
      </c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40">
        <f t="shared" si="53"/>
        <v>0</v>
      </c>
      <c r="AB72" s="140" t="str">
        <f t="shared" si="54"/>
        <v>No</v>
      </c>
      <c r="AC72" s="236" t="str">
        <f t="shared" si="185"/>
        <v>No</v>
      </c>
      <c r="AE72" s="315">
        <v>1</v>
      </c>
      <c r="AF72" s="316">
        <f t="shared" si="186"/>
        <v>0</v>
      </c>
      <c r="AG72" s="118"/>
      <c r="AH72" s="342">
        <v>7</v>
      </c>
      <c r="AI72" s="351">
        <f t="shared" si="104"/>
        <v>0</v>
      </c>
      <c r="AJ72" s="215">
        <f t="shared" si="187"/>
        <v>0</v>
      </c>
      <c r="AK72" s="215">
        <f t="shared" si="188"/>
        <v>0</v>
      </c>
      <c r="AL72" s="215">
        <f t="shared" si="189"/>
        <v>0</v>
      </c>
      <c r="AM72" s="215">
        <f t="shared" si="190"/>
        <v>0</v>
      </c>
      <c r="AN72" s="215">
        <f t="shared" si="191"/>
        <v>0</v>
      </c>
      <c r="AO72" s="215">
        <f t="shared" si="192"/>
        <v>0</v>
      </c>
      <c r="AP72" s="215">
        <f t="shared" si="193"/>
        <v>0</v>
      </c>
      <c r="AQ72" s="215">
        <f t="shared" si="194"/>
        <v>0</v>
      </c>
      <c r="AR72" s="215">
        <f t="shared" si="195"/>
        <v>0</v>
      </c>
      <c r="AS72" s="215">
        <f t="shared" si="196"/>
        <v>0</v>
      </c>
      <c r="AT72" s="215">
        <f t="shared" si="197"/>
        <v>0</v>
      </c>
      <c r="AU72" s="215">
        <f t="shared" si="198"/>
        <v>0</v>
      </c>
      <c r="AV72" s="215">
        <f t="shared" si="199"/>
        <v>0</v>
      </c>
      <c r="AW72" s="215">
        <f t="shared" si="200"/>
        <v>0</v>
      </c>
      <c r="AX72" s="173">
        <v>1</v>
      </c>
      <c r="AY72" s="124">
        <v>10</v>
      </c>
      <c r="AZ72" s="124"/>
      <c r="BA72" s="124"/>
      <c r="BC72" s="9">
        <f t="shared" si="137"/>
        <v>0</v>
      </c>
      <c r="BD72" s="9">
        <f t="shared" si="138"/>
        <v>0</v>
      </c>
      <c r="BE72" s="9">
        <f t="shared" si="139"/>
        <v>0</v>
      </c>
      <c r="BF72" s="9">
        <f t="shared" si="140"/>
        <v>0</v>
      </c>
      <c r="BG72" s="9">
        <f t="shared" si="141"/>
        <v>0</v>
      </c>
      <c r="BH72" s="9">
        <f t="shared" si="142"/>
        <v>0</v>
      </c>
      <c r="BI72" s="9">
        <f t="shared" si="143"/>
        <v>0</v>
      </c>
      <c r="BJ72" s="9">
        <f t="shared" si="144"/>
        <v>0</v>
      </c>
      <c r="BK72" s="9">
        <f t="shared" si="145"/>
        <v>0</v>
      </c>
      <c r="BM72" s="132">
        <f t="shared" si="146"/>
        <v>0</v>
      </c>
      <c r="BN72" s="132">
        <f t="shared" si="147"/>
        <v>0</v>
      </c>
      <c r="BP72" s="9">
        <f t="shared" si="148"/>
        <v>0</v>
      </c>
      <c r="BQ72" s="9">
        <f t="shared" si="149"/>
        <v>0</v>
      </c>
      <c r="BR72" s="9">
        <f t="shared" si="150"/>
        <v>0</v>
      </c>
      <c r="BS72" s="9">
        <f t="shared" si="151"/>
        <v>0</v>
      </c>
      <c r="BT72" s="9">
        <f t="shared" si="152"/>
        <v>0</v>
      </c>
      <c r="BU72" s="9">
        <f t="shared" si="153"/>
        <v>0</v>
      </c>
      <c r="BV72" s="9">
        <f t="shared" si="154"/>
        <v>0</v>
      </c>
      <c r="BW72" s="9">
        <f t="shared" si="155"/>
        <v>0</v>
      </c>
      <c r="BX72" s="9">
        <f t="shared" si="156"/>
        <v>0</v>
      </c>
      <c r="BY72" s="9">
        <f t="shared" si="157"/>
        <v>0</v>
      </c>
      <c r="BZ72" s="9">
        <f t="shared" si="158"/>
        <v>0</v>
      </c>
      <c r="CA72" s="9">
        <f t="shared" si="159"/>
        <v>0</v>
      </c>
      <c r="CB72" s="9">
        <f t="shared" si="160"/>
        <v>0</v>
      </c>
      <c r="CC72" s="9">
        <f t="shared" si="161"/>
        <v>0</v>
      </c>
      <c r="CD72" s="9">
        <f t="shared" si="162"/>
        <v>0</v>
      </c>
      <c r="CE72" s="9">
        <f t="shared" si="163"/>
        <v>0</v>
      </c>
      <c r="CF72" s="9">
        <f t="shared" si="164"/>
        <v>0</v>
      </c>
      <c r="CG72" s="9">
        <f t="shared" si="165"/>
        <v>0</v>
      </c>
      <c r="CH72" s="9">
        <f t="shared" si="166"/>
        <v>0</v>
      </c>
      <c r="CI72" s="9">
        <f t="shared" si="167"/>
        <v>0</v>
      </c>
      <c r="CJ72" s="9">
        <f t="shared" si="168"/>
        <v>0</v>
      </c>
    </row>
    <row r="73" spans="1:88" s="132" customFormat="1" ht="90" customHeight="1">
      <c r="A73" s="9"/>
      <c r="B73" s="231"/>
      <c r="C73" s="9"/>
      <c r="D73" s="113" t="s">
        <v>282</v>
      </c>
      <c r="E73" s="191" t="s">
        <v>2909</v>
      </c>
      <c r="F73" s="112" t="s">
        <v>136</v>
      </c>
      <c r="G73" s="254" t="s">
        <v>101</v>
      </c>
      <c r="H73" s="254" t="s">
        <v>183</v>
      </c>
      <c r="I73" s="112">
        <v>1</v>
      </c>
      <c r="J73" s="112">
        <v>0</v>
      </c>
      <c r="K73" s="112" t="s">
        <v>4873</v>
      </c>
      <c r="L73" s="427">
        <v>345.03000000000003</v>
      </c>
      <c r="M73" s="136"/>
      <c r="N73" s="135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47">
        <f t="shared" si="53"/>
        <v>0</v>
      </c>
      <c r="AB73" s="133" t="str">
        <f t="shared" si="54"/>
        <v>No</v>
      </c>
      <c r="AC73" s="266" t="str">
        <f t="shared" si="185"/>
        <v>No</v>
      </c>
      <c r="AE73" s="315">
        <v>1</v>
      </c>
      <c r="AF73" s="316">
        <f t="shared" si="186"/>
        <v>0</v>
      </c>
      <c r="AG73" s="118"/>
      <c r="AH73" s="342">
        <v>10</v>
      </c>
      <c r="AI73" s="351">
        <f t="shared" si="104"/>
        <v>0</v>
      </c>
      <c r="AJ73" s="215">
        <f t="shared" si="187"/>
        <v>0</v>
      </c>
      <c r="AK73" s="215">
        <f t="shared" si="188"/>
        <v>0</v>
      </c>
      <c r="AL73" s="215">
        <f t="shared" si="189"/>
        <v>0</v>
      </c>
      <c r="AM73" s="215">
        <f t="shared" si="190"/>
        <v>0</v>
      </c>
      <c r="AN73" s="215">
        <f t="shared" si="191"/>
        <v>0</v>
      </c>
      <c r="AO73" s="215">
        <f t="shared" si="192"/>
        <v>0</v>
      </c>
      <c r="AP73" s="215">
        <f t="shared" si="193"/>
        <v>0</v>
      </c>
      <c r="AQ73" s="215">
        <f t="shared" si="194"/>
        <v>0</v>
      </c>
      <c r="AR73" s="215">
        <f t="shared" si="195"/>
        <v>0</v>
      </c>
      <c r="AS73" s="215">
        <f t="shared" si="196"/>
        <v>0</v>
      </c>
      <c r="AT73" s="215">
        <f t="shared" si="197"/>
        <v>0</v>
      </c>
      <c r="AU73" s="215">
        <f t="shared" si="198"/>
        <v>0</v>
      </c>
      <c r="AV73" s="215">
        <f t="shared" si="199"/>
        <v>0</v>
      </c>
      <c r="AW73" s="215">
        <f t="shared" si="200"/>
        <v>0</v>
      </c>
      <c r="AX73" s="173">
        <v>1</v>
      </c>
      <c r="AY73" s="124">
        <v>12</v>
      </c>
      <c r="AZ73" s="124"/>
      <c r="BA73" s="124"/>
      <c r="BC73" s="9">
        <f t="shared" si="137"/>
        <v>0</v>
      </c>
      <c r="BD73" s="9">
        <f t="shared" si="138"/>
        <v>0</v>
      </c>
      <c r="BE73" s="9">
        <f t="shared" si="139"/>
        <v>0</v>
      </c>
      <c r="BF73" s="9">
        <f t="shared" si="140"/>
        <v>0</v>
      </c>
      <c r="BG73" s="9">
        <f t="shared" si="141"/>
        <v>0</v>
      </c>
      <c r="BH73" s="9">
        <f t="shared" si="142"/>
        <v>0</v>
      </c>
      <c r="BI73" s="9">
        <f t="shared" si="143"/>
        <v>0</v>
      </c>
      <c r="BJ73" s="9">
        <f t="shared" si="144"/>
        <v>0</v>
      </c>
      <c r="BK73" s="9">
        <f t="shared" si="145"/>
        <v>0</v>
      </c>
      <c r="BM73" s="132">
        <f t="shared" si="146"/>
        <v>0</v>
      </c>
      <c r="BN73" s="132">
        <f t="shared" si="147"/>
        <v>0</v>
      </c>
      <c r="BP73" s="9">
        <f t="shared" si="148"/>
        <v>0</v>
      </c>
      <c r="BQ73" s="9">
        <f t="shared" si="149"/>
        <v>0</v>
      </c>
      <c r="BR73" s="9">
        <f t="shared" si="150"/>
        <v>0</v>
      </c>
      <c r="BS73" s="9">
        <f t="shared" si="151"/>
        <v>0</v>
      </c>
      <c r="BT73" s="9">
        <f t="shared" si="152"/>
        <v>0</v>
      </c>
      <c r="BU73" s="9">
        <f t="shared" si="153"/>
        <v>0</v>
      </c>
      <c r="BV73" s="9">
        <f t="shared" si="154"/>
        <v>0</v>
      </c>
      <c r="BW73" s="9">
        <f t="shared" si="155"/>
        <v>0</v>
      </c>
      <c r="BX73" s="9">
        <f t="shared" si="156"/>
        <v>0</v>
      </c>
      <c r="BY73" s="9">
        <f t="shared" si="157"/>
        <v>0</v>
      </c>
      <c r="BZ73" s="9">
        <f t="shared" si="158"/>
        <v>0</v>
      </c>
      <c r="CA73" s="9">
        <f t="shared" si="159"/>
        <v>0</v>
      </c>
      <c r="CB73" s="9">
        <f t="shared" si="160"/>
        <v>0</v>
      </c>
      <c r="CC73" s="9">
        <f t="shared" si="161"/>
        <v>0</v>
      </c>
      <c r="CD73" s="9">
        <f t="shared" si="162"/>
        <v>0</v>
      </c>
      <c r="CE73" s="9">
        <f t="shared" si="163"/>
        <v>0</v>
      </c>
      <c r="CF73" s="9">
        <f t="shared" si="164"/>
        <v>0</v>
      </c>
      <c r="CG73" s="9">
        <f t="shared" si="165"/>
        <v>0</v>
      </c>
      <c r="CH73" s="9">
        <f t="shared" si="166"/>
        <v>0</v>
      </c>
      <c r="CI73" s="9">
        <f t="shared" si="167"/>
        <v>0</v>
      </c>
      <c r="CJ73" s="9">
        <f t="shared" si="168"/>
        <v>0</v>
      </c>
    </row>
    <row r="74" spans="1:88" s="9" customFormat="1" ht="90" customHeight="1">
      <c r="B74" s="255"/>
      <c r="D74" s="151" t="s">
        <v>283</v>
      </c>
      <c r="E74" s="253" t="s">
        <v>2909</v>
      </c>
      <c r="F74" s="121" t="s">
        <v>136</v>
      </c>
      <c r="G74" s="122" t="s">
        <v>101</v>
      </c>
      <c r="H74" s="122" t="s">
        <v>183</v>
      </c>
      <c r="I74" s="121">
        <v>1</v>
      </c>
      <c r="J74" s="121">
        <v>0</v>
      </c>
      <c r="K74" s="121" t="s">
        <v>4873</v>
      </c>
      <c r="L74" s="428">
        <v>345.03000000000003</v>
      </c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40">
        <f t="shared" ref="AA74:AA137" si="201">L74*M74+L74*N74+L74*O74+L74*P74+L74*Q74+L74*R74+L74*T74+L74*V74+L74*W74+L74*X74+L74*Y74+L74*Z74+L74*U74+L74*S74</f>
        <v>0</v>
      </c>
      <c r="AB74" s="140" t="str">
        <f t="shared" si="54"/>
        <v>No</v>
      </c>
      <c r="AC74" s="236" t="str">
        <f t="shared" si="185"/>
        <v>No</v>
      </c>
      <c r="AE74" s="315">
        <v>1</v>
      </c>
      <c r="AF74" s="316">
        <f t="shared" si="186"/>
        <v>0</v>
      </c>
      <c r="AG74" s="118"/>
      <c r="AH74" s="342">
        <v>10</v>
      </c>
      <c r="AI74" s="351">
        <f t="shared" si="104"/>
        <v>0</v>
      </c>
      <c r="AJ74" s="215">
        <f t="shared" si="187"/>
        <v>0</v>
      </c>
      <c r="AK74" s="215">
        <f t="shared" si="188"/>
        <v>0</v>
      </c>
      <c r="AL74" s="215">
        <f t="shared" si="189"/>
        <v>0</v>
      </c>
      <c r="AM74" s="215">
        <f t="shared" si="190"/>
        <v>0</v>
      </c>
      <c r="AN74" s="215">
        <f t="shared" si="191"/>
        <v>0</v>
      </c>
      <c r="AO74" s="215">
        <f t="shared" si="192"/>
        <v>0</v>
      </c>
      <c r="AP74" s="215">
        <f t="shared" si="193"/>
        <v>0</v>
      </c>
      <c r="AQ74" s="215">
        <f t="shared" si="194"/>
        <v>0</v>
      </c>
      <c r="AR74" s="215">
        <f t="shared" si="195"/>
        <v>0</v>
      </c>
      <c r="AS74" s="215">
        <f t="shared" si="196"/>
        <v>0</v>
      </c>
      <c r="AT74" s="215">
        <f t="shared" si="197"/>
        <v>0</v>
      </c>
      <c r="AU74" s="215">
        <f t="shared" si="198"/>
        <v>0</v>
      </c>
      <c r="AV74" s="215">
        <f t="shared" si="199"/>
        <v>0</v>
      </c>
      <c r="AW74" s="215">
        <f t="shared" si="200"/>
        <v>0</v>
      </c>
      <c r="AX74" s="173">
        <v>1</v>
      </c>
      <c r="AY74" s="124">
        <v>12</v>
      </c>
      <c r="AZ74" s="124"/>
      <c r="BA74" s="124"/>
      <c r="BC74" s="9">
        <f t="shared" si="137"/>
        <v>0</v>
      </c>
      <c r="BD74" s="9">
        <f t="shared" si="138"/>
        <v>0</v>
      </c>
      <c r="BE74" s="9">
        <f t="shared" si="139"/>
        <v>0</v>
      </c>
      <c r="BF74" s="9">
        <f t="shared" si="140"/>
        <v>0</v>
      </c>
      <c r="BG74" s="9">
        <f t="shared" si="141"/>
        <v>0</v>
      </c>
      <c r="BH74" s="9">
        <f t="shared" si="142"/>
        <v>0</v>
      </c>
      <c r="BI74" s="9">
        <f t="shared" si="143"/>
        <v>0</v>
      </c>
      <c r="BJ74" s="9">
        <f t="shared" si="144"/>
        <v>0</v>
      </c>
      <c r="BK74" s="9">
        <f t="shared" si="145"/>
        <v>0</v>
      </c>
      <c r="BM74" s="132">
        <f t="shared" si="146"/>
        <v>0</v>
      </c>
      <c r="BN74" s="132">
        <f t="shared" si="147"/>
        <v>0</v>
      </c>
      <c r="BP74" s="9">
        <f t="shared" si="148"/>
        <v>0</v>
      </c>
      <c r="BQ74" s="9">
        <f t="shared" si="149"/>
        <v>0</v>
      </c>
      <c r="BR74" s="9">
        <f t="shared" si="150"/>
        <v>0</v>
      </c>
      <c r="BS74" s="9">
        <f t="shared" si="151"/>
        <v>0</v>
      </c>
      <c r="BT74" s="9">
        <f t="shared" si="152"/>
        <v>0</v>
      </c>
      <c r="BU74" s="9">
        <f t="shared" si="153"/>
        <v>0</v>
      </c>
      <c r="BV74" s="9">
        <f t="shared" si="154"/>
        <v>0</v>
      </c>
      <c r="BW74" s="9">
        <f t="shared" si="155"/>
        <v>0</v>
      </c>
      <c r="BX74" s="9">
        <f t="shared" si="156"/>
        <v>0</v>
      </c>
      <c r="BY74" s="9">
        <f t="shared" si="157"/>
        <v>0</v>
      </c>
      <c r="BZ74" s="9">
        <f t="shared" si="158"/>
        <v>0</v>
      </c>
      <c r="CA74" s="9">
        <f t="shared" si="159"/>
        <v>0</v>
      </c>
      <c r="CB74" s="9">
        <f t="shared" si="160"/>
        <v>0</v>
      </c>
      <c r="CC74" s="9">
        <f t="shared" si="161"/>
        <v>0</v>
      </c>
      <c r="CD74" s="9">
        <f t="shared" si="162"/>
        <v>0</v>
      </c>
      <c r="CE74" s="9">
        <f t="shared" si="163"/>
        <v>0</v>
      </c>
      <c r="CF74" s="9">
        <f t="shared" si="164"/>
        <v>0</v>
      </c>
      <c r="CG74" s="9">
        <f t="shared" si="165"/>
        <v>0</v>
      </c>
      <c r="CH74" s="9">
        <f t="shared" si="166"/>
        <v>0</v>
      </c>
      <c r="CI74" s="9">
        <f t="shared" si="167"/>
        <v>0</v>
      </c>
      <c r="CJ74" s="9">
        <f t="shared" si="168"/>
        <v>0</v>
      </c>
    </row>
    <row r="75" spans="1:88" s="132" customFormat="1" ht="90" customHeight="1">
      <c r="A75" s="9"/>
      <c r="B75" s="231"/>
      <c r="C75" s="9"/>
      <c r="D75" s="113" t="s">
        <v>284</v>
      </c>
      <c r="E75" s="191" t="s">
        <v>2909</v>
      </c>
      <c r="F75" s="112" t="s">
        <v>136</v>
      </c>
      <c r="G75" s="254" t="s">
        <v>101</v>
      </c>
      <c r="H75" s="254" t="s">
        <v>183</v>
      </c>
      <c r="I75" s="112">
        <v>1</v>
      </c>
      <c r="J75" s="112">
        <v>0</v>
      </c>
      <c r="K75" s="112" t="s">
        <v>4873</v>
      </c>
      <c r="L75" s="427">
        <v>345.03000000000003</v>
      </c>
      <c r="M75" s="136"/>
      <c r="N75" s="135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47">
        <f t="shared" si="201"/>
        <v>0</v>
      </c>
      <c r="AB75" s="133" t="str">
        <f t="shared" si="54"/>
        <v>No</v>
      </c>
      <c r="AC75" s="266" t="str">
        <f t="shared" si="185"/>
        <v>No</v>
      </c>
      <c r="AE75" s="315">
        <v>1</v>
      </c>
      <c r="AF75" s="316">
        <f t="shared" si="186"/>
        <v>0</v>
      </c>
      <c r="AG75" s="118"/>
      <c r="AH75" s="342">
        <v>10</v>
      </c>
      <c r="AI75" s="351">
        <f t="shared" ref="AI75:AI138" si="202">SUM(M75:Z75)*AH75</f>
        <v>0</v>
      </c>
      <c r="AJ75" s="215">
        <f t="shared" si="187"/>
        <v>0</v>
      </c>
      <c r="AK75" s="215">
        <f t="shared" si="188"/>
        <v>0</v>
      </c>
      <c r="AL75" s="215">
        <f t="shared" si="189"/>
        <v>0</v>
      </c>
      <c r="AM75" s="215">
        <f t="shared" si="190"/>
        <v>0</v>
      </c>
      <c r="AN75" s="215">
        <f t="shared" si="191"/>
        <v>0</v>
      </c>
      <c r="AO75" s="215">
        <f t="shared" si="192"/>
        <v>0</v>
      </c>
      <c r="AP75" s="215">
        <f t="shared" si="193"/>
        <v>0</v>
      </c>
      <c r="AQ75" s="215">
        <f t="shared" si="194"/>
        <v>0</v>
      </c>
      <c r="AR75" s="215">
        <f t="shared" si="195"/>
        <v>0</v>
      </c>
      <c r="AS75" s="215">
        <f t="shared" si="196"/>
        <v>0</v>
      </c>
      <c r="AT75" s="215">
        <f t="shared" si="197"/>
        <v>0</v>
      </c>
      <c r="AU75" s="215">
        <f t="shared" si="198"/>
        <v>0</v>
      </c>
      <c r="AV75" s="215">
        <f t="shared" si="199"/>
        <v>0</v>
      </c>
      <c r="AW75" s="215">
        <f t="shared" si="200"/>
        <v>0</v>
      </c>
      <c r="AX75" s="173">
        <v>1</v>
      </c>
      <c r="AY75" s="124">
        <v>12</v>
      </c>
      <c r="AZ75" s="124"/>
      <c r="BA75" s="124"/>
      <c r="BC75" s="9">
        <f t="shared" si="137"/>
        <v>0</v>
      </c>
      <c r="BD75" s="9">
        <f t="shared" si="138"/>
        <v>0</v>
      </c>
      <c r="BE75" s="9">
        <f t="shared" si="139"/>
        <v>0</v>
      </c>
      <c r="BF75" s="9">
        <f t="shared" si="140"/>
        <v>0</v>
      </c>
      <c r="BG75" s="9">
        <f t="shared" si="141"/>
        <v>0</v>
      </c>
      <c r="BH75" s="9">
        <f t="shared" si="142"/>
        <v>0</v>
      </c>
      <c r="BI75" s="9">
        <f t="shared" si="143"/>
        <v>0</v>
      </c>
      <c r="BJ75" s="9">
        <f t="shared" si="144"/>
        <v>0</v>
      </c>
      <c r="BK75" s="9">
        <f t="shared" si="145"/>
        <v>0</v>
      </c>
      <c r="BM75" s="132">
        <f t="shared" si="146"/>
        <v>0</v>
      </c>
      <c r="BN75" s="132">
        <f t="shared" si="147"/>
        <v>0</v>
      </c>
      <c r="BP75" s="9">
        <f t="shared" si="148"/>
        <v>0</v>
      </c>
      <c r="BQ75" s="9">
        <f t="shared" si="149"/>
        <v>0</v>
      </c>
      <c r="BR75" s="9">
        <f t="shared" si="150"/>
        <v>0</v>
      </c>
      <c r="BS75" s="9">
        <f t="shared" si="151"/>
        <v>0</v>
      </c>
      <c r="BT75" s="9">
        <f t="shared" si="152"/>
        <v>0</v>
      </c>
      <c r="BU75" s="9">
        <f t="shared" si="153"/>
        <v>0</v>
      </c>
      <c r="BV75" s="9">
        <f t="shared" si="154"/>
        <v>0</v>
      </c>
      <c r="BW75" s="9">
        <f t="shared" si="155"/>
        <v>0</v>
      </c>
      <c r="BX75" s="9">
        <f t="shared" si="156"/>
        <v>0</v>
      </c>
      <c r="BY75" s="9">
        <f t="shared" si="157"/>
        <v>0</v>
      </c>
      <c r="BZ75" s="9">
        <f t="shared" si="158"/>
        <v>0</v>
      </c>
      <c r="CA75" s="9">
        <f t="shared" si="159"/>
        <v>0</v>
      </c>
      <c r="CB75" s="9">
        <f t="shared" si="160"/>
        <v>0</v>
      </c>
      <c r="CC75" s="9">
        <f t="shared" si="161"/>
        <v>0</v>
      </c>
      <c r="CD75" s="9">
        <f t="shared" si="162"/>
        <v>0</v>
      </c>
      <c r="CE75" s="9">
        <f t="shared" si="163"/>
        <v>0</v>
      </c>
      <c r="CF75" s="9">
        <f t="shared" si="164"/>
        <v>0</v>
      </c>
      <c r="CG75" s="9">
        <f t="shared" si="165"/>
        <v>0</v>
      </c>
      <c r="CH75" s="9">
        <f t="shared" si="166"/>
        <v>0</v>
      </c>
      <c r="CI75" s="9">
        <f t="shared" si="167"/>
        <v>0</v>
      </c>
      <c r="CJ75" s="9">
        <f t="shared" si="168"/>
        <v>0</v>
      </c>
    </row>
    <row r="76" spans="1:88" s="9" customFormat="1" ht="90" customHeight="1">
      <c r="B76" s="255"/>
      <c r="D76" s="151" t="s">
        <v>285</v>
      </c>
      <c r="E76" s="253" t="s">
        <v>2909</v>
      </c>
      <c r="F76" s="121" t="s">
        <v>137</v>
      </c>
      <c r="G76" s="122" t="s">
        <v>93</v>
      </c>
      <c r="H76" s="122" t="s">
        <v>183</v>
      </c>
      <c r="I76" s="121">
        <v>1</v>
      </c>
      <c r="J76" s="121">
        <v>0</v>
      </c>
      <c r="K76" s="121" t="s">
        <v>4873</v>
      </c>
      <c r="L76" s="428">
        <v>534.24</v>
      </c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40">
        <f t="shared" si="201"/>
        <v>0</v>
      </c>
      <c r="AB76" s="140" t="str">
        <f t="shared" ref="AB76:AB81" si="203">IF(SUM(M76:Z76)&gt;0,"Yes","No")</f>
        <v>No</v>
      </c>
      <c r="AC76" s="236" t="str">
        <f t="shared" si="185"/>
        <v>No</v>
      </c>
      <c r="AE76" s="315">
        <v>1</v>
      </c>
      <c r="AF76" s="316">
        <f t="shared" si="186"/>
        <v>0</v>
      </c>
      <c r="AG76" s="118"/>
      <c r="AH76" s="342">
        <v>26</v>
      </c>
      <c r="AI76" s="351">
        <f t="shared" si="202"/>
        <v>0</v>
      </c>
      <c r="AJ76" s="215">
        <f t="shared" si="187"/>
        <v>0</v>
      </c>
      <c r="AK76" s="215">
        <f t="shared" si="188"/>
        <v>0</v>
      </c>
      <c r="AL76" s="215">
        <f t="shared" si="189"/>
        <v>0</v>
      </c>
      <c r="AM76" s="215">
        <f t="shared" si="190"/>
        <v>0</v>
      </c>
      <c r="AN76" s="215">
        <f t="shared" si="191"/>
        <v>0</v>
      </c>
      <c r="AO76" s="215">
        <f t="shared" si="192"/>
        <v>0</v>
      </c>
      <c r="AP76" s="215">
        <f t="shared" si="193"/>
        <v>0</v>
      </c>
      <c r="AQ76" s="215">
        <f t="shared" si="194"/>
        <v>0</v>
      </c>
      <c r="AR76" s="215">
        <f t="shared" si="195"/>
        <v>0</v>
      </c>
      <c r="AS76" s="215">
        <f t="shared" si="196"/>
        <v>0</v>
      </c>
      <c r="AT76" s="215">
        <f t="shared" si="197"/>
        <v>0</v>
      </c>
      <c r="AU76" s="215">
        <f t="shared" si="198"/>
        <v>0</v>
      </c>
      <c r="AV76" s="215">
        <f t="shared" si="199"/>
        <v>0</v>
      </c>
      <c r="AW76" s="215">
        <f t="shared" si="200"/>
        <v>0</v>
      </c>
      <c r="AX76" s="173">
        <v>1</v>
      </c>
      <c r="AY76" s="124">
        <v>15</v>
      </c>
      <c r="AZ76" s="124"/>
      <c r="BA76" s="124"/>
      <c r="BC76" s="9">
        <f t="shared" si="137"/>
        <v>0</v>
      </c>
      <c r="BD76" s="9">
        <f t="shared" si="138"/>
        <v>0</v>
      </c>
      <c r="BE76" s="9">
        <f t="shared" si="139"/>
        <v>0</v>
      </c>
      <c r="BF76" s="9">
        <f t="shared" si="140"/>
        <v>0</v>
      </c>
      <c r="BG76" s="9">
        <f t="shared" si="141"/>
        <v>0</v>
      </c>
      <c r="BH76" s="9">
        <f t="shared" si="142"/>
        <v>0</v>
      </c>
      <c r="BI76" s="9">
        <f t="shared" si="143"/>
        <v>0</v>
      </c>
      <c r="BJ76" s="9">
        <f t="shared" si="144"/>
        <v>0</v>
      </c>
      <c r="BK76" s="9">
        <f t="shared" si="145"/>
        <v>0</v>
      </c>
      <c r="BM76" s="132">
        <f t="shared" si="146"/>
        <v>0</v>
      </c>
      <c r="BN76" s="132">
        <f t="shared" si="147"/>
        <v>0</v>
      </c>
      <c r="BP76" s="9">
        <f t="shared" si="148"/>
        <v>0</v>
      </c>
      <c r="BQ76" s="9">
        <f t="shared" si="149"/>
        <v>0</v>
      </c>
      <c r="BR76" s="9">
        <f t="shared" si="150"/>
        <v>0</v>
      </c>
      <c r="BS76" s="9">
        <f t="shared" si="151"/>
        <v>0</v>
      </c>
      <c r="BT76" s="9">
        <f t="shared" si="152"/>
        <v>0</v>
      </c>
      <c r="BU76" s="9">
        <f t="shared" si="153"/>
        <v>0</v>
      </c>
      <c r="BV76" s="9">
        <f t="shared" si="154"/>
        <v>0</v>
      </c>
      <c r="BW76" s="9">
        <f t="shared" si="155"/>
        <v>0</v>
      </c>
      <c r="BX76" s="9">
        <f t="shared" si="156"/>
        <v>0</v>
      </c>
      <c r="BY76" s="9">
        <f t="shared" si="157"/>
        <v>0</v>
      </c>
      <c r="BZ76" s="9">
        <f t="shared" si="158"/>
        <v>0</v>
      </c>
      <c r="CA76" s="9">
        <f t="shared" si="159"/>
        <v>0</v>
      </c>
      <c r="CB76" s="9">
        <f t="shared" si="160"/>
        <v>0</v>
      </c>
      <c r="CC76" s="9">
        <f t="shared" si="161"/>
        <v>0</v>
      </c>
      <c r="CD76" s="9">
        <f t="shared" si="162"/>
        <v>0</v>
      </c>
      <c r="CE76" s="9">
        <f t="shared" si="163"/>
        <v>0</v>
      </c>
      <c r="CF76" s="9">
        <f t="shared" si="164"/>
        <v>0</v>
      </c>
      <c r="CG76" s="9">
        <f t="shared" si="165"/>
        <v>0</v>
      </c>
      <c r="CH76" s="9">
        <f t="shared" si="166"/>
        <v>0</v>
      </c>
      <c r="CI76" s="9">
        <f t="shared" si="167"/>
        <v>0</v>
      </c>
      <c r="CJ76" s="9">
        <f t="shared" si="168"/>
        <v>0</v>
      </c>
    </row>
    <row r="77" spans="1:88" s="132" customFormat="1" ht="90" customHeight="1">
      <c r="A77" s="9"/>
      <c r="B77" s="231"/>
      <c r="C77" s="9"/>
      <c r="D77" s="113" t="s">
        <v>286</v>
      </c>
      <c r="E77" s="191" t="s">
        <v>2909</v>
      </c>
      <c r="F77" s="112" t="s">
        <v>137</v>
      </c>
      <c r="G77" s="254" t="s">
        <v>94</v>
      </c>
      <c r="H77" s="254" t="s">
        <v>183</v>
      </c>
      <c r="I77" s="112">
        <v>1</v>
      </c>
      <c r="J77" s="112">
        <v>0</v>
      </c>
      <c r="K77" s="112" t="s">
        <v>4873</v>
      </c>
      <c r="L77" s="427">
        <v>534.24</v>
      </c>
      <c r="M77" s="136"/>
      <c r="N77" s="135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47">
        <f t="shared" si="201"/>
        <v>0</v>
      </c>
      <c r="AB77" s="133" t="str">
        <f t="shared" si="203"/>
        <v>No</v>
      </c>
      <c r="AC77" s="266" t="str">
        <f t="shared" si="185"/>
        <v>No</v>
      </c>
      <c r="AE77" s="315">
        <v>1</v>
      </c>
      <c r="AF77" s="316">
        <f t="shared" si="186"/>
        <v>0</v>
      </c>
      <c r="AG77" s="118"/>
      <c r="AH77" s="342">
        <v>30</v>
      </c>
      <c r="AI77" s="351">
        <f t="shared" si="202"/>
        <v>0</v>
      </c>
      <c r="AJ77" s="215">
        <f t="shared" si="187"/>
        <v>0</v>
      </c>
      <c r="AK77" s="215">
        <f t="shared" si="188"/>
        <v>0</v>
      </c>
      <c r="AL77" s="215">
        <f t="shared" si="189"/>
        <v>0</v>
      </c>
      <c r="AM77" s="215">
        <f t="shared" si="190"/>
        <v>0</v>
      </c>
      <c r="AN77" s="215">
        <f t="shared" si="191"/>
        <v>0</v>
      </c>
      <c r="AO77" s="215">
        <f t="shared" si="192"/>
        <v>0</v>
      </c>
      <c r="AP77" s="215">
        <f t="shared" si="193"/>
        <v>0</v>
      </c>
      <c r="AQ77" s="215">
        <f t="shared" si="194"/>
        <v>0</v>
      </c>
      <c r="AR77" s="215">
        <f t="shared" si="195"/>
        <v>0</v>
      </c>
      <c r="AS77" s="215">
        <f t="shared" si="196"/>
        <v>0</v>
      </c>
      <c r="AT77" s="215">
        <f t="shared" si="197"/>
        <v>0</v>
      </c>
      <c r="AU77" s="215">
        <f t="shared" si="198"/>
        <v>0</v>
      </c>
      <c r="AV77" s="215">
        <f t="shared" si="199"/>
        <v>0</v>
      </c>
      <c r="AW77" s="215">
        <f t="shared" si="200"/>
        <v>0</v>
      </c>
      <c r="AX77" s="173">
        <v>1</v>
      </c>
      <c r="AY77" s="124">
        <v>15</v>
      </c>
      <c r="AZ77" s="124"/>
      <c r="BA77" s="124"/>
      <c r="BC77" s="9">
        <f t="shared" si="137"/>
        <v>0</v>
      </c>
      <c r="BD77" s="9">
        <f t="shared" si="138"/>
        <v>0</v>
      </c>
      <c r="BE77" s="9">
        <f t="shared" si="139"/>
        <v>0</v>
      </c>
      <c r="BF77" s="9">
        <f t="shared" si="140"/>
        <v>0</v>
      </c>
      <c r="BG77" s="9">
        <f t="shared" si="141"/>
        <v>0</v>
      </c>
      <c r="BH77" s="9">
        <f t="shared" si="142"/>
        <v>0</v>
      </c>
      <c r="BI77" s="9">
        <f t="shared" si="143"/>
        <v>0</v>
      </c>
      <c r="BJ77" s="9">
        <f t="shared" si="144"/>
        <v>0</v>
      </c>
      <c r="BK77" s="9">
        <f t="shared" si="145"/>
        <v>0</v>
      </c>
      <c r="BM77" s="132">
        <f t="shared" si="146"/>
        <v>0</v>
      </c>
      <c r="BN77" s="132">
        <f t="shared" si="147"/>
        <v>0</v>
      </c>
      <c r="BP77" s="9">
        <f t="shared" si="148"/>
        <v>0</v>
      </c>
      <c r="BQ77" s="9">
        <f t="shared" si="149"/>
        <v>0</v>
      </c>
      <c r="BR77" s="9">
        <f t="shared" si="150"/>
        <v>0</v>
      </c>
      <c r="BS77" s="9">
        <f t="shared" si="151"/>
        <v>0</v>
      </c>
      <c r="BT77" s="9">
        <f t="shared" si="152"/>
        <v>0</v>
      </c>
      <c r="BU77" s="9">
        <f t="shared" si="153"/>
        <v>0</v>
      </c>
      <c r="BV77" s="9">
        <f t="shared" si="154"/>
        <v>0</v>
      </c>
      <c r="BW77" s="9">
        <f t="shared" si="155"/>
        <v>0</v>
      </c>
      <c r="BX77" s="9">
        <f t="shared" si="156"/>
        <v>0</v>
      </c>
      <c r="BY77" s="9">
        <f t="shared" si="157"/>
        <v>0</v>
      </c>
      <c r="BZ77" s="9">
        <f t="shared" si="158"/>
        <v>0</v>
      </c>
      <c r="CA77" s="9">
        <f t="shared" si="159"/>
        <v>0</v>
      </c>
      <c r="CB77" s="9">
        <f t="shared" si="160"/>
        <v>0</v>
      </c>
      <c r="CC77" s="9">
        <f t="shared" si="161"/>
        <v>0</v>
      </c>
      <c r="CD77" s="9">
        <f t="shared" si="162"/>
        <v>0</v>
      </c>
      <c r="CE77" s="9">
        <f t="shared" si="163"/>
        <v>0</v>
      </c>
      <c r="CF77" s="9">
        <f t="shared" si="164"/>
        <v>0</v>
      </c>
      <c r="CG77" s="9">
        <f t="shared" si="165"/>
        <v>0</v>
      </c>
      <c r="CH77" s="9">
        <f t="shared" si="166"/>
        <v>0</v>
      </c>
      <c r="CI77" s="9">
        <f t="shared" si="167"/>
        <v>0</v>
      </c>
      <c r="CJ77" s="9">
        <f t="shared" si="168"/>
        <v>0</v>
      </c>
    </row>
    <row r="78" spans="1:88" s="9" customFormat="1" ht="90" customHeight="1">
      <c r="B78" s="255"/>
      <c r="D78" s="151" t="s">
        <v>287</v>
      </c>
      <c r="E78" s="253" t="s">
        <v>2909</v>
      </c>
      <c r="F78" s="121" t="s">
        <v>134</v>
      </c>
      <c r="G78" s="122" t="s">
        <v>117</v>
      </c>
      <c r="H78" s="122" t="s">
        <v>183</v>
      </c>
      <c r="I78" s="121">
        <v>1</v>
      </c>
      <c r="J78" s="121">
        <v>0</v>
      </c>
      <c r="K78" s="121" t="s">
        <v>4873</v>
      </c>
      <c r="L78" s="428">
        <v>166.95000000000002</v>
      </c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40">
        <f t="shared" si="201"/>
        <v>0</v>
      </c>
      <c r="AB78" s="140" t="str">
        <f t="shared" si="203"/>
        <v>No</v>
      </c>
      <c r="AC78" s="236" t="str">
        <f t="shared" si="185"/>
        <v>No</v>
      </c>
      <c r="AE78" s="315">
        <v>1</v>
      </c>
      <c r="AF78" s="316">
        <f t="shared" si="186"/>
        <v>0</v>
      </c>
      <c r="AG78" s="118"/>
      <c r="AH78" s="342">
        <v>5</v>
      </c>
      <c r="AI78" s="351">
        <f t="shared" si="202"/>
        <v>0</v>
      </c>
      <c r="AJ78" s="215">
        <f t="shared" si="187"/>
        <v>0</v>
      </c>
      <c r="AK78" s="215">
        <f t="shared" si="188"/>
        <v>0</v>
      </c>
      <c r="AL78" s="215">
        <f t="shared" si="189"/>
        <v>0</v>
      </c>
      <c r="AM78" s="215">
        <f t="shared" si="190"/>
        <v>0</v>
      </c>
      <c r="AN78" s="215">
        <f t="shared" si="191"/>
        <v>0</v>
      </c>
      <c r="AO78" s="215">
        <f t="shared" si="192"/>
        <v>0</v>
      </c>
      <c r="AP78" s="215">
        <f t="shared" si="193"/>
        <v>0</v>
      </c>
      <c r="AQ78" s="215">
        <f t="shared" si="194"/>
        <v>0</v>
      </c>
      <c r="AR78" s="215">
        <f t="shared" si="195"/>
        <v>0</v>
      </c>
      <c r="AS78" s="215">
        <f t="shared" si="196"/>
        <v>0</v>
      </c>
      <c r="AT78" s="215">
        <f t="shared" si="197"/>
        <v>0</v>
      </c>
      <c r="AU78" s="215">
        <f t="shared" si="198"/>
        <v>0</v>
      </c>
      <c r="AV78" s="215">
        <f t="shared" si="199"/>
        <v>0</v>
      </c>
      <c r="AW78" s="215">
        <f t="shared" si="200"/>
        <v>0</v>
      </c>
      <c r="AX78" s="173">
        <v>1</v>
      </c>
      <c r="AY78" s="124">
        <v>6</v>
      </c>
      <c r="AZ78" s="124"/>
      <c r="BA78" s="124"/>
      <c r="BC78" s="9">
        <f t="shared" si="137"/>
        <v>0</v>
      </c>
      <c r="BD78" s="9">
        <f t="shared" si="138"/>
        <v>0</v>
      </c>
      <c r="BE78" s="9">
        <f t="shared" si="139"/>
        <v>0</v>
      </c>
      <c r="BF78" s="9">
        <f t="shared" si="140"/>
        <v>0</v>
      </c>
      <c r="BG78" s="9">
        <f t="shared" si="141"/>
        <v>0</v>
      </c>
      <c r="BH78" s="9">
        <f t="shared" si="142"/>
        <v>0</v>
      </c>
      <c r="BI78" s="9">
        <f t="shared" si="143"/>
        <v>0</v>
      </c>
      <c r="BJ78" s="9">
        <f t="shared" si="144"/>
        <v>0</v>
      </c>
      <c r="BK78" s="9">
        <f t="shared" si="145"/>
        <v>0</v>
      </c>
      <c r="BM78" s="132">
        <f t="shared" si="146"/>
        <v>0</v>
      </c>
      <c r="BN78" s="132">
        <f t="shared" si="147"/>
        <v>0</v>
      </c>
      <c r="BP78" s="9">
        <f t="shared" si="148"/>
        <v>0</v>
      </c>
      <c r="BQ78" s="9">
        <f t="shared" si="149"/>
        <v>0</v>
      </c>
      <c r="BR78" s="9">
        <f t="shared" si="150"/>
        <v>0</v>
      </c>
      <c r="BS78" s="9">
        <f t="shared" si="151"/>
        <v>0</v>
      </c>
      <c r="BT78" s="9">
        <f t="shared" si="152"/>
        <v>0</v>
      </c>
      <c r="BU78" s="9">
        <f t="shared" si="153"/>
        <v>0</v>
      </c>
      <c r="BV78" s="9">
        <f t="shared" si="154"/>
        <v>0</v>
      </c>
      <c r="BW78" s="9">
        <f t="shared" si="155"/>
        <v>0</v>
      </c>
      <c r="BX78" s="9">
        <f t="shared" si="156"/>
        <v>0</v>
      </c>
      <c r="BY78" s="9">
        <f t="shared" si="157"/>
        <v>0</v>
      </c>
      <c r="BZ78" s="9">
        <f t="shared" si="158"/>
        <v>0</v>
      </c>
      <c r="CA78" s="9">
        <f t="shared" si="159"/>
        <v>0</v>
      </c>
      <c r="CB78" s="9">
        <f t="shared" si="160"/>
        <v>0</v>
      </c>
      <c r="CC78" s="9">
        <f t="shared" si="161"/>
        <v>0</v>
      </c>
      <c r="CD78" s="9">
        <f t="shared" si="162"/>
        <v>0</v>
      </c>
      <c r="CE78" s="9">
        <f t="shared" si="163"/>
        <v>0</v>
      </c>
      <c r="CF78" s="9">
        <f t="shared" si="164"/>
        <v>0</v>
      </c>
      <c r="CG78" s="9">
        <f t="shared" si="165"/>
        <v>0</v>
      </c>
      <c r="CH78" s="9">
        <f t="shared" si="166"/>
        <v>0</v>
      </c>
      <c r="CI78" s="9">
        <f t="shared" si="167"/>
        <v>0</v>
      </c>
      <c r="CJ78" s="9">
        <f t="shared" si="168"/>
        <v>0</v>
      </c>
    </row>
    <row r="79" spans="1:88" s="132" customFormat="1" ht="90" customHeight="1">
      <c r="A79" s="9"/>
      <c r="B79" s="231"/>
      <c r="C79" s="9"/>
      <c r="D79" s="113" t="s">
        <v>288</v>
      </c>
      <c r="E79" s="191" t="s">
        <v>2909</v>
      </c>
      <c r="F79" s="112" t="s">
        <v>134</v>
      </c>
      <c r="G79" s="254" t="s">
        <v>73</v>
      </c>
      <c r="H79" s="254" t="s">
        <v>183</v>
      </c>
      <c r="I79" s="112">
        <v>1</v>
      </c>
      <c r="J79" s="112">
        <v>0</v>
      </c>
      <c r="K79" s="112" t="s">
        <v>4873</v>
      </c>
      <c r="L79" s="427">
        <v>178.08000000000004</v>
      </c>
      <c r="M79" s="136"/>
      <c r="N79" s="135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47">
        <f t="shared" si="201"/>
        <v>0</v>
      </c>
      <c r="AB79" s="133" t="str">
        <f t="shared" si="203"/>
        <v>No</v>
      </c>
      <c r="AC79" s="266" t="str">
        <f t="shared" si="185"/>
        <v>No</v>
      </c>
      <c r="AE79" s="315">
        <v>1</v>
      </c>
      <c r="AF79" s="316">
        <f t="shared" si="186"/>
        <v>0</v>
      </c>
      <c r="AG79" s="118"/>
      <c r="AH79" s="342">
        <v>5.6</v>
      </c>
      <c r="AI79" s="351">
        <f t="shared" si="202"/>
        <v>0</v>
      </c>
      <c r="AJ79" s="215">
        <f t="shared" si="187"/>
        <v>0</v>
      </c>
      <c r="AK79" s="215">
        <f t="shared" si="188"/>
        <v>0</v>
      </c>
      <c r="AL79" s="215">
        <f t="shared" si="189"/>
        <v>0</v>
      </c>
      <c r="AM79" s="215">
        <f t="shared" si="190"/>
        <v>0</v>
      </c>
      <c r="AN79" s="215">
        <f t="shared" si="191"/>
        <v>0</v>
      </c>
      <c r="AO79" s="215">
        <f t="shared" si="192"/>
        <v>0</v>
      </c>
      <c r="AP79" s="215">
        <f t="shared" si="193"/>
        <v>0</v>
      </c>
      <c r="AQ79" s="215">
        <f t="shared" si="194"/>
        <v>0</v>
      </c>
      <c r="AR79" s="215">
        <f t="shared" si="195"/>
        <v>0</v>
      </c>
      <c r="AS79" s="215">
        <f t="shared" si="196"/>
        <v>0</v>
      </c>
      <c r="AT79" s="215">
        <f t="shared" si="197"/>
        <v>0</v>
      </c>
      <c r="AU79" s="215">
        <f t="shared" si="198"/>
        <v>0</v>
      </c>
      <c r="AV79" s="215">
        <f t="shared" si="199"/>
        <v>0</v>
      </c>
      <c r="AW79" s="215">
        <f t="shared" si="200"/>
        <v>0</v>
      </c>
      <c r="AX79" s="173">
        <v>1</v>
      </c>
      <c r="AY79" s="124">
        <v>6</v>
      </c>
      <c r="AZ79" s="124"/>
      <c r="BA79" s="124"/>
      <c r="BC79" s="9">
        <f t="shared" si="137"/>
        <v>0</v>
      </c>
      <c r="BD79" s="9">
        <f t="shared" si="138"/>
        <v>0</v>
      </c>
      <c r="BE79" s="9">
        <f t="shared" si="139"/>
        <v>0</v>
      </c>
      <c r="BF79" s="9">
        <f t="shared" si="140"/>
        <v>0</v>
      </c>
      <c r="BG79" s="9">
        <f t="shared" si="141"/>
        <v>0</v>
      </c>
      <c r="BH79" s="9">
        <f t="shared" si="142"/>
        <v>0</v>
      </c>
      <c r="BI79" s="9">
        <f t="shared" si="143"/>
        <v>0</v>
      </c>
      <c r="BJ79" s="9">
        <f t="shared" si="144"/>
        <v>0</v>
      </c>
      <c r="BK79" s="9">
        <f t="shared" si="145"/>
        <v>0</v>
      </c>
      <c r="BM79" s="132">
        <f t="shared" si="146"/>
        <v>0</v>
      </c>
      <c r="BN79" s="132">
        <f t="shared" si="147"/>
        <v>0</v>
      </c>
      <c r="BP79" s="9">
        <f t="shared" si="148"/>
        <v>0</v>
      </c>
      <c r="BQ79" s="9">
        <f t="shared" si="149"/>
        <v>0</v>
      </c>
      <c r="BR79" s="9">
        <f t="shared" si="150"/>
        <v>0</v>
      </c>
      <c r="BS79" s="9">
        <f t="shared" si="151"/>
        <v>0</v>
      </c>
      <c r="BT79" s="9">
        <f t="shared" si="152"/>
        <v>0</v>
      </c>
      <c r="BU79" s="9">
        <f t="shared" si="153"/>
        <v>0</v>
      </c>
      <c r="BV79" s="9">
        <f t="shared" si="154"/>
        <v>0</v>
      </c>
      <c r="BW79" s="9">
        <f t="shared" si="155"/>
        <v>0</v>
      </c>
      <c r="BX79" s="9">
        <f t="shared" si="156"/>
        <v>0</v>
      </c>
      <c r="BY79" s="9">
        <f t="shared" si="157"/>
        <v>0</v>
      </c>
      <c r="BZ79" s="9">
        <f t="shared" si="158"/>
        <v>0</v>
      </c>
      <c r="CA79" s="9">
        <f t="shared" si="159"/>
        <v>0</v>
      </c>
      <c r="CB79" s="9">
        <f t="shared" si="160"/>
        <v>0</v>
      </c>
      <c r="CC79" s="9">
        <f t="shared" si="161"/>
        <v>0</v>
      </c>
      <c r="CD79" s="9">
        <f t="shared" si="162"/>
        <v>0</v>
      </c>
      <c r="CE79" s="9">
        <f t="shared" si="163"/>
        <v>0</v>
      </c>
      <c r="CF79" s="9">
        <f t="shared" si="164"/>
        <v>0</v>
      </c>
      <c r="CG79" s="9">
        <f t="shared" si="165"/>
        <v>0</v>
      </c>
      <c r="CH79" s="9">
        <f t="shared" si="166"/>
        <v>0</v>
      </c>
      <c r="CI79" s="9">
        <f t="shared" si="167"/>
        <v>0</v>
      </c>
      <c r="CJ79" s="9">
        <f t="shared" si="168"/>
        <v>0</v>
      </c>
    </row>
    <row r="80" spans="1:88" s="9" customFormat="1" ht="90" customHeight="1">
      <c r="B80" s="255"/>
      <c r="D80" s="151" t="s">
        <v>289</v>
      </c>
      <c r="E80" s="253" t="s">
        <v>2909</v>
      </c>
      <c r="F80" s="121" t="s">
        <v>133</v>
      </c>
      <c r="G80" s="122" t="s">
        <v>2610</v>
      </c>
      <c r="H80" s="122" t="s">
        <v>183</v>
      </c>
      <c r="I80" s="121">
        <v>1</v>
      </c>
      <c r="J80" s="121">
        <v>0</v>
      </c>
      <c r="K80" s="121" t="s">
        <v>4873</v>
      </c>
      <c r="L80" s="428">
        <v>111.30000000000001</v>
      </c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40">
        <f t="shared" si="201"/>
        <v>0</v>
      </c>
      <c r="AB80" s="140" t="str">
        <f t="shared" si="203"/>
        <v>No</v>
      </c>
      <c r="AC80" s="236" t="str">
        <f t="shared" si="185"/>
        <v>No</v>
      </c>
      <c r="AE80" s="315">
        <v>1</v>
      </c>
      <c r="AF80" s="316">
        <f t="shared" si="186"/>
        <v>0</v>
      </c>
      <c r="AG80" s="118"/>
      <c r="AH80" s="342">
        <v>1.1499999999999999</v>
      </c>
      <c r="AI80" s="351">
        <f t="shared" si="202"/>
        <v>0</v>
      </c>
      <c r="AJ80" s="215">
        <f t="shared" si="187"/>
        <v>0</v>
      </c>
      <c r="AK80" s="215">
        <f t="shared" si="188"/>
        <v>0</v>
      </c>
      <c r="AL80" s="215">
        <f t="shared" si="189"/>
        <v>0</v>
      </c>
      <c r="AM80" s="215">
        <f t="shared" si="190"/>
        <v>0</v>
      </c>
      <c r="AN80" s="215">
        <f t="shared" si="191"/>
        <v>0</v>
      </c>
      <c r="AO80" s="215">
        <f t="shared" si="192"/>
        <v>0</v>
      </c>
      <c r="AP80" s="215">
        <f t="shared" si="193"/>
        <v>0</v>
      </c>
      <c r="AQ80" s="215">
        <f t="shared" si="194"/>
        <v>0</v>
      </c>
      <c r="AR80" s="215">
        <f t="shared" si="195"/>
        <v>0</v>
      </c>
      <c r="AS80" s="215">
        <f t="shared" si="196"/>
        <v>0</v>
      </c>
      <c r="AT80" s="215">
        <f t="shared" si="197"/>
        <v>0</v>
      </c>
      <c r="AU80" s="215">
        <f t="shared" si="198"/>
        <v>0</v>
      </c>
      <c r="AV80" s="215">
        <f t="shared" si="199"/>
        <v>0</v>
      </c>
      <c r="AW80" s="215">
        <f t="shared" si="200"/>
        <v>0</v>
      </c>
      <c r="AX80" s="173">
        <v>1</v>
      </c>
      <c r="AY80" s="124">
        <v>6</v>
      </c>
      <c r="AZ80" s="124"/>
      <c r="BA80" s="124"/>
      <c r="BC80" s="9">
        <f t="shared" si="137"/>
        <v>0</v>
      </c>
      <c r="BD80" s="9">
        <f t="shared" si="138"/>
        <v>0</v>
      </c>
      <c r="BE80" s="9">
        <f t="shared" si="139"/>
        <v>0</v>
      </c>
      <c r="BF80" s="9">
        <f t="shared" si="140"/>
        <v>0</v>
      </c>
      <c r="BG80" s="9">
        <f t="shared" si="141"/>
        <v>0</v>
      </c>
      <c r="BH80" s="9">
        <f t="shared" si="142"/>
        <v>0</v>
      </c>
      <c r="BI80" s="9">
        <f t="shared" si="143"/>
        <v>0</v>
      </c>
      <c r="BJ80" s="9">
        <f t="shared" si="144"/>
        <v>0</v>
      </c>
      <c r="BK80" s="9">
        <f t="shared" si="145"/>
        <v>0</v>
      </c>
      <c r="BM80" s="132">
        <f t="shared" si="146"/>
        <v>0</v>
      </c>
      <c r="BN80" s="132">
        <f t="shared" si="147"/>
        <v>0</v>
      </c>
      <c r="BP80" s="9">
        <f t="shared" si="148"/>
        <v>0</v>
      </c>
      <c r="BQ80" s="9">
        <f t="shared" si="149"/>
        <v>0</v>
      </c>
      <c r="BR80" s="9">
        <f t="shared" si="150"/>
        <v>0</v>
      </c>
      <c r="BS80" s="9">
        <f t="shared" si="151"/>
        <v>0</v>
      </c>
      <c r="BT80" s="9">
        <f t="shared" si="152"/>
        <v>0</v>
      </c>
      <c r="BU80" s="9">
        <f t="shared" si="153"/>
        <v>0</v>
      </c>
      <c r="BV80" s="9">
        <f t="shared" si="154"/>
        <v>0</v>
      </c>
      <c r="BW80" s="9">
        <f t="shared" si="155"/>
        <v>0</v>
      </c>
      <c r="BX80" s="9">
        <f t="shared" si="156"/>
        <v>0</v>
      </c>
      <c r="BY80" s="9">
        <f t="shared" si="157"/>
        <v>0</v>
      </c>
      <c r="BZ80" s="9">
        <f t="shared" si="158"/>
        <v>0</v>
      </c>
      <c r="CA80" s="9">
        <f t="shared" si="159"/>
        <v>0</v>
      </c>
      <c r="CB80" s="9">
        <f t="shared" si="160"/>
        <v>0</v>
      </c>
      <c r="CC80" s="9">
        <f t="shared" si="161"/>
        <v>0</v>
      </c>
      <c r="CD80" s="9">
        <f t="shared" si="162"/>
        <v>0</v>
      </c>
      <c r="CE80" s="9">
        <f t="shared" si="163"/>
        <v>0</v>
      </c>
      <c r="CF80" s="9">
        <f t="shared" si="164"/>
        <v>0</v>
      </c>
      <c r="CG80" s="9">
        <f t="shared" si="165"/>
        <v>0</v>
      </c>
      <c r="CH80" s="9">
        <f t="shared" si="166"/>
        <v>0</v>
      </c>
      <c r="CI80" s="9">
        <f t="shared" si="167"/>
        <v>0</v>
      </c>
      <c r="CJ80" s="9">
        <f t="shared" si="168"/>
        <v>0</v>
      </c>
    </row>
    <row r="81" spans="1:88" s="132" customFormat="1" ht="90" customHeight="1">
      <c r="A81" s="9"/>
      <c r="B81" s="237"/>
      <c r="C81" s="91"/>
      <c r="D81" s="257" t="s">
        <v>290</v>
      </c>
      <c r="E81" s="258" t="s">
        <v>2909</v>
      </c>
      <c r="F81" s="184" t="s">
        <v>133</v>
      </c>
      <c r="G81" s="267" t="s">
        <v>118</v>
      </c>
      <c r="H81" s="267" t="s">
        <v>183</v>
      </c>
      <c r="I81" s="184">
        <v>1</v>
      </c>
      <c r="J81" s="184">
        <v>0</v>
      </c>
      <c r="K81" s="184" t="s">
        <v>4873</v>
      </c>
      <c r="L81" s="429">
        <v>111.30000000000001</v>
      </c>
      <c r="M81" s="263"/>
      <c r="N81" s="262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3"/>
      <c r="AA81" s="147">
        <f t="shared" si="201"/>
        <v>0</v>
      </c>
      <c r="AB81" s="268" t="str">
        <f t="shared" si="203"/>
        <v>No</v>
      </c>
      <c r="AC81" s="269" t="str">
        <f t="shared" si="185"/>
        <v>No</v>
      </c>
      <c r="AE81" s="315">
        <v>1</v>
      </c>
      <c r="AF81" s="316">
        <f t="shared" si="186"/>
        <v>0</v>
      </c>
      <c r="AG81" s="118"/>
      <c r="AH81" s="343">
        <v>1.25</v>
      </c>
      <c r="AI81" s="351">
        <f t="shared" si="202"/>
        <v>0</v>
      </c>
      <c r="AJ81" s="215">
        <f t="shared" si="187"/>
        <v>0</v>
      </c>
      <c r="AK81" s="215">
        <f t="shared" si="188"/>
        <v>0</v>
      </c>
      <c r="AL81" s="215">
        <f t="shared" si="189"/>
        <v>0</v>
      </c>
      <c r="AM81" s="215">
        <f t="shared" si="190"/>
        <v>0</v>
      </c>
      <c r="AN81" s="215">
        <f t="shared" si="191"/>
        <v>0</v>
      </c>
      <c r="AO81" s="215">
        <f t="shared" si="192"/>
        <v>0</v>
      </c>
      <c r="AP81" s="215">
        <f t="shared" si="193"/>
        <v>0</v>
      </c>
      <c r="AQ81" s="215">
        <f t="shared" si="194"/>
        <v>0</v>
      </c>
      <c r="AR81" s="215">
        <f t="shared" si="195"/>
        <v>0</v>
      </c>
      <c r="AS81" s="215">
        <f t="shared" si="196"/>
        <v>0</v>
      </c>
      <c r="AT81" s="215">
        <f t="shared" si="197"/>
        <v>0</v>
      </c>
      <c r="AU81" s="215">
        <f t="shared" si="198"/>
        <v>0</v>
      </c>
      <c r="AV81" s="215">
        <f t="shared" si="199"/>
        <v>0</v>
      </c>
      <c r="AW81" s="215">
        <f t="shared" si="200"/>
        <v>0</v>
      </c>
      <c r="AX81" s="239">
        <v>1</v>
      </c>
      <c r="AY81" s="261">
        <v>5</v>
      </c>
      <c r="AZ81" s="261"/>
      <c r="BA81" s="261"/>
      <c r="BC81" s="9">
        <f t="shared" si="137"/>
        <v>0</v>
      </c>
      <c r="BD81" s="9">
        <f t="shared" si="138"/>
        <v>0</v>
      </c>
      <c r="BE81" s="9">
        <f t="shared" si="139"/>
        <v>0</v>
      </c>
      <c r="BF81" s="9">
        <f t="shared" si="140"/>
        <v>0</v>
      </c>
      <c r="BG81" s="9">
        <f t="shared" si="141"/>
        <v>0</v>
      </c>
      <c r="BH81" s="9">
        <f t="shared" si="142"/>
        <v>0</v>
      </c>
      <c r="BI81" s="9">
        <f t="shared" si="143"/>
        <v>0</v>
      </c>
      <c r="BJ81" s="9">
        <f t="shared" si="144"/>
        <v>0</v>
      </c>
      <c r="BK81" s="9">
        <f t="shared" si="145"/>
        <v>0</v>
      </c>
      <c r="BM81" s="132">
        <f t="shared" si="146"/>
        <v>0</v>
      </c>
      <c r="BN81" s="132">
        <f t="shared" si="147"/>
        <v>0</v>
      </c>
      <c r="BP81" s="9">
        <f t="shared" si="148"/>
        <v>0</v>
      </c>
      <c r="BQ81" s="9">
        <f t="shared" si="149"/>
        <v>0</v>
      </c>
      <c r="BR81" s="9">
        <f t="shared" si="150"/>
        <v>0</v>
      </c>
      <c r="BS81" s="9">
        <f t="shared" si="151"/>
        <v>0</v>
      </c>
      <c r="BT81" s="9">
        <f t="shared" si="152"/>
        <v>0</v>
      </c>
      <c r="BU81" s="9">
        <f t="shared" si="153"/>
        <v>0</v>
      </c>
      <c r="BV81" s="9">
        <f t="shared" si="154"/>
        <v>0</v>
      </c>
      <c r="BW81" s="9">
        <f t="shared" si="155"/>
        <v>0</v>
      </c>
      <c r="BX81" s="9">
        <f t="shared" si="156"/>
        <v>0</v>
      </c>
      <c r="BY81" s="9">
        <f t="shared" si="157"/>
        <v>0</v>
      </c>
      <c r="BZ81" s="9">
        <f t="shared" si="158"/>
        <v>0</v>
      </c>
      <c r="CA81" s="9">
        <f t="shared" si="159"/>
        <v>0</v>
      </c>
      <c r="CB81" s="9">
        <f t="shared" si="160"/>
        <v>0</v>
      </c>
      <c r="CC81" s="9">
        <f t="shared" si="161"/>
        <v>0</v>
      </c>
      <c r="CD81" s="9">
        <f t="shared" si="162"/>
        <v>0</v>
      </c>
      <c r="CE81" s="9">
        <f t="shared" si="163"/>
        <v>0</v>
      </c>
      <c r="CF81" s="9">
        <f t="shared" si="164"/>
        <v>0</v>
      </c>
      <c r="CG81" s="9">
        <f t="shared" si="165"/>
        <v>0</v>
      </c>
      <c r="CH81" s="9">
        <f t="shared" si="166"/>
        <v>0</v>
      </c>
      <c r="CI81" s="9">
        <f t="shared" si="167"/>
        <v>0</v>
      </c>
      <c r="CJ81" s="9">
        <f t="shared" si="168"/>
        <v>0</v>
      </c>
    </row>
    <row r="82" spans="1:88" s="132" customFormat="1" ht="50.25" customHeight="1">
      <c r="A82" s="9"/>
      <c r="B82" s="126"/>
      <c r="C82" s="131"/>
      <c r="D82" s="113"/>
      <c r="E82" s="190"/>
      <c r="F82" s="117"/>
      <c r="G82" s="115"/>
      <c r="H82" s="115"/>
      <c r="I82" s="117"/>
      <c r="J82" s="116"/>
      <c r="K82" s="116"/>
      <c r="L82" s="220" t="s">
        <v>2294</v>
      </c>
      <c r="M82" s="144"/>
      <c r="Z82" s="9"/>
      <c r="AA82" s="417"/>
      <c r="AB82" s="133"/>
      <c r="AC82" s="134"/>
      <c r="AE82" s="319"/>
      <c r="AF82" s="319"/>
      <c r="AG82" s="118"/>
      <c r="AH82" s="340"/>
      <c r="AI82" s="351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172"/>
      <c r="AY82" s="125"/>
      <c r="AZ82" s="125"/>
      <c r="BA82" s="125"/>
      <c r="BC82" s="9">
        <f t="shared" si="137"/>
        <v>0</v>
      </c>
      <c r="BD82" s="9">
        <f t="shared" si="138"/>
        <v>0</v>
      </c>
      <c r="BE82" s="9">
        <f t="shared" si="139"/>
        <v>0</v>
      </c>
      <c r="BF82" s="9">
        <f t="shared" si="140"/>
        <v>0</v>
      </c>
      <c r="BG82" s="9">
        <f t="shared" si="141"/>
        <v>0</v>
      </c>
      <c r="BH82" s="9">
        <f t="shared" si="142"/>
        <v>0</v>
      </c>
      <c r="BI82" s="9">
        <f t="shared" si="143"/>
        <v>0</v>
      </c>
      <c r="BJ82" s="9">
        <f t="shared" si="144"/>
        <v>0</v>
      </c>
      <c r="BK82" s="9">
        <f t="shared" si="145"/>
        <v>0</v>
      </c>
      <c r="BM82" s="132">
        <f t="shared" si="146"/>
        <v>0</v>
      </c>
      <c r="BN82" s="132">
        <f t="shared" si="147"/>
        <v>0</v>
      </c>
      <c r="BP82" s="9">
        <f t="shared" si="148"/>
        <v>0</v>
      </c>
      <c r="BQ82" s="9">
        <f t="shared" si="149"/>
        <v>0</v>
      </c>
      <c r="BR82" s="9">
        <f t="shared" si="150"/>
        <v>0</v>
      </c>
      <c r="BS82" s="9">
        <f t="shared" si="151"/>
        <v>0</v>
      </c>
      <c r="BT82" s="9">
        <f t="shared" si="152"/>
        <v>0</v>
      </c>
      <c r="BU82" s="9">
        <f t="shared" si="153"/>
        <v>0</v>
      </c>
      <c r="BV82" s="9">
        <f t="shared" si="154"/>
        <v>0</v>
      </c>
      <c r="BW82" s="9">
        <f t="shared" si="155"/>
        <v>0</v>
      </c>
      <c r="BX82" s="9">
        <f t="shared" si="156"/>
        <v>0</v>
      </c>
      <c r="BY82" s="9">
        <f t="shared" si="157"/>
        <v>0</v>
      </c>
      <c r="BZ82" s="9">
        <f t="shared" si="158"/>
        <v>0</v>
      </c>
      <c r="CA82" s="9">
        <f t="shared" si="159"/>
        <v>0</v>
      </c>
      <c r="CB82" s="9">
        <f t="shared" si="160"/>
        <v>0</v>
      </c>
      <c r="CC82" s="9">
        <f t="shared" si="161"/>
        <v>0</v>
      </c>
      <c r="CD82" s="9">
        <f t="shared" si="162"/>
        <v>0</v>
      </c>
      <c r="CE82" s="9">
        <f t="shared" si="163"/>
        <v>0</v>
      </c>
      <c r="CF82" s="9">
        <f t="shared" si="164"/>
        <v>0</v>
      </c>
      <c r="CG82" s="9">
        <f t="shared" si="165"/>
        <v>0</v>
      </c>
      <c r="CH82" s="9">
        <f t="shared" si="166"/>
        <v>0</v>
      </c>
      <c r="CI82" s="9">
        <f t="shared" si="167"/>
        <v>0</v>
      </c>
      <c r="CJ82" s="9">
        <f t="shared" si="168"/>
        <v>0</v>
      </c>
    </row>
    <row r="83" spans="1:88" s="132" customFormat="1" ht="90" customHeight="1">
      <c r="A83" s="9"/>
      <c r="B83" s="221"/>
      <c r="C83" s="185"/>
      <c r="D83" s="250" t="s">
        <v>291</v>
      </c>
      <c r="E83" s="251" t="s">
        <v>2909</v>
      </c>
      <c r="F83" s="224" t="s">
        <v>4880</v>
      </c>
      <c r="G83" s="226" t="s">
        <v>166</v>
      </c>
      <c r="H83" s="226" t="s">
        <v>184</v>
      </c>
      <c r="I83" s="224">
        <v>5</v>
      </c>
      <c r="J83" s="224">
        <v>0</v>
      </c>
      <c r="K83" s="224" t="s">
        <v>4873</v>
      </c>
      <c r="L83" s="426">
        <v>144.69000000000003</v>
      </c>
      <c r="M83" s="228"/>
      <c r="N83" s="274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9">
        <f t="shared" si="201"/>
        <v>0</v>
      </c>
      <c r="AB83" s="229" t="str">
        <f t="shared" ref="AB83:AB150" si="204">IF(SUM(M83:Z83)&gt;0,"Yes","No")</f>
        <v>No</v>
      </c>
      <c r="AC83" s="230" t="str">
        <f t="shared" ref="AC83:AC98" si="205">IF(B83="New","Yes","No")</f>
        <v>No</v>
      </c>
      <c r="AE83" s="315">
        <v>5</v>
      </c>
      <c r="AF83" s="316">
        <f t="shared" ref="AF83:AF98" si="206">AE83*SUM(M83:Z83)</f>
        <v>0</v>
      </c>
      <c r="AG83" s="118"/>
      <c r="AH83" s="341">
        <v>2.5</v>
      </c>
      <c r="AI83" s="351">
        <f t="shared" si="202"/>
        <v>0</v>
      </c>
      <c r="AJ83" s="215">
        <f t="shared" ref="AJ83:AJ98" si="207">M83*I83</f>
        <v>0</v>
      </c>
      <c r="AK83" s="215">
        <f t="shared" ref="AK83:AK98" si="208">N83*I83</f>
        <v>0</v>
      </c>
      <c r="AL83" s="215">
        <f t="shared" ref="AL83:AL98" si="209">O83*I83</f>
        <v>0</v>
      </c>
      <c r="AM83" s="215">
        <f t="shared" ref="AM83:AM98" si="210">P83*I83</f>
        <v>0</v>
      </c>
      <c r="AN83" s="215">
        <f t="shared" ref="AN83:AN98" si="211">Q83*I83</f>
        <v>0</v>
      </c>
      <c r="AO83" s="215">
        <f t="shared" ref="AO83:AO98" si="212">R83*I83</f>
        <v>0</v>
      </c>
      <c r="AP83" s="215">
        <f t="shared" ref="AP83:AP98" si="213">S83*I83</f>
        <v>0</v>
      </c>
      <c r="AQ83" s="215">
        <f t="shared" ref="AQ83:AQ98" si="214">T83*I83</f>
        <v>0</v>
      </c>
      <c r="AR83" s="215">
        <f t="shared" ref="AR83:AR98" si="215">U83*I83</f>
        <v>0</v>
      </c>
      <c r="AS83" s="215">
        <f t="shared" ref="AS83:AS98" si="216">V83*I83</f>
        <v>0</v>
      </c>
      <c r="AT83" s="215">
        <f t="shared" ref="AT83:AT98" si="217">W83*I83</f>
        <v>0</v>
      </c>
      <c r="AU83" s="215">
        <f t="shared" ref="AU83:AU98" si="218">X83*I83</f>
        <v>0</v>
      </c>
      <c r="AV83" s="215">
        <f t="shared" ref="AV83:AV98" si="219">Y83*I83</f>
        <v>0</v>
      </c>
      <c r="AW83" s="215">
        <f t="shared" ref="AW83:AW98" si="220">Z83*I83</f>
        <v>0</v>
      </c>
      <c r="AX83" s="214">
        <v>5</v>
      </c>
      <c r="AY83" s="252">
        <v>14</v>
      </c>
      <c r="AZ83" s="252"/>
      <c r="BA83" s="252"/>
      <c r="BC83" s="9">
        <f t="shared" si="137"/>
        <v>0</v>
      </c>
      <c r="BD83" s="9">
        <f t="shared" si="138"/>
        <v>0</v>
      </c>
      <c r="BE83" s="9">
        <f t="shared" si="139"/>
        <v>0</v>
      </c>
      <c r="BF83" s="9">
        <f t="shared" si="140"/>
        <v>0</v>
      </c>
      <c r="BG83" s="9">
        <f t="shared" si="141"/>
        <v>0</v>
      </c>
      <c r="BH83" s="9">
        <f t="shared" si="142"/>
        <v>0</v>
      </c>
      <c r="BI83" s="9">
        <f t="shared" si="143"/>
        <v>0</v>
      </c>
      <c r="BJ83" s="9">
        <f t="shared" si="144"/>
        <v>0</v>
      </c>
      <c r="BK83" s="9">
        <f t="shared" si="145"/>
        <v>0</v>
      </c>
      <c r="BM83" s="132">
        <f t="shared" si="146"/>
        <v>0</v>
      </c>
      <c r="BN83" s="132">
        <f t="shared" si="147"/>
        <v>0</v>
      </c>
      <c r="BP83" s="9">
        <f t="shared" si="148"/>
        <v>0</v>
      </c>
      <c r="BQ83" s="9">
        <f t="shared" si="149"/>
        <v>0</v>
      </c>
      <c r="BR83" s="9">
        <f t="shared" si="150"/>
        <v>0</v>
      </c>
      <c r="BS83" s="9">
        <f t="shared" si="151"/>
        <v>0</v>
      </c>
      <c r="BT83" s="9">
        <f t="shared" si="152"/>
        <v>0</v>
      </c>
      <c r="BU83" s="9">
        <f t="shared" si="153"/>
        <v>0</v>
      </c>
      <c r="BV83" s="9">
        <f t="shared" si="154"/>
        <v>0</v>
      </c>
      <c r="BW83" s="9">
        <f t="shared" si="155"/>
        <v>0</v>
      </c>
      <c r="BX83" s="9">
        <f t="shared" si="156"/>
        <v>0</v>
      </c>
      <c r="BY83" s="9">
        <f t="shared" si="157"/>
        <v>0</v>
      </c>
      <c r="BZ83" s="9">
        <f t="shared" si="158"/>
        <v>0</v>
      </c>
      <c r="CA83" s="9">
        <f t="shared" si="159"/>
        <v>0</v>
      </c>
      <c r="CB83" s="9">
        <f t="shared" si="160"/>
        <v>0</v>
      </c>
      <c r="CC83" s="9">
        <f t="shared" si="161"/>
        <v>0</v>
      </c>
      <c r="CD83" s="9">
        <f t="shared" si="162"/>
        <v>0</v>
      </c>
      <c r="CE83" s="9">
        <f t="shared" si="163"/>
        <v>0</v>
      </c>
      <c r="CF83" s="9">
        <f t="shared" si="164"/>
        <v>0</v>
      </c>
      <c r="CG83" s="9">
        <f t="shared" si="165"/>
        <v>0</v>
      </c>
      <c r="CH83" s="9">
        <f t="shared" si="166"/>
        <v>0</v>
      </c>
      <c r="CI83" s="9">
        <f t="shared" si="167"/>
        <v>0</v>
      </c>
      <c r="CJ83" s="9">
        <f t="shared" si="168"/>
        <v>0</v>
      </c>
    </row>
    <row r="84" spans="1:88" s="9" customFormat="1" ht="90" customHeight="1">
      <c r="B84" s="255"/>
      <c r="C84" s="132"/>
      <c r="D84" s="117" t="s">
        <v>292</v>
      </c>
      <c r="E84" s="191" t="s">
        <v>2909</v>
      </c>
      <c r="F84" s="118" t="s">
        <v>134</v>
      </c>
      <c r="G84" s="119" t="s">
        <v>2614</v>
      </c>
      <c r="H84" s="119" t="s">
        <v>184</v>
      </c>
      <c r="I84" s="118">
        <v>6</v>
      </c>
      <c r="J84" s="118">
        <v>0</v>
      </c>
      <c r="K84" s="118" t="s">
        <v>4873</v>
      </c>
      <c r="L84" s="432">
        <v>144.69000000000003</v>
      </c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7">
        <f t="shared" si="201"/>
        <v>0</v>
      </c>
      <c r="AB84" s="147" t="str">
        <f t="shared" si="204"/>
        <v>No</v>
      </c>
      <c r="AC84" s="234" t="str">
        <f t="shared" si="205"/>
        <v>No</v>
      </c>
      <c r="AE84" s="315">
        <v>6</v>
      </c>
      <c r="AF84" s="316">
        <f t="shared" si="206"/>
        <v>0</v>
      </c>
      <c r="AG84" s="118"/>
      <c r="AH84" s="342">
        <v>1.5</v>
      </c>
      <c r="AI84" s="351">
        <f t="shared" si="202"/>
        <v>0</v>
      </c>
      <c r="AJ84" s="215">
        <f t="shared" si="207"/>
        <v>0</v>
      </c>
      <c r="AK84" s="215">
        <f t="shared" si="208"/>
        <v>0</v>
      </c>
      <c r="AL84" s="215">
        <f t="shared" si="209"/>
        <v>0</v>
      </c>
      <c r="AM84" s="215">
        <f t="shared" si="210"/>
        <v>0</v>
      </c>
      <c r="AN84" s="215">
        <f t="shared" si="211"/>
        <v>0</v>
      </c>
      <c r="AO84" s="215">
        <f t="shared" si="212"/>
        <v>0</v>
      </c>
      <c r="AP84" s="215">
        <f t="shared" si="213"/>
        <v>0</v>
      </c>
      <c r="AQ84" s="215">
        <f t="shared" si="214"/>
        <v>0</v>
      </c>
      <c r="AR84" s="215">
        <f t="shared" si="215"/>
        <v>0</v>
      </c>
      <c r="AS84" s="215">
        <f t="shared" si="216"/>
        <v>0</v>
      </c>
      <c r="AT84" s="215">
        <f t="shared" si="217"/>
        <v>0</v>
      </c>
      <c r="AU84" s="215">
        <f t="shared" si="218"/>
        <v>0</v>
      </c>
      <c r="AV84" s="215">
        <f t="shared" si="219"/>
        <v>0</v>
      </c>
      <c r="AW84" s="215">
        <f t="shared" si="220"/>
        <v>0</v>
      </c>
      <c r="AX84" s="173">
        <v>6</v>
      </c>
      <c r="AY84" s="124">
        <v>18</v>
      </c>
      <c r="AZ84" s="124"/>
      <c r="BA84" s="124"/>
      <c r="BC84" s="9">
        <f t="shared" ref="BC84:BC115" si="221">IF(F84="XS",IF(SUM(M84:Z84)&gt;0,SUM(M84:Z84),0),0)*I84</f>
        <v>0</v>
      </c>
      <c r="BD84" s="9">
        <f t="shared" ref="BD84:BD115" si="222">IF(F84="S",IF(SUM(M84:Z84)&gt;0,SUM(M84:Z84),0),0)*I84</f>
        <v>0</v>
      </c>
      <c r="BE84" s="9">
        <f t="shared" ref="BE84:BE115" si="223">IF(F84="M",IF(SUM(M84:Z84)&gt;0,SUM(M84:Z84),0),0)*I84</f>
        <v>0</v>
      </c>
      <c r="BF84" s="9">
        <f t="shared" ref="BF84:BF115" si="224">IF(F84="L",IF(SUM(M84:Z84)&gt;0,SUM(M84:Z84),0),0)*I84</f>
        <v>0</v>
      </c>
      <c r="BG84" s="9">
        <f t="shared" ref="BG84:BG115" si="225">IF(F84="XL",IF(SUM(M84:Z84)&gt;0,SUM(M84:Z84),0),0)*I84</f>
        <v>0</v>
      </c>
      <c r="BH84" s="9">
        <f t="shared" ref="BH84:BH115" si="226">IF(F84="2XL",IF(SUM(M84:Z84)&gt;0,SUM(M84:Z84),0),0)*I84</f>
        <v>0</v>
      </c>
      <c r="BI84" s="9">
        <f t="shared" ref="BI84:BI115" si="227">IF(F84="3XL",IF(SUM(M84:Z84)&gt;0,SUM(M84:Z84),0),0)*I84</f>
        <v>0</v>
      </c>
      <c r="BJ84" s="9">
        <f t="shared" ref="BJ84:BJ115" si="228">IF(F84="4XL",IF(SUM(M84:Z84)&gt;0,SUM(M84:Z84),0),0)*I84</f>
        <v>0</v>
      </c>
      <c r="BK84" s="9">
        <f t="shared" ref="BK84:BK115" si="229">IF(F84="various",IF(SUM(M84:Z84)&gt;0,SUM(M84:Z84),0),0)*I84</f>
        <v>0</v>
      </c>
      <c r="BM84" s="132">
        <f t="shared" ref="BM84:BM115" si="230">IF(E84="",IF(SUM(M84:Z84)&gt;0,SUM(M84:Z84),0),0)*I84</f>
        <v>0</v>
      </c>
      <c r="BN84" s="132">
        <f t="shared" ref="BN84:BN115" si="231">IF(E84="Dual tex.",IF(SUM(M84:Z84)&gt;0,SUM(M84:Z84),0),0)*I84</f>
        <v>0</v>
      </c>
      <c r="BP84" s="9">
        <f t="shared" ref="BP84:BP115" si="232">IF(H84="sloper",IF(SUM(M84:Z84)&gt;0,SUM(M84:Z84),0),0)*I84</f>
        <v>0</v>
      </c>
      <c r="BQ84" s="9">
        <f t="shared" ref="BQ84:BQ115" si="233">IF(H84="footholds",IF(SUM(M84:Z84)&gt;0,SUM(M84:Z84),0),0)*I84</f>
        <v>0</v>
      </c>
      <c r="BR84" s="9">
        <f t="shared" ref="BR84:BR115" si="234">IF(H84="micros",IF(SUM(M84:Z84)&gt;0,SUM(M84:Z84),0),0)*I84</f>
        <v>0</v>
      </c>
      <c r="BS84" s="9">
        <f t="shared" ref="BS84:BS115" si="235">IF(H84="jug",IF(SUM(M84:Z84)&gt;0,SUM(M84:Z84),0),0)*I84</f>
        <v>0</v>
      </c>
      <c r="BT84" s="9">
        <f t="shared" ref="BT84:BT115" si="236">IF(H84="ledge",IF(SUM(M84:Z84)&gt;0,SUM(M84:Z84),0),0)*I84</f>
        <v>0</v>
      </c>
      <c r="BU84" s="9">
        <f t="shared" ref="BU84:BU115" si="237">IF(H84="edge",IF(SUM(M84:Z84)&gt;0,SUM(M84:Z84),0),0)*I84</f>
        <v>0</v>
      </c>
      <c r="BV84" s="9">
        <f t="shared" ref="BV84:BV115" si="238">IF(H84="crimp",IF(SUM(M84:Z84)&gt;0,SUM(M84:Z84),0),0)*I84</f>
        <v>0</v>
      </c>
      <c r="BW84" s="9">
        <f t="shared" ref="BW84:BW115" si="239">IF(H84="incut",IF(SUM(M84:Z84)&gt;0,SUM(M84:Z84),0),0)*I84</f>
        <v>0</v>
      </c>
      <c r="BX84" s="9">
        <f t="shared" ref="BX84:BX115" si="240">IF(H84="dish",IF(SUM(M84:Z84)&gt;0,SUM(M84:Z84),0),0)*I84</f>
        <v>0</v>
      </c>
      <c r="BY84" s="9">
        <f t="shared" ref="BY84:BY115" si="241">IF(H84="pinch",IF(SUM(M84:Z84)&gt;0,SUM(M84:Z84),0),0)*I84</f>
        <v>0</v>
      </c>
      <c r="BZ84" s="9">
        <f t="shared" ref="BZ84:BZ115" si="242">IF(H84="pocket",IF(SUM(M84:Z84)&gt;0,SUM(M84:Z84),0),0)*I84</f>
        <v>0</v>
      </c>
      <c r="CA84" s="9">
        <f t="shared" ref="CA84:CA115" si="243">IF(H84="insert",IF(SUM(M84:Z84)&gt;0,SUM(M84:Z84),0),0)*I84</f>
        <v>0</v>
      </c>
      <c r="CB84" s="9">
        <f t="shared" ref="CB84:CB115" si="244">IF(H84="feature",IF(SUM(M84:Z84)&gt;0,SUM(M84:Z84),0),0)*I84</f>
        <v>0</v>
      </c>
      <c r="CC84" s="9">
        <f t="shared" ref="CC84:CC115" si="245">IF(H84="scoop",IF(SUM(M84:Z84)&gt;0,SUM(M84:Z84),0),0)*I84</f>
        <v>0</v>
      </c>
      <c r="CD84" s="9">
        <f t="shared" ref="CD84:CD115" si="246">IF(H84="arete",IF(SUM(M84:Z84)&gt;0,SUM(M84:Z84),0),0)*I84</f>
        <v>0</v>
      </c>
      <c r="CE84" s="9">
        <f t="shared" ref="CE84:CE115" si="247">IF(H84="square",IF(SUM(M84:Z84)&gt;0,SUM(M84:Z84),0),0)*I84</f>
        <v>0</v>
      </c>
      <c r="CF84" s="9">
        <f t="shared" ref="CF84:CF115" si="248">IF(H84="positive",IF(SUM(M84:Z84)&gt;0,SUM(M84:Z84),0),0)*I84</f>
        <v>0</v>
      </c>
      <c r="CG84" s="9">
        <f t="shared" ref="CG84:CG115" si="249">IF(H84="pyramid",IF(SUM(M84:Z84)&gt;0,SUM(M84:Z84),0),0)*I84</f>
        <v>0</v>
      </c>
      <c r="CH84" s="9">
        <f t="shared" ref="CH84:CH115" si="250">IF(H84="high profile",IF(SUM(M84:Z84)&gt;0,SUM(M84:Z84),0),0)*I84</f>
        <v>0</v>
      </c>
      <c r="CI84" s="9">
        <f t="shared" ref="CI84:CI115" si="251">IF(H84="rectangle",IF(SUM(M84:Z84)&gt;0,SUM(M84:Z84),0),0)*I84</f>
        <v>0</v>
      </c>
      <c r="CJ84" s="9">
        <f t="shared" ref="CJ84:CJ115" si="252">IF(H84="various",IF(SUM(M84:Z84)&gt;0,SUM(M84:Z84),0),0)*I84</f>
        <v>0</v>
      </c>
    </row>
    <row r="85" spans="1:88" s="132" customFormat="1" ht="90" customHeight="1">
      <c r="A85" s="9"/>
      <c r="B85" s="231"/>
      <c r="D85" s="151" t="s">
        <v>293</v>
      </c>
      <c r="E85" s="253" t="s">
        <v>2909</v>
      </c>
      <c r="F85" s="121" t="s">
        <v>197</v>
      </c>
      <c r="G85" s="122" t="s">
        <v>2615</v>
      </c>
      <c r="H85" s="122" t="s">
        <v>184</v>
      </c>
      <c r="I85" s="121">
        <v>8</v>
      </c>
      <c r="J85" s="121">
        <v>0</v>
      </c>
      <c r="K85" s="121" t="s">
        <v>4873</v>
      </c>
      <c r="L85" s="428">
        <v>155.82000000000002</v>
      </c>
      <c r="M85" s="138"/>
      <c r="N85" s="14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40">
        <f t="shared" si="201"/>
        <v>0</v>
      </c>
      <c r="AB85" s="140" t="str">
        <f t="shared" si="204"/>
        <v>No</v>
      </c>
      <c r="AC85" s="236" t="str">
        <f t="shared" si="205"/>
        <v>No</v>
      </c>
      <c r="AE85" s="315">
        <v>8</v>
      </c>
      <c r="AF85" s="316">
        <f t="shared" si="206"/>
        <v>0</v>
      </c>
      <c r="AG85" s="118"/>
      <c r="AH85" s="342">
        <v>1</v>
      </c>
      <c r="AI85" s="351">
        <f t="shared" si="202"/>
        <v>0</v>
      </c>
      <c r="AJ85" s="215">
        <f t="shared" si="207"/>
        <v>0</v>
      </c>
      <c r="AK85" s="215">
        <f t="shared" si="208"/>
        <v>0</v>
      </c>
      <c r="AL85" s="215">
        <f t="shared" si="209"/>
        <v>0</v>
      </c>
      <c r="AM85" s="215">
        <f t="shared" si="210"/>
        <v>0</v>
      </c>
      <c r="AN85" s="215">
        <f t="shared" si="211"/>
        <v>0</v>
      </c>
      <c r="AO85" s="215">
        <f t="shared" si="212"/>
        <v>0</v>
      </c>
      <c r="AP85" s="215">
        <f t="shared" si="213"/>
        <v>0</v>
      </c>
      <c r="AQ85" s="215">
        <f t="shared" si="214"/>
        <v>0</v>
      </c>
      <c r="AR85" s="215">
        <f t="shared" si="215"/>
        <v>0</v>
      </c>
      <c r="AS85" s="215">
        <f t="shared" si="216"/>
        <v>0</v>
      </c>
      <c r="AT85" s="215">
        <f t="shared" si="217"/>
        <v>0</v>
      </c>
      <c r="AU85" s="215">
        <f t="shared" si="218"/>
        <v>0</v>
      </c>
      <c r="AV85" s="215">
        <f t="shared" si="219"/>
        <v>0</v>
      </c>
      <c r="AW85" s="215">
        <f t="shared" si="220"/>
        <v>0</v>
      </c>
      <c r="AX85" s="173">
        <v>8</v>
      </c>
      <c r="AY85" s="124">
        <v>16</v>
      </c>
      <c r="AZ85" s="124"/>
      <c r="BA85" s="124"/>
      <c r="BC85" s="9">
        <f t="shared" si="221"/>
        <v>0</v>
      </c>
      <c r="BD85" s="9">
        <f t="shared" si="222"/>
        <v>0</v>
      </c>
      <c r="BE85" s="9">
        <f t="shared" si="223"/>
        <v>0</v>
      </c>
      <c r="BF85" s="9">
        <f t="shared" si="224"/>
        <v>0</v>
      </c>
      <c r="BG85" s="9">
        <f t="shared" si="225"/>
        <v>0</v>
      </c>
      <c r="BH85" s="9">
        <f t="shared" si="226"/>
        <v>0</v>
      </c>
      <c r="BI85" s="9">
        <f t="shared" si="227"/>
        <v>0</v>
      </c>
      <c r="BJ85" s="9">
        <f t="shared" si="228"/>
        <v>0</v>
      </c>
      <c r="BK85" s="9">
        <f t="shared" si="229"/>
        <v>0</v>
      </c>
      <c r="BM85" s="132">
        <f t="shared" si="230"/>
        <v>0</v>
      </c>
      <c r="BN85" s="132">
        <f t="shared" si="231"/>
        <v>0</v>
      </c>
      <c r="BP85" s="9">
        <f t="shared" si="232"/>
        <v>0</v>
      </c>
      <c r="BQ85" s="9">
        <f t="shared" si="233"/>
        <v>0</v>
      </c>
      <c r="BR85" s="9">
        <f t="shared" si="234"/>
        <v>0</v>
      </c>
      <c r="BS85" s="9">
        <f t="shared" si="235"/>
        <v>0</v>
      </c>
      <c r="BT85" s="9">
        <f t="shared" si="236"/>
        <v>0</v>
      </c>
      <c r="BU85" s="9">
        <f t="shared" si="237"/>
        <v>0</v>
      </c>
      <c r="BV85" s="9">
        <f t="shared" si="238"/>
        <v>0</v>
      </c>
      <c r="BW85" s="9">
        <f t="shared" si="239"/>
        <v>0</v>
      </c>
      <c r="BX85" s="9">
        <f t="shared" si="240"/>
        <v>0</v>
      </c>
      <c r="BY85" s="9">
        <f t="shared" si="241"/>
        <v>0</v>
      </c>
      <c r="BZ85" s="9">
        <f t="shared" si="242"/>
        <v>0</v>
      </c>
      <c r="CA85" s="9">
        <f t="shared" si="243"/>
        <v>0</v>
      </c>
      <c r="CB85" s="9">
        <f t="shared" si="244"/>
        <v>0</v>
      </c>
      <c r="CC85" s="9">
        <f t="shared" si="245"/>
        <v>0</v>
      </c>
      <c r="CD85" s="9">
        <f t="shared" si="246"/>
        <v>0</v>
      </c>
      <c r="CE85" s="9">
        <f t="shared" si="247"/>
        <v>0</v>
      </c>
      <c r="CF85" s="9">
        <f t="shared" si="248"/>
        <v>0</v>
      </c>
      <c r="CG85" s="9">
        <f t="shared" si="249"/>
        <v>0</v>
      </c>
      <c r="CH85" s="9">
        <f t="shared" si="250"/>
        <v>0</v>
      </c>
      <c r="CI85" s="9">
        <f t="shared" si="251"/>
        <v>0</v>
      </c>
      <c r="CJ85" s="9">
        <f t="shared" si="252"/>
        <v>0</v>
      </c>
    </row>
    <row r="86" spans="1:88" s="132" customFormat="1" ht="90" customHeight="1">
      <c r="A86" s="9"/>
      <c r="B86" s="231"/>
      <c r="D86" s="113" t="s">
        <v>294</v>
      </c>
      <c r="E86" s="191" t="s">
        <v>2909</v>
      </c>
      <c r="F86" s="112" t="s">
        <v>197</v>
      </c>
      <c r="G86" s="254" t="s">
        <v>2616</v>
      </c>
      <c r="H86" s="254" t="s">
        <v>184</v>
      </c>
      <c r="I86" s="112">
        <v>8</v>
      </c>
      <c r="J86" s="112">
        <v>0</v>
      </c>
      <c r="K86" s="112" t="s">
        <v>4873</v>
      </c>
      <c r="L86" s="427">
        <v>155.82000000000002</v>
      </c>
      <c r="M86" s="136"/>
      <c r="N86" s="135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47">
        <f t="shared" si="201"/>
        <v>0</v>
      </c>
      <c r="AB86" s="133" t="str">
        <f t="shared" si="204"/>
        <v>No</v>
      </c>
      <c r="AC86" s="266" t="str">
        <f t="shared" si="205"/>
        <v>No</v>
      </c>
      <c r="AE86" s="315">
        <v>8</v>
      </c>
      <c r="AF86" s="316">
        <f t="shared" si="206"/>
        <v>0</v>
      </c>
      <c r="AG86" s="118"/>
      <c r="AH86" s="342">
        <v>1.7</v>
      </c>
      <c r="AI86" s="351">
        <f t="shared" si="202"/>
        <v>0</v>
      </c>
      <c r="AJ86" s="215">
        <f t="shared" si="207"/>
        <v>0</v>
      </c>
      <c r="AK86" s="215">
        <f t="shared" si="208"/>
        <v>0</v>
      </c>
      <c r="AL86" s="215">
        <f t="shared" si="209"/>
        <v>0</v>
      </c>
      <c r="AM86" s="215">
        <f t="shared" si="210"/>
        <v>0</v>
      </c>
      <c r="AN86" s="215">
        <f t="shared" si="211"/>
        <v>0</v>
      </c>
      <c r="AO86" s="215">
        <f t="shared" si="212"/>
        <v>0</v>
      </c>
      <c r="AP86" s="215">
        <f t="shared" si="213"/>
        <v>0</v>
      </c>
      <c r="AQ86" s="215">
        <f t="shared" si="214"/>
        <v>0</v>
      </c>
      <c r="AR86" s="215">
        <f t="shared" si="215"/>
        <v>0</v>
      </c>
      <c r="AS86" s="215">
        <f t="shared" si="216"/>
        <v>0</v>
      </c>
      <c r="AT86" s="215">
        <f t="shared" si="217"/>
        <v>0</v>
      </c>
      <c r="AU86" s="215">
        <f t="shared" si="218"/>
        <v>0</v>
      </c>
      <c r="AV86" s="215">
        <f t="shared" si="219"/>
        <v>0</v>
      </c>
      <c r="AW86" s="215">
        <f t="shared" si="220"/>
        <v>0</v>
      </c>
      <c r="AX86" s="173">
        <v>8</v>
      </c>
      <c r="AY86" s="124">
        <v>16</v>
      </c>
      <c r="AZ86" s="124"/>
      <c r="BA86" s="124"/>
      <c r="BC86" s="9">
        <f t="shared" si="221"/>
        <v>0</v>
      </c>
      <c r="BD86" s="9">
        <f t="shared" si="222"/>
        <v>0</v>
      </c>
      <c r="BE86" s="9">
        <f t="shared" si="223"/>
        <v>0</v>
      </c>
      <c r="BF86" s="9">
        <f t="shared" si="224"/>
        <v>0</v>
      </c>
      <c r="BG86" s="9">
        <f t="shared" si="225"/>
        <v>0</v>
      </c>
      <c r="BH86" s="9">
        <f t="shared" si="226"/>
        <v>0</v>
      </c>
      <c r="BI86" s="9">
        <f t="shared" si="227"/>
        <v>0</v>
      </c>
      <c r="BJ86" s="9">
        <f t="shared" si="228"/>
        <v>0</v>
      </c>
      <c r="BK86" s="9">
        <f t="shared" si="229"/>
        <v>0</v>
      </c>
      <c r="BM86" s="132">
        <f t="shared" si="230"/>
        <v>0</v>
      </c>
      <c r="BN86" s="132">
        <f t="shared" si="231"/>
        <v>0</v>
      </c>
      <c r="BP86" s="9">
        <f t="shared" si="232"/>
        <v>0</v>
      </c>
      <c r="BQ86" s="9">
        <f t="shared" si="233"/>
        <v>0</v>
      </c>
      <c r="BR86" s="9">
        <f t="shared" si="234"/>
        <v>0</v>
      </c>
      <c r="BS86" s="9">
        <f t="shared" si="235"/>
        <v>0</v>
      </c>
      <c r="BT86" s="9">
        <f t="shared" si="236"/>
        <v>0</v>
      </c>
      <c r="BU86" s="9">
        <f t="shared" si="237"/>
        <v>0</v>
      </c>
      <c r="BV86" s="9">
        <f t="shared" si="238"/>
        <v>0</v>
      </c>
      <c r="BW86" s="9">
        <f t="shared" si="239"/>
        <v>0</v>
      </c>
      <c r="BX86" s="9">
        <f t="shared" si="240"/>
        <v>0</v>
      </c>
      <c r="BY86" s="9">
        <f t="shared" si="241"/>
        <v>0</v>
      </c>
      <c r="BZ86" s="9">
        <f t="shared" si="242"/>
        <v>0</v>
      </c>
      <c r="CA86" s="9">
        <f t="shared" si="243"/>
        <v>0</v>
      </c>
      <c r="CB86" s="9">
        <f t="shared" si="244"/>
        <v>0</v>
      </c>
      <c r="CC86" s="9">
        <f t="shared" si="245"/>
        <v>0</v>
      </c>
      <c r="CD86" s="9">
        <f t="shared" si="246"/>
        <v>0</v>
      </c>
      <c r="CE86" s="9">
        <f t="shared" si="247"/>
        <v>0</v>
      </c>
      <c r="CF86" s="9">
        <f t="shared" si="248"/>
        <v>0</v>
      </c>
      <c r="CG86" s="9">
        <f t="shared" si="249"/>
        <v>0</v>
      </c>
      <c r="CH86" s="9">
        <f t="shared" si="250"/>
        <v>0</v>
      </c>
      <c r="CI86" s="9">
        <f t="shared" si="251"/>
        <v>0</v>
      </c>
      <c r="CJ86" s="9">
        <f t="shared" si="252"/>
        <v>0</v>
      </c>
    </row>
    <row r="87" spans="1:88" s="9" customFormat="1" ht="90" customHeight="1">
      <c r="B87" s="255"/>
      <c r="D87" s="151" t="s">
        <v>295</v>
      </c>
      <c r="E87" s="253" t="s">
        <v>2909</v>
      </c>
      <c r="F87" s="121" t="s">
        <v>197</v>
      </c>
      <c r="G87" s="122" t="s">
        <v>2619</v>
      </c>
      <c r="H87" s="122" t="s">
        <v>184</v>
      </c>
      <c r="I87" s="121">
        <v>8</v>
      </c>
      <c r="J87" s="121">
        <v>0</v>
      </c>
      <c r="K87" s="121" t="s">
        <v>4873</v>
      </c>
      <c r="L87" s="428">
        <v>155.82000000000002</v>
      </c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40">
        <f t="shared" si="201"/>
        <v>0</v>
      </c>
      <c r="AB87" s="140" t="str">
        <f t="shared" si="204"/>
        <v>No</v>
      </c>
      <c r="AC87" s="236" t="str">
        <f t="shared" si="205"/>
        <v>No</v>
      </c>
      <c r="AE87" s="315">
        <v>8</v>
      </c>
      <c r="AF87" s="316">
        <f t="shared" si="206"/>
        <v>0</v>
      </c>
      <c r="AG87" s="118"/>
      <c r="AH87" s="342">
        <v>3.2</v>
      </c>
      <c r="AI87" s="351">
        <f t="shared" si="202"/>
        <v>0</v>
      </c>
      <c r="AJ87" s="215">
        <f t="shared" si="207"/>
        <v>0</v>
      </c>
      <c r="AK87" s="215">
        <f t="shared" si="208"/>
        <v>0</v>
      </c>
      <c r="AL87" s="215">
        <f t="shared" si="209"/>
        <v>0</v>
      </c>
      <c r="AM87" s="215">
        <f t="shared" si="210"/>
        <v>0</v>
      </c>
      <c r="AN87" s="215">
        <f t="shared" si="211"/>
        <v>0</v>
      </c>
      <c r="AO87" s="215">
        <f t="shared" si="212"/>
        <v>0</v>
      </c>
      <c r="AP87" s="215">
        <f t="shared" si="213"/>
        <v>0</v>
      </c>
      <c r="AQ87" s="215">
        <f t="shared" si="214"/>
        <v>0</v>
      </c>
      <c r="AR87" s="215">
        <f t="shared" si="215"/>
        <v>0</v>
      </c>
      <c r="AS87" s="215">
        <f t="shared" si="216"/>
        <v>0</v>
      </c>
      <c r="AT87" s="215">
        <f t="shared" si="217"/>
        <v>0</v>
      </c>
      <c r="AU87" s="215">
        <f t="shared" si="218"/>
        <v>0</v>
      </c>
      <c r="AV87" s="215">
        <f t="shared" si="219"/>
        <v>0</v>
      </c>
      <c r="AW87" s="215">
        <f t="shared" si="220"/>
        <v>0</v>
      </c>
      <c r="AX87" s="173">
        <v>8</v>
      </c>
      <c r="AY87" s="124">
        <v>16</v>
      </c>
      <c r="AZ87" s="124"/>
      <c r="BA87" s="124"/>
      <c r="BC87" s="9">
        <f t="shared" si="221"/>
        <v>0</v>
      </c>
      <c r="BD87" s="9">
        <f t="shared" si="222"/>
        <v>0</v>
      </c>
      <c r="BE87" s="9">
        <f t="shared" si="223"/>
        <v>0</v>
      </c>
      <c r="BF87" s="9">
        <f t="shared" si="224"/>
        <v>0</v>
      </c>
      <c r="BG87" s="9">
        <f t="shared" si="225"/>
        <v>0</v>
      </c>
      <c r="BH87" s="9">
        <f t="shared" si="226"/>
        <v>0</v>
      </c>
      <c r="BI87" s="9">
        <f t="shared" si="227"/>
        <v>0</v>
      </c>
      <c r="BJ87" s="9">
        <f t="shared" si="228"/>
        <v>0</v>
      </c>
      <c r="BK87" s="9">
        <f t="shared" si="229"/>
        <v>0</v>
      </c>
      <c r="BM87" s="132">
        <f t="shared" si="230"/>
        <v>0</v>
      </c>
      <c r="BN87" s="132">
        <f t="shared" si="231"/>
        <v>0</v>
      </c>
      <c r="BP87" s="9">
        <f t="shared" si="232"/>
        <v>0</v>
      </c>
      <c r="BQ87" s="9">
        <f t="shared" si="233"/>
        <v>0</v>
      </c>
      <c r="BR87" s="9">
        <f t="shared" si="234"/>
        <v>0</v>
      </c>
      <c r="BS87" s="9">
        <f t="shared" si="235"/>
        <v>0</v>
      </c>
      <c r="BT87" s="9">
        <f t="shared" si="236"/>
        <v>0</v>
      </c>
      <c r="BU87" s="9">
        <f t="shared" si="237"/>
        <v>0</v>
      </c>
      <c r="BV87" s="9">
        <f t="shared" si="238"/>
        <v>0</v>
      </c>
      <c r="BW87" s="9">
        <f t="shared" si="239"/>
        <v>0</v>
      </c>
      <c r="BX87" s="9">
        <f t="shared" si="240"/>
        <v>0</v>
      </c>
      <c r="BY87" s="9">
        <f t="shared" si="241"/>
        <v>0</v>
      </c>
      <c r="BZ87" s="9">
        <f t="shared" si="242"/>
        <v>0</v>
      </c>
      <c r="CA87" s="9">
        <f t="shared" si="243"/>
        <v>0</v>
      </c>
      <c r="CB87" s="9">
        <f t="shared" si="244"/>
        <v>0</v>
      </c>
      <c r="CC87" s="9">
        <f t="shared" si="245"/>
        <v>0</v>
      </c>
      <c r="CD87" s="9">
        <f t="shared" si="246"/>
        <v>0</v>
      </c>
      <c r="CE87" s="9">
        <f t="shared" si="247"/>
        <v>0</v>
      </c>
      <c r="CF87" s="9">
        <f t="shared" si="248"/>
        <v>0</v>
      </c>
      <c r="CG87" s="9">
        <f t="shared" si="249"/>
        <v>0</v>
      </c>
      <c r="CH87" s="9">
        <f t="shared" si="250"/>
        <v>0</v>
      </c>
      <c r="CI87" s="9">
        <f t="shared" si="251"/>
        <v>0</v>
      </c>
      <c r="CJ87" s="9">
        <f t="shared" si="252"/>
        <v>0</v>
      </c>
    </row>
    <row r="88" spans="1:88" s="132" customFormat="1" ht="90" customHeight="1">
      <c r="A88" s="9"/>
      <c r="B88" s="231"/>
      <c r="C88" s="9"/>
      <c r="D88" s="113" t="s">
        <v>296</v>
      </c>
      <c r="E88" s="191" t="s">
        <v>2909</v>
      </c>
      <c r="F88" s="112" t="s">
        <v>197</v>
      </c>
      <c r="G88" s="254" t="s">
        <v>2617</v>
      </c>
      <c r="H88" s="254" t="s">
        <v>184</v>
      </c>
      <c r="I88" s="112">
        <v>8</v>
      </c>
      <c r="J88" s="112">
        <v>0</v>
      </c>
      <c r="K88" s="112" t="s">
        <v>4873</v>
      </c>
      <c r="L88" s="427">
        <v>144.69000000000003</v>
      </c>
      <c r="M88" s="136"/>
      <c r="N88" s="135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47">
        <f t="shared" si="201"/>
        <v>0</v>
      </c>
      <c r="AB88" s="133" t="str">
        <f t="shared" si="204"/>
        <v>No</v>
      </c>
      <c r="AC88" s="266" t="str">
        <f t="shared" si="205"/>
        <v>No</v>
      </c>
      <c r="AE88" s="315">
        <v>8</v>
      </c>
      <c r="AF88" s="316">
        <f t="shared" si="206"/>
        <v>0</v>
      </c>
      <c r="AG88" s="118"/>
      <c r="AH88" s="342">
        <v>2.7</v>
      </c>
      <c r="AI88" s="351">
        <f t="shared" si="202"/>
        <v>0</v>
      </c>
      <c r="AJ88" s="215">
        <f t="shared" si="207"/>
        <v>0</v>
      </c>
      <c r="AK88" s="215">
        <f t="shared" si="208"/>
        <v>0</v>
      </c>
      <c r="AL88" s="215">
        <f t="shared" si="209"/>
        <v>0</v>
      </c>
      <c r="AM88" s="215">
        <f t="shared" si="210"/>
        <v>0</v>
      </c>
      <c r="AN88" s="215">
        <f t="shared" si="211"/>
        <v>0</v>
      </c>
      <c r="AO88" s="215">
        <f t="shared" si="212"/>
        <v>0</v>
      </c>
      <c r="AP88" s="215">
        <f t="shared" si="213"/>
        <v>0</v>
      </c>
      <c r="AQ88" s="215">
        <f t="shared" si="214"/>
        <v>0</v>
      </c>
      <c r="AR88" s="215">
        <f t="shared" si="215"/>
        <v>0</v>
      </c>
      <c r="AS88" s="215">
        <f t="shared" si="216"/>
        <v>0</v>
      </c>
      <c r="AT88" s="215">
        <f t="shared" si="217"/>
        <v>0</v>
      </c>
      <c r="AU88" s="215">
        <f t="shared" si="218"/>
        <v>0</v>
      </c>
      <c r="AV88" s="215">
        <f t="shared" si="219"/>
        <v>0</v>
      </c>
      <c r="AW88" s="215">
        <f t="shared" si="220"/>
        <v>0</v>
      </c>
      <c r="AX88" s="173">
        <v>8</v>
      </c>
      <c r="AY88" s="124">
        <v>24</v>
      </c>
      <c r="AZ88" s="124"/>
      <c r="BA88" s="124"/>
      <c r="BC88" s="9">
        <f t="shared" si="221"/>
        <v>0</v>
      </c>
      <c r="BD88" s="9">
        <f t="shared" si="222"/>
        <v>0</v>
      </c>
      <c r="BE88" s="9">
        <f t="shared" si="223"/>
        <v>0</v>
      </c>
      <c r="BF88" s="9">
        <f t="shared" si="224"/>
        <v>0</v>
      </c>
      <c r="BG88" s="9">
        <f t="shared" si="225"/>
        <v>0</v>
      </c>
      <c r="BH88" s="9">
        <f t="shared" si="226"/>
        <v>0</v>
      </c>
      <c r="BI88" s="9">
        <f t="shared" si="227"/>
        <v>0</v>
      </c>
      <c r="BJ88" s="9">
        <f t="shared" si="228"/>
        <v>0</v>
      </c>
      <c r="BK88" s="9">
        <f t="shared" si="229"/>
        <v>0</v>
      </c>
      <c r="BM88" s="132">
        <f t="shared" si="230"/>
        <v>0</v>
      </c>
      <c r="BN88" s="132">
        <f t="shared" si="231"/>
        <v>0</v>
      </c>
      <c r="BP88" s="9">
        <f t="shared" si="232"/>
        <v>0</v>
      </c>
      <c r="BQ88" s="9">
        <f t="shared" si="233"/>
        <v>0</v>
      </c>
      <c r="BR88" s="9">
        <f t="shared" si="234"/>
        <v>0</v>
      </c>
      <c r="BS88" s="9">
        <f t="shared" si="235"/>
        <v>0</v>
      </c>
      <c r="BT88" s="9">
        <f t="shared" si="236"/>
        <v>0</v>
      </c>
      <c r="BU88" s="9">
        <f t="shared" si="237"/>
        <v>0</v>
      </c>
      <c r="BV88" s="9">
        <f t="shared" si="238"/>
        <v>0</v>
      </c>
      <c r="BW88" s="9">
        <f t="shared" si="239"/>
        <v>0</v>
      </c>
      <c r="BX88" s="9">
        <f t="shared" si="240"/>
        <v>0</v>
      </c>
      <c r="BY88" s="9">
        <f t="shared" si="241"/>
        <v>0</v>
      </c>
      <c r="BZ88" s="9">
        <f t="shared" si="242"/>
        <v>0</v>
      </c>
      <c r="CA88" s="9">
        <f t="shared" si="243"/>
        <v>0</v>
      </c>
      <c r="CB88" s="9">
        <f t="shared" si="244"/>
        <v>0</v>
      </c>
      <c r="CC88" s="9">
        <f t="shared" si="245"/>
        <v>0</v>
      </c>
      <c r="CD88" s="9">
        <f t="shared" si="246"/>
        <v>0</v>
      </c>
      <c r="CE88" s="9">
        <f t="shared" si="247"/>
        <v>0</v>
      </c>
      <c r="CF88" s="9">
        <f t="shared" si="248"/>
        <v>0</v>
      </c>
      <c r="CG88" s="9">
        <f t="shared" si="249"/>
        <v>0</v>
      </c>
      <c r="CH88" s="9">
        <f t="shared" si="250"/>
        <v>0</v>
      </c>
      <c r="CI88" s="9">
        <f t="shared" si="251"/>
        <v>0</v>
      </c>
      <c r="CJ88" s="9">
        <f t="shared" si="252"/>
        <v>0</v>
      </c>
    </row>
    <row r="89" spans="1:88" s="9" customFormat="1" ht="90" customHeight="1">
      <c r="B89" s="255"/>
      <c r="D89" s="151" t="s">
        <v>297</v>
      </c>
      <c r="E89" s="253" t="s">
        <v>2909</v>
      </c>
      <c r="F89" s="121" t="s">
        <v>197</v>
      </c>
      <c r="G89" s="122" t="s">
        <v>2618</v>
      </c>
      <c r="H89" s="122" t="s">
        <v>184</v>
      </c>
      <c r="I89" s="121">
        <v>8</v>
      </c>
      <c r="J89" s="121">
        <v>0</v>
      </c>
      <c r="K89" s="121" t="s">
        <v>4873</v>
      </c>
      <c r="L89" s="428">
        <v>144.69000000000003</v>
      </c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40">
        <f t="shared" si="201"/>
        <v>0</v>
      </c>
      <c r="AB89" s="140" t="str">
        <f t="shared" si="204"/>
        <v>No</v>
      </c>
      <c r="AC89" s="236" t="str">
        <f t="shared" si="205"/>
        <v>No</v>
      </c>
      <c r="AE89" s="315">
        <v>8</v>
      </c>
      <c r="AF89" s="316">
        <f t="shared" si="206"/>
        <v>0</v>
      </c>
      <c r="AG89" s="118"/>
      <c r="AH89" s="342">
        <v>3.5</v>
      </c>
      <c r="AI89" s="351">
        <f t="shared" si="202"/>
        <v>0</v>
      </c>
      <c r="AJ89" s="215">
        <f t="shared" si="207"/>
        <v>0</v>
      </c>
      <c r="AK89" s="215">
        <f t="shared" si="208"/>
        <v>0</v>
      </c>
      <c r="AL89" s="215">
        <f t="shared" si="209"/>
        <v>0</v>
      </c>
      <c r="AM89" s="215">
        <f t="shared" si="210"/>
        <v>0</v>
      </c>
      <c r="AN89" s="215">
        <f t="shared" si="211"/>
        <v>0</v>
      </c>
      <c r="AO89" s="215">
        <f t="shared" si="212"/>
        <v>0</v>
      </c>
      <c r="AP89" s="215">
        <f t="shared" si="213"/>
        <v>0</v>
      </c>
      <c r="AQ89" s="215">
        <f t="shared" si="214"/>
        <v>0</v>
      </c>
      <c r="AR89" s="215">
        <f t="shared" si="215"/>
        <v>0</v>
      </c>
      <c r="AS89" s="215">
        <f t="shared" si="216"/>
        <v>0</v>
      </c>
      <c r="AT89" s="215">
        <f t="shared" si="217"/>
        <v>0</v>
      </c>
      <c r="AU89" s="215">
        <f t="shared" si="218"/>
        <v>0</v>
      </c>
      <c r="AV89" s="215">
        <f t="shared" si="219"/>
        <v>0</v>
      </c>
      <c r="AW89" s="215">
        <f t="shared" si="220"/>
        <v>0</v>
      </c>
      <c r="AX89" s="173">
        <v>8</v>
      </c>
      <c r="AY89" s="124">
        <v>24</v>
      </c>
      <c r="AZ89" s="124"/>
      <c r="BA89" s="124"/>
      <c r="BC89" s="9">
        <f t="shared" si="221"/>
        <v>0</v>
      </c>
      <c r="BD89" s="9">
        <f t="shared" si="222"/>
        <v>0</v>
      </c>
      <c r="BE89" s="9">
        <f t="shared" si="223"/>
        <v>0</v>
      </c>
      <c r="BF89" s="9">
        <f t="shared" si="224"/>
        <v>0</v>
      </c>
      <c r="BG89" s="9">
        <f t="shared" si="225"/>
        <v>0</v>
      </c>
      <c r="BH89" s="9">
        <f t="shared" si="226"/>
        <v>0</v>
      </c>
      <c r="BI89" s="9">
        <f t="shared" si="227"/>
        <v>0</v>
      </c>
      <c r="BJ89" s="9">
        <f t="shared" si="228"/>
        <v>0</v>
      </c>
      <c r="BK89" s="9">
        <f t="shared" si="229"/>
        <v>0</v>
      </c>
      <c r="BM89" s="132">
        <f t="shared" si="230"/>
        <v>0</v>
      </c>
      <c r="BN89" s="132">
        <f t="shared" si="231"/>
        <v>0</v>
      </c>
      <c r="BP89" s="9">
        <f t="shared" si="232"/>
        <v>0</v>
      </c>
      <c r="BQ89" s="9">
        <f t="shared" si="233"/>
        <v>0</v>
      </c>
      <c r="BR89" s="9">
        <f t="shared" si="234"/>
        <v>0</v>
      </c>
      <c r="BS89" s="9">
        <f t="shared" si="235"/>
        <v>0</v>
      </c>
      <c r="BT89" s="9">
        <f t="shared" si="236"/>
        <v>0</v>
      </c>
      <c r="BU89" s="9">
        <f t="shared" si="237"/>
        <v>0</v>
      </c>
      <c r="BV89" s="9">
        <f t="shared" si="238"/>
        <v>0</v>
      </c>
      <c r="BW89" s="9">
        <f t="shared" si="239"/>
        <v>0</v>
      </c>
      <c r="BX89" s="9">
        <f t="shared" si="240"/>
        <v>0</v>
      </c>
      <c r="BY89" s="9">
        <f t="shared" si="241"/>
        <v>0</v>
      </c>
      <c r="BZ89" s="9">
        <f t="shared" si="242"/>
        <v>0</v>
      </c>
      <c r="CA89" s="9">
        <f t="shared" si="243"/>
        <v>0</v>
      </c>
      <c r="CB89" s="9">
        <f t="shared" si="244"/>
        <v>0</v>
      </c>
      <c r="CC89" s="9">
        <f t="shared" si="245"/>
        <v>0</v>
      </c>
      <c r="CD89" s="9">
        <f t="shared" si="246"/>
        <v>0</v>
      </c>
      <c r="CE89" s="9">
        <f t="shared" si="247"/>
        <v>0</v>
      </c>
      <c r="CF89" s="9">
        <f t="shared" si="248"/>
        <v>0</v>
      </c>
      <c r="CG89" s="9">
        <f t="shared" si="249"/>
        <v>0</v>
      </c>
      <c r="CH89" s="9">
        <f t="shared" si="250"/>
        <v>0</v>
      </c>
      <c r="CI89" s="9">
        <f t="shared" si="251"/>
        <v>0</v>
      </c>
      <c r="CJ89" s="9">
        <f t="shared" si="252"/>
        <v>0</v>
      </c>
    </row>
    <row r="90" spans="1:88" s="132" customFormat="1" ht="90" customHeight="1">
      <c r="A90" s="9"/>
      <c r="B90" s="231"/>
      <c r="C90" s="9"/>
      <c r="D90" s="113" t="s">
        <v>298</v>
      </c>
      <c r="E90" s="191" t="s">
        <v>2909</v>
      </c>
      <c r="F90" s="112" t="s">
        <v>4880</v>
      </c>
      <c r="G90" s="408" t="s">
        <v>195</v>
      </c>
      <c r="H90" s="254" t="s">
        <v>184</v>
      </c>
      <c r="I90" s="112">
        <v>6</v>
      </c>
      <c r="J90" s="112">
        <v>0</v>
      </c>
      <c r="K90" s="112" t="s">
        <v>4873</v>
      </c>
      <c r="L90" s="427">
        <v>205.90500000000003</v>
      </c>
      <c r="M90" s="136"/>
      <c r="N90" s="135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47">
        <f t="shared" si="201"/>
        <v>0</v>
      </c>
      <c r="AB90" s="133" t="str">
        <f t="shared" si="204"/>
        <v>No</v>
      </c>
      <c r="AC90" s="266" t="str">
        <f t="shared" si="205"/>
        <v>No</v>
      </c>
      <c r="AE90" s="315">
        <v>6</v>
      </c>
      <c r="AF90" s="316">
        <f t="shared" si="206"/>
        <v>0</v>
      </c>
      <c r="AG90" s="118"/>
      <c r="AH90" s="342">
        <v>8.6999999999999993</v>
      </c>
      <c r="AI90" s="351">
        <f t="shared" si="202"/>
        <v>0</v>
      </c>
      <c r="AJ90" s="215">
        <f t="shared" si="207"/>
        <v>0</v>
      </c>
      <c r="AK90" s="215">
        <f t="shared" si="208"/>
        <v>0</v>
      </c>
      <c r="AL90" s="215">
        <f t="shared" si="209"/>
        <v>0</v>
      </c>
      <c r="AM90" s="215">
        <f t="shared" si="210"/>
        <v>0</v>
      </c>
      <c r="AN90" s="215">
        <f t="shared" si="211"/>
        <v>0</v>
      </c>
      <c r="AO90" s="215">
        <f t="shared" si="212"/>
        <v>0</v>
      </c>
      <c r="AP90" s="215">
        <f t="shared" si="213"/>
        <v>0</v>
      </c>
      <c r="AQ90" s="215">
        <f t="shared" si="214"/>
        <v>0</v>
      </c>
      <c r="AR90" s="215">
        <f t="shared" si="215"/>
        <v>0</v>
      </c>
      <c r="AS90" s="215">
        <f t="shared" si="216"/>
        <v>0</v>
      </c>
      <c r="AT90" s="215">
        <f t="shared" si="217"/>
        <v>0</v>
      </c>
      <c r="AU90" s="215">
        <f t="shared" si="218"/>
        <v>0</v>
      </c>
      <c r="AV90" s="215">
        <f t="shared" si="219"/>
        <v>0</v>
      </c>
      <c r="AW90" s="215">
        <f t="shared" si="220"/>
        <v>0</v>
      </c>
      <c r="AX90" s="173">
        <v>6</v>
      </c>
      <c r="AY90" s="124">
        <v>27</v>
      </c>
      <c r="AZ90" s="124"/>
      <c r="BA90" s="124"/>
      <c r="BC90" s="9">
        <f t="shared" si="221"/>
        <v>0</v>
      </c>
      <c r="BD90" s="9">
        <f t="shared" si="222"/>
        <v>0</v>
      </c>
      <c r="BE90" s="9">
        <f t="shared" si="223"/>
        <v>0</v>
      </c>
      <c r="BF90" s="9">
        <f t="shared" si="224"/>
        <v>0</v>
      </c>
      <c r="BG90" s="9">
        <f t="shared" si="225"/>
        <v>0</v>
      </c>
      <c r="BH90" s="9">
        <f t="shared" si="226"/>
        <v>0</v>
      </c>
      <c r="BI90" s="9">
        <f t="shared" si="227"/>
        <v>0</v>
      </c>
      <c r="BJ90" s="9">
        <f t="shared" si="228"/>
        <v>0</v>
      </c>
      <c r="BK90" s="9">
        <f t="shared" si="229"/>
        <v>0</v>
      </c>
      <c r="BM90" s="132">
        <f t="shared" si="230"/>
        <v>0</v>
      </c>
      <c r="BN90" s="132">
        <f t="shared" si="231"/>
        <v>0</v>
      </c>
      <c r="BP90" s="9">
        <f t="shared" si="232"/>
        <v>0</v>
      </c>
      <c r="BQ90" s="9">
        <f t="shared" si="233"/>
        <v>0</v>
      </c>
      <c r="BR90" s="9">
        <f t="shared" si="234"/>
        <v>0</v>
      </c>
      <c r="BS90" s="9">
        <f t="shared" si="235"/>
        <v>0</v>
      </c>
      <c r="BT90" s="9">
        <f t="shared" si="236"/>
        <v>0</v>
      </c>
      <c r="BU90" s="9">
        <f t="shared" si="237"/>
        <v>0</v>
      </c>
      <c r="BV90" s="9">
        <f t="shared" si="238"/>
        <v>0</v>
      </c>
      <c r="BW90" s="9">
        <f t="shared" si="239"/>
        <v>0</v>
      </c>
      <c r="BX90" s="9">
        <f t="shared" si="240"/>
        <v>0</v>
      </c>
      <c r="BY90" s="9">
        <f t="shared" si="241"/>
        <v>0</v>
      </c>
      <c r="BZ90" s="9">
        <f t="shared" si="242"/>
        <v>0</v>
      </c>
      <c r="CA90" s="9">
        <f t="shared" si="243"/>
        <v>0</v>
      </c>
      <c r="CB90" s="9">
        <f t="shared" si="244"/>
        <v>0</v>
      </c>
      <c r="CC90" s="9">
        <f t="shared" si="245"/>
        <v>0</v>
      </c>
      <c r="CD90" s="9">
        <f t="shared" si="246"/>
        <v>0</v>
      </c>
      <c r="CE90" s="9">
        <f t="shared" si="247"/>
        <v>0</v>
      </c>
      <c r="CF90" s="9">
        <f t="shared" si="248"/>
        <v>0</v>
      </c>
      <c r="CG90" s="9">
        <f t="shared" si="249"/>
        <v>0</v>
      </c>
      <c r="CH90" s="9">
        <f t="shared" si="250"/>
        <v>0</v>
      </c>
      <c r="CI90" s="9">
        <f t="shared" si="251"/>
        <v>0</v>
      </c>
      <c r="CJ90" s="9">
        <f t="shared" si="252"/>
        <v>0</v>
      </c>
    </row>
    <row r="91" spans="1:88" s="9" customFormat="1" ht="90" customHeight="1">
      <c r="B91" s="255"/>
      <c r="D91" s="151" t="s">
        <v>299</v>
      </c>
      <c r="E91" s="253" t="s">
        <v>2909</v>
      </c>
      <c r="F91" s="121" t="s">
        <v>197</v>
      </c>
      <c r="G91" s="122" t="s">
        <v>2620</v>
      </c>
      <c r="H91" s="122" t="s">
        <v>184</v>
      </c>
      <c r="I91" s="121">
        <v>8</v>
      </c>
      <c r="J91" s="121">
        <v>0</v>
      </c>
      <c r="K91" s="121" t="s">
        <v>4873</v>
      </c>
      <c r="L91" s="428">
        <v>155.82000000000002</v>
      </c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40">
        <f t="shared" si="201"/>
        <v>0</v>
      </c>
      <c r="AB91" s="140" t="str">
        <f t="shared" si="204"/>
        <v>No</v>
      </c>
      <c r="AC91" s="236" t="str">
        <f t="shared" si="205"/>
        <v>No</v>
      </c>
      <c r="AE91" s="315">
        <v>8</v>
      </c>
      <c r="AF91" s="316">
        <f t="shared" si="206"/>
        <v>0</v>
      </c>
      <c r="AG91" s="118"/>
      <c r="AH91" s="342">
        <v>0.5</v>
      </c>
      <c r="AI91" s="351">
        <f t="shared" si="202"/>
        <v>0</v>
      </c>
      <c r="AJ91" s="215">
        <f t="shared" si="207"/>
        <v>0</v>
      </c>
      <c r="AK91" s="215">
        <f t="shared" si="208"/>
        <v>0</v>
      </c>
      <c r="AL91" s="215">
        <f t="shared" si="209"/>
        <v>0</v>
      </c>
      <c r="AM91" s="215">
        <f t="shared" si="210"/>
        <v>0</v>
      </c>
      <c r="AN91" s="215">
        <f t="shared" si="211"/>
        <v>0</v>
      </c>
      <c r="AO91" s="215">
        <f t="shared" si="212"/>
        <v>0</v>
      </c>
      <c r="AP91" s="215">
        <f t="shared" si="213"/>
        <v>0</v>
      </c>
      <c r="AQ91" s="215">
        <f t="shared" si="214"/>
        <v>0</v>
      </c>
      <c r="AR91" s="215">
        <f t="shared" si="215"/>
        <v>0</v>
      </c>
      <c r="AS91" s="215">
        <f t="shared" si="216"/>
        <v>0</v>
      </c>
      <c r="AT91" s="215">
        <f t="shared" si="217"/>
        <v>0</v>
      </c>
      <c r="AU91" s="215">
        <f t="shared" si="218"/>
        <v>0</v>
      </c>
      <c r="AV91" s="215">
        <f t="shared" si="219"/>
        <v>0</v>
      </c>
      <c r="AW91" s="215">
        <f t="shared" si="220"/>
        <v>0</v>
      </c>
      <c r="AX91" s="173">
        <v>8</v>
      </c>
      <c r="AY91" s="124">
        <v>16</v>
      </c>
      <c r="AZ91" s="124"/>
      <c r="BA91" s="124"/>
      <c r="BC91" s="9">
        <f t="shared" si="221"/>
        <v>0</v>
      </c>
      <c r="BD91" s="9">
        <f t="shared" si="222"/>
        <v>0</v>
      </c>
      <c r="BE91" s="9">
        <f t="shared" si="223"/>
        <v>0</v>
      </c>
      <c r="BF91" s="9">
        <f t="shared" si="224"/>
        <v>0</v>
      </c>
      <c r="BG91" s="9">
        <f t="shared" si="225"/>
        <v>0</v>
      </c>
      <c r="BH91" s="9">
        <f t="shared" si="226"/>
        <v>0</v>
      </c>
      <c r="BI91" s="9">
        <f t="shared" si="227"/>
        <v>0</v>
      </c>
      <c r="BJ91" s="9">
        <f t="shared" si="228"/>
        <v>0</v>
      </c>
      <c r="BK91" s="9">
        <f t="shared" si="229"/>
        <v>0</v>
      </c>
      <c r="BM91" s="132">
        <f t="shared" si="230"/>
        <v>0</v>
      </c>
      <c r="BN91" s="132">
        <f t="shared" si="231"/>
        <v>0</v>
      </c>
      <c r="BP91" s="9">
        <f t="shared" si="232"/>
        <v>0</v>
      </c>
      <c r="BQ91" s="9">
        <f t="shared" si="233"/>
        <v>0</v>
      </c>
      <c r="BR91" s="9">
        <f t="shared" si="234"/>
        <v>0</v>
      </c>
      <c r="BS91" s="9">
        <f t="shared" si="235"/>
        <v>0</v>
      </c>
      <c r="BT91" s="9">
        <f t="shared" si="236"/>
        <v>0</v>
      </c>
      <c r="BU91" s="9">
        <f t="shared" si="237"/>
        <v>0</v>
      </c>
      <c r="BV91" s="9">
        <f t="shared" si="238"/>
        <v>0</v>
      </c>
      <c r="BW91" s="9">
        <f t="shared" si="239"/>
        <v>0</v>
      </c>
      <c r="BX91" s="9">
        <f t="shared" si="240"/>
        <v>0</v>
      </c>
      <c r="BY91" s="9">
        <f t="shared" si="241"/>
        <v>0</v>
      </c>
      <c r="BZ91" s="9">
        <f t="shared" si="242"/>
        <v>0</v>
      </c>
      <c r="CA91" s="9">
        <f t="shared" si="243"/>
        <v>0</v>
      </c>
      <c r="CB91" s="9">
        <f t="shared" si="244"/>
        <v>0</v>
      </c>
      <c r="CC91" s="9">
        <f t="shared" si="245"/>
        <v>0</v>
      </c>
      <c r="CD91" s="9">
        <f t="shared" si="246"/>
        <v>0</v>
      </c>
      <c r="CE91" s="9">
        <f t="shared" si="247"/>
        <v>0</v>
      </c>
      <c r="CF91" s="9">
        <f t="shared" si="248"/>
        <v>0</v>
      </c>
      <c r="CG91" s="9">
        <f t="shared" si="249"/>
        <v>0</v>
      </c>
      <c r="CH91" s="9">
        <f t="shared" si="250"/>
        <v>0</v>
      </c>
      <c r="CI91" s="9">
        <f t="shared" si="251"/>
        <v>0</v>
      </c>
      <c r="CJ91" s="9">
        <f t="shared" si="252"/>
        <v>0</v>
      </c>
    </row>
    <row r="92" spans="1:88" s="9" customFormat="1" ht="90" customHeight="1">
      <c r="B92" s="255"/>
      <c r="C92" s="132"/>
      <c r="D92" s="117" t="s">
        <v>300</v>
      </c>
      <c r="E92" s="191" t="s">
        <v>2909</v>
      </c>
      <c r="F92" s="118" t="s">
        <v>197</v>
      </c>
      <c r="G92" s="119" t="s">
        <v>2621</v>
      </c>
      <c r="H92" s="119" t="s">
        <v>184</v>
      </c>
      <c r="I92" s="118">
        <v>8</v>
      </c>
      <c r="J92" s="118">
        <v>0</v>
      </c>
      <c r="K92" s="118" t="s">
        <v>4873</v>
      </c>
      <c r="L92" s="432">
        <v>155.82000000000002</v>
      </c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7">
        <f t="shared" si="201"/>
        <v>0</v>
      </c>
      <c r="AB92" s="147" t="str">
        <f>IF(SUM(M92:Z92)&gt;0,"Yes","No")</f>
        <v>No</v>
      </c>
      <c r="AC92" s="234" t="str">
        <f t="shared" si="205"/>
        <v>No</v>
      </c>
      <c r="AE92" s="315">
        <v>8</v>
      </c>
      <c r="AF92" s="316">
        <f t="shared" si="206"/>
        <v>0</v>
      </c>
      <c r="AG92" s="118"/>
      <c r="AH92" s="342">
        <v>0.8</v>
      </c>
      <c r="AI92" s="351">
        <f t="shared" si="202"/>
        <v>0</v>
      </c>
      <c r="AJ92" s="215">
        <f t="shared" si="207"/>
        <v>0</v>
      </c>
      <c r="AK92" s="215">
        <f t="shared" si="208"/>
        <v>0</v>
      </c>
      <c r="AL92" s="215">
        <f t="shared" si="209"/>
        <v>0</v>
      </c>
      <c r="AM92" s="215">
        <f t="shared" si="210"/>
        <v>0</v>
      </c>
      <c r="AN92" s="215">
        <f t="shared" si="211"/>
        <v>0</v>
      </c>
      <c r="AO92" s="215">
        <f t="shared" si="212"/>
        <v>0</v>
      </c>
      <c r="AP92" s="215">
        <f t="shared" si="213"/>
        <v>0</v>
      </c>
      <c r="AQ92" s="215">
        <f t="shared" si="214"/>
        <v>0</v>
      </c>
      <c r="AR92" s="215">
        <f t="shared" si="215"/>
        <v>0</v>
      </c>
      <c r="AS92" s="215">
        <f t="shared" si="216"/>
        <v>0</v>
      </c>
      <c r="AT92" s="215">
        <f t="shared" si="217"/>
        <v>0</v>
      </c>
      <c r="AU92" s="215">
        <f t="shared" si="218"/>
        <v>0</v>
      </c>
      <c r="AV92" s="215">
        <f t="shared" si="219"/>
        <v>0</v>
      </c>
      <c r="AW92" s="215">
        <f t="shared" si="220"/>
        <v>0</v>
      </c>
      <c r="AX92" s="173">
        <v>8</v>
      </c>
      <c r="AY92" s="124">
        <v>16</v>
      </c>
      <c r="AZ92" s="124"/>
      <c r="BA92" s="124"/>
      <c r="BC92" s="9">
        <f t="shared" si="221"/>
        <v>0</v>
      </c>
      <c r="BD92" s="9">
        <f t="shared" si="222"/>
        <v>0</v>
      </c>
      <c r="BE92" s="9">
        <f t="shared" si="223"/>
        <v>0</v>
      </c>
      <c r="BF92" s="9">
        <f t="shared" si="224"/>
        <v>0</v>
      </c>
      <c r="BG92" s="9">
        <f t="shared" si="225"/>
        <v>0</v>
      </c>
      <c r="BH92" s="9">
        <f t="shared" si="226"/>
        <v>0</v>
      </c>
      <c r="BI92" s="9">
        <f t="shared" si="227"/>
        <v>0</v>
      </c>
      <c r="BJ92" s="9">
        <f t="shared" si="228"/>
        <v>0</v>
      </c>
      <c r="BK92" s="9">
        <f t="shared" si="229"/>
        <v>0</v>
      </c>
      <c r="BM92" s="132">
        <f t="shared" si="230"/>
        <v>0</v>
      </c>
      <c r="BN92" s="132">
        <f t="shared" si="231"/>
        <v>0</v>
      </c>
      <c r="BP92" s="9">
        <f t="shared" si="232"/>
        <v>0</v>
      </c>
      <c r="BQ92" s="9">
        <f t="shared" si="233"/>
        <v>0</v>
      </c>
      <c r="BR92" s="9">
        <f t="shared" si="234"/>
        <v>0</v>
      </c>
      <c r="BS92" s="9">
        <f t="shared" si="235"/>
        <v>0</v>
      </c>
      <c r="BT92" s="9">
        <f t="shared" si="236"/>
        <v>0</v>
      </c>
      <c r="BU92" s="9">
        <f t="shared" si="237"/>
        <v>0</v>
      </c>
      <c r="BV92" s="9">
        <f t="shared" si="238"/>
        <v>0</v>
      </c>
      <c r="BW92" s="9">
        <f t="shared" si="239"/>
        <v>0</v>
      </c>
      <c r="BX92" s="9">
        <f t="shared" si="240"/>
        <v>0</v>
      </c>
      <c r="BY92" s="9">
        <f t="shared" si="241"/>
        <v>0</v>
      </c>
      <c r="BZ92" s="9">
        <f t="shared" si="242"/>
        <v>0</v>
      </c>
      <c r="CA92" s="9">
        <f t="shared" si="243"/>
        <v>0</v>
      </c>
      <c r="CB92" s="9">
        <f t="shared" si="244"/>
        <v>0</v>
      </c>
      <c r="CC92" s="9">
        <f t="shared" si="245"/>
        <v>0</v>
      </c>
      <c r="CD92" s="9">
        <f t="shared" si="246"/>
        <v>0</v>
      </c>
      <c r="CE92" s="9">
        <f t="shared" si="247"/>
        <v>0</v>
      </c>
      <c r="CF92" s="9">
        <f t="shared" si="248"/>
        <v>0</v>
      </c>
      <c r="CG92" s="9">
        <f t="shared" si="249"/>
        <v>0</v>
      </c>
      <c r="CH92" s="9">
        <f t="shared" si="250"/>
        <v>0</v>
      </c>
      <c r="CI92" s="9">
        <f t="shared" si="251"/>
        <v>0</v>
      </c>
      <c r="CJ92" s="9">
        <f t="shared" si="252"/>
        <v>0</v>
      </c>
    </row>
    <row r="93" spans="1:88" s="132" customFormat="1" ht="90" customHeight="1">
      <c r="A93" s="9"/>
      <c r="B93" s="231"/>
      <c r="D93" s="151" t="s">
        <v>301</v>
      </c>
      <c r="E93" s="253" t="s">
        <v>2909</v>
      </c>
      <c r="F93" s="392" t="s">
        <v>197</v>
      </c>
      <c r="G93" s="300" t="s">
        <v>4898</v>
      </c>
      <c r="H93" s="122" t="s">
        <v>184</v>
      </c>
      <c r="I93" s="121">
        <v>10</v>
      </c>
      <c r="J93" s="121">
        <v>0</v>
      </c>
      <c r="K93" s="121" t="s">
        <v>4873</v>
      </c>
      <c r="L93" s="428">
        <v>205.90500000000003</v>
      </c>
      <c r="M93" s="138"/>
      <c r="N93" s="14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40">
        <f t="shared" si="201"/>
        <v>0</v>
      </c>
      <c r="AB93" s="140" t="str">
        <f t="shared" si="204"/>
        <v>No</v>
      </c>
      <c r="AC93" s="236" t="str">
        <f t="shared" si="205"/>
        <v>No</v>
      </c>
      <c r="AE93" s="315">
        <v>10</v>
      </c>
      <c r="AF93" s="316">
        <f t="shared" si="206"/>
        <v>0</v>
      </c>
      <c r="AG93" s="118"/>
      <c r="AH93" s="342">
        <v>1</v>
      </c>
      <c r="AI93" s="351">
        <f t="shared" si="202"/>
        <v>0</v>
      </c>
      <c r="AJ93" s="215">
        <f t="shared" si="207"/>
        <v>0</v>
      </c>
      <c r="AK93" s="215">
        <f t="shared" si="208"/>
        <v>0</v>
      </c>
      <c r="AL93" s="215">
        <f t="shared" si="209"/>
        <v>0</v>
      </c>
      <c r="AM93" s="215">
        <f t="shared" si="210"/>
        <v>0</v>
      </c>
      <c r="AN93" s="215">
        <f t="shared" si="211"/>
        <v>0</v>
      </c>
      <c r="AO93" s="215">
        <f t="shared" si="212"/>
        <v>0</v>
      </c>
      <c r="AP93" s="215">
        <f t="shared" si="213"/>
        <v>0</v>
      </c>
      <c r="AQ93" s="215">
        <f t="shared" si="214"/>
        <v>0</v>
      </c>
      <c r="AR93" s="215">
        <f t="shared" si="215"/>
        <v>0</v>
      </c>
      <c r="AS93" s="215">
        <f t="shared" si="216"/>
        <v>0</v>
      </c>
      <c r="AT93" s="215">
        <f t="shared" si="217"/>
        <v>0</v>
      </c>
      <c r="AU93" s="215">
        <f t="shared" si="218"/>
        <v>0</v>
      </c>
      <c r="AV93" s="215">
        <f t="shared" si="219"/>
        <v>0</v>
      </c>
      <c r="AW93" s="215">
        <f t="shared" si="220"/>
        <v>0</v>
      </c>
      <c r="AX93" s="173">
        <v>10</v>
      </c>
      <c r="AY93" s="124">
        <v>24</v>
      </c>
      <c r="AZ93" s="124"/>
      <c r="BA93" s="124"/>
      <c r="BC93" s="9">
        <f t="shared" si="221"/>
        <v>0</v>
      </c>
      <c r="BD93" s="9">
        <f t="shared" si="222"/>
        <v>0</v>
      </c>
      <c r="BE93" s="9">
        <f t="shared" si="223"/>
        <v>0</v>
      </c>
      <c r="BF93" s="9">
        <f t="shared" si="224"/>
        <v>0</v>
      </c>
      <c r="BG93" s="9">
        <f t="shared" si="225"/>
        <v>0</v>
      </c>
      <c r="BH93" s="9">
        <f t="shared" si="226"/>
        <v>0</v>
      </c>
      <c r="BI93" s="9">
        <f t="shared" si="227"/>
        <v>0</v>
      </c>
      <c r="BJ93" s="9">
        <f t="shared" si="228"/>
        <v>0</v>
      </c>
      <c r="BK93" s="9">
        <f t="shared" si="229"/>
        <v>0</v>
      </c>
      <c r="BM93" s="132">
        <f t="shared" si="230"/>
        <v>0</v>
      </c>
      <c r="BN93" s="132">
        <f t="shared" si="231"/>
        <v>0</v>
      </c>
      <c r="BP93" s="9">
        <f t="shared" si="232"/>
        <v>0</v>
      </c>
      <c r="BQ93" s="9">
        <f t="shared" si="233"/>
        <v>0</v>
      </c>
      <c r="BR93" s="9">
        <f t="shared" si="234"/>
        <v>0</v>
      </c>
      <c r="BS93" s="9">
        <f t="shared" si="235"/>
        <v>0</v>
      </c>
      <c r="BT93" s="9">
        <f t="shared" si="236"/>
        <v>0</v>
      </c>
      <c r="BU93" s="9">
        <f t="shared" si="237"/>
        <v>0</v>
      </c>
      <c r="BV93" s="9">
        <f t="shared" si="238"/>
        <v>0</v>
      </c>
      <c r="BW93" s="9">
        <f t="shared" si="239"/>
        <v>0</v>
      </c>
      <c r="BX93" s="9">
        <f t="shared" si="240"/>
        <v>0</v>
      </c>
      <c r="BY93" s="9">
        <f t="shared" si="241"/>
        <v>0</v>
      </c>
      <c r="BZ93" s="9">
        <f t="shared" si="242"/>
        <v>0</v>
      </c>
      <c r="CA93" s="9">
        <f t="shared" si="243"/>
        <v>0</v>
      </c>
      <c r="CB93" s="9">
        <f t="shared" si="244"/>
        <v>0</v>
      </c>
      <c r="CC93" s="9">
        <f t="shared" si="245"/>
        <v>0</v>
      </c>
      <c r="CD93" s="9">
        <f t="shared" si="246"/>
        <v>0</v>
      </c>
      <c r="CE93" s="9">
        <f t="shared" si="247"/>
        <v>0</v>
      </c>
      <c r="CF93" s="9">
        <f t="shared" si="248"/>
        <v>0</v>
      </c>
      <c r="CG93" s="9">
        <f t="shared" si="249"/>
        <v>0</v>
      </c>
      <c r="CH93" s="9">
        <f t="shared" si="250"/>
        <v>0</v>
      </c>
      <c r="CI93" s="9">
        <f t="shared" si="251"/>
        <v>0</v>
      </c>
      <c r="CJ93" s="9">
        <f t="shared" si="252"/>
        <v>0</v>
      </c>
    </row>
    <row r="94" spans="1:88" s="132" customFormat="1" ht="90" customHeight="1">
      <c r="A94" s="9"/>
      <c r="B94" s="231"/>
      <c r="D94" s="113" t="s">
        <v>302</v>
      </c>
      <c r="E94" s="191" t="s">
        <v>2909</v>
      </c>
      <c r="F94" s="112" t="s">
        <v>134</v>
      </c>
      <c r="G94" s="254" t="s">
        <v>2622</v>
      </c>
      <c r="H94" s="254" t="s">
        <v>184</v>
      </c>
      <c r="I94" s="112">
        <v>3</v>
      </c>
      <c r="J94" s="112">
        <v>0</v>
      </c>
      <c r="K94" s="112" t="s">
        <v>4873</v>
      </c>
      <c r="L94" s="427">
        <v>166.95000000000002</v>
      </c>
      <c r="M94" s="136"/>
      <c r="N94" s="135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47">
        <f t="shared" si="201"/>
        <v>0</v>
      </c>
      <c r="AB94" s="133" t="str">
        <f>IF(SUM(M94:Z94)&gt;0,"Yes","No")</f>
        <v>No</v>
      </c>
      <c r="AC94" s="266" t="str">
        <f t="shared" si="205"/>
        <v>No</v>
      </c>
      <c r="AE94" s="315">
        <v>3</v>
      </c>
      <c r="AF94" s="316">
        <f t="shared" si="206"/>
        <v>0</v>
      </c>
      <c r="AG94" s="118"/>
      <c r="AH94" s="342">
        <v>4.33</v>
      </c>
      <c r="AI94" s="351">
        <f t="shared" si="202"/>
        <v>0</v>
      </c>
      <c r="AJ94" s="215">
        <f t="shared" si="207"/>
        <v>0</v>
      </c>
      <c r="AK94" s="215">
        <f t="shared" si="208"/>
        <v>0</v>
      </c>
      <c r="AL94" s="215">
        <f t="shared" si="209"/>
        <v>0</v>
      </c>
      <c r="AM94" s="215">
        <f t="shared" si="210"/>
        <v>0</v>
      </c>
      <c r="AN94" s="215">
        <f t="shared" si="211"/>
        <v>0</v>
      </c>
      <c r="AO94" s="215">
        <f t="shared" si="212"/>
        <v>0</v>
      </c>
      <c r="AP94" s="215">
        <f t="shared" si="213"/>
        <v>0</v>
      </c>
      <c r="AQ94" s="215">
        <f t="shared" si="214"/>
        <v>0</v>
      </c>
      <c r="AR94" s="215">
        <f t="shared" si="215"/>
        <v>0</v>
      </c>
      <c r="AS94" s="215">
        <f t="shared" si="216"/>
        <v>0</v>
      </c>
      <c r="AT94" s="215">
        <f t="shared" si="217"/>
        <v>0</v>
      </c>
      <c r="AU94" s="215">
        <f t="shared" si="218"/>
        <v>0</v>
      </c>
      <c r="AV94" s="215">
        <f t="shared" si="219"/>
        <v>0</v>
      </c>
      <c r="AW94" s="215">
        <f t="shared" si="220"/>
        <v>0</v>
      </c>
      <c r="AX94" s="173">
        <v>3</v>
      </c>
      <c r="AY94" s="124">
        <v>15</v>
      </c>
      <c r="AZ94" s="124"/>
      <c r="BA94" s="124"/>
      <c r="BC94" s="9">
        <f t="shared" si="221"/>
        <v>0</v>
      </c>
      <c r="BD94" s="9">
        <f t="shared" si="222"/>
        <v>0</v>
      </c>
      <c r="BE94" s="9">
        <f t="shared" si="223"/>
        <v>0</v>
      </c>
      <c r="BF94" s="9">
        <f t="shared" si="224"/>
        <v>0</v>
      </c>
      <c r="BG94" s="9">
        <f t="shared" si="225"/>
        <v>0</v>
      </c>
      <c r="BH94" s="9">
        <f t="shared" si="226"/>
        <v>0</v>
      </c>
      <c r="BI94" s="9">
        <f t="shared" si="227"/>
        <v>0</v>
      </c>
      <c r="BJ94" s="9">
        <f t="shared" si="228"/>
        <v>0</v>
      </c>
      <c r="BK94" s="9">
        <f t="shared" si="229"/>
        <v>0</v>
      </c>
      <c r="BM94" s="132">
        <f t="shared" si="230"/>
        <v>0</v>
      </c>
      <c r="BN94" s="132">
        <f t="shared" si="231"/>
        <v>0</v>
      </c>
      <c r="BP94" s="9">
        <f t="shared" si="232"/>
        <v>0</v>
      </c>
      <c r="BQ94" s="9">
        <f t="shared" si="233"/>
        <v>0</v>
      </c>
      <c r="BR94" s="9">
        <f t="shared" si="234"/>
        <v>0</v>
      </c>
      <c r="BS94" s="9">
        <f t="shared" si="235"/>
        <v>0</v>
      </c>
      <c r="BT94" s="9">
        <f t="shared" si="236"/>
        <v>0</v>
      </c>
      <c r="BU94" s="9">
        <f t="shared" si="237"/>
        <v>0</v>
      </c>
      <c r="BV94" s="9">
        <f t="shared" si="238"/>
        <v>0</v>
      </c>
      <c r="BW94" s="9">
        <f t="shared" si="239"/>
        <v>0</v>
      </c>
      <c r="BX94" s="9">
        <f t="shared" si="240"/>
        <v>0</v>
      </c>
      <c r="BY94" s="9">
        <f t="shared" si="241"/>
        <v>0</v>
      </c>
      <c r="BZ94" s="9">
        <f t="shared" si="242"/>
        <v>0</v>
      </c>
      <c r="CA94" s="9">
        <f t="shared" si="243"/>
        <v>0</v>
      </c>
      <c r="CB94" s="9">
        <f t="shared" si="244"/>
        <v>0</v>
      </c>
      <c r="CC94" s="9">
        <f t="shared" si="245"/>
        <v>0</v>
      </c>
      <c r="CD94" s="9">
        <f t="shared" si="246"/>
        <v>0</v>
      </c>
      <c r="CE94" s="9">
        <f t="shared" si="247"/>
        <v>0</v>
      </c>
      <c r="CF94" s="9">
        <f t="shared" si="248"/>
        <v>0</v>
      </c>
      <c r="CG94" s="9">
        <f t="shared" si="249"/>
        <v>0</v>
      </c>
      <c r="CH94" s="9">
        <f t="shared" si="250"/>
        <v>0</v>
      </c>
      <c r="CI94" s="9">
        <f t="shared" si="251"/>
        <v>0</v>
      </c>
      <c r="CJ94" s="9">
        <f t="shared" si="252"/>
        <v>0</v>
      </c>
    </row>
    <row r="95" spans="1:88" s="9" customFormat="1" ht="90" customHeight="1">
      <c r="B95" s="255"/>
      <c r="C95" s="132"/>
      <c r="D95" s="151" t="s">
        <v>303</v>
      </c>
      <c r="E95" s="253" t="s">
        <v>2909</v>
      </c>
      <c r="F95" s="121" t="s">
        <v>135</v>
      </c>
      <c r="G95" s="122" t="s">
        <v>2623</v>
      </c>
      <c r="H95" s="122" t="s">
        <v>184</v>
      </c>
      <c r="I95" s="121">
        <v>2</v>
      </c>
      <c r="J95" s="121">
        <v>0</v>
      </c>
      <c r="K95" s="121" t="s">
        <v>4873</v>
      </c>
      <c r="L95" s="428">
        <v>133.56</v>
      </c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464">
        <f t="shared" si="201"/>
        <v>0</v>
      </c>
      <c r="AB95" s="140" t="str">
        <f>IF(SUM(M95:Z95)&gt;0,"Yes","No")</f>
        <v>No</v>
      </c>
      <c r="AC95" s="459" t="str">
        <f t="shared" si="205"/>
        <v>No</v>
      </c>
      <c r="AD95" s="463"/>
      <c r="AE95" s="315">
        <v>2</v>
      </c>
      <c r="AF95" s="316">
        <f t="shared" si="206"/>
        <v>0</v>
      </c>
      <c r="AG95" s="118"/>
      <c r="AH95" s="342">
        <v>4.9000000000000004</v>
      </c>
      <c r="AI95" s="351">
        <f t="shared" si="202"/>
        <v>0</v>
      </c>
      <c r="AJ95" s="215">
        <f t="shared" si="207"/>
        <v>0</v>
      </c>
      <c r="AK95" s="215">
        <f t="shared" si="208"/>
        <v>0</v>
      </c>
      <c r="AL95" s="215">
        <f t="shared" si="209"/>
        <v>0</v>
      </c>
      <c r="AM95" s="215">
        <f t="shared" si="210"/>
        <v>0</v>
      </c>
      <c r="AN95" s="215">
        <f t="shared" si="211"/>
        <v>0</v>
      </c>
      <c r="AO95" s="215">
        <f t="shared" si="212"/>
        <v>0</v>
      </c>
      <c r="AP95" s="215">
        <f t="shared" si="213"/>
        <v>0</v>
      </c>
      <c r="AQ95" s="215">
        <f t="shared" si="214"/>
        <v>0</v>
      </c>
      <c r="AR95" s="215">
        <f t="shared" si="215"/>
        <v>0</v>
      </c>
      <c r="AS95" s="215">
        <f t="shared" si="216"/>
        <v>0</v>
      </c>
      <c r="AT95" s="215">
        <f t="shared" si="217"/>
        <v>0</v>
      </c>
      <c r="AU95" s="215">
        <f t="shared" si="218"/>
        <v>0</v>
      </c>
      <c r="AV95" s="215">
        <f t="shared" si="219"/>
        <v>0</v>
      </c>
      <c r="AW95" s="215">
        <f t="shared" si="220"/>
        <v>0</v>
      </c>
      <c r="AX95" s="173">
        <v>2</v>
      </c>
      <c r="AY95" s="124">
        <v>13</v>
      </c>
      <c r="AZ95" s="124"/>
      <c r="BA95" s="124"/>
      <c r="BC95" s="9">
        <f t="shared" si="221"/>
        <v>0</v>
      </c>
      <c r="BD95" s="9">
        <f t="shared" si="222"/>
        <v>0</v>
      </c>
      <c r="BE95" s="9">
        <f t="shared" si="223"/>
        <v>0</v>
      </c>
      <c r="BF95" s="9">
        <f t="shared" si="224"/>
        <v>0</v>
      </c>
      <c r="BG95" s="9">
        <f t="shared" si="225"/>
        <v>0</v>
      </c>
      <c r="BH95" s="9">
        <f t="shared" si="226"/>
        <v>0</v>
      </c>
      <c r="BI95" s="9">
        <f t="shared" si="227"/>
        <v>0</v>
      </c>
      <c r="BJ95" s="9">
        <f t="shared" si="228"/>
        <v>0</v>
      </c>
      <c r="BK95" s="9">
        <f t="shared" si="229"/>
        <v>0</v>
      </c>
      <c r="BM95" s="132">
        <f t="shared" si="230"/>
        <v>0</v>
      </c>
      <c r="BN95" s="132">
        <f t="shared" si="231"/>
        <v>0</v>
      </c>
      <c r="BP95" s="9">
        <f t="shared" si="232"/>
        <v>0</v>
      </c>
      <c r="BQ95" s="9">
        <f t="shared" si="233"/>
        <v>0</v>
      </c>
      <c r="BR95" s="9">
        <f t="shared" si="234"/>
        <v>0</v>
      </c>
      <c r="BS95" s="9">
        <f t="shared" si="235"/>
        <v>0</v>
      </c>
      <c r="BT95" s="9">
        <f t="shared" si="236"/>
        <v>0</v>
      </c>
      <c r="BU95" s="9">
        <f t="shared" si="237"/>
        <v>0</v>
      </c>
      <c r="BV95" s="9">
        <f t="shared" si="238"/>
        <v>0</v>
      </c>
      <c r="BW95" s="9">
        <f t="shared" si="239"/>
        <v>0</v>
      </c>
      <c r="BX95" s="9">
        <f t="shared" si="240"/>
        <v>0</v>
      </c>
      <c r="BY95" s="9">
        <f t="shared" si="241"/>
        <v>0</v>
      </c>
      <c r="BZ95" s="9">
        <f t="shared" si="242"/>
        <v>0</v>
      </c>
      <c r="CA95" s="9">
        <f t="shared" si="243"/>
        <v>0</v>
      </c>
      <c r="CB95" s="9">
        <f t="shared" si="244"/>
        <v>0</v>
      </c>
      <c r="CC95" s="9">
        <f t="shared" si="245"/>
        <v>0</v>
      </c>
      <c r="CD95" s="9">
        <f t="shared" si="246"/>
        <v>0</v>
      </c>
      <c r="CE95" s="9">
        <f t="shared" si="247"/>
        <v>0</v>
      </c>
      <c r="CF95" s="9">
        <f t="shared" si="248"/>
        <v>0</v>
      </c>
      <c r="CG95" s="9">
        <f t="shared" si="249"/>
        <v>0</v>
      </c>
      <c r="CH95" s="9">
        <f t="shared" si="250"/>
        <v>0</v>
      </c>
      <c r="CI95" s="9">
        <f t="shared" si="251"/>
        <v>0</v>
      </c>
      <c r="CJ95" s="9">
        <f t="shared" si="252"/>
        <v>0</v>
      </c>
    </row>
    <row r="96" spans="1:88" s="9" customFormat="1" ht="90" customHeight="1">
      <c r="A96" s="460"/>
      <c r="B96" s="297" t="s">
        <v>8</v>
      </c>
      <c r="C96" s="132"/>
      <c r="D96" s="117" t="s">
        <v>2265</v>
      </c>
      <c r="E96" s="191" t="s">
        <v>2909</v>
      </c>
      <c r="F96" s="174" t="s">
        <v>197</v>
      </c>
      <c r="G96" s="181" t="s">
        <v>5255</v>
      </c>
      <c r="H96" s="119" t="s">
        <v>184</v>
      </c>
      <c r="I96" s="118">
        <v>2</v>
      </c>
      <c r="J96" s="118">
        <v>0</v>
      </c>
      <c r="K96" s="112" t="s">
        <v>4873</v>
      </c>
      <c r="L96" s="433">
        <v>94.5</v>
      </c>
      <c r="M96" s="146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6"/>
      <c r="AA96" s="147">
        <f t="shared" si="201"/>
        <v>0</v>
      </c>
      <c r="AB96" s="147" t="str">
        <f t="shared" ref="AB96:AB98" si="253">IF(SUM(M96:Z96)&gt;0,"Yes","No")</f>
        <v>No</v>
      </c>
      <c r="AC96" s="234" t="str">
        <f t="shared" si="205"/>
        <v>Yes</v>
      </c>
      <c r="AE96" s="315">
        <v>2</v>
      </c>
      <c r="AF96" s="316">
        <f t="shared" si="206"/>
        <v>0</v>
      </c>
      <c r="AG96" s="118"/>
      <c r="AH96" s="342">
        <v>1.4</v>
      </c>
      <c r="AI96" s="351">
        <f t="shared" si="202"/>
        <v>0</v>
      </c>
      <c r="AJ96" s="215">
        <f t="shared" si="207"/>
        <v>0</v>
      </c>
      <c r="AK96" s="215">
        <f t="shared" si="208"/>
        <v>0</v>
      </c>
      <c r="AL96" s="215">
        <f t="shared" si="209"/>
        <v>0</v>
      </c>
      <c r="AM96" s="215">
        <f t="shared" si="210"/>
        <v>0</v>
      </c>
      <c r="AN96" s="215">
        <f t="shared" si="211"/>
        <v>0</v>
      </c>
      <c r="AO96" s="215">
        <f t="shared" si="212"/>
        <v>0</v>
      </c>
      <c r="AP96" s="215">
        <f t="shared" si="213"/>
        <v>0</v>
      </c>
      <c r="AQ96" s="215">
        <f t="shared" si="214"/>
        <v>0</v>
      </c>
      <c r="AR96" s="215">
        <f t="shared" si="215"/>
        <v>0</v>
      </c>
      <c r="AS96" s="215">
        <f t="shared" si="216"/>
        <v>0</v>
      </c>
      <c r="AT96" s="215">
        <f t="shared" si="217"/>
        <v>0</v>
      </c>
      <c r="AU96" s="215">
        <f t="shared" si="218"/>
        <v>0</v>
      </c>
      <c r="AV96" s="215">
        <f t="shared" si="219"/>
        <v>0</v>
      </c>
      <c r="AW96" s="215">
        <f t="shared" si="220"/>
        <v>0</v>
      </c>
      <c r="AX96" s="173">
        <v>2</v>
      </c>
      <c r="AY96" s="174">
        <v>6</v>
      </c>
      <c r="AZ96" s="174"/>
      <c r="BA96" s="174"/>
      <c r="BC96" s="9">
        <f t="shared" si="221"/>
        <v>0</v>
      </c>
      <c r="BD96" s="9">
        <f t="shared" si="222"/>
        <v>0</v>
      </c>
      <c r="BE96" s="9">
        <f t="shared" si="223"/>
        <v>0</v>
      </c>
      <c r="BF96" s="9">
        <f t="shared" si="224"/>
        <v>0</v>
      </c>
      <c r="BG96" s="9">
        <f t="shared" si="225"/>
        <v>0</v>
      </c>
      <c r="BH96" s="9">
        <f t="shared" si="226"/>
        <v>0</v>
      </c>
      <c r="BI96" s="9">
        <f t="shared" si="227"/>
        <v>0</v>
      </c>
      <c r="BJ96" s="9">
        <f t="shared" si="228"/>
        <v>0</v>
      </c>
      <c r="BK96" s="9">
        <f t="shared" si="229"/>
        <v>0</v>
      </c>
      <c r="BM96" s="132">
        <f t="shared" si="230"/>
        <v>0</v>
      </c>
      <c r="BN96" s="132">
        <f t="shared" si="231"/>
        <v>0</v>
      </c>
      <c r="BP96" s="9">
        <f t="shared" si="232"/>
        <v>0</v>
      </c>
      <c r="BQ96" s="9">
        <f t="shared" si="233"/>
        <v>0</v>
      </c>
      <c r="BR96" s="9">
        <f t="shared" si="234"/>
        <v>0</v>
      </c>
      <c r="BS96" s="9">
        <f t="shared" si="235"/>
        <v>0</v>
      </c>
      <c r="BT96" s="9">
        <f t="shared" si="236"/>
        <v>0</v>
      </c>
      <c r="BU96" s="9">
        <f t="shared" si="237"/>
        <v>0</v>
      </c>
      <c r="BV96" s="9">
        <f t="shared" si="238"/>
        <v>0</v>
      </c>
      <c r="BW96" s="9">
        <f t="shared" si="239"/>
        <v>0</v>
      </c>
      <c r="BX96" s="9">
        <f t="shared" si="240"/>
        <v>0</v>
      </c>
      <c r="BY96" s="9">
        <f t="shared" si="241"/>
        <v>0</v>
      </c>
      <c r="BZ96" s="9">
        <f t="shared" si="242"/>
        <v>0</v>
      </c>
      <c r="CA96" s="9">
        <f t="shared" si="243"/>
        <v>0</v>
      </c>
      <c r="CB96" s="9">
        <f t="shared" si="244"/>
        <v>0</v>
      </c>
      <c r="CC96" s="9">
        <f t="shared" si="245"/>
        <v>0</v>
      </c>
      <c r="CD96" s="9">
        <f t="shared" si="246"/>
        <v>0</v>
      </c>
      <c r="CE96" s="9">
        <f t="shared" si="247"/>
        <v>0</v>
      </c>
      <c r="CF96" s="9">
        <f t="shared" si="248"/>
        <v>0</v>
      </c>
      <c r="CG96" s="9">
        <f t="shared" si="249"/>
        <v>0</v>
      </c>
      <c r="CH96" s="9">
        <f t="shared" si="250"/>
        <v>0</v>
      </c>
      <c r="CI96" s="9">
        <f t="shared" si="251"/>
        <v>0</v>
      </c>
      <c r="CJ96" s="9">
        <f t="shared" si="252"/>
        <v>0</v>
      </c>
    </row>
    <row r="97" spans="1:88" s="9" customFormat="1" ht="90" customHeight="1">
      <c r="B97" s="231" t="s">
        <v>8</v>
      </c>
      <c r="C97" s="132"/>
      <c r="D97" s="151" t="s">
        <v>2266</v>
      </c>
      <c r="E97" s="253" t="s">
        <v>2909</v>
      </c>
      <c r="F97" s="121" t="s">
        <v>134</v>
      </c>
      <c r="G97" s="175" t="s">
        <v>5256</v>
      </c>
      <c r="H97" s="122" t="s">
        <v>184</v>
      </c>
      <c r="I97" s="121">
        <v>2</v>
      </c>
      <c r="J97" s="121">
        <v>0</v>
      </c>
      <c r="K97" s="121" t="s">
        <v>4873</v>
      </c>
      <c r="L97" s="434">
        <v>126</v>
      </c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40">
        <f t="shared" si="201"/>
        <v>0</v>
      </c>
      <c r="AB97" s="140" t="str">
        <f t="shared" si="253"/>
        <v>No</v>
      </c>
      <c r="AC97" s="236" t="str">
        <f t="shared" si="205"/>
        <v>Yes</v>
      </c>
      <c r="AE97" s="315">
        <v>2</v>
      </c>
      <c r="AF97" s="316">
        <f t="shared" si="206"/>
        <v>0</v>
      </c>
      <c r="AG97" s="118"/>
      <c r="AH97" s="342">
        <v>3.75</v>
      </c>
      <c r="AI97" s="351">
        <f t="shared" si="202"/>
        <v>0</v>
      </c>
      <c r="AJ97" s="215">
        <f t="shared" si="207"/>
        <v>0</v>
      </c>
      <c r="AK97" s="215">
        <f t="shared" si="208"/>
        <v>0</v>
      </c>
      <c r="AL97" s="215">
        <f t="shared" si="209"/>
        <v>0</v>
      </c>
      <c r="AM97" s="215">
        <f t="shared" si="210"/>
        <v>0</v>
      </c>
      <c r="AN97" s="215">
        <f t="shared" si="211"/>
        <v>0</v>
      </c>
      <c r="AO97" s="215">
        <f t="shared" si="212"/>
        <v>0</v>
      </c>
      <c r="AP97" s="215">
        <f t="shared" si="213"/>
        <v>0</v>
      </c>
      <c r="AQ97" s="215">
        <f t="shared" si="214"/>
        <v>0</v>
      </c>
      <c r="AR97" s="215">
        <f t="shared" si="215"/>
        <v>0</v>
      </c>
      <c r="AS97" s="215">
        <f t="shared" si="216"/>
        <v>0</v>
      </c>
      <c r="AT97" s="215">
        <f t="shared" si="217"/>
        <v>0</v>
      </c>
      <c r="AU97" s="215">
        <f t="shared" si="218"/>
        <v>0</v>
      </c>
      <c r="AV97" s="215">
        <f t="shared" si="219"/>
        <v>0</v>
      </c>
      <c r="AW97" s="215">
        <f t="shared" si="220"/>
        <v>0</v>
      </c>
      <c r="AX97" s="173">
        <v>2</v>
      </c>
      <c r="AY97" s="124">
        <v>10</v>
      </c>
      <c r="AZ97" s="124"/>
      <c r="BA97" s="124"/>
      <c r="BC97" s="9">
        <f t="shared" si="221"/>
        <v>0</v>
      </c>
      <c r="BD97" s="9">
        <f t="shared" si="222"/>
        <v>0</v>
      </c>
      <c r="BE97" s="9">
        <f t="shared" si="223"/>
        <v>0</v>
      </c>
      <c r="BF97" s="9">
        <f t="shared" si="224"/>
        <v>0</v>
      </c>
      <c r="BG97" s="9">
        <f t="shared" si="225"/>
        <v>0</v>
      </c>
      <c r="BH97" s="9">
        <f t="shared" si="226"/>
        <v>0</v>
      </c>
      <c r="BI97" s="9">
        <f t="shared" si="227"/>
        <v>0</v>
      </c>
      <c r="BJ97" s="9">
        <f t="shared" si="228"/>
        <v>0</v>
      </c>
      <c r="BK97" s="9">
        <f t="shared" si="229"/>
        <v>0</v>
      </c>
      <c r="BM97" s="132">
        <f t="shared" si="230"/>
        <v>0</v>
      </c>
      <c r="BN97" s="132">
        <f t="shared" si="231"/>
        <v>0</v>
      </c>
      <c r="BP97" s="9">
        <f t="shared" si="232"/>
        <v>0</v>
      </c>
      <c r="BQ97" s="9">
        <f t="shared" si="233"/>
        <v>0</v>
      </c>
      <c r="BR97" s="9">
        <f t="shared" si="234"/>
        <v>0</v>
      </c>
      <c r="BS97" s="9">
        <f t="shared" si="235"/>
        <v>0</v>
      </c>
      <c r="BT97" s="9">
        <f t="shared" si="236"/>
        <v>0</v>
      </c>
      <c r="BU97" s="9">
        <f t="shared" si="237"/>
        <v>0</v>
      </c>
      <c r="BV97" s="9">
        <f t="shared" si="238"/>
        <v>0</v>
      </c>
      <c r="BW97" s="9">
        <f t="shared" si="239"/>
        <v>0</v>
      </c>
      <c r="BX97" s="9">
        <f t="shared" si="240"/>
        <v>0</v>
      </c>
      <c r="BY97" s="9">
        <f t="shared" si="241"/>
        <v>0</v>
      </c>
      <c r="BZ97" s="9">
        <f t="shared" si="242"/>
        <v>0</v>
      </c>
      <c r="CA97" s="9">
        <f t="shared" si="243"/>
        <v>0</v>
      </c>
      <c r="CB97" s="9">
        <f t="shared" si="244"/>
        <v>0</v>
      </c>
      <c r="CC97" s="9">
        <f t="shared" si="245"/>
        <v>0</v>
      </c>
      <c r="CD97" s="9">
        <f t="shared" si="246"/>
        <v>0</v>
      </c>
      <c r="CE97" s="9">
        <f t="shared" si="247"/>
        <v>0</v>
      </c>
      <c r="CF97" s="9">
        <f t="shared" si="248"/>
        <v>0</v>
      </c>
      <c r="CG97" s="9">
        <f t="shared" si="249"/>
        <v>0</v>
      </c>
      <c r="CH97" s="9">
        <f t="shared" si="250"/>
        <v>0</v>
      </c>
      <c r="CI97" s="9">
        <f t="shared" si="251"/>
        <v>0</v>
      </c>
      <c r="CJ97" s="9">
        <f t="shared" si="252"/>
        <v>0</v>
      </c>
    </row>
    <row r="98" spans="1:88" s="9" customFormat="1" ht="90" customHeight="1">
      <c r="B98" s="237" t="s">
        <v>8</v>
      </c>
      <c r="C98" s="183"/>
      <c r="D98" s="289" t="s">
        <v>2267</v>
      </c>
      <c r="E98" s="258" t="s">
        <v>2909</v>
      </c>
      <c r="F98" s="260" t="s">
        <v>135</v>
      </c>
      <c r="G98" s="461" t="s">
        <v>5257</v>
      </c>
      <c r="H98" s="456" t="s">
        <v>184</v>
      </c>
      <c r="I98" s="260">
        <v>2</v>
      </c>
      <c r="J98" s="260">
        <v>0</v>
      </c>
      <c r="K98" s="184" t="s">
        <v>4873</v>
      </c>
      <c r="L98" s="435">
        <v>141.75</v>
      </c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  <c r="AA98" s="465">
        <f t="shared" si="201"/>
        <v>0</v>
      </c>
      <c r="AB98" s="264" t="str">
        <f t="shared" si="253"/>
        <v>No</v>
      </c>
      <c r="AC98" s="265" t="str">
        <f t="shared" si="205"/>
        <v>Yes</v>
      </c>
      <c r="AE98" s="317">
        <v>2</v>
      </c>
      <c r="AF98" s="316">
        <f t="shared" si="206"/>
        <v>0</v>
      </c>
      <c r="AG98" s="118"/>
      <c r="AH98" s="343">
        <v>6.25</v>
      </c>
      <c r="AI98" s="351">
        <f t="shared" si="202"/>
        <v>0</v>
      </c>
      <c r="AJ98" s="215">
        <f t="shared" si="207"/>
        <v>0</v>
      </c>
      <c r="AK98" s="215">
        <f t="shared" si="208"/>
        <v>0</v>
      </c>
      <c r="AL98" s="215">
        <f t="shared" si="209"/>
        <v>0</v>
      </c>
      <c r="AM98" s="215">
        <f t="shared" si="210"/>
        <v>0</v>
      </c>
      <c r="AN98" s="215">
        <f t="shared" si="211"/>
        <v>0</v>
      </c>
      <c r="AO98" s="215">
        <f t="shared" si="212"/>
        <v>0</v>
      </c>
      <c r="AP98" s="215">
        <f t="shared" si="213"/>
        <v>0</v>
      </c>
      <c r="AQ98" s="215">
        <f t="shared" si="214"/>
        <v>0</v>
      </c>
      <c r="AR98" s="215">
        <f t="shared" si="215"/>
        <v>0</v>
      </c>
      <c r="AS98" s="215">
        <f t="shared" si="216"/>
        <v>0</v>
      </c>
      <c r="AT98" s="215">
        <f t="shared" si="217"/>
        <v>0</v>
      </c>
      <c r="AU98" s="215">
        <f t="shared" si="218"/>
        <v>0</v>
      </c>
      <c r="AV98" s="215">
        <f t="shared" si="219"/>
        <v>0</v>
      </c>
      <c r="AW98" s="215">
        <f t="shared" si="220"/>
        <v>0</v>
      </c>
      <c r="AX98" s="239">
        <v>2</v>
      </c>
      <c r="AY98" s="462">
        <v>12</v>
      </c>
      <c r="AZ98" s="462"/>
      <c r="BA98" s="462"/>
      <c r="BC98" s="9">
        <f t="shared" si="221"/>
        <v>0</v>
      </c>
      <c r="BD98" s="9">
        <f t="shared" si="222"/>
        <v>0</v>
      </c>
      <c r="BE98" s="9">
        <f t="shared" si="223"/>
        <v>0</v>
      </c>
      <c r="BF98" s="9">
        <f t="shared" si="224"/>
        <v>0</v>
      </c>
      <c r="BG98" s="9">
        <f t="shared" si="225"/>
        <v>0</v>
      </c>
      <c r="BH98" s="9">
        <f t="shared" si="226"/>
        <v>0</v>
      </c>
      <c r="BI98" s="9">
        <f t="shared" si="227"/>
        <v>0</v>
      </c>
      <c r="BJ98" s="9">
        <f t="shared" si="228"/>
        <v>0</v>
      </c>
      <c r="BK98" s="9">
        <f t="shared" si="229"/>
        <v>0</v>
      </c>
      <c r="BM98" s="132">
        <f t="shared" si="230"/>
        <v>0</v>
      </c>
      <c r="BN98" s="132">
        <f t="shared" si="231"/>
        <v>0</v>
      </c>
      <c r="BP98" s="9">
        <f t="shared" si="232"/>
        <v>0</v>
      </c>
      <c r="BQ98" s="9">
        <f t="shared" si="233"/>
        <v>0</v>
      </c>
      <c r="BR98" s="9">
        <f t="shared" si="234"/>
        <v>0</v>
      </c>
      <c r="BS98" s="9">
        <f t="shared" si="235"/>
        <v>0</v>
      </c>
      <c r="BT98" s="9">
        <f t="shared" si="236"/>
        <v>0</v>
      </c>
      <c r="BU98" s="9">
        <f t="shared" si="237"/>
        <v>0</v>
      </c>
      <c r="BV98" s="9">
        <f t="shared" si="238"/>
        <v>0</v>
      </c>
      <c r="BW98" s="9">
        <f t="shared" si="239"/>
        <v>0</v>
      </c>
      <c r="BX98" s="9">
        <f t="shared" si="240"/>
        <v>0</v>
      </c>
      <c r="BY98" s="9">
        <f t="shared" si="241"/>
        <v>0</v>
      </c>
      <c r="BZ98" s="9">
        <f t="shared" si="242"/>
        <v>0</v>
      </c>
      <c r="CA98" s="9">
        <f t="shared" si="243"/>
        <v>0</v>
      </c>
      <c r="CB98" s="9">
        <f t="shared" si="244"/>
        <v>0</v>
      </c>
      <c r="CC98" s="9">
        <f t="shared" si="245"/>
        <v>0</v>
      </c>
      <c r="CD98" s="9">
        <f t="shared" si="246"/>
        <v>0</v>
      </c>
      <c r="CE98" s="9">
        <f t="shared" si="247"/>
        <v>0</v>
      </c>
      <c r="CF98" s="9">
        <f t="shared" si="248"/>
        <v>0</v>
      </c>
      <c r="CG98" s="9">
        <f t="shared" si="249"/>
        <v>0</v>
      </c>
      <c r="CH98" s="9">
        <f t="shared" si="250"/>
        <v>0</v>
      </c>
      <c r="CI98" s="9">
        <f t="shared" si="251"/>
        <v>0</v>
      </c>
      <c r="CJ98" s="9">
        <f t="shared" si="252"/>
        <v>0</v>
      </c>
    </row>
    <row r="99" spans="1:88" s="132" customFormat="1" ht="50.25" customHeight="1">
      <c r="A99" s="9"/>
      <c r="B99" s="126"/>
      <c r="C99" s="131"/>
      <c r="D99" s="113"/>
      <c r="E99" s="190"/>
      <c r="F99" s="117"/>
      <c r="G99" s="115"/>
      <c r="H99" s="115"/>
      <c r="I99" s="117"/>
      <c r="J99" s="116"/>
      <c r="K99" s="116"/>
      <c r="L99" s="220" t="s">
        <v>2289</v>
      </c>
      <c r="M99" s="144"/>
      <c r="Z99" s="9"/>
      <c r="AA99" s="264"/>
      <c r="AB99" s="133"/>
      <c r="AC99" s="134"/>
      <c r="AE99" s="319"/>
      <c r="AF99" s="319"/>
      <c r="AG99" s="118"/>
      <c r="AH99" s="340"/>
      <c r="AI99" s="351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172"/>
      <c r="AY99" s="149"/>
      <c r="AZ99" s="149"/>
      <c r="BA99" s="149"/>
      <c r="BC99" s="9">
        <f t="shared" si="221"/>
        <v>0</v>
      </c>
      <c r="BD99" s="9">
        <f t="shared" si="222"/>
        <v>0</v>
      </c>
      <c r="BE99" s="9">
        <f t="shared" si="223"/>
        <v>0</v>
      </c>
      <c r="BF99" s="9">
        <f t="shared" si="224"/>
        <v>0</v>
      </c>
      <c r="BG99" s="9">
        <f t="shared" si="225"/>
        <v>0</v>
      </c>
      <c r="BH99" s="9">
        <f t="shared" si="226"/>
        <v>0</v>
      </c>
      <c r="BI99" s="9">
        <f t="shared" si="227"/>
        <v>0</v>
      </c>
      <c r="BJ99" s="9">
        <f t="shared" si="228"/>
        <v>0</v>
      </c>
      <c r="BK99" s="9">
        <f t="shared" si="229"/>
        <v>0</v>
      </c>
      <c r="BM99" s="132">
        <f t="shared" si="230"/>
        <v>0</v>
      </c>
      <c r="BN99" s="132">
        <f t="shared" si="231"/>
        <v>0</v>
      </c>
      <c r="BP99" s="9">
        <f t="shared" si="232"/>
        <v>0</v>
      </c>
      <c r="BQ99" s="9">
        <f t="shared" si="233"/>
        <v>0</v>
      </c>
      <c r="BR99" s="9">
        <f t="shared" si="234"/>
        <v>0</v>
      </c>
      <c r="BS99" s="9">
        <f t="shared" si="235"/>
        <v>0</v>
      </c>
      <c r="BT99" s="9">
        <f t="shared" si="236"/>
        <v>0</v>
      </c>
      <c r="BU99" s="9">
        <f t="shared" si="237"/>
        <v>0</v>
      </c>
      <c r="BV99" s="9">
        <f t="shared" si="238"/>
        <v>0</v>
      </c>
      <c r="BW99" s="9">
        <f t="shared" si="239"/>
        <v>0</v>
      </c>
      <c r="BX99" s="9">
        <f t="shared" si="240"/>
        <v>0</v>
      </c>
      <c r="BY99" s="9">
        <f t="shared" si="241"/>
        <v>0</v>
      </c>
      <c r="BZ99" s="9">
        <f t="shared" si="242"/>
        <v>0</v>
      </c>
      <c r="CA99" s="9">
        <f t="shared" si="243"/>
        <v>0</v>
      </c>
      <c r="CB99" s="9">
        <f t="shared" si="244"/>
        <v>0</v>
      </c>
      <c r="CC99" s="9">
        <f t="shared" si="245"/>
        <v>0</v>
      </c>
      <c r="CD99" s="9">
        <f t="shared" si="246"/>
        <v>0</v>
      </c>
      <c r="CE99" s="9">
        <f t="shared" si="247"/>
        <v>0</v>
      </c>
      <c r="CF99" s="9">
        <f t="shared" si="248"/>
        <v>0</v>
      </c>
      <c r="CG99" s="9">
        <f t="shared" si="249"/>
        <v>0</v>
      </c>
      <c r="CH99" s="9">
        <f t="shared" si="250"/>
        <v>0</v>
      </c>
      <c r="CI99" s="9">
        <f t="shared" si="251"/>
        <v>0</v>
      </c>
      <c r="CJ99" s="9">
        <f t="shared" si="252"/>
        <v>0</v>
      </c>
    </row>
    <row r="100" spans="1:88" s="9" customFormat="1" ht="90" customHeight="1">
      <c r="A100" s="111"/>
      <c r="B100" s="273"/>
      <c r="C100" s="153"/>
      <c r="D100" s="250" t="s">
        <v>304</v>
      </c>
      <c r="E100" s="251" t="s">
        <v>2909</v>
      </c>
      <c r="F100" s="224" t="s">
        <v>197</v>
      </c>
      <c r="G100" s="226" t="s">
        <v>2628</v>
      </c>
      <c r="H100" s="226" t="s">
        <v>2144</v>
      </c>
      <c r="I100" s="224">
        <v>5</v>
      </c>
      <c r="J100" s="224">
        <v>10</v>
      </c>
      <c r="K100" s="224" t="s">
        <v>4873</v>
      </c>
      <c r="L100" s="426">
        <v>278.25</v>
      </c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  <c r="AA100" s="229">
        <f t="shared" si="201"/>
        <v>0</v>
      </c>
      <c r="AB100" s="229" t="str">
        <f t="shared" si="204"/>
        <v>No</v>
      </c>
      <c r="AC100" s="230" t="str">
        <f t="shared" ref="AC100:AC117" si="254">IF(B100="New","Yes","No")</f>
        <v>No</v>
      </c>
      <c r="AE100" s="315">
        <v>5</v>
      </c>
      <c r="AF100" s="316">
        <f t="shared" ref="AF100:AF117" si="255">AE100*SUM(M100:Z100)</f>
        <v>0</v>
      </c>
      <c r="AG100" s="118"/>
      <c r="AH100" s="341">
        <v>12</v>
      </c>
      <c r="AI100" s="351">
        <f t="shared" si="202"/>
        <v>0</v>
      </c>
      <c r="AJ100" s="215">
        <f t="shared" ref="AJ100:AJ117" si="256">M100*I100</f>
        <v>0</v>
      </c>
      <c r="AK100" s="215">
        <f t="shared" ref="AK100:AK117" si="257">N100*I100</f>
        <v>0</v>
      </c>
      <c r="AL100" s="215">
        <f t="shared" ref="AL100:AL117" si="258">O100*I100</f>
        <v>0</v>
      </c>
      <c r="AM100" s="215">
        <f t="shared" ref="AM100:AM117" si="259">P100*I100</f>
        <v>0</v>
      </c>
      <c r="AN100" s="215">
        <f t="shared" ref="AN100:AN117" si="260">Q100*I100</f>
        <v>0</v>
      </c>
      <c r="AO100" s="215">
        <f t="shared" ref="AO100:AO117" si="261">R100*I100</f>
        <v>0</v>
      </c>
      <c r="AP100" s="215">
        <f t="shared" ref="AP100:AP117" si="262">S100*I100</f>
        <v>0</v>
      </c>
      <c r="AQ100" s="215">
        <f t="shared" ref="AQ100:AQ117" si="263">T100*I100</f>
        <v>0</v>
      </c>
      <c r="AR100" s="215">
        <f t="shared" ref="AR100:AR117" si="264">U100*I100</f>
        <v>0</v>
      </c>
      <c r="AS100" s="215">
        <f t="shared" ref="AS100:AS117" si="265">V100*I100</f>
        <v>0</v>
      </c>
      <c r="AT100" s="215">
        <f t="shared" ref="AT100:AT117" si="266">W100*I100</f>
        <v>0</v>
      </c>
      <c r="AU100" s="215">
        <f t="shared" ref="AU100:AU117" si="267">X100*I100</f>
        <v>0</v>
      </c>
      <c r="AV100" s="215">
        <f t="shared" ref="AV100:AV117" si="268">Y100*I100</f>
        <v>0</v>
      </c>
      <c r="AW100" s="215">
        <f t="shared" ref="AW100:AW117" si="269">Z100*I100</f>
        <v>0</v>
      </c>
      <c r="AX100" s="214">
        <v>5</v>
      </c>
      <c r="AY100" s="252"/>
      <c r="AZ100" s="252">
        <v>20</v>
      </c>
      <c r="BA100" s="252"/>
      <c r="BC100" s="9">
        <f t="shared" si="221"/>
        <v>0</v>
      </c>
      <c r="BD100" s="9">
        <f t="shared" si="222"/>
        <v>0</v>
      </c>
      <c r="BE100" s="9">
        <f t="shared" si="223"/>
        <v>0</v>
      </c>
      <c r="BF100" s="9">
        <f t="shared" si="224"/>
        <v>0</v>
      </c>
      <c r="BG100" s="9">
        <f t="shared" si="225"/>
        <v>0</v>
      </c>
      <c r="BH100" s="9">
        <f t="shared" si="226"/>
        <v>0</v>
      </c>
      <c r="BI100" s="9">
        <f t="shared" si="227"/>
        <v>0</v>
      </c>
      <c r="BJ100" s="9">
        <f t="shared" si="228"/>
        <v>0</v>
      </c>
      <c r="BK100" s="9">
        <f t="shared" si="229"/>
        <v>0</v>
      </c>
      <c r="BM100" s="132">
        <f t="shared" si="230"/>
        <v>0</v>
      </c>
      <c r="BN100" s="132">
        <f t="shared" si="231"/>
        <v>0</v>
      </c>
      <c r="BP100" s="9">
        <f t="shared" si="232"/>
        <v>0</v>
      </c>
      <c r="BQ100" s="9">
        <f t="shared" si="233"/>
        <v>0</v>
      </c>
      <c r="BR100" s="9">
        <f t="shared" si="234"/>
        <v>0</v>
      </c>
      <c r="BS100" s="9">
        <f t="shared" si="235"/>
        <v>0</v>
      </c>
      <c r="BT100" s="9">
        <f t="shared" si="236"/>
        <v>0</v>
      </c>
      <c r="BU100" s="9">
        <f t="shared" si="237"/>
        <v>0</v>
      </c>
      <c r="BV100" s="9">
        <f t="shared" si="238"/>
        <v>0</v>
      </c>
      <c r="BW100" s="9">
        <f t="shared" si="239"/>
        <v>0</v>
      </c>
      <c r="BX100" s="9">
        <f t="shared" si="240"/>
        <v>0</v>
      </c>
      <c r="BY100" s="9">
        <f t="shared" si="241"/>
        <v>0</v>
      </c>
      <c r="BZ100" s="9">
        <f t="shared" si="242"/>
        <v>0</v>
      </c>
      <c r="CA100" s="9">
        <f t="shared" si="243"/>
        <v>0</v>
      </c>
      <c r="CB100" s="9">
        <f t="shared" si="244"/>
        <v>0</v>
      </c>
      <c r="CC100" s="9">
        <f t="shared" si="245"/>
        <v>0</v>
      </c>
      <c r="CD100" s="9">
        <f t="shared" si="246"/>
        <v>0</v>
      </c>
      <c r="CE100" s="9">
        <f t="shared" si="247"/>
        <v>0</v>
      </c>
      <c r="CF100" s="9">
        <f t="shared" si="248"/>
        <v>0</v>
      </c>
      <c r="CG100" s="9">
        <f t="shared" si="249"/>
        <v>0</v>
      </c>
      <c r="CH100" s="9">
        <f t="shared" si="250"/>
        <v>0</v>
      </c>
      <c r="CI100" s="9">
        <f t="shared" si="251"/>
        <v>0</v>
      </c>
      <c r="CJ100" s="9">
        <f t="shared" si="252"/>
        <v>0</v>
      </c>
    </row>
    <row r="101" spans="1:88" s="132" customFormat="1" ht="90" customHeight="1">
      <c r="B101" s="231"/>
      <c r="C101" s="9"/>
      <c r="D101" s="276" t="s">
        <v>305</v>
      </c>
      <c r="E101" s="191" t="s">
        <v>2909</v>
      </c>
      <c r="F101" s="112" t="s">
        <v>133</v>
      </c>
      <c r="G101" s="254" t="s">
        <v>2627</v>
      </c>
      <c r="H101" s="254" t="s">
        <v>2144</v>
      </c>
      <c r="I101" s="112">
        <v>4</v>
      </c>
      <c r="J101" s="112">
        <v>8</v>
      </c>
      <c r="K101" s="112" t="s">
        <v>4873</v>
      </c>
      <c r="L101" s="427">
        <v>278.25</v>
      </c>
      <c r="M101" s="136"/>
      <c r="N101" s="135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47">
        <f t="shared" si="201"/>
        <v>0</v>
      </c>
      <c r="AB101" s="133" t="str">
        <f t="shared" si="204"/>
        <v>No</v>
      </c>
      <c r="AC101" s="266" t="str">
        <f t="shared" si="254"/>
        <v>No</v>
      </c>
      <c r="AE101" s="315">
        <v>4</v>
      </c>
      <c r="AF101" s="316">
        <f t="shared" si="255"/>
        <v>0</v>
      </c>
      <c r="AG101" s="118"/>
      <c r="AH101" s="342">
        <v>12</v>
      </c>
      <c r="AI101" s="351">
        <f t="shared" si="202"/>
        <v>0</v>
      </c>
      <c r="AJ101" s="215">
        <f t="shared" si="256"/>
        <v>0</v>
      </c>
      <c r="AK101" s="215">
        <f t="shared" si="257"/>
        <v>0</v>
      </c>
      <c r="AL101" s="215">
        <f t="shared" si="258"/>
        <v>0</v>
      </c>
      <c r="AM101" s="215">
        <f t="shared" si="259"/>
        <v>0</v>
      </c>
      <c r="AN101" s="215">
        <f t="shared" si="260"/>
        <v>0</v>
      </c>
      <c r="AO101" s="215">
        <f t="shared" si="261"/>
        <v>0</v>
      </c>
      <c r="AP101" s="215">
        <f t="shared" si="262"/>
        <v>0</v>
      </c>
      <c r="AQ101" s="215">
        <f t="shared" si="263"/>
        <v>0</v>
      </c>
      <c r="AR101" s="215">
        <f t="shared" si="264"/>
        <v>0</v>
      </c>
      <c r="AS101" s="215">
        <f t="shared" si="265"/>
        <v>0</v>
      </c>
      <c r="AT101" s="215">
        <f t="shared" si="266"/>
        <v>0</v>
      </c>
      <c r="AU101" s="215">
        <f t="shared" si="267"/>
        <v>0</v>
      </c>
      <c r="AV101" s="215">
        <f t="shared" si="268"/>
        <v>0</v>
      </c>
      <c r="AW101" s="215">
        <f t="shared" si="269"/>
        <v>0</v>
      </c>
      <c r="AX101" s="173">
        <v>4</v>
      </c>
      <c r="AY101" s="124"/>
      <c r="AZ101" s="124">
        <v>32</v>
      </c>
      <c r="BA101" s="124"/>
      <c r="BC101" s="9">
        <f t="shared" si="221"/>
        <v>0</v>
      </c>
      <c r="BD101" s="9">
        <f t="shared" si="222"/>
        <v>0</v>
      </c>
      <c r="BE101" s="9">
        <f t="shared" si="223"/>
        <v>0</v>
      </c>
      <c r="BF101" s="9">
        <f t="shared" si="224"/>
        <v>0</v>
      </c>
      <c r="BG101" s="9">
        <f t="shared" si="225"/>
        <v>0</v>
      </c>
      <c r="BH101" s="9">
        <f t="shared" si="226"/>
        <v>0</v>
      </c>
      <c r="BI101" s="9">
        <f t="shared" si="227"/>
        <v>0</v>
      </c>
      <c r="BJ101" s="9">
        <f t="shared" si="228"/>
        <v>0</v>
      </c>
      <c r="BK101" s="9">
        <f t="shared" si="229"/>
        <v>0</v>
      </c>
      <c r="BM101" s="132">
        <f t="shared" si="230"/>
        <v>0</v>
      </c>
      <c r="BN101" s="132">
        <f t="shared" si="231"/>
        <v>0</v>
      </c>
      <c r="BP101" s="9">
        <f t="shared" si="232"/>
        <v>0</v>
      </c>
      <c r="BQ101" s="9">
        <f t="shared" si="233"/>
        <v>0</v>
      </c>
      <c r="BR101" s="9">
        <f t="shared" si="234"/>
        <v>0</v>
      </c>
      <c r="BS101" s="9">
        <f t="shared" si="235"/>
        <v>0</v>
      </c>
      <c r="BT101" s="9">
        <f t="shared" si="236"/>
        <v>0</v>
      </c>
      <c r="BU101" s="9">
        <f t="shared" si="237"/>
        <v>0</v>
      </c>
      <c r="BV101" s="9">
        <f t="shared" si="238"/>
        <v>0</v>
      </c>
      <c r="BW101" s="9">
        <f t="shared" si="239"/>
        <v>0</v>
      </c>
      <c r="BX101" s="9">
        <f t="shared" si="240"/>
        <v>0</v>
      </c>
      <c r="BY101" s="9">
        <f t="shared" si="241"/>
        <v>0</v>
      </c>
      <c r="BZ101" s="9">
        <f t="shared" si="242"/>
        <v>0</v>
      </c>
      <c r="CA101" s="9">
        <f t="shared" si="243"/>
        <v>0</v>
      </c>
      <c r="CB101" s="9">
        <f t="shared" si="244"/>
        <v>0</v>
      </c>
      <c r="CC101" s="9">
        <f t="shared" si="245"/>
        <v>0</v>
      </c>
      <c r="CD101" s="9">
        <f t="shared" si="246"/>
        <v>0</v>
      </c>
      <c r="CE101" s="9">
        <f t="shared" si="247"/>
        <v>0</v>
      </c>
      <c r="CF101" s="9">
        <f t="shared" si="248"/>
        <v>0</v>
      </c>
      <c r="CG101" s="9">
        <f t="shared" si="249"/>
        <v>0</v>
      </c>
      <c r="CH101" s="9">
        <f t="shared" si="250"/>
        <v>0</v>
      </c>
      <c r="CI101" s="9">
        <f t="shared" si="251"/>
        <v>0</v>
      </c>
      <c r="CJ101" s="9">
        <f t="shared" si="252"/>
        <v>0</v>
      </c>
    </row>
    <row r="102" spans="1:88" s="9" customFormat="1" ht="90" customHeight="1">
      <c r="A102" s="132"/>
      <c r="B102" s="255"/>
      <c r="D102" s="151" t="s">
        <v>306</v>
      </c>
      <c r="E102" s="253" t="s">
        <v>2909</v>
      </c>
      <c r="F102" s="121" t="s">
        <v>133</v>
      </c>
      <c r="G102" s="122" t="s">
        <v>2626</v>
      </c>
      <c r="H102" s="122" t="s">
        <v>2144</v>
      </c>
      <c r="I102" s="121">
        <v>3</v>
      </c>
      <c r="J102" s="121">
        <v>6</v>
      </c>
      <c r="K102" s="121" t="s">
        <v>4873</v>
      </c>
      <c r="L102" s="428">
        <v>278.25</v>
      </c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40">
        <f t="shared" si="201"/>
        <v>0</v>
      </c>
      <c r="AB102" s="140" t="str">
        <f t="shared" si="204"/>
        <v>No</v>
      </c>
      <c r="AC102" s="236" t="str">
        <f t="shared" si="254"/>
        <v>No</v>
      </c>
      <c r="AE102" s="315">
        <v>3</v>
      </c>
      <c r="AF102" s="316">
        <f t="shared" si="255"/>
        <v>0</v>
      </c>
      <c r="AG102" s="118"/>
      <c r="AH102" s="342">
        <v>14</v>
      </c>
      <c r="AI102" s="351">
        <f t="shared" si="202"/>
        <v>0</v>
      </c>
      <c r="AJ102" s="215">
        <f t="shared" si="256"/>
        <v>0</v>
      </c>
      <c r="AK102" s="215">
        <f t="shared" si="257"/>
        <v>0</v>
      </c>
      <c r="AL102" s="215">
        <f t="shared" si="258"/>
        <v>0</v>
      </c>
      <c r="AM102" s="215">
        <f t="shared" si="259"/>
        <v>0</v>
      </c>
      <c r="AN102" s="215">
        <f t="shared" si="260"/>
        <v>0</v>
      </c>
      <c r="AO102" s="215">
        <f t="shared" si="261"/>
        <v>0</v>
      </c>
      <c r="AP102" s="215">
        <f t="shared" si="262"/>
        <v>0</v>
      </c>
      <c r="AQ102" s="215">
        <f t="shared" si="263"/>
        <v>0</v>
      </c>
      <c r="AR102" s="215">
        <f t="shared" si="264"/>
        <v>0</v>
      </c>
      <c r="AS102" s="215">
        <f t="shared" si="265"/>
        <v>0</v>
      </c>
      <c r="AT102" s="215">
        <f t="shared" si="266"/>
        <v>0</v>
      </c>
      <c r="AU102" s="215">
        <f t="shared" si="267"/>
        <v>0</v>
      </c>
      <c r="AV102" s="215">
        <f t="shared" si="268"/>
        <v>0</v>
      </c>
      <c r="AW102" s="215">
        <f t="shared" si="269"/>
        <v>0</v>
      </c>
      <c r="AX102" s="173">
        <v>3</v>
      </c>
      <c r="AY102" s="124"/>
      <c r="AZ102" s="124">
        <v>24</v>
      </c>
      <c r="BA102" s="124"/>
      <c r="BC102" s="9">
        <f t="shared" si="221"/>
        <v>0</v>
      </c>
      <c r="BD102" s="9">
        <f t="shared" si="222"/>
        <v>0</v>
      </c>
      <c r="BE102" s="9">
        <f t="shared" si="223"/>
        <v>0</v>
      </c>
      <c r="BF102" s="9">
        <f t="shared" si="224"/>
        <v>0</v>
      </c>
      <c r="BG102" s="9">
        <f t="shared" si="225"/>
        <v>0</v>
      </c>
      <c r="BH102" s="9">
        <f t="shared" si="226"/>
        <v>0</v>
      </c>
      <c r="BI102" s="9">
        <f t="shared" si="227"/>
        <v>0</v>
      </c>
      <c r="BJ102" s="9">
        <f t="shared" si="228"/>
        <v>0</v>
      </c>
      <c r="BK102" s="9">
        <f t="shared" si="229"/>
        <v>0</v>
      </c>
      <c r="BM102" s="132">
        <f t="shared" si="230"/>
        <v>0</v>
      </c>
      <c r="BN102" s="132">
        <f t="shared" si="231"/>
        <v>0</v>
      </c>
      <c r="BP102" s="9">
        <f t="shared" si="232"/>
        <v>0</v>
      </c>
      <c r="BQ102" s="9">
        <f t="shared" si="233"/>
        <v>0</v>
      </c>
      <c r="BR102" s="9">
        <f t="shared" si="234"/>
        <v>0</v>
      </c>
      <c r="BS102" s="9">
        <f t="shared" si="235"/>
        <v>0</v>
      </c>
      <c r="BT102" s="9">
        <f t="shared" si="236"/>
        <v>0</v>
      </c>
      <c r="BU102" s="9">
        <f t="shared" si="237"/>
        <v>0</v>
      </c>
      <c r="BV102" s="9">
        <f t="shared" si="238"/>
        <v>0</v>
      </c>
      <c r="BW102" s="9">
        <f t="shared" si="239"/>
        <v>0</v>
      </c>
      <c r="BX102" s="9">
        <f t="shared" si="240"/>
        <v>0</v>
      </c>
      <c r="BY102" s="9">
        <f t="shared" si="241"/>
        <v>0</v>
      </c>
      <c r="BZ102" s="9">
        <f t="shared" si="242"/>
        <v>0</v>
      </c>
      <c r="CA102" s="9">
        <f t="shared" si="243"/>
        <v>0</v>
      </c>
      <c r="CB102" s="9">
        <f t="shared" si="244"/>
        <v>0</v>
      </c>
      <c r="CC102" s="9">
        <f t="shared" si="245"/>
        <v>0</v>
      </c>
      <c r="CD102" s="9">
        <f t="shared" si="246"/>
        <v>0</v>
      </c>
      <c r="CE102" s="9">
        <f t="shared" si="247"/>
        <v>0</v>
      </c>
      <c r="CF102" s="9">
        <f t="shared" si="248"/>
        <v>0</v>
      </c>
      <c r="CG102" s="9">
        <f t="shared" si="249"/>
        <v>0</v>
      </c>
      <c r="CH102" s="9">
        <f t="shared" si="250"/>
        <v>0</v>
      </c>
      <c r="CI102" s="9">
        <f t="shared" si="251"/>
        <v>0</v>
      </c>
      <c r="CJ102" s="9">
        <f t="shared" si="252"/>
        <v>0</v>
      </c>
    </row>
    <row r="103" spans="1:88" s="132" customFormat="1" ht="90" customHeight="1">
      <c r="B103" s="231"/>
      <c r="C103" s="9"/>
      <c r="D103" s="113" t="s">
        <v>307</v>
      </c>
      <c r="E103" s="191" t="s">
        <v>2909</v>
      </c>
      <c r="F103" s="112" t="s">
        <v>134</v>
      </c>
      <c r="G103" s="254" t="s">
        <v>2624</v>
      </c>
      <c r="H103" s="254" t="s">
        <v>2144</v>
      </c>
      <c r="I103" s="112">
        <v>2</v>
      </c>
      <c r="J103" s="112">
        <v>12</v>
      </c>
      <c r="K103" s="112" t="s">
        <v>4873</v>
      </c>
      <c r="L103" s="427">
        <v>289.38000000000005</v>
      </c>
      <c r="M103" s="136"/>
      <c r="N103" s="135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  <c r="AA103" s="147">
        <f t="shared" si="201"/>
        <v>0</v>
      </c>
      <c r="AB103" s="133" t="str">
        <f t="shared" si="204"/>
        <v>No</v>
      </c>
      <c r="AC103" s="266" t="str">
        <f t="shared" si="254"/>
        <v>No</v>
      </c>
      <c r="AE103" s="315">
        <v>2</v>
      </c>
      <c r="AF103" s="316">
        <f t="shared" si="255"/>
        <v>0</v>
      </c>
      <c r="AG103" s="118"/>
      <c r="AH103" s="342">
        <v>16</v>
      </c>
      <c r="AI103" s="351">
        <f t="shared" si="202"/>
        <v>0</v>
      </c>
      <c r="AJ103" s="215">
        <f t="shared" si="256"/>
        <v>0</v>
      </c>
      <c r="AK103" s="215">
        <f t="shared" si="257"/>
        <v>0</v>
      </c>
      <c r="AL103" s="215">
        <f t="shared" si="258"/>
        <v>0</v>
      </c>
      <c r="AM103" s="215">
        <f t="shared" si="259"/>
        <v>0</v>
      </c>
      <c r="AN103" s="215">
        <f t="shared" si="260"/>
        <v>0</v>
      </c>
      <c r="AO103" s="215">
        <f t="shared" si="261"/>
        <v>0</v>
      </c>
      <c r="AP103" s="215">
        <f t="shared" si="262"/>
        <v>0</v>
      </c>
      <c r="AQ103" s="215">
        <f t="shared" si="263"/>
        <v>0</v>
      </c>
      <c r="AR103" s="215">
        <f t="shared" si="264"/>
        <v>0</v>
      </c>
      <c r="AS103" s="215">
        <f t="shared" si="265"/>
        <v>0</v>
      </c>
      <c r="AT103" s="215">
        <f t="shared" si="266"/>
        <v>0</v>
      </c>
      <c r="AU103" s="215">
        <f t="shared" si="267"/>
        <v>0</v>
      </c>
      <c r="AV103" s="215">
        <f t="shared" si="268"/>
        <v>0</v>
      </c>
      <c r="AW103" s="215">
        <f t="shared" si="269"/>
        <v>0</v>
      </c>
      <c r="AX103" s="173">
        <v>2</v>
      </c>
      <c r="AY103" s="124"/>
      <c r="AZ103" s="124">
        <v>24</v>
      </c>
      <c r="BA103" s="124"/>
      <c r="BC103" s="9">
        <f t="shared" si="221"/>
        <v>0</v>
      </c>
      <c r="BD103" s="9">
        <f t="shared" si="222"/>
        <v>0</v>
      </c>
      <c r="BE103" s="9">
        <f t="shared" si="223"/>
        <v>0</v>
      </c>
      <c r="BF103" s="9">
        <f t="shared" si="224"/>
        <v>0</v>
      </c>
      <c r="BG103" s="9">
        <f t="shared" si="225"/>
        <v>0</v>
      </c>
      <c r="BH103" s="9">
        <f t="shared" si="226"/>
        <v>0</v>
      </c>
      <c r="BI103" s="9">
        <f t="shared" si="227"/>
        <v>0</v>
      </c>
      <c r="BJ103" s="9">
        <f t="shared" si="228"/>
        <v>0</v>
      </c>
      <c r="BK103" s="9">
        <f t="shared" si="229"/>
        <v>0</v>
      </c>
      <c r="BM103" s="132">
        <f t="shared" si="230"/>
        <v>0</v>
      </c>
      <c r="BN103" s="132">
        <f t="shared" si="231"/>
        <v>0</v>
      </c>
      <c r="BP103" s="9">
        <f t="shared" si="232"/>
        <v>0</v>
      </c>
      <c r="BQ103" s="9">
        <f t="shared" si="233"/>
        <v>0</v>
      </c>
      <c r="BR103" s="9">
        <f t="shared" si="234"/>
        <v>0</v>
      </c>
      <c r="BS103" s="9">
        <f t="shared" si="235"/>
        <v>0</v>
      </c>
      <c r="BT103" s="9">
        <f t="shared" si="236"/>
        <v>0</v>
      </c>
      <c r="BU103" s="9">
        <f t="shared" si="237"/>
        <v>0</v>
      </c>
      <c r="BV103" s="9">
        <f t="shared" si="238"/>
        <v>0</v>
      </c>
      <c r="BW103" s="9">
        <f t="shared" si="239"/>
        <v>0</v>
      </c>
      <c r="BX103" s="9">
        <f t="shared" si="240"/>
        <v>0</v>
      </c>
      <c r="BY103" s="9">
        <f t="shared" si="241"/>
        <v>0</v>
      </c>
      <c r="BZ103" s="9">
        <f t="shared" si="242"/>
        <v>0</v>
      </c>
      <c r="CA103" s="9">
        <f t="shared" si="243"/>
        <v>0</v>
      </c>
      <c r="CB103" s="9">
        <f t="shared" si="244"/>
        <v>0</v>
      </c>
      <c r="CC103" s="9">
        <f t="shared" si="245"/>
        <v>0</v>
      </c>
      <c r="CD103" s="9">
        <f t="shared" si="246"/>
        <v>0</v>
      </c>
      <c r="CE103" s="9">
        <f t="shared" si="247"/>
        <v>0</v>
      </c>
      <c r="CF103" s="9">
        <f t="shared" si="248"/>
        <v>0</v>
      </c>
      <c r="CG103" s="9">
        <f t="shared" si="249"/>
        <v>0</v>
      </c>
      <c r="CH103" s="9">
        <f t="shared" si="250"/>
        <v>0</v>
      </c>
      <c r="CI103" s="9">
        <f t="shared" si="251"/>
        <v>0</v>
      </c>
      <c r="CJ103" s="9">
        <f t="shared" si="252"/>
        <v>0</v>
      </c>
    </row>
    <row r="104" spans="1:88" s="9" customFormat="1" ht="90" customHeight="1">
      <c r="B104" s="255"/>
      <c r="D104" s="151" t="s">
        <v>308</v>
      </c>
      <c r="E104" s="253" t="s">
        <v>2909</v>
      </c>
      <c r="F104" s="121" t="s">
        <v>135</v>
      </c>
      <c r="G104" s="122" t="s">
        <v>2625</v>
      </c>
      <c r="H104" s="122" t="s">
        <v>2144</v>
      </c>
      <c r="I104" s="121">
        <v>1</v>
      </c>
      <c r="J104" s="121">
        <v>6</v>
      </c>
      <c r="K104" s="121" t="s">
        <v>4873</v>
      </c>
      <c r="L104" s="428">
        <v>289.38000000000005</v>
      </c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40">
        <f t="shared" si="201"/>
        <v>0</v>
      </c>
      <c r="AB104" s="140" t="str">
        <f t="shared" si="204"/>
        <v>No</v>
      </c>
      <c r="AC104" s="236" t="str">
        <f t="shared" si="254"/>
        <v>No</v>
      </c>
      <c r="AE104" s="315">
        <v>1</v>
      </c>
      <c r="AF104" s="316">
        <f t="shared" si="255"/>
        <v>0</v>
      </c>
      <c r="AG104" s="118"/>
      <c r="AH104" s="342">
        <v>14</v>
      </c>
      <c r="AI104" s="351">
        <f t="shared" si="202"/>
        <v>0</v>
      </c>
      <c r="AJ104" s="215">
        <f t="shared" si="256"/>
        <v>0</v>
      </c>
      <c r="AK104" s="215">
        <f t="shared" si="257"/>
        <v>0</v>
      </c>
      <c r="AL104" s="215">
        <f t="shared" si="258"/>
        <v>0</v>
      </c>
      <c r="AM104" s="215">
        <f t="shared" si="259"/>
        <v>0</v>
      </c>
      <c r="AN104" s="215">
        <f t="shared" si="260"/>
        <v>0</v>
      </c>
      <c r="AO104" s="215">
        <f t="shared" si="261"/>
        <v>0</v>
      </c>
      <c r="AP104" s="215">
        <f t="shared" si="262"/>
        <v>0</v>
      </c>
      <c r="AQ104" s="215">
        <f t="shared" si="263"/>
        <v>0</v>
      </c>
      <c r="AR104" s="215">
        <f t="shared" si="264"/>
        <v>0</v>
      </c>
      <c r="AS104" s="215">
        <f t="shared" si="265"/>
        <v>0</v>
      </c>
      <c r="AT104" s="215">
        <f t="shared" si="266"/>
        <v>0</v>
      </c>
      <c r="AU104" s="215">
        <f t="shared" si="267"/>
        <v>0</v>
      </c>
      <c r="AV104" s="215">
        <f t="shared" si="268"/>
        <v>0</v>
      </c>
      <c r="AW104" s="215">
        <f t="shared" si="269"/>
        <v>0</v>
      </c>
      <c r="AX104" s="173">
        <v>1</v>
      </c>
      <c r="AY104" s="124"/>
      <c r="AZ104" s="124">
        <v>16</v>
      </c>
      <c r="BA104" s="124"/>
      <c r="BC104" s="9">
        <f t="shared" si="221"/>
        <v>0</v>
      </c>
      <c r="BD104" s="9">
        <f t="shared" si="222"/>
        <v>0</v>
      </c>
      <c r="BE104" s="9">
        <f t="shared" si="223"/>
        <v>0</v>
      </c>
      <c r="BF104" s="9">
        <f t="shared" si="224"/>
        <v>0</v>
      </c>
      <c r="BG104" s="9">
        <f t="shared" si="225"/>
        <v>0</v>
      </c>
      <c r="BH104" s="9">
        <f t="shared" si="226"/>
        <v>0</v>
      </c>
      <c r="BI104" s="9">
        <f t="shared" si="227"/>
        <v>0</v>
      </c>
      <c r="BJ104" s="9">
        <f t="shared" si="228"/>
        <v>0</v>
      </c>
      <c r="BK104" s="9">
        <f t="shared" si="229"/>
        <v>0</v>
      </c>
      <c r="BM104" s="132">
        <f t="shared" si="230"/>
        <v>0</v>
      </c>
      <c r="BN104" s="132">
        <f t="shared" si="231"/>
        <v>0</v>
      </c>
      <c r="BP104" s="9">
        <f t="shared" si="232"/>
        <v>0</v>
      </c>
      <c r="BQ104" s="9">
        <f t="shared" si="233"/>
        <v>0</v>
      </c>
      <c r="BR104" s="9">
        <f t="shared" si="234"/>
        <v>0</v>
      </c>
      <c r="BS104" s="9">
        <f t="shared" si="235"/>
        <v>0</v>
      </c>
      <c r="BT104" s="9">
        <f t="shared" si="236"/>
        <v>0</v>
      </c>
      <c r="BU104" s="9">
        <f t="shared" si="237"/>
        <v>0</v>
      </c>
      <c r="BV104" s="9">
        <f t="shared" si="238"/>
        <v>0</v>
      </c>
      <c r="BW104" s="9">
        <f t="shared" si="239"/>
        <v>0</v>
      </c>
      <c r="BX104" s="9">
        <f t="shared" si="240"/>
        <v>0</v>
      </c>
      <c r="BY104" s="9">
        <f t="shared" si="241"/>
        <v>0</v>
      </c>
      <c r="BZ104" s="9">
        <f t="shared" si="242"/>
        <v>0</v>
      </c>
      <c r="CA104" s="9">
        <f t="shared" si="243"/>
        <v>0</v>
      </c>
      <c r="CB104" s="9">
        <f t="shared" si="244"/>
        <v>0</v>
      </c>
      <c r="CC104" s="9">
        <f t="shared" si="245"/>
        <v>0</v>
      </c>
      <c r="CD104" s="9">
        <f t="shared" si="246"/>
        <v>0</v>
      </c>
      <c r="CE104" s="9">
        <f t="shared" si="247"/>
        <v>0</v>
      </c>
      <c r="CF104" s="9">
        <f t="shared" si="248"/>
        <v>0</v>
      </c>
      <c r="CG104" s="9">
        <f t="shared" si="249"/>
        <v>0</v>
      </c>
      <c r="CH104" s="9">
        <f t="shared" si="250"/>
        <v>0</v>
      </c>
      <c r="CI104" s="9">
        <f t="shared" si="251"/>
        <v>0</v>
      </c>
      <c r="CJ104" s="9">
        <f t="shared" si="252"/>
        <v>0</v>
      </c>
    </row>
    <row r="105" spans="1:88" s="132" customFormat="1" ht="90" customHeight="1">
      <c r="A105" s="9"/>
      <c r="B105" s="231"/>
      <c r="C105" s="9"/>
      <c r="D105" s="113" t="s">
        <v>309</v>
      </c>
      <c r="E105" s="191" t="s">
        <v>2909</v>
      </c>
      <c r="F105" s="112" t="s">
        <v>135</v>
      </c>
      <c r="G105" s="254" t="s">
        <v>2629</v>
      </c>
      <c r="H105" s="254" t="s">
        <v>2144</v>
      </c>
      <c r="I105" s="112">
        <v>1</v>
      </c>
      <c r="J105" s="112">
        <v>20</v>
      </c>
      <c r="K105" s="112" t="s">
        <v>4873</v>
      </c>
      <c r="L105" s="427">
        <v>389.55</v>
      </c>
      <c r="M105" s="136"/>
      <c r="N105" s="135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47">
        <f t="shared" si="201"/>
        <v>0</v>
      </c>
      <c r="AB105" s="133" t="str">
        <f t="shared" si="204"/>
        <v>No</v>
      </c>
      <c r="AC105" s="266" t="str">
        <f t="shared" si="254"/>
        <v>No</v>
      </c>
      <c r="AE105" s="315">
        <v>1</v>
      </c>
      <c r="AF105" s="316">
        <f t="shared" si="255"/>
        <v>0</v>
      </c>
      <c r="AG105" s="118"/>
      <c r="AH105" s="342">
        <v>18</v>
      </c>
      <c r="AI105" s="351">
        <f t="shared" si="202"/>
        <v>0</v>
      </c>
      <c r="AJ105" s="215">
        <f t="shared" si="256"/>
        <v>0</v>
      </c>
      <c r="AK105" s="215">
        <f t="shared" si="257"/>
        <v>0</v>
      </c>
      <c r="AL105" s="215">
        <f t="shared" si="258"/>
        <v>0</v>
      </c>
      <c r="AM105" s="215">
        <f t="shared" si="259"/>
        <v>0</v>
      </c>
      <c r="AN105" s="215">
        <f t="shared" si="260"/>
        <v>0</v>
      </c>
      <c r="AO105" s="215">
        <f t="shared" si="261"/>
        <v>0</v>
      </c>
      <c r="AP105" s="215">
        <f t="shared" si="262"/>
        <v>0</v>
      </c>
      <c r="AQ105" s="215">
        <f t="shared" si="263"/>
        <v>0</v>
      </c>
      <c r="AR105" s="215">
        <f t="shared" si="264"/>
        <v>0</v>
      </c>
      <c r="AS105" s="215">
        <f t="shared" si="265"/>
        <v>0</v>
      </c>
      <c r="AT105" s="215">
        <f t="shared" si="266"/>
        <v>0</v>
      </c>
      <c r="AU105" s="215">
        <f t="shared" si="267"/>
        <v>0</v>
      </c>
      <c r="AV105" s="215">
        <f t="shared" si="268"/>
        <v>0</v>
      </c>
      <c r="AW105" s="215">
        <f t="shared" si="269"/>
        <v>0</v>
      </c>
      <c r="AX105" s="173">
        <v>1</v>
      </c>
      <c r="AY105" s="124"/>
      <c r="AZ105" s="124">
        <v>16</v>
      </c>
      <c r="BA105" s="124"/>
      <c r="BC105" s="9">
        <f t="shared" si="221"/>
        <v>0</v>
      </c>
      <c r="BD105" s="9">
        <f t="shared" si="222"/>
        <v>0</v>
      </c>
      <c r="BE105" s="9">
        <f t="shared" si="223"/>
        <v>0</v>
      </c>
      <c r="BF105" s="9">
        <f t="shared" si="224"/>
        <v>0</v>
      </c>
      <c r="BG105" s="9">
        <f t="shared" si="225"/>
        <v>0</v>
      </c>
      <c r="BH105" s="9">
        <f t="shared" si="226"/>
        <v>0</v>
      </c>
      <c r="BI105" s="9">
        <f t="shared" si="227"/>
        <v>0</v>
      </c>
      <c r="BJ105" s="9">
        <f t="shared" si="228"/>
        <v>0</v>
      </c>
      <c r="BK105" s="9">
        <f t="shared" si="229"/>
        <v>0</v>
      </c>
      <c r="BM105" s="132">
        <f t="shared" si="230"/>
        <v>0</v>
      </c>
      <c r="BN105" s="132">
        <f t="shared" si="231"/>
        <v>0</v>
      </c>
      <c r="BP105" s="9">
        <f t="shared" si="232"/>
        <v>0</v>
      </c>
      <c r="BQ105" s="9">
        <f t="shared" si="233"/>
        <v>0</v>
      </c>
      <c r="BR105" s="9">
        <f t="shared" si="234"/>
        <v>0</v>
      </c>
      <c r="BS105" s="9">
        <f t="shared" si="235"/>
        <v>0</v>
      </c>
      <c r="BT105" s="9">
        <f t="shared" si="236"/>
        <v>0</v>
      </c>
      <c r="BU105" s="9">
        <f t="shared" si="237"/>
        <v>0</v>
      </c>
      <c r="BV105" s="9">
        <f t="shared" si="238"/>
        <v>0</v>
      </c>
      <c r="BW105" s="9">
        <f t="shared" si="239"/>
        <v>0</v>
      </c>
      <c r="BX105" s="9">
        <f t="shared" si="240"/>
        <v>0</v>
      </c>
      <c r="BY105" s="9">
        <f t="shared" si="241"/>
        <v>0</v>
      </c>
      <c r="BZ105" s="9">
        <f t="shared" si="242"/>
        <v>0</v>
      </c>
      <c r="CA105" s="9">
        <f t="shared" si="243"/>
        <v>0</v>
      </c>
      <c r="CB105" s="9">
        <f t="shared" si="244"/>
        <v>0</v>
      </c>
      <c r="CC105" s="9">
        <f t="shared" si="245"/>
        <v>0</v>
      </c>
      <c r="CD105" s="9">
        <f t="shared" si="246"/>
        <v>0</v>
      </c>
      <c r="CE105" s="9">
        <f t="shared" si="247"/>
        <v>0</v>
      </c>
      <c r="CF105" s="9">
        <f t="shared" si="248"/>
        <v>0</v>
      </c>
      <c r="CG105" s="9">
        <f t="shared" si="249"/>
        <v>0</v>
      </c>
      <c r="CH105" s="9">
        <f t="shared" si="250"/>
        <v>0</v>
      </c>
      <c r="CI105" s="9">
        <f t="shared" si="251"/>
        <v>0</v>
      </c>
      <c r="CJ105" s="9">
        <f t="shared" si="252"/>
        <v>0</v>
      </c>
    </row>
    <row r="106" spans="1:88" s="9" customFormat="1" ht="90" customHeight="1">
      <c r="B106" s="255"/>
      <c r="D106" s="151" t="s">
        <v>310</v>
      </c>
      <c r="E106" s="253" t="s">
        <v>2909</v>
      </c>
      <c r="F106" s="121" t="s">
        <v>133</v>
      </c>
      <c r="G106" s="122" t="s">
        <v>164</v>
      </c>
      <c r="H106" s="122" t="s">
        <v>2144</v>
      </c>
      <c r="I106" s="121">
        <v>2</v>
      </c>
      <c r="J106" s="121">
        <v>0</v>
      </c>
      <c r="K106" s="121" t="s">
        <v>4873</v>
      </c>
      <c r="L106" s="428">
        <v>264.56009999999998</v>
      </c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40">
        <f t="shared" si="201"/>
        <v>0</v>
      </c>
      <c r="AB106" s="140" t="str">
        <f t="shared" si="204"/>
        <v>No</v>
      </c>
      <c r="AC106" s="236" t="str">
        <f t="shared" si="254"/>
        <v>No</v>
      </c>
      <c r="AE106" s="315">
        <v>2</v>
      </c>
      <c r="AF106" s="316">
        <f t="shared" si="255"/>
        <v>0</v>
      </c>
      <c r="AG106" s="118"/>
      <c r="AH106" s="342">
        <v>10.1</v>
      </c>
      <c r="AI106" s="351">
        <f t="shared" si="202"/>
        <v>0</v>
      </c>
      <c r="AJ106" s="215">
        <f t="shared" si="256"/>
        <v>0</v>
      </c>
      <c r="AK106" s="215">
        <f t="shared" si="257"/>
        <v>0</v>
      </c>
      <c r="AL106" s="215">
        <f t="shared" si="258"/>
        <v>0</v>
      </c>
      <c r="AM106" s="215">
        <f t="shared" si="259"/>
        <v>0</v>
      </c>
      <c r="AN106" s="215">
        <f t="shared" si="260"/>
        <v>0</v>
      </c>
      <c r="AO106" s="215">
        <f t="shared" si="261"/>
        <v>0</v>
      </c>
      <c r="AP106" s="215">
        <f t="shared" si="262"/>
        <v>0</v>
      </c>
      <c r="AQ106" s="215">
        <f t="shared" si="263"/>
        <v>0</v>
      </c>
      <c r="AR106" s="215">
        <f t="shared" si="264"/>
        <v>0</v>
      </c>
      <c r="AS106" s="215">
        <f t="shared" si="265"/>
        <v>0</v>
      </c>
      <c r="AT106" s="215">
        <f t="shared" si="266"/>
        <v>0</v>
      </c>
      <c r="AU106" s="215">
        <f t="shared" si="267"/>
        <v>0</v>
      </c>
      <c r="AV106" s="215">
        <f t="shared" si="268"/>
        <v>0</v>
      </c>
      <c r="AW106" s="215">
        <f t="shared" si="269"/>
        <v>0</v>
      </c>
      <c r="AX106" s="173">
        <v>2</v>
      </c>
      <c r="AY106" s="124"/>
      <c r="AZ106" s="124">
        <v>16</v>
      </c>
      <c r="BA106" s="124"/>
      <c r="BC106" s="9">
        <f t="shared" si="221"/>
        <v>0</v>
      </c>
      <c r="BD106" s="9">
        <f t="shared" si="222"/>
        <v>0</v>
      </c>
      <c r="BE106" s="9">
        <f t="shared" si="223"/>
        <v>0</v>
      </c>
      <c r="BF106" s="9">
        <f t="shared" si="224"/>
        <v>0</v>
      </c>
      <c r="BG106" s="9">
        <f t="shared" si="225"/>
        <v>0</v>
      </c>
      <c r="BH106" s="9">
        <f t="shared" si="226"/>
        <v>0</v>
      </c>
      <c r="BI106" s="9">
        <f t="shared" si="227"/>
        <v>0</v>
      </c>
      <c r="BJ106" s="9">
        <f t="shared" si="228"/>
        <v>0</v>
      </c>
      <c r="BK106" s="9">
        <f t="shared" si="229"/>
        <v>0</v>
      </c>
      <c r="BM106" s="132">
        <f t="shared" si="230"/>
        <v>0</v>
      </c>
      <c r="BN106" s="132">
        <f t="shared" si="231"/>
        <v>0</v>
      </c>
      <c r="BP106" s="9">
        <f t="shared" si="232"/>
        <v>0</v>
      </c>
      <c r="BQ106" s="9">
        <f t="shared" si="233"/>
        <v>0</v>
      </c>
      <c r="BR106" s="9">
        <f t="shared" si="234"/>
        <v>0</v>
      </c>
      <c r="BS106" s="9">
        <f t="shared" si="235"/>
        <v>0</v>
      </c>
      <c r="BT106" s="9">
        <f t="shared" si="236"/>
        <v>0</v>
      </c>
      <c r="BU106" s="9">
        <f t="shared" si="237"/>
        <v>0</v>
      </c>
      <c r="BV106" s="9">
        <f t="shared" si="238"/>
        <v>0</v>
      </c>
      <c r="BW106" s="9">
        <f t="shared" si="239"/>
        <v>0</v>
      </c>
      <c r="BX106" s="9">
        <f t="shared" si="240"/>
        <v>0</v>
      </c>
      <c r="BY106" s="9">
        <f t="shared" si="241"/>
        <v>0</v>
      </c>
      <c r="BZ106" s="9">
        <f t="shared" si="242"/>
        <v>0</v>
      </c>
      <c r="CA106" s="9">
        <f t="shared" si="243"/>
        <v>0</v>
      </c>
      <c r="CB106" s="9">
        <f t="shared" si="244"/>
        <v>0</v>
      </c>
      <c r="CC106" s="9">
        <f t="shared" si="245"/>
        <v>0</v>
      </c>
      <c r="CD106" s="9">
        <f t="shared" si="246"/>
        <v>0</v>
      </c>
      <c r="CE106" s="9">
        <f t="shared" si="247"/>
        <v>0</v>
      </c>
      <c r="CF106" s="9">
        <f t="shared" si="248"/>
        <v>0</v>
      </c>
      <c r="CG106" s="9">
        <f t="shared" si="249"/>
        <v>0</v>
      </c>
      <c r="CH106" s="9">
        <f t="shared" si="250"/>
        <v>0</v>
      </c>
      <c r="CI106" s="9">
        <f t="shared" si="251"/>
        <v>0</v>
      </c>
      <c r="CJ106" s="9">
        <f t="shared" si="252"/>
        <v>0</v>
      </c>
    </row>
    <row r="107" spans="1:88" s="132" customFormat="1" ht="90" customHeight="1">
      <c r="A107" s="9"/>
      <c r="B107" s="231"/>
      <c r="C107" s="9"/>
      <c r="D107" s="113" t="s">
        <v>311</v>
      </c>
      <c r="E107" s="191" t="s">
        <v>2909</v>
      </c>
      <c r="F107" s="112" t="s">
        <v>133</v>
      </c>
      <c r="G107" s="254" t="s">
        <v>163</v>
      </c>
      <c r="H107" s="254" t="s">
        <v>2144</v>
      </c>
      <c r="I107" s="112">
        <v>2</v>
      </c>
      <c r="J107" s="112">
        <v>0</v>
      </c>
      <c r="K107" s="112" t="s">
        <v>4873</v>
      </c>
      <c r="L107" s="427">
        <v>264.56009999999998</v>
      </c>
      <c r="M107" s="136"/>
      <c r="N107" s="135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  <c r="AA107" s="147">
        <f t="shared" si="201"/>
        <v>0</v>
      </c>
      <c r="AB107" s="133" t="str">
        <f t="shared" si="204"/>
        <v>No</v>
      </c>
      <c r="AC107" s="266" t="str">
        <f t="shared" si="254"/>
        <v>No</v>
      </c>
      <c r="AE107" s="315">
        <v>2</v>
      </c>
      <c r="AF107" s="316">
        <f t="shared" si="255"/>
        <v>0</v>
      </c>
      <c r="AG107" s="118"/>
      <c r="AH107" s="342">
        <v>10.7</v>
      </c>
      <c r="AI107" s="351">
        <f t="shared" si="202"/>
        <v>0</v>
      </c>
      <c r="AJ107" s="215">
        <f t="shared" si="256"/>
        <v>0</v>
      </c>
      <c r="AK107" s="215">
        <f t="shared" si="257"/>
        <v>0</v>
      </c>
      <c r="AL107" s="215">
        <f t="shared" si="258"/>
        <v>0</v>
      </c>
      <c r="AM107" s="215">
        <f t="shared" si="259"/>
        <v>0</v>
      </c>
      <c r="AN107" s="215">
        <f t="shared" si="260"/>
        <v>0</v>
      </c>
      <c r="AO107" s="215">
        <f t="shared" si="261"/>
        <v>0</v>
      </c>
      <c r="AP107" s="215">
        <f t="shared" si="262"/>
        <v>0</v>
      </c>
      <c r="AQ107" s="215">
        <f t="shared" si="263"/>
        <v>0</v>
      </c>
      <c r="AR107" s="215">
        <f t="shared" si="264"/>
        <v>0</v>
      </c>
      <c r="AS107" s="215">
        <f t="shared" si="265"/>
        <v>0</v>
      </c>
      <c r="AT107" s="215">
        <f t="shared" si="266"/>
        <v>0</v>
      </c>
      <c r="AU107" s="215">
        <f t="shared" si="267"/>
        <v>0</v>
      </c>
      <c r="AV107" s="215">
        <f t="shared" si="268"/>
        <v>0</v>
      </c>
      <c r="AW107" s="215">
        <f t="shared" si="269"/>
        <v>0</v>
      </c>
      <c r="AX107" s="173">
        <v>2</v>
      </c>
      <c r="AY107" s="124"/>
      <c r="AZ107" s="124">
        <v>16</v>
      </c>
      <c r="BA107" s="124"/>
      <c r="BC107" s="9">
        <f t="shared" si="221"/>
        <v>0</v>
      </c>
      <c r="BD107" s="9">
        <f t="shared" si="222"/>
        <v>0</v>
      </c>
      <c r="BE107" s="9">
        <f t="shared" si="223"/>
        <v>0</v>
      </c>
      <c r="BF107" s="9">
        <f t="shared" si="224"/>
        <v>0</v>
      </c>
      <c r="BG107" s="9">
        <f t="shared" si="225"/>
        <v>0</v>
      </c>
      <c r="BH107" s="9">
        <f t="shared" si="226"/>
        <v>0</v>
      </c>
      <c r="BI107" s="9">
        <f t="shared" si="227"/>
        <v>0</v>
      </c>
      <c r="BJ107" s="9">
        <f t="shared" si="228"/>
        <v>0</v>
      </c>
      <c r="BK107" s="9">
        <f t="shared" si="229"/>
        <v>0</v>
      </c>
      <c r="BM107" s="132">
        <f t="shared" si="230"/>
        <v>0</v>
      </c>
      <c r="BN107" s="132">
        <f t="shared" si="231"/>
        <v>0</v>
      </c>
      <c r="BP107" s="9">
        <f t="shared" si="232"/>
        <v>0</v>
      </c>
      <c r="BQ107" s="9">
        <f t="shared" si="233"/>
        <v>0</v>
      </c>
      <c r="BR107" s="9">
        <f t="shared" si="234"/>
        <v>0</v>
      </c>
      <c r="BS107" s="9">
        <f t="shared" si="235"/>
        <v>0</v>
      </c>
      <c r="BT107" s="9">
        <f t="shared" si="236"/>
        <v>0</v>
      </c>
      <c r="BU107" s="9">
        <f t="shared" si="237"/>
        <v>0</v>
      </c>
      <c r="BV107" s="9">
        <f t="shared" si="238"/>
        <v>0</v>
      </c>
      <c r="BW107" s="9">
        <f t="shared" si="239"/>
        <v>0</v>
      </c>
      <c r="BX107" s="9">
        <f t="shared" si="240"/>
        <v>0</v>
      </c>
      <c r="BY107" s="9">
        <f t="shared" si="241"/>
        <v>0</v>
      </c>
      <c r="BZ107" s="9">
        <f t="shared" si="242"/>
        <v>0</v>
      </c>
      <c r="CA107" s="9">
        <f t="shared" si="243"/>
        <v>0</v>
      </c>
      <c r="CB107" s="9">
        <f t="shared" si="244"/>
        <v>0</v>
      </c>
      <c r="CC107" s="9">
        <f t="shared" si="245"/>
        <v>0</v>
      </c>
      <c r="CD107" s="9">
        <f t="shared" si="246"/>
        <v>0</v>
      </c>
      <c r="CE107" s="9">
        <f t="shared" si="247"/>
        <v>0</v>
      </c>
      <c r="CF107" s="9">
        <f t="shared" si="248"/>
        <v>0</v>
      </c>
      <c r="CG107" s="9">
        <f t="shared" si="249"/>
        <v>0</v>
      </c>
      <c r="CH107" s="9">
        <f t="shared" si="250"/>
        <v>0</v>
      </c>
      <c r="CI107" s="9">
        <f t="shared" si="251"/>
        <v>0</v>
      </c>
      <c r="CJ107" s="9">
        <f t="shared" si="252"/>
        <v>0</v>
      </c>
    </row>
    <row r="108" spans="1:88" s="9" customFormat="1" ht="90" customHeight="1">
      <c r="B108" s="255"/>
      <c r="D108" s="151" t="s">
        <v>312</v>
      </c>
      <c r="E108" s="253" t="s">
        <v>2909</v>
      </c>
      <c r="F108" s="392" t="s">
        <v>133</v>
      </c>
      <c r="G108" s="122" t="s">
        <v>162</v>
      </c>
      <c r="H108" s="122" t="s">
        <v>2144</v>
      </c>
      <c r="I108" s="121">
        <v>4</v>
      </c>
      <c r="J108" s="121">
        <v>0</v>
      </c>
      <c r="K108" s="121" t="s">
        <v>4873</v>
      </c>
      <c r="L108" s="428">
        <v>317.20500000000004</v>
      </c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40">
        <f t="shared" si="201"/>
        <v>0</v>
      </c>
      <c r="AB108" s="140" t="str">
        <f t="shared" si="204"/>
        <v>No</v>
      </c>
      <c r="AC108" s="236" t="str">
        <f t="shared" si="254"/>
        <v>No</v>
      </c>
      <c r="AE108" s="315">
        <v>4</v>
      </c>
      <c r="AF108" s="316">
        <f t="shared" si="255"/>
        <v>0</v>
      </c>
      <c r="AG108" s="118"/>
      <c r="AH108" s="342">
        <v>4</v>
      </c>
      <c r="AI108" s="351">
        <f t="shared" si="202"/>
        <v>0</v>
      </c>
      <c r="AJ108" s="215">
        <f t="shared" si="256"/>
        <v>0</v>
      </c>
      <c r="AK108" s="215">
        <f t="shared" si="257"/>
        <v>0</v>
      </c>
      <c r="AL108" s="215">
        <f t="shared" si="258"/>
        <v>0</v>
      </c>
      <c r="AM108" s="215">
        <f t="shared" si="259"/>
        <v>0</v>
      </c>
      <c r="AN108" s="215">
        <f t="shared" si="260"/>
        <v>0</v>
      </c>
      <c r="AO108" s="215">
        <f t="shared" si="261"/>
        <v>0</v>
      </c>
      <c r="AP108" s="215">
        <f t="shared" si="262"/>
        <v>0</v>
      </c>
      <c r="AQ108" s="215">
        <f t="shared" si="263"/>
        <v>0</v>
      </c>
      <c r="AR108" s="215">
        <f t="shared" si="264"/>
        <v>0</v>
      </c>
      <c r="AS108" s="215">
        <f t="shared" si="265"/>
        <v>0</v>
      </c>
      <c r="AT108" s="215">
        <f t="shared" si="266"/>
        <v>0</v>
      </c>
      <c r="AU108" s="215">
        <f t="shared" si="267"/>
        <v>0</v>
      </c>
      <c r="AV108" s="215">
        <f t="shared" si="268"/>
        <v>0</v>
      </c>
      <c r="AW108" s="215">
        <f t="shared" si="269"/>
        <v>0</v>
      </c>
      <c r="AX108" s="173">
        <v>4</v>
      </c>
      <c r="AY108" s="124"/>
      <c r="AZ108" s="124">
        <v>24</v>
      </c>
      <c r="BA108" s="124"/>
      <c r="BC108" s="9">
        <f t="shared" si="221"/>
        <v>0</v>
      </c>
      <c r="BD108" s="9">
        <f t="shared" si="222"/>
        <v>0</v>
      </c>
      <c r="BE108" s="9">
        <f t="shared" si="223"/>
        <v>0</v>
      </c>
      <c r="BF108" s="9">
        <f t="shared" si="224"/>
        <v>0</v>
      </c>
      <c r="BG108" s="9">
        <f t="shared" si="225"/>
        <v>0</v>
      </c>
      <c r="BH108" s="9">
        <f t="shared" si="226"/>
        <v>0</v>
      </c>
      <c r="BI108" s="9">
        <f t="shared" si="227"/>
        <v>0</v>
      </c>
      <c r="BJ108" s="9">
        <f t="shared" si="228"/>
        <v>0</v>
      </c>
      <c r="BK108" s="9">
        <f t="shared" si="229"/>
        <v>0</v>
      </c>
      <c r="BM108" s="132">
        <f t="shared" si="230"/>
        <v>0</v>
      </c>
      <c r="BN108" s="132">
        <f t="shared" si="231"/>
        <v>0</v>
      </c>
      <c r="BP108" s="9">
        <f t="shared" si="232"/>
        <v>0</v>
      </c>
      <c r="BQ108" s="9">
        <f t="shared" si="233"/>
        <v>0</v>
      </c>
      <c r="BR108" s="9">
        <f t="shared" si="234"/>
        <v>0</v>
      </c>
      <c r="BS108" s="9">
        <f t="shared" si="235"/>
        <v>0</v>
      </c>
      <c r="BT108" s="9">
        <f t="shared" si="236"/>
        <v>0</v>
      </c>
      <c r="BU108" s="9">
        <f t="shared" si="237"/>
        <v>0</v>
      </c>
      <c r="BV108" s="9">
        <f t="shared" si="238"/>
        <v>0</v>
      </c>
      <c r="BW108" s="9">
        <f t="shared" si="239"/>
        <v>0</v>
      </c>
      <c r="BX108" s="9">
        <f t="shared" si="240"/>
        <v>0</v>
      </c>
      <c r="BY108" s="9">
        <f t="shared" si="241"/>
        <v>0</v>
      </c>
      <c r="BZ108" s="9">
        <f t="shared" si="242"/>
        <v>0</v>
      </c>
      <c r="CA108" s="9">
        <f t="shared" si="243"/>
        <v>0</v>
      </c>
      <c r="CB108" s="9">
        <f t="shared" si="244"/>
        <v>0</v>
      </c>
      <c r="CC108" s="9">
        <f t="shared" si="245"/>
        <v>0</v>
      </c>
      <c r="CD108" s="9">
        <f t="shared" si="246"/>
        <v>0</v>
      </c>
      <c r="CE108" s="9">
        <f t="shared" si="247"/>
        <v>0</v>
      </c>
      <c r="CF108" s="9">
        <f t="shared" si="248"/>
        <v>0</v>
      </c>
      <c r="CG108" s="9">
        <f t="shared" si="249"/>
        <v>0</v>
      </c>
      <c r="CH108" s="9">
        <f t="shared" si="250"/>
        <v>0</v>
      </c>
      <c r="CI108" s="9">
        <f t="shared" si="251"/>
        <v>0</v>
      </c>
      <c r="CJ108" s="9">
        <f t="shared" si="252"/>
        <v>0</v>
      </c>
    </row>
    <row r="109" spans="1:88" s="132" customFormat="1" ht="90" customHeight="1">
      <c r="A109" s="9"/>
      <c r="B109" s="231"/>
      <c r="C109" s="9"/>
      <c r="D109" s="113" t="s">
        <v>313</v>
      </c>
      <c r="E109" s="191" t="s">
        <v>2909</v>
      </c>
      <c r="F109" s="278" t="s">
        <v>133</v>
      </c>
      <c r="G109" s="254" t="s">
        <v>161</v>
      </c>
      <c r="H109" s="254" t="s">
        <v>2144</v>
      </c>
      <c r="I109" s="112">
        <v>4</v>
      </c>
      <c r="J109" s="112">
        <v>0</v>
      </c>
      <c r="K109" s="112" t="s">
        <v>4873</v>
      </c>
      <c r="L109" s="427">
        <v>400.68000000000006</v>
      </c>
      <c r="M109" s="136"/>
      <c r="N109" s="135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47">
        <f t="shared" si="201"/>
        <v>0</v>
      </c>
      <c r="AB109" s="133" t="str">
        <f t="shared" si="204"/>
        <v>No</v>
      </c>
      <c r="AC109" s="266" t="str">
        <f t="shared" si="254"/>
        <v>No</v>
      </c>
      <c r="AE109" s="315">
        <v>4</v>
      </c>
      <c r="AF109" s="316">
        <f t="shared" si="255"/>
        <v>0</v>
      </c>
      <c r="AG109" s="118"/>
      <c r="AH109" s="342">
        <v>12</v>
      </c>
      <c r="AI109" s="351">
        <f t="shared" si="202"/>
        <v>0</v>
      </c>
      <c r="AJ109" s="215">
        <f t="shared" si="256"/>
        <v>0</v>
      </c>
      <c r="AK109" s="215">
        <f t="shared" si="257"/>
        <v>0</v>
      </c>
      <c r="AL109" s="215">
        <f t="shared" si="258"/>
        <v>0</v>
      </c>
      <c r="AM109" s="215">
        <f t="shared" si="259"/>
        <v>0</v>
      </c>
      <c r="AN109" s="215">
        <f t="shared" si="260"/>
        <v>0</v>
      </c>
      <c r="AO109" s="215">
        <f t="shared" si="261"/>
        <v>0</v>
      </c>
      <c r="AP109" s="215">
        <f t="shared" si="262"/>
        <v>0</v>
      </c>
      <c r="AQ109" s="215">
        <f t="shared" si="263"/>
        <v>0</v>
      </c>
      <c r="AR109" s="215">
        <f t="shared" si="264"/>
        <v>0</v>
      </c>
      <c r="AS109" s="215">
        <f t="shared" si="265"/>
        <v>0</v>
      </c>
      <c r="AT109" s="215">
        <f t="shared" si="266"/>
        <v>0</v>
      </c>
      <c r="AU109" s="215">
        <f t="shared" si="267"/>
        <v>0</v>
      </c>
      <c r="AV109" s="215">
        <f t="shared" si="268"/>
        <v>0</v>
      </c>
      <c r="AW109" s="215">
        <f t="shared" si="269"/>
        <v>0</v>
      </c>
      <c r="AX109" s="173">
        <v>4</v>
      </c>
      <c r="AY109" s="124"/>
      <c r="AZ109" s="124">
        <v>28</v>
      </c>
      <c r="BA109" s="124"/>
      <c r="BC109" s="9">
        <f t="shared" si="221"/>
        <v>0</v>
      </c>
      <c r="BD109" s="9">
        <f t="shared" si="222"/>
        <v>0</v>
      </c>
      <c r="BE109" s="9">
        <f t="shared" si="223"/>
        <v>0</v>
      </c>
      <c r="BF109" s="9">
        <f t="shared" si="224"/>
        <v>0</v>
      </c>
      <c r="BG109" s="9">
        <f t="shared" si="225"/>
        <v>0</v>
      </c>
      <c r="BH109" s="9">
        <f t="shared" si="226"/>
        <v>0</v>
      </c>
      <c r="BI109" s="9">
        <f t="shared" si="227"/>
        <v>0</v>
      </c>
      <c r="BJ109" s="9">
        <f t="shared" si="228"/>
        <v>0</v>
      </c>
      <c r="BK109" s="9">
        <f t="shared" si="229"/>
        <v>0</v>
      </c>
      <c r="BM109" s="132">
        <f t="shared" si="230"/>
        <v>0</v>
      </c>
      <c r="BN109" s="132">
        <f t="shared" si="231"/>
        <v>0</v>
      </c>
      <c r="BP109" s="9">
        <f t="shared" si="232"/>
        <v>0</v>
      </c>
      <c r="BQ109" s="9">
        <f t="shared" si="233"/>
        <v>0</v>
      </c>
      <c r="BR109" s="9">
        <f t="shared" si="234"/>
        <v>0</v>
      </c>
      <c r="BS109" s="9">
        <f t="shared" si="235"/>
        <v>0</v>
      </c>
      <c r="BT109" s="9">
        <f t="shared" si="236"/>
        <v>0</v>
      </c>
      <c r="BU109" s="9">
        <f t="shared" si="237"/>
        <v>0</v>
      </c>
      <c r="BV109" s="9">
        <f t="shared" si="238"/>
        <v>0</v>
      </c>
      <c r="BW109" s="9">
        <f t="shared" si="239"/>
        <v>0</v>
      </c>
      <c r="BX109" s="9">
        <f t="shared" si="240"/>
        <v>0</v>
      </c>
      <c r="BY109" s="9">
        <f t="shared" si="241"/>
        <v>0</v>
      </c>
      <c r="BZ109" s="9">
        <f t="shared" si="242"/>
        <v>0</v>
      </c>
      <c r="CA109" s="9">
        <f t="shared" si="243"/>
        <v>0</v>
      </c>
      <c r="CB109" s="9">
        <f t="shared" si="244"/>
        <v>0</v>
      </c>
      <c r="CC109" s="9">
        <f t="shared" si="245"/>
        <v>0</v>
      </c>
      <c r="CD109" s="9">
        <f t="shared" si="246"/>
        <v>0</v>
      </c>
      <c r="CE109" s="9">
        <f t="shared" si="247"/>
        <v>0</v>
      </c>
      <c r="CF109" s="9">
        <f t="shared" si="248"/>
        <v>0</v>
      </c>
      <c r="CG109" s="9">
        <f t="shared" si="249"/>
        <v>0</v>
      </c>
      <c r="CH109" s="9">
        <f t="shared" si="250"/>
        <v>0</v>
      </c>
      <c r="CI109" s="9">
        <f t="shared" si="251"/>
        <v>0</v>
      </c>
      <c r="CJ109" s="9">
        <f t="shared" si="252"/>
        <v>0</v>
      </c>
    </row>
    <row r="110" spans="1:88" s="9" customFormat="1" ht="90" customHeight="1">
      <c r="B110" s="255"/>
      <c r="D110" s="151" t="s">
        <v>314</v>
      </c>
      <c r="E110" s="253" t="s">
        <v>2909</v>
      </c>
      <c r="F110" s="392" t="s">
        <v>133</v>
      </c>
      <c r="G110" s="122" t="s">
        <v>160</v>
      </c>
      <c r="H110" s="122" t="s">
        <v>2144</v>
      </c>
      <c r="I110" s="121">
        <v>4</v>
      </c>
      <c r="J110" s="121">
        <v>0</v>
      </c>
      <c r="K110" s="121" t="s">
        <v>4873</v>
      </c>
      <c r="L110" s="428">
        <v>400.68000000000006</v>
      </c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40">
        <f t="shared" si="201"/>
        <v>0</v>
      </c>
      <c r="AB110" s="140" t="str">
        <f t="shared" si="204"/>
        <v>No</v>
      </c>
      <c r="AC110" s="236" t="str">
        <f t="shared" si="254"/>
        <v>No</v>
      </c>
      <c r="AE110" s="315">
        <v>4</v>
      </c>
      <c r="AF110" s="316">
        <f t="shared" si="255"/>
        <v>0</v>
      </c>
      <c r="AG110" s="118"/>
      <c r="AH110" s="342">
        <v>12</v>
      </c>
      <c r="AI110" s="351">
        <f t="shared" si="202"/>
        <v>0</v>
      </c>
      <c r="AJ110" s="215">
        <f t="shared" si="256"/>
        <v>0</v>
      </c>
      <c r="AK110" s="215">
        <f t="shared" si="257"/>
        <v>0</v>
      </c>
      <c r="AL110" s="215">
        <f t="shared" si="258"/>
        <v>0</v>
      </c>
      <c r="AM110" s="215">
        <f t="shared" si="259"/>
        <v>0</v>
      </c>
      <c r="AN110" s="215">
        <f t="shared" si="260"/>
        <v>0</v>
      </c>
      <c r="AO110" s="215">
        <f t="shared" si="261"/>
        <v>0</v>
      </c>
      <c r="AP110" s="215">
        <f t="shared" si="262"/>
        <v>0</v>
      </c>
      <c r="AQ110" s="215">
        <f t="shared" si="263"/>
        <v>0</v>
      </c>
      <c r="AR110" s="215">
        <f t="shared" si="264"/>
        <v>0</v>
      </c>
      <c r="AS110" s="215">
        <f t="shared" si="265"/>
        <v>0</v>
      </c>
      <c r="AT110" s="215">
        <f t="shared" si="266"/>
        <v>0</v>
      </c>
      <c r="AU110" s="215">
        <f t="shared" si="267"/>
        <v>0</v>
      </c>
      <c r="AV110" s="215">
        <f t="shared" si="268"/>
        <v>0</v>
      </c>
      <c r="AW110" s="215">
        <f t="shared" si="269"/>
        <v>0</v>
      </c>
      <c r="AX110" s="173">
        <v>4</v>
      </c>
      <c r="AY110" s="124"/>
      <c r="AZ110" s="124">
        <v>28</v>
      </c>
      <c r="BA110" s="124"/>
      <c r="BC110" s="9">
        <f t="shared" si="221"/>
        <v>0</v>
      </c>
      <c r="BD110" s="9">
        <f t="shared" si="222"/>
        <v>0</v>
      </c>
      <c r="BE110" s="9">
        <f t="shared" si="223"/>
        <v>0</v>
      </c>
      <c r="BF110" s="9">
        <f t="shared" si="224"/>
        <v>0</v>
      </c>
      <c r="BG110" s="9">
        <f t="shared" si="225"/>
        <v>0</v>
      </c>
      <c r="BH110" s="9">
        <f t="shared" si="226"/>
        <v>0</v>
      </c>
      <c r="BI110" s="9">
        <f t="shared" si="227"/>
        <v>0</v>
      </c>
      <c r="BJ110" s="9">
        <f t="shared" si="228"/>
        <v>0</v>
      </c>
      <c r="BK110" s="9">
        <f t="shared" si="229"/>
        <v>0</v>
      </c>
      <c r="BM110" s="132">
        <f t="shared" si="230"/>
        <v>0</v>
      </c>
      <c r="BN110" s="132">
        <f t="shared" si="231"/>
        <v>0</v>
      </c>
      <c r="BP110" s="9">
        <f t="shared" si="232"/>
        <v>0</v>
      </c>
      <c r="BQ110" s="9">
        <f t="shared" si="233"/>
        <v>0</v>
      </c>
      <c r="BR110" s="9">
        <f t="shared" si="234"/>
        <v>0</v>
      </c>
      <c r="BS110" s="9">
        <f t="shared" si="235"/>
        <v>0</v>
      </c>
      <c r="BT110" s="9">
        <f t="shared" si="236"/>
        <v>0</v>
      </c>
      <c r="BU110" s="9">
        <f t="shared" si="237"/>
        <v>0</v>
      </c>
      <c r="BV110" s="9">
        <f t="shared" si="238"/>
        <v>0</v>
      </c>
      <c r="BW110" s="9">
        <f t="shared" si="239"/>
        <v>0</v>
      </c>
      <c r="BX110" s="9">
        <f t="shared" si="240"/>
        <v>0</v>
      </c>
      <c r="BY110" s="9">
        <f t="shared" si="241"/>
        <v>0</v>
      </c>
      <c r="BZ110" s="9">
        <f t="shared" si="242"/>
        <v>0</v>
      </c>
      <c r="CA110" s="9">
        <f t="shared" si="243"/>
        <v>0</v>
      </c>
      <c r="CB110" s="9">
        <f t="shared" si="244"/>
        <v>0</v>
      </c>
      <c r="CC110" s="9">
        <f t="shared" si="245"/>
        <v>0</v>
      </c>
      <c r="CD110" s="9">
        <f t="shared" si="246"/>
        <v>0</v>
      </c>
      <c r="CE110" s="9">
        <f t="shared" si="247"/>
        <v>0</v>
      </c>
      <c r="CF110" s="9">
        <f t="shared" si="248"/>
        <v>0</v>
      </c>
      <c r="CG110" s="9">
        <f t="shared" si="249"/>
        <v>0</v>
      </c>
      <c r="CH110" s="9">
        <f t="shared" si="250"/>
        <v>0</v>
      </c>
      <c r="CI110" s="9">
        <f t="shared" si="251"/>
        <v>0</v>
      </c>
      <c r="CJ110" s="9">
        <f t="shared" si="252"/>
        <v>0</v>
      </c>
    </row>
    <row r="111" spans="1:88" s="132" customFormat="1" ht="90" customHeight="1">
      <c r="A111" s="9"/>
      <c r="B111" s="231"/>
      <c r="C111" s="9"/>
      <c r="D111" s="113" t="s">
        <v>315</v>
      </c>
      <c r="E111" s="191" t="s">
        <v>2909</v>
      </c>
      <c r="F111" s="278" t="s">
        <v>4880</v>
      </c>
      <c r="G111" s="254" t="s">
        <v>159</v>
      </c>
      <c r="H111" s="254" t="s">
        <v>2144</v>
      </c>
      <c r="I111" s="112">
        <v>2</v>
      </c>
      <c r="J111" s="112">
        <v>0</v>
      </c>
      <c r="K111" s="112" t="s">
        <v>4873</v>
      </c>
      <c r="L111" s="427">
        <v>456.33000000000004</v>
      </c>
      <c r="M111" s="136"/>
      <c r="N111" s="135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47">
        <f t="shared" si="201"/>
        <v>0</v>
      </c>
      <c r="AB111" s="133" t="str">
        <f t="shared" si="204"/>
        <v>No</v>
      </c>
      <c r="AC111" s="266" t="str">
        <f t="shared" si="254"/>
        <v>No</v>
      </c>
      <c r="AE111" s="315">
        <v>2</v>
      </c>
      <c r="AF111" s="316">
        <f t="shared" si="255"/>
        <v>0</v>
      </c>
      <c r="AG111" s="118"/>
      <c r="AH111" s="342">
        <v>19</v>
      </c>
      <c r="AI111" s="351">
        <f t="shared" si="202"/>
        <v>0</v>
      </c>
      <c r="AJ111" s="215">
        <f t="shared" si="256"/>
        <v>0</v>
      </c>
      <c r="AK111" s="215">
        <f t="shared" si="257"/>
        <v>0</v>
      </c>
      <c r="AL111" s="215">
        <f t="shared" si="258"/>
        <v>0</v>
      </c>
      <c r="AM111" s="215">
        <f t="shared" si="259"/>
        <v>0</v>
      </c>
      <c r="AN111" s="215">
        <f t="shared" si="260"/>
        <v>0</v>
      </c>
      <c r="AO111" s="215">
        <f t="shared" si="261"/>
        <v>0</v>
      </c>
      <c r="AP111" s="215">
        <f t="shared" si="262"/>
        <v>0</v>
      </c>
      <c r="AQ111" s="215">
        <f t="shared" si="263"/>
        <v>0</v>
      </c>
      <c r="AR111" s="215">
        <f t="shared" si="264"/>
        <v>0</v>
      </c>
      <c r="AS111" s="215">
        <f t="shared" si="265"/>
        <v>0</v>
      </c>
      <c r="AT111" s="215">
        <f t="shared" si="266"/>
        <v>0</v>
      </c>
      <c r="AU111" s="215">
        <f t="shared" si="267"/>
        <v>0</v>
      </c>
      <c r="AV111" s="215">
        <f t="shared" si="268"/>
        <v>0</v>
      </c>
      <c r="AW111" s="215">
        <f t="shared" si="269"/>
        <v>0</v>
      </c>
      <c r="AX111" s="173">
        <v>2</v>
      </c>
      <c r="AY111" s="124"/>
      <c r="AZ111" s="124">
        <v>28</v>
      </c>
      <c r="BA111" s="124"/>
      <c r="BC111" s="9">
        <f t="shared" si="221"/>
        <v>0</v>
      </c>
      <c r="BD111" s="9">
        <f t="shared" si="222"/>
        <v>0</v>
      </c>
      <c r="BE111" s="9">
        <f t="shared" si="223"/>
        <v>0</v>
      </c>
      <c r="BF111" s="9">
        <f t="shared" si="224"/>
        <v>0</v>
      </c>
      <c r="BG111" s="9">
        <f t="shared" si="225"/>
        <v>0</v>
      </c>
      <c r="BH111" s="9">
        <f t="shared" si="226"/>
        <v>0</v>
      </c>
      <c r="BI111" s="9">
        <f t="shared" si="227"/>
        <v>0</v>
      </c>
      <c r="BJ111" s="9">
        <f t="shared" si="228"/>
        <v>0</v>
      </c>
      <c r="BK111" s="9">
        <f t="shared" si="229"/>
        <v>0</v>
      </c>
      <c r="BM111" s="132">
        <f t="shared" si="230"/>
        <v>0</v>
      </c>
      <c r="BN111" s="132">
        <f t="shared" si="231"/>
        <v>0</v>
      </c>
      <c r="BP111" s="9">
        <f t="shared" si="232"/>
        <v>0</v>
      </c>
      <c r="BQ111" s="9">
        <f t="shared" si="233"/>
        <v>0</v>
      </c>
      <c r="BR111" s="9">
        <f t="shared" si="234"/>
        <v>0</v>
      </c>
      <c r="BS111" s="9">
        <f t="shared" si="235"/>
        <v>0</v>
      </c>
      <c r="BT111" s="9">
        <f t="shared" si="236"/>
        <v>0</v>
      </c>
      <c r="BU111" s="9">
        <f t="shared" si="237"/>
        <v>0</v>
      </c>
      <c r="BV111" s="9">
        <f t="shared" si="238"/>
        <v>0</v>
      </c>
      <c r="BW111" s="9">
        <f t="shared" si="239"/>
        <v>0</v>
      </c>
      <c r="BX111" s="9">
        <f t="shared" si="240"/>
        <v>0</v>
      </c>
      <c r="BY111" s="9">
        <f t="shared" si="241"/>
        <v>0</v>
      </c>
      <c r="BZ111" s="9">
        <f t="shared" si="242"/>
        <v>0</v>
      </c>
      <c r="CA111" s="9">
        <f t="shared" si="243"/>
        <v>0</v>
      </c>
      <c r="CB111" s="9">
        <f t="shared" si="244"/>
        <v>0</v>
      </c>
      <c r="CC111" s="9">
        <f t="shared" si="245"/>
        <v>0</v>
      </c>
      <c r="CD111" s="9">
        <f t="shared" si="246"/>
        <v>0</v>
      </c>
      <c r="CE111" s="9">
        <f t="shared" si="247"/>
        <v>0</v>
      </c>
      <c r="CF111" s="9">
        <f t="shared" si="248"/>
        <v>0</v>
      </c>
      <c r="CG111" s="9">
        <f t="shared" si="249"/>
        <v>0</v>
      </c>
      <c r="CH111" s="9">
        <f t="shared" si="250"/>
        <v>0</v>
      </c>
      <c r="CI111" s="9">
        <f t="shared" si="251"/>
        <v>0</v>
      </c>
      <c r="CJ111" s="9">
        <f t="shared" si="252"/>
        <v>0</v>
      </c>
    </row>
    <row r="112" spans="1:88" s="9" customFormat="1" ht="90" customHeight="1">
      <c r="B112" s="255"/>
      <c r="D112" s="151" t="s">
        <v>316</v>
      </c>
      <c r="E112" s="253" t="s">
        <v>2909</v>
      </c>
      <c r="F112" s="121" t="s">
        <v>197</v>
      </c>
      <c r="G112" s="122" t="s">
        <v>158</v>
      </c>
      <c r="H112" s="405" t="s">
        <v>2143</v>
      </c>
      <c r="I112" s="121">
        <v>2</v>
      </c>
      <c r="J112" s="121">
        <v>6</v>
      </c>
      <c r="K112" s="121" t="s">
        <v>4873</v>
      </c>
      <c r="L112" s="428">
        <v>178.08000000000004</v>
      </c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40">
        <f t="shared" si="201"/>
        <v>0</v>
      </c>
      <c r="AB112" s="140" t="str">
        <f t="shared" si="204"/>
        <v>No</v>
      </c>
      <c r="AC112" s="236" t="str">
        <f t="shared" si="254"/>
        <v>No</v>
      </c>
      <c r="AE112" s="315">
        <v>2</v>
      </c>
      <c r="AF112" s="316">
        <f t="shared" si="255"/>
        <v>0</v>
      </c>
      <c r="AG112" s="118"/>
      <c r="AH112" s="342">
        <v>4</v>
      </c>
      <c r="AI112" s="351">
        <f t="shared" si="202"/>
        <v>0</v>
      </c>
      <c r="AJ112" s="215">
        <f t="shared" si="256"/>
        <v>0</v>
      </c>
      <c r="AK112" s="215">
        <f t="shared" si="257"/>
        <v>0</v>
      </c>
      <c r="AL112" s="215">
        <f t="shared" si="258"/>
        <v>0</v>
      </c>
      <c r="AM112" s="215">
        <f t="shared" si="259"/>
        <v>0</v>
      </c>
      <c r="AN112" s="215">
        <f t="shared" si="260"/>
        <v>0</v>
      </c>
      <c r="AO112" s="215">
        <f t="shared" si="261"/>
        <v>0</v>
      </c>
      <c r="AP112" s="215">
        <f t="shared" si="262"/>
        <v>0</v>
      </c>
      <c r="AQ112" s="215">
        <f t="shared" si="263"/>
        <v>0</v>
      </c>
      <c r="AR112" s="215">
        <f t="shared" si="264"/>
        <v>0</v>
      </c>
      <c r="AS112" s="215">
        <f t="shared" si="265"/>
        <v>0</v>
      </c>
      <c r="AT112" s="215">
        <f t="shared" si="266"/>
        <v>0</v>
      </c>
      <c r="AU112" s="215">
        <f t="shared" si="267"/>
        <v>0</v>
      </c>
      <c r="AV112" s="215">
        <f t="shared" si="268"/>
        <v>0</v>
      </c>
      <c r="AW112" s="215">
        <f t="shared" si="269"/>
        <v>0</v>
      </c>
      <c r="AX112" s="173">
        <v>2</v>
      </c>
      <c r="AY112" s="124"/>
      <c r="AZ112" s="124">
        <v>16</v>
      </c>
      <c r="BA112" s="124"/>
      <c r="BC112" s="9">
        <f t="shared" si="221"/>
        <v>0</v>
      </c>
      <c r="BD112" s="9">
        <f t="shared" si="222"/>
        <v>0</v>
      </c>
      <c r="BE112" s="9">
        <f t="shared" si="223"/>
        <v>0</v>
      </c>
      <c r="BF112" s="9">
        <f t="shared" si="224"/>
        <v>0</v>
      </c>
      <c r="BG112" s="9">
        <f t="shared" si="225"/>
        <v>0</v>
      </c>
      <c r="BH112" s="9">
        <f t="shared" si="226"/>
        <v>0</v>
      </c>
      <c r="BI112" s="9">
        <f t="shared" si="227"/>
        <v>0</v>
      </c>
      <c r="BJ112" s="9">
        <f t="shared" si="228"/>
        <v>0</v>
      </c>
      <c r="BK112" s="9">
        <f t="shared" si="229"/>
        <v>0</v>
      </c>
      <c r="BM112" s="132">
        <f t="shared" si="230"/>
        <v>0</v>
      </c>
      <c r="BN112" s="132">
        <f t="shared" si="231"/>
        <v>0</v>
      </c>
      <c r="BP112" s="9">
        <f t="shared" si="232"/>
        <v>0</v>
      </c>
      <c r="BQ112" s="9">
        <f t="shared" si="233"/>
        <v>0</v>
      </c>
      <c r="BR112" s="9">
        <f t="shared" si="234"/>
        <v>0</v>
      </c>
      <c r="BS112" s="9">
        <f t="shared" si="235"/>
        <v>0</v>
      </c>
      <c r="BT112" s="9">
        <f t="shared" si="236"/>
        <v>0</v>
      </c>
      <c r="BU112" s="9">
        <f t="shared" si="237"/>
        <v>0</v>
      </c>
      <c r="BV112" s="9">
        <f t="shared" si="238"/>
        <v>0</v>
      </c>
      <c r="BW112" s="9">
        <f t="shared" si="239"/>
        <v>0</v>
      </c>
      <c r="BX112" s="9">
        <f t="shared" si="240"/>
        <v>0</v>
      </c>
      <c r="BY112" s="9">
        <f t="shared" si="241"/>
        <v>0</v>
      </c>
      <c r="BZ112" s="9">
        <f t="shared" si="242"/>
        <v>0</v>
      </c>
      <c r="CA112" s="9">
        <f t="shared" si="243"/>
        <v>0</v>
      </c>
      <c r="CB112" s="9">
        <f t="shared" si="244"/>
        <v>0</v>
      </c>
      <c r="CC112" s="9">
        <f t="shared" si="245"/>
        <v>0</v>
      </c>
      <c r="CD112" s="9">
        <f t="shared" si="246"/>
        <v>0</v>
      </c>
      <c r="CE112" s="9">
        <f t="shared" si="247"/>
        <v>0</v>
      </c>
      <c r="CF112" s="9">
        <f t="shared" si="248"/>
        <v>0</v>
      </c>
      <c r="CG112" s="9">
        <f t="shared" si="249"/>
        <v>0</v>
      </c>
      <c r="CH112" s="9">
        <f t="shared" si="250"/>
        <v>0</v>
      </c>
      <c r="CI112" s="9">
        <f t="shared" si="251"/>
        <v>0</v>
      </c>
      <c r="CJ112" s="9">
        <f t="shared" si="252"/>
        <v>0</v>
      </c>
    </row>
    <row r="113" spans="1:88" s="132" customFormat="1" ht="90" customHeight="1">
      <c r="A113" s="9"/>
      <c r="B113" s="231"/>
      <c r="C113" s="9"/>
      <c r="D113" s="113" t="s">
        <v>317</v>
      </c>
      <c r="E113" s="191" t="s">
        <v>2909</v>
      </c>
      <c r="F113" s="112" t="s">
        <v>133</v>
      </c>
      <c r="G113" s="256" t="s">
        <v>102</v>
      </c>
      <c r="H113" s="406" t="s">
        <v>2143</v>
      </c>
      <c r="I113" s="112">
        <v>1</v>
      </c>
      <c r="J113" s="112">
        <v>9</v>
      </c>
      <c r="K113" s="112" t="s">
        <v>4873</v>
      </c>
      <c r="L113" s="427">
        <v>122.43000000000002</v>
      </c>
      <c r="M113" s="136"/>
      <c r="N113" s="135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47">
        <f t="shared" si="201"/>
        <v>0</v>
      </c>
      <c r="AB113" s="133" t="str">
        <f t="shared" si="204"/>
        <v>No</v>
      </c>
      <c r="AC113" s="266" t="str">
        <f t="shared" si="254"/>
        <v>No</v>
      </c>
      <c r="AE113" s="315">
        <v>1</v>
      </c>
      <c r="AF113" s="316">
        <f t="shared" si="255"/>
        <v>0</v>
      </c>
      <c r="AG113" s="118"/>
      <c r="AH113" s="342">
        <v>4.9000000000000004</v>
      </c>
      <c r="AI113" s="351">
        <f t="shared" si="202"/>
        <v>0</v>
      </c>
      <c r="AJ113" s="215">
        <f t="shared" si="256"/>
        <v>0</v>
      </c>
      <c r="AK113" s="215">
        <f t="shared" si="257"/>
        <v>0</v>
      </c>
      <c r="AL113" s="215">
        <f t="shared" si="258"/>
        <v>0</v>
      </c>
      <c r="AM113" s="215">
        <f t="shared" si="259"/>
        <v>0</v>
      </c>
      <c r="AN113" s="215">
        <f t="shared" si="260"/>
        <v>0</v>
      </c>
      <c r="AO113" s="215">
        <f t="shared" si="261"/>
        <v>0</v>
      </c>
      <c r="AP113" s="215">
        <f t="shared" si="262"/>
        <v>0</v>
      </c>
      <c r="AQ113" s="215">
        <f t="shared" si="263"/>
        <v>0</v>
      </c>
      <c r="AR113" s="215">
        <f t="shared" si="264"/>
        <v>0</v>
      </c>
      <c r="AS113" s="215">
        <f t="shared" si="265"/>
        <v>0</v>
      </c>
      <c r="AT113" s="215">
        <f t="shared" si="266"/>
        <v>0</v>
      </c>
      <c r="AU113" s="215">
        <f t="shared" si="267"/>
        <v>0</v>
      </c>
      <c r="AV113" s="215">
        <f t="shared" si="268"/>
        <v>0</v>
      </c>
      <c r="AW113" s="215">
        <f t="shared" si="269"/>
        <v>0</v>
      </c>
      <c r="AX113" s="173">
        <v>1</v>
      </c>
      <c r="AY113" s="124"/>
      <c r="AZ113" s="124">
        <v>8</v>
      </c>
      <c r="BA113" s="124"/>
      <c r="BC113" s="9">
        <f t="shared" si="221"/>
        <v>0</v>
      </c>
      <c r="BD113" s="9">
        <f t="shared" si="222"/>
        <v>0</v>
      </c>
      <c r="BE113" s="9">
        <f t="shared" si="223"/>
        <v>0</v>
      </c>
      <c r="BF113" s="9">
        <f t="shared" si="224"/>
        <v>0</v>
      </c>
      <c r="BG113" s="9">
        <f t="shared" si="225"/>
        <v>0</v>
      </c>
      <c r="BH113" s="9">
        <f t="shared" si="226"/>
        <v>0</v>
      </c>
      <c r="BI113" s="9">
        <f t="shared" si="227"/>
        <v>0</v>
      </c>
      <c r="BJ113" s="9">
        <f t="shared" si="228"/>
        <v>0</v>
      </c>
      <c r="BK113" s="9">
        <f t="shared" si="229"/>
        <v>0</v>
      </c>
      <c r="BM113" s="132">
        <f t="shared" si="230"/>
        <v>0</v>
      </c>
      <c r="BN113" s="132">
        <f t="shared" si="231"/>
        <v>0</v>
      </c>
      <c r="BP113" s="9">
        <f t="shared" si="232"/>
        <v>0</v>
      </c>
      <c r="BQ113" s="9">
        <f t="shared" si="233"/>
        <v>0</v>
      </c>
      <c r="BR113" s="9">
        <f t="shared" si="234"/>
        <v>0</v>
      </c>
      <c r="BS113" s="9">
        <f t="shared" si="235"/>
        <v>0</v>
      </c>
      <c r="BT113" s="9">
        <f t="shared" si="236"/>
        <v>0</v>
      </c>
      <c r="BU113" s="9">
        <f t="shared" si="237"/>
        <v>0</v>
      </c>
      <c r="BV113" s="9">
        <f t="shared" si="238"/>
        <v>0</v>
      </c>
      <c r="BW113" s="9">
        <f t="shared" si="239"/>
        <v>0</v>
      </c>
      <c r="BX113" s="9">
        <f t="shared" si="240"/>
        <v>0</v>
      </c>
      <c r="BY113" s="9">
        <f t="shared" si="241"/>
        <v>0</v>
      </c>
      <c r="BZ113" s="9">
        <f t="shared" si="242"/>
        <v>0</v>
      </c>
      <c r="CA113" s="9">
        <f t="shared" si="243"/>
        <v>0</v>
      </c>
      <c r="CB113" s="9">
        <f t="shared" si="244"/>
        <v>0</v>
      </c>
      <c r="CC113" s="9">
        <f t="shared" si="245"/>
        <v>0</v>
      </c>
      <c r="CD113" s="9">
        <f t="shared" si="246"/>
        <v>0</v>
      </c>
      <c r="CE113" s="9">
        <f t="shared" si="247"/>
        <v>0</v>
      </c>
      <c r="CF113" s="9">
        <f t="shared" si="248"/>
        <v>0</v>
      </c>
      <c r="CG113" s="9">
        <f t="shared" si="249"/>
        <v>0</v>
      </c>
      <c r="CH113" s="9">
        <f t="shared" si="250"/>
        <v>0</v>
      </c>
      <c r="CI113" s="9">
        <f t="shared" si="251"/>
        <v>0</v>
      </c>
      <c r="CJ113" s="9">
        <f t="shared" si="252"/>
        <v>0</v>
      </c>
    </row>
    <row r="114" spans="1:88" s="9" customFormat="1" ht="90" customHeight="1">
      <c r="B114" s="255"/>
      <c r="D114" s="151" t="s">
        <v>318</v>
      </c>
      <c r="E114" s="253" t="s">
        <v>2909</v>
      </c>
      <c r="F114" s="121" t="s">
        <v>133</v>
      </c>
      <c r="G114" s="122" t="s">
        <v>103</v>
      </c>
      <c r="H114" s="405" t="s">
        <v>2143</v>
      </c>
      <c r="I114" s="121">
        <v>1</v>
      </c>
      <c r="J114" s="121">
        <v>13</v>
      </c>
      <c r="K114" s="121" t="s">
        <v>4873</v>
      </c>
      <c r="L114" s="428">
        <v>178.08000000000004</v>
      </c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40">
        <f t="shared" si="201"/>
        <v>0</v>
      </c>
      <c r="AB114" s="140" t="str">
        <f t="shared" si="204"/>
        <v>No</v>
      </c>
      <c r="AC114" s="236" t="str">
        <f t="shared" si="254"/>
        <v>No</v>
      </c>
      <c r="AE114" s="315">
        <v>1</v>
      </c>
      <c r="AF114" s="316">
        <f t="shared" si="255"/>
        <v>0</v>
      </c>
      <c r="AG114" s="118"/>
      <c r="AH114" s="342">
        <v>9.6</v>
      </c>
      <c r="AI114" s="351">
        <f t="shared" si="202"/>
        <v>0</v>
      </c>
      <c r="AJ114" s="215">
        <f t="shared" si="256"/>
        <v>0</v>
      </c>
      <c r="AK114" s="215">
        <f t="shared" si="257"/>
        <v>0</v>
      </c>
      <c r="AL114" s="215">
        <f t="shared" si="258"/>
        <v>0</v>
      </c>
      <c r="AM114" s="215">
        <f t="shared" si="259"/>
        <v>0</v>
      </c>
      <c r="AN114" s="215">
        <f t="shared" si="260"/>
        <v>0</v>
      </c>
      <c r="AO114" s="215">
        <f t="shared" si="261"/>
        <v>0</v>
      </c>
      <c r="AP114" s="215">
        <f t="shared" si="262"/>
        <v>0</v>
      </c>
      <c r="AQ114" s="215">
        <f t="shared" si="263"/>
        <v>0</v>
      </c>
      <c r="AR114" s="215">
        <f t="shared" si="264"/>
        <v>0</v>
      </c>
      <c r="AS114" s="215">
        <f t="shared" si="265"/>
        <v>0</v>
      </c>
      <c r="AT114" s="215">
        <f t="shared" si="266"/>
        <v>0</v>
      </c>
      <c r="AU114" s="215">
        <f t="shared" si="267"/>
        <v>0</v>
      </c>
      <c r="AV114" s="215">
        <f t="shared" si="268"/>
        <v>0</v>
      </c>
      <c r="AW114" s="215">
        <f t="shared" si="269"/>
        <v>0</v>
      </c>
      <c r="AX114" s="173">
        <v>1</v>
      </c>
      <c r="AY114" s="124"/>
      <c r="AZ114" s="124">
        <v>8</v>
      </c>
      <c r="BA114" s="124"/>
      <c r="BC114" s="9">
        <f t="shared" si="221"/>
        <v>0</v>
      </c>
      <c r="BD114" s="9">
        <f t="shared" si="222"/>
        <v>0</v>
      </c>
      <c r="BE114" s="9">
        <f t="shared" si="223"/>
        <v>0</v>
      </c>
      <c r="BF114" s="9">
        <f t="shared" si="224"/>
        <v>0</v>
      </c>
      <c r="BG114" s="9">
        <f t="shared" si="225"/>
        <v>0</v>
      </c>
      <c r="BH114" s="9">
        <f t="shared" si="226"/>
        <v>0</v>
      </c>
      <c r="BI114" s="9">
        <f t="shared" si="227"/>
        <v>0</v>
      </c>
      <c r="BJ114" s="9">
        <f t="shared" si="228"/>
        <v>0</v>
      </c>
      <c r="BK114" s="9">
        <f t="shared" si="229"/>
        <v>0</v>
      </c>
      <c r="BM114" s="132">
        <f t="shared" si="230"/>
        <v>0</v>
      </c>
      <c r="BN114" s="132">
        <f t="shared" si="231"/>
        <v>0</v>
      </c>
      <c r="BP114" s="9">
        <f t="shared" si="232"/>
        <v>0</v>
      </c>
      <c r="BQ114" s="9">
        <f t="shared" si="233"/>
        <v>0</v>
      </c>
      <c r="BR114" s="9">
        <f t="shared" si="234"/>
        <v>0</v>
      </c>
      <c r="BS114" s="9">
        <f t="shared" si="235"/>
        <v>0</v>
      </c>
      <c r="BT114" s="9">
        <f t="shared" si="236"/>
        <v>0</v>
      </c>
      <c r="BU114" s="9">
        <f t="shared" si="237"/>
        <v>0</v>
      </c>
      <c r="BV114" s="9">
        <f t="shared" si="238"/>
        <v>0</v>
      </c>
      <c r="BW114" s="9">
        <f t="shared" si="239"/>
        <v>0</v>
      </c>
      <c r="BX114" s="9">
        <f t="shared" si="240"/>
        <v>0</v>
      </c>
      <c r="BY114" s="9">
        <f t="shared" si="241"/>
        <v>0</v>
      </c>
      <c r="BZ114" s="9">
        <f t="shared" si="242"/>
        <v>0</v>
      </c>
      <c r="CA114" s="9">
        <f t="shared" si="243"/>
        <v>0</v>
      </c>
      <c r="CB114" s="9">
        <f t="shared" si="244"/>
        <v>0</v>
      </c>
      <c r="CC114" s="9">
        <f t="shared" si="245"/>
        <v>0</v>
      </c>
      <c r="CD114" s="9">
        <f t="shared" si="246"/>
        <v>0</v>
      </c>
      <c r="CE114" s="9">
        <f t="shared" si="247"/>
        <v>0</v>
      </c>
      <c r="CF114" s="9">
        <f t="shared" si="248"/>
        <v>0</v>
      </c>
      <c r="CG114" s="9">
        <f t="shared" si="249"/>
        <v>0</v>
      </c>
      <c r="CH114" s="9">
        <f t="shared" si="250"/>
        <v>0</v>
      </c>
      <c r="CI114" s="9">
        <f t="shared" si="251"/>
        <v>0</v>
      </c>
      <c r="CJ114" s="9">
        <f t="shared" si="252"/>
        <v>0</v>
      </c>
    </row>
    <row r="115" spans="1:88" s="132" customFormat="1" ht="90" customHeight="1">
      <c r="A115" s="9"/>
      <c r="B115" s="231"/>
      <c r="C115" s="9"/>
      <c r="D115" s="113" t="s">
        <v>319</v>
      </c>
      <c r="E115" s="191" t="s">
        <v>2909</v>
      </c>
      <c r="F115" s="112" t="s">
        <v>134</v>
      </c>
      <c r="G115" s="254" t="s">
        <v>104</v>
      </c>
      <c r="H115" s="407" t="s">
        <v>2143</v>
      </c>
      <c r="I115" s="112">
        <v>1</v>
      </c>
      <c r="J115" s="112">
        <v>14</v>
      </c>
      <c r="K115" s="112" t="s">
        <v>4873</v>
      </c>
      <c r="L115" s="427">
        <v>244.86000000000004</v>
      </c>
      <c r="M115" s="136"/>
      <c r="N115" s="135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47">
        <f t="shared" si="201"/>
        <v>0</v>
      </c>
      <c r="AB115" s="133" t="str">
        <f t="shared" si="204"/>
        <v>No</v>
      </c>
      <c r="AC115" s="266" t="str">
        <f t="shared" si="254"/>
        <v>No</v>
      </c>
      <c r="AE115" s="315">
        <v>1</v>
      </c>
      <c r="AF115" s="316">
        <f t="shared" si="255"/>
        <v>0</v>
      </c>
      <c r="AG115" s="118"/>
      <c r="AH115" s="342">
        <v>15</v>
      </c>
      <c r="AI115" s="351">
        <f t="shared" si="202"/>
        <v>0</v>
      </c>
      <c r="AJ115" s="215">
        <f t="shared" si="256"/>
        <v>0</v>
      </c>
      <c r="AK115" s="215">
        <f t="shared" si="257"/>
        <v>0</v>
      </c>
      <c r="AL115" s="215">
        <f t="shared" si="258"/>
        <v>0</v>
      </c>
      <c r="AM115" s="215">
        <f t="shared" si="259"/>
        <v>0</v>
      </c>
      <c r="AN115" s="215">
        <f t="shared" si="260"/>
        <v>0</v>
      </c>
      <c r="AO115" s="215">
        <f t="shared" si="261"/>
        <v>0</v>
      </c>
      <c r="AP115" s="215">
        <f t="shared" si="262"/>
        <v>0</v>
      </c>
      <c r="AQ115" s="215">
        <f t="shared" si="263"/>
        <v>0</v>
      </c>
      <c r="AR115" s="215">
        <f t="shared" si="264"/>
        <v>0</v>
      </c>
      <c r="AS115" s="215">
        <f t="shared" si="265"/>
        <v>0</v>
      </c>
      <c r="AT115" s="215">
        <f t="shared" si="266"/>
        <v>0</v>
      </c>
      <c r="AU115" s="215">
        <f t="shared" si="267"/>
        <v>0</v>
      </c>
      <c r="AV115" s="215">
        <f t="shared" si="268"/>
        <v>0</v>
      </c>
      <c r="AW115" s="215">
        <f t="shared" si="269"/>
        <v>0</v>
      </c>
      <c r="AX115" s="173">
        <v>1</v>
      </c>
      <c r="AY115" s="124"/>
      <c r="AZ115" s="124">
        <v>12</v>
      </c>
      <c r="BA115" s="124"/>
      <c r="BC115" s="9">
        <f t="shared" si="221"/>
        <v>0</v>
      </c>
      <c r="BD115" s="9">
        <f t="shared" si="222"/>
        <v>0</v>
      </c>
      <c r="BE115" s="9">
        <f t="shared" si="223"/>
        <v>0</v>
      </c>
      <c r="BF115" s="9">
        <f t="shared" si="224"/>
        <v>0</v>
      </c>
      <c r="BG115" s="9">
        <f t="shared" si="225"/>
        <v>0</v>
      </c>
      <c r="BH115" s="9">
        <f t="shared" si="226"/>
        <v>0</v>
      </c>
      <c r="BI115" s="9">
        <f t="shared" si="227"/>
        <v>0</v>
      </c>
      <c r="BJ115" s="9">
        <f t="shared" si="228"/>
        <v>0</v>
      </c>
      <c r="BK115" s="9">
        <f t="shared" si="229"/>
        <v>0</v>
      </c>
      <c r="BM115" s="132">
        <f t="shared" si="230"/>
        <v>0</v>
      </c>
      <c r="BN115" s="132">
        <f t="shared" si="231"/>
        <v>0</v>
      </c>
      <c r="BP115" s="9">
        <f t="shared" si="232"/>
        <v>0</v>
      </c>
      <c r="BQ115" s="9">
        <f t="shared" si="233"/>
        <v>0</v>
      </c>
      <c r="BR115" s="9">
        <f t="shared" si="234"/>
        <v>0</v>
      </c>
      <c r="BS115" s="9">
        <f t="shared" si="235"/>
        <v>0</v>
      </c>
      <c r="BT115" s="9">
        <f t="shared" si="236"/>
        <v>0</v>
      </c>
      <c r="BU115" s="9">
        <f t="shared" si="237"/>
        <v>0</v>
      </c>
      <c r="BV115" s="9">
        <f t="shared" si="238"/>
        <v>0</v>
      </c>
      <c r="BW115" s="9">
        <f t="shared" si="239"/>
        <v>0</v>
      </c>
      <c r="BX115" s="9">
        <f t="shared" si="240"/>
        <v>0</v>
      </c>
      <c r="BY115" s="9">
        <f t="shared" si="241"/>
        <v>0</v>
      </c>
      <c r="BZ115" s="9">
        <f t="shared" si="242"/>
        <v>0</v>
      </c>
      <c r="CA115" s="9">
        <f t="shared" si="243"/>
        <v>0</v>
      </c>
      <c r="CB115" s="9">
        <f t="shared" si="244"/>
        <v>0</v>
      </c>
      <c r="CC115" s="9">
        <f t="shared" si="245"/>
        <v>0</v>
      </c>
      <c r="CD115" s="9">
        <f t="shared" si="246"/>
        <v>0</v>
      </c>
      <c r="CE115" s="9">
        <f t="shared" si="247"/>
        <v>0</v>
      </c>
      <c r="CF115" s="9">
        <f t="shared" si="248"/>
        <v>0</v>
      </c>
      <c r="CG115" s="9">
        <f t="shared" si="249"/>
        <v>0</v>
      </c>
      <c r="CH115" s="9">
        <f t="shared" si="250"/>
        <v>0</v>
      </c>
      <c r="CI115" s="9">
        <f t="shared" si="251"/>
        <v>0</v>
      </c>
      <c r="CJ115" s="9">
        <f t="shared" si="252"/>
        <v>0</v>
      </c>
    </row>
    <row r="116" spans="1:88" s="9" customFormat="1" ht="90" customHeight="1">
      <c r="B116" s="255"/>
      <c r="D116" s="151" t="s">
        <v>320</v>
      </c>
      <c r="E116" s="253" t="s">
        <v>2909</v>
      </c>
      <c r="F116" s="121" t="s">
        <v>134</v>
      </c>
      <c r="G116" s="122" t="s">
        <v>105</v>
      </c>
      <c r="H116" s="405" t="s">
        <v>2143</v>
      </c>
      <c r="I116" s="121">
        <v>1</v>
      </c>
      <c r="J116" s="121">
        <v>19</v>
      </c>
      <c r="K116" s="121" t="s">
        <v>4873</v>
      </c>
      <c r="L116" s="428">
        <v>400.68000000000006</v>
      </c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40">
        <f t="shared" si="201"/>
        <v>0</v>
      </c>
      <c r="AB116" s="140" t="str">
        <f t="shared" si="204"/>
        <v>No</v>
      </c>
      <c r="AC116" s="236" t="str">
        <f t="shared" si="254"/>
        <v>No</v>
      </c>
      <c r="AE116" s="315">
        <v>1</v>
      </c>
      <c r="AF116" s="316">
        <f t="shared" si="255"/>
        <v>0</v>
      </c>
      <c r="AG116" s="118"/>
      <c r="AH116" s="342">
        <v>22</v>
      </c>
      <c r="AI116" s="351">
        <f t="shared" si="202"/>
        <v>0</v>
      </c>
      <c r="AJ116" s="215">
        <f t="shared" si="256"/>
        <v>0</v>
      </c>
      <c r="AK116" s="215">
        <f t="shared" si="257"/>
        <v>0</v>
      </c>
      <c r="AL116" s="215">
        <f t="shared" si="258"/>
        <v>0</v>
      </c>
      <c r="AM116" s="215">
        <f t="shared" si="259"/>
        <v>0</v>
      </c>
      <c r="AN116" s="215">
        <f t="shared" si="260"/>
        <v>0</v>
      </c>
      <c r="AO116" s="215">
        <f t="shared" si="261"/>
        <v>0</v>
      </c>
      <c r="AP116" s="215">
        <f t="shared" si="262"/>
        <v>0</v>
      </c>
      <c r="AQ116" s="215">
        <f t="shared" si="263"/>
        <v>0</v>
      </c>
      <c r="AR116" s="215">
        <f t="shared" si="264"/>
        <v>0</v>
      </c>
      <c r="AS116" s="215">
        <f t="shared" si="265"/>
        <v>0</v>
      </c>
      <c r="AT116" s="215">
        <f t="shared" si="266"/>
        <v>0</v>
      </c>
      <c r="AU116" s="215">
        <f t="shared" si="267"/>
        <v>0</v>
      </c>
      <c r="AV116" s="215">
        <f t="shared" si="268"/>
        <v>0</v>
      </c>
      <c r="AW116" s="215">
        <f t="shared" si="269"/>
        <v>0</v>
      </c>
      <c r="AX116" s="173">
        <v>1</v>
      </c>
      <c r="AY116" s="124"/>
      <c r="AZ116" s="124">
        <v>12</v>
      </c>
      <c r="BA116" s="124"/>
      <c r="BC116" s="9">
        <f t="shared" ref="BC116:BC147" si="270">IF(F116="XS",IF(SUM(M116:Z116)&gt;0,SUM(M116:Z116),0),0)*I116</f>
        <v>0</v>
      </c>
      <c r="BD116" s="9">
        <f t="shared" ref="BD116:BD147" si="271">IF(F116="S",IF(SUM(M116:Z116)&gt;0,SUM(M116:Z116),0),0)*I116</f>
        <v>0</v>
      </c>
      <c r="BE116" s="9">
        <f t="shared" ref="BE116:BE147" si="272">IF(F116="M",IF(SUM(M116:Z116)&gt;0,SUM(M116:Z116),0),0)*I116</f>
        <v>0</v>
      </c>
      <c r="BF116" s="9">
        <f t="shared" ref="BF116:BF147" si="273">IF(F116="L",IF(SUM(M116:Z116)&gt;0,SUM(M116:Z116),0),0)*I116</f>
        <v>0</v>
      </c>
      <c r="BG116" s="9">
        <f t="shared" ref="BG116:BG147" si="274">IF(F116="XL",IF(SUM(M116:Z116)&gt;0,SUM(M116:Z116),0),0)*I116</f>
        <v>0</v>
      </c>
      <c r="BH116" s="9">
        <f t="shared" ref="BH116:BH147" si="275">IF(F116="2XL",IF(SUM(M116:Z116)&gt;0,SUM(M116:Z116),0),0)*I116</f>
        <v>0</v>
      </c>
      <c r="BI116" s="9">
        <f t="shared" ref="BI116:BI147" si="276">IF(F116="3XL",IF(SUM(M116:Z116)&gt;0,SUM(M116:Z116),0),0)*I116</f>
        <v>0</v>
      </c>
      <c r="BJ116" s="9">
        <f t="shared" ref="BJ116:BJ147" si="277">IF(F116="4XL",IF(SUM(M116:Z116)&gt;0,SUM(M116:Z116),0),0)*I116</f>
        <v>0</v>
      </c>
      <c r="BK116" s="9">
        <f t="shared" ref="BK116:BK147" si="278">IF(F116="various",IF(SUM(M116:Z116)&gt;0,SUM(M116:Z116),0),0)*I116</f>
        <v>0</v>
      </c>
      <c r="BM116" s="132">
        <f t="shared" ref="BM116:BM147" si="279">IF(E116="",IF(SUM(M116:Z116)&gt;0,SUM(M116:Z116),0),0)*I116</f>
        <v>0</v>
      </c>
      <c r="BN116" s="132">
        <f t="shared" ref="BN116:BN147" si="280">IF(E116="Dual tex.",IF(SUM(M116:Z116)&gt;0,SUM(M116:Z116),0),0)*I116</f>
        <v>0</v>
      </c>
      <c r="BP116" s="9">
        <f t="shared" ref="BP116:BP147" si="281">IF(H116="sloper",IF(SUM(M116:Z116)&gt;0,SUM(M116:Z116),0),0)*I116</f>
        <v>0</v>
      </c>
      <c r="BQ116" s="9">
        <f t="shared" ref="BQ116:BQ147" si="282">IF(H116="footholds",IF(SUM(M116:Z116)&gt;0,SUM(M116:Z116),0),0)*I116</f>
        <v>0</v>
      </c>
      <c r="BR116" s="9">
        <f t="shared" ref="BR116:BR147" si="283">IF(H116="micros",IF(SUM(M116:Z116)&gt;0,SUM(M116:Z116),0),0)*I116</f>
        <v>0</v>
      </c>
      <c r="BS116" s="9">
        <f t="shared" ref="BS116:BS147" si="284">IF(H116="jug",IF(SUM(M116:Z116)&gt;0,SUM(M116:Z116),0),0)*I116</f>
        <v>0</v>
      </c>
      <c r="BT116" s="9">
        <f t="shared" ref="BT116:BT147" si="285">IF(H116="ledge",IF(SUM(M116:Z116)&gt;0,SUM(M116:Z116),0),0)*I116</f>
        <v>0</v>
      </c>
      <c r="BU116" s="9">
        <f t="shared" ref="BU116:BU147" si="286">IF(H116="edge",IF(SUM(M116:Z116)&gt;0,SUM(M116:Z116),0),0)*I116</f>
        <v>0</v>
      </c>
      <c r="BV116" s="9">
        <f t="shared" ref="BV116:BV147" si="287">IF(H116="crimp",IF(SUM(M116:Z116)&gt;0,SUM(M116:Z116),0),0)*I116</f>
        <v>0</v>
      </c>
      <c r="BW116" s="9">
        <f t="shared" ref="BW116:BW147" si="288">IF(H116="incut",IF(SUM(M116:Z116)&gt;0,SUM(M116:Z116),0),0)*I116</f>
        <v>0</v>
      </c>
      <c r="BX116" s="9">
        <f t="shared" ref="BX116:BX147" si="289">IF(H116="dish",IF(SUM(M116:Z116)&gt;0,SUM(M116:Z116),0),0)*I116</f>
        <v>0</v>
      </c>
      <c r="BY116" s="9">
        <f t="shared" ref="BY116:BY147" si="290">IF(H116="pinch",IF(SUM(M116:Z116)&gt;0,SUM(M116:Z116),0),0)*I116</f>
        <v>0</v>
      </c>
      <c r="BZ116" s="9">
        <f t="shared" ref="BZ116:BZ147" si="291">IF(H116="pocket",IF(SUM(M116:Z116)&gt;0,SUM(M116:Z116),0),0)*I116</f>
        <v>0</v>
      </c>
      <c r="CA116" s="9">
        <f t="shared" ref="CA116:CA147" si="292">IF(H116="insert",IF(SUM(M116:Z116)&gt;0,SUM(M116:Z116),0),0)*I116</f>
        <v>0</v>
      </c>
      <c r="CB116" s="9">
        <f t="shared" ref="CB116:CB147" si="293">IF(H116="feature",IF(SUM(M116:Z116)&gt;0,SUM(M116:Z116),0),0)*I116</f>
        <v>0</v>
      </c>
      <c r="CC116" s="9">
        <f t="shared" ref="CC116:CC147" si="294">IF(H116="scoop",IF(SUM(M116:Z116)&gt;0,SUM(M116:Z116),0),0)*I116</f>
        <v>0</v>
      </c>
      <c r="CD116" s="9">
        <f t="shared" ref="CD116:CD147" si="295">IF(H116="arete",IF(SUM(M116:Z116)&gt;0,SUM(M116:Z116),0),0)*I116</f>
        <v>0</v>
      </c>
      <c r="CE116" s="9">
        <f t="shared" ref="CE116:CE147" si="296">IF(H116="square",IF(SUM(M116:Z116)&gt;0,SUM(M116:Z116),0),0)*I116</f>
        <v>0</v>
      </c>
      <c r="CF116" s="9">
        <f t="shared" ref="CF116:CF147" si="297">IF(H116="positive",IF(SUM(M116:Z116)&gt;0,SUM(M116:Z116),0),0)*I116</f>
        <v>0</v>
      </c>
      <c r="CG116" s="9">
        <f t="shared" ref="CG116:CG147" si="298">IF(H116="pyramid",IF(SUM(M116:Z116)&gt;0,SUM(M116:Z116),0),0)*I116</f>
        <v>0</v>
      </c>
      <c r="CH116" s="9">
        <f t="shared" ref="CH116:CH147" si="299">IF(H116="high profile",IF(SUM(M116:Z116)&gt;0,SUM(M116:Z116),0),0)*I116</f>
        <v>0</v>
      </c>
      <c r="CI116" s="9">
        <f t="shared" ref="CI116:CI147" si="300">IF(H116="rectangle",IF(SUM(M116:Z116)&gt;0,SUM(M116:Z116),0),0)*I116</f>
        <v>0</v>
      </c>
      <c r="CJ116" s="9">
        <f t="shared" ref="CJ116:CJ147" si="301">IF(H116="various",IF(SUM(M116:Z116)&gt;0,SUM(M116:Z116),0),0)*I116</f>
        <v>0</v>
      </c>
    </row>
    <row r="117" spans="1:88" s="132" customFormat="1" ht="90" customHeight="1">
      <c r="A117" s="9"/>
      <c r="B117" s="237"/>
      <c r="C117" s="91"/>
      <c r="D117" s="257" t="s">
        <v>321</v>
      </c>
      <c r="E117" s="258" t="s">
        <v>2909</v>
      </c>
      <c r="F117" s="184" t="s">
        <v>135</v>
      </c>
      <c r="G117" s="267" t="s">
        <v>157</v>
      </c>
      <c r="H117" s="267" t="s">
        <v>181</v>
      </c>
      <c r="I117" s="184">
        <v>2</v>
      </c>
      <c r="J117" s="184">
        <v>26</v>
      </c>
      <c r="K117" s="184" t="s">
        <v>4873</v>
      </c>
      <c r="L117" s="429">
        <v>511.98</v>
      </c>
      <c r="M117" s="263"/>
      <c r="N117" s="262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3"/>
      <c r="AA117" s="147">
        <f t="shared" si="201"/>
        <v>0</v>
      </c>
      <c r="AB117" s="268" t="str">
        <f>IF(SUM(M117:Z117)&gt;0,"Yes","No")</f>
        <v>No</v>
      </c>
      <c r="AC117" s="269" t="str">
        <f t="shared" si="254"/>
        <v>No</v>
      </c>
      <c r="AE117" s="315">
        <v>2</v>
      </c>
      <c r="AF117" s="316">
        <f t="shared" si="255"/>
        <v>0</v>
      </c>
      <c r="AG117" s="118"/>
      <c r="AH117" s="343">
        <v>13</v>
      </c>
      <c r="AI117" s="351">
        <f t="shared" si="202"/>
        <v>0</v>
      </c>
      <c r="AJ117" s="215">
        <f t="shared" si="256"/>
        <v>0</v>
      </c>
      <c r="AK117" s="215">
        <f t="shared" si="257"/>
        <v>0</v>
      </c>
      <c r="AL117" s="215">
        <f t="shared" si="258"/>
        <v>0</v>
      </c>
      <c r="AM117" s="215">
        <f t="shared" si="259"/>
        <v>0</v>
      </c>
      <c r="AN117" s="215">
        <f t="shared" si="260"/>
        <v>0</v>
      </c>
      <c r="AO117" s="215">
        <f t="shared" si="261"/>
        <v>0</v>
      </c>
      <c r="AP117" s="215">
        <f t="shared" si="262"/>
        <v>0</v>
      </c>
      <c r="AQ117" s="215">
        <f t="shared" si="263"/>
        <v>0</v>
      </c>
      <c r="AR117" s="215">
        <f t="shared" si="264"/>
        <v>0</v>
      </c>
      <c r="AS117" s="215">
        <f t="shared" si="265"/>
        <v>0</v>
      </c>
      <c r="AT117" s="215">
        <f t="shared" si="266"/>
        <v>0</v>
      </c>
      <c r="AU117" s="215">
        <f t="shared" si="267"/>
        <v>0</v>
      </c>
      <c r="AV117" s="215">
        <f t="shared" si="268"/>
        <v>0</v>
      </c>
      <c r="AW117" s="215">
        <f t="shared" si="269"/>
        <v>0</v>
      </c>
      <c r="AX117" s="239">
        <v>2</v>
      </c>
      <c r="AY117" s="261"/>
      <c r="AZ117" s="261">
        <v>11</v>
      </c>
      <c r="BA117" s="261"/>
      <c r="BC117" s="9">
        <f t="shared" si="270"/>
        <v>0</v>
      </c>
      <c r="BD117" s="9">
        <f t="shared" si="271"/>
        <v>0</v>
      </c>
      <c r="BE117" s="9">
        <f t="shared" si="272"/>
        <v>0</v>
      </c>
      <c r="BF117" s="9">
        <f t="shared" si="273"/>
        <v>0</v>
      </c>
      <c r="BG117" s="9">
        <f t="shared" si="274"/>
        <v>0</v>
      </c>
      <c r="BH117" s="9">
        <f t="shared" si="275"/>
        <v>0</v>
      </c>
      <c r="BI117" s="9">
        <f t="shared" si="276"/>
        <v>0</v>
      </c>
      <c r="BJ117" s="9">
        <f t="shared" si="277"/>
        <v>0</v>
      </c>
      <c r="BK117" s="9">
        <f t="shared" si="278"/>
        <v>0</v>
      </c>
      <c r="BM117" s="132">
        <f t="shared" si="279"/>
        <v>0</v>
      </c>
      <c r="BN117" s="132">
        <f t="shared" si="280"/>
        <v>0</v>
      </c>
      <c r="BP117" s="9">
        <f t="shared" si="281"/>
        <v>0</v>
      </c>
      <c r="BQ117" s="9">
        <f t="shared" si="282"/>
        <v>0</v>
      </c>
      <c r="BR117" s="9">
        <f t="shared" si="283"/>
        <v>0</v>
      </c>
      <c r="BS117" s="9">
        <f t="shared" si="284"/>
        <v>0</v>
      </c>
      <c r="BT117" s="9">
        <f t="shared" si="285"/>
        <v>0</v>
      </c>
      <c r="BU117" s="9">
        <f t="shared" si="286"/>
        <v>0</v>
      </c>
      <c r="BV117" s="9">
        <f t="shared" si="287"/>
        <v>0</v>
      </c>
      <c r="BW117" s="9">
        <f t="shared" si="288"/>
        <v>0</v>
      </c>
      <c r="BX117" s="9">
        <f t="shared" si="289"/>
        <v>0</v>
      </c>
      <c r="BY117" s="9">
        <f t="shared" si="290"/>
        <v>0</v>
      </c>
      <c r="BZ117" s="9">
        <f t="shared" si="291"/>
        <v>0</v>
      </c>
      <c r="CA117" s="9">
        <f t="shared" si="292"/>
        <v>0</v>
      </c>
      <c r="CB117" s="9">
        <f t="shared" si="293"/>
        <v>0</v>
      </c>
      <c r="CC117" s="9">
        <f t="shared" si="294"/>
        <v>0</v>
      </c>
      <c r="CD117" s="9">
        <f t="shared" si="295"/>
        <v>0</v>
      </c>
      <c r="CE117" s="9">
        <f t="shared" si="296"/>
        <v>0</v>
      </c>
      <c r="CF117" s="9">
        <f t="shared" si="297"/>
        <v>0</v>
      </c>
      <c r="CG117" s="9">
        <f t="shared" si="298"/>
        <v>0</v>
      </c>
      <c r="CH117" s="9">
        <f t="shared" si="299"/>
        <v>0</v>
      </c>
      <c r="CI117" s="9">
        <f t="shared" si="300"/>
        <v>0</v>
      </c>
      <c r="CJ117" s="9">
        <f t="shared" si="301"/>
        <v>0</v>
      </c>
    </row>
    <row r="118" spans="1:88" s="132" customFormat="1" ht="50.25" customHeight="1">
      <c r="A118" s="9"/>
      <c r="B118" s="126"/>
      <c r="C118" s="131"/>
      <c r="D118" s="113"/>
      <c r="E118" s="190"/>
      <c r="F118" s="117"/>
      <c r="G118" s="115"/>
      <c r="H118" s="115"/>
      <c r="I118" s="117"/>
      <c r="J118" s="116"/>
      <c r="K118" s="116"/>
      <c r="L118" s="220" t="s">
        <v>2290</v>
      </c>
      <c r="M118" s="144"/>
      <c r="Z118" s="9"/>
      <c r="AA118" s="417"/>
      <c r="AB118" s="133"/>
      <c r="AC118" s="134"/>
      <c r="AE118" s="319"/>
      <c r="AF118" s="319"/>
      <c r="AG118" s="118"/>
      <c r="AH118" s="340"/>
      <c r="AI118" s="351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172"/>
      <c r="AY118" s="125"/>
      <c r="AZ118" s="125"/>
      <c r="BA118" s="125"/>
      <c r="BC118" s="9">
        <f t="shared" si="270"/>
        <v>0</v>
      </c>
      <c r="BD118" s="9">
        <f t="shared" si="271"/>
        <v>0</v>
      </c>
      <c r="BE118" s="9">
        <f t="shared" si="272"/>
        <v>0</v>
      </c>
      <c r="BF118" s="9">
        <f t="shared" si="273"/>
        <v>0</v>
      </c>
      <c r="BG118" s="9">
        <f t="shared" si="274"/>
        <v>0</v>
      </c>
      <c r="BH118" s="9">
        <f t="shared" si="275"/>
        <v>0</v>
      </c>
      <c r="BI118" s="9">
        <f t="shared" si="276"/>
        <v>0</v>
      </c>
      <c r="BJ118" s="9">
        <f t="shared" si="277"/>
        <v>0</v>
      </c>
      <c r="BK118" s="9">
        <f t="shared" si="278"/>
        <v>0</v>
      </c>
      <c r="BM118" s="132">
        <f t="shared" si="279"/>
        <v>0</v>
      </c>
      <c r="BN118" s="132">
        <f t="shared" si="280"/>
        <v>0</v>
      </c>
      <c r="BP118" s="9">
        <f t="shared" si="281"/>
        <v>0</v>
      </c>
      <c r="BQ118" s="9">
        <f t="shared" si="282"/>
        <v>0</v>
      </c>
      <c r="BR118" s="9">
        <f t="shared" si="283"/>
        <v>0</v>
      </c>
      <c r="BS118" s="9">
        <f t="shared" si="284"/>
        <v>0</v>
      </c>
      <c r="BT118" s="9">
        <f t="shared" si="285"/>
        <v>0</v>
      </c>
      <c r="BU118" s="9">
        <f t="shared" si="286"/>
        <v>0</v>
      </c>
      <c r="BV118" s="9">
        <f t="shared" si="287"/>
        <v>0</v>
      </c>
      <c r="BW118" s="9">
        <f t="shared" si="288"/>
        <v>0</v>
      </c>
      <c r="BX118" s="9">
        <f t="shared" si="289"/>
        <v>0</v>
      </c>
      <c r="BY118" s="9">
        <f t="shared" si="290"/>
        <v>0</v>
      </c>
      <c r="BZ118" s="9">
        <f t="shared" si="291"/>
        <v>0</v>
      </c>
      <c r="CA118" s="9">
        <f t="shared" si="292"/>
        <v>0</v>
      </c>
      <c r="CB118" s="9">
        <f t="shared" si="293"/>
        <v>0</v>
      </c>
      <c r="CC118" s="9">
        <f t="shared" si="294"/>
        <v>0</v>
      </c>
      <c r="CD118" s="9">
        <f t="shared" si="295"/>
        <v>0</v>
      </c>
      <c r="CE118" s="9">
        <f t="shared" si="296"/>
        <v>0</v>
      </c>
      <c r="CF118" s="9">
        <f t="shared" si="297"/>
        <v>0</v>
      </c>
      <c r="CG118" s="9">
        <f t="shared" si="298"/>
        <v>0</v>
      </c>
      <c r="CH118" s="9">
        <f t="shared" si="299"/>
        <v>0</v>
      </c>
      <c r="CI118" s="9">
        <f t="shared" si="300"/>
        <v>0</v>
      </c>
      <c r="CJ118" s="9">
        <f t="shared" si="301"/>
        <v>0</v>
      </c>
    </row>
    <row r="119" spans="1:88" s="9" customFormat="1" ht="90" customHeight="1">
      <c r="B119" s="273"/>
      <c r="C119" s="153"/>
      <c r="D119" s="250" t="s">
        <v>322</v>
      </c>
      <c r="E119" s="251" t="s">
        <v>2909</v>
      </c>
      <c r="F119" s="224" t="s">
        <v>134</v>
      </c>
      <c r="G119" s="226" t="s">
        <v>5250</v>
      </c>
      <c r="H119" s="226" t="s">
        <v>185</v>
      </c>
      <c r="I119" s="224">
        <v>1</v>
      </c>
      <c r="J119" s="224">
        <v>0</v>
      </c>
      <c r="K119" s="224" t="s">
        <v>4873</v>
      </c>
      <c r="L119" s="426">
        <v>86.814000000000007</v>
      </c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  <c r="AA119" s="229">
        <f t="shared" si="201"/>
        <v>0</v>
      </c>
      <c r="AB119" s="229" t="str">
        <f t="shared" si="204"/>
        <v>No</v>
      </c>
      <c r="AC119" s="230" t="str">
        <f t="shared" ref="AC119:AC131" si="302">IF(B119="New","Yes","No")</f>
        <v>No</v>
      </c>
      <c r="AE119" s="315">
        <v>1</v>
      </c>
      <c r="AF119" s="316">
        <f t="shared" ref="AF119:AF131" si="303">AE119*SUM(M119:Z119)</f>
        <v>0</v>
      </c>
      <c r="AG119" s="118"/>
      <c r="AH119" s="341">
        <v>2</v>
      </c>
      <c r="AI119" s="351">
        <f t="shared" si="202"/>
        <v>0</v>
      </c>
      <c r="AJ119" s="215">
        <f t="shared" ref="AJ119:AJ131" si="304">M119*I119</f>
        <v>0</v>
      </c>
      <c r="AK119" s="215">
        <f t="shared" ref="AK119:AK131" si="305">N119*I119</f>
        <v>0</v>
      </c>
      <c r="AL119" s="215">
        <f t="shared" ref="AL119:AL131" si="306">O119*I119</f>
        <v>0</v>
      </c>
      <c r="AM119" s="215">
        <f t="shared" ref="AM119:AM131" si="307">P119*I119</f>
        <v>0</v>
      </c>
      <c r="AN119" s="215">
        <f t="shared" ref="AN119:AN131" si="308">Q119*I119</f>
        <v>0</v>
      </c>
      <c r="AO119" s="215">
        <f t="shared" ref="AO119:AO131" si="309">R119*I119</f>
        <v>0</v>
      </c>
      <c r="AP119" s="215">
        <f t="shared" ref="AP119:AP131" si="310">S119*I119</f>
        <v>0</v>
      </c>
      <c r="AQ119" s="215">
        <f t="shared" ref="AQ119:AQ131" si="311">T119*I119</f>
        <v>0</v>
      </c>
      <c r="AR119" s="215">
        <f t="shared" ref="AR119:AR131" si="312">U119*I119</f>
        <v>0</v>
      </c>
      <c r="AS119" s="215">
        <f t="shared" ref="AS119:AS131" si="313">V119*I119</f>
        <v>0</v>
      </c>
      <c r="AT119" s="215">
        <f t="shared" ref="AT119:AT131" si="314">W119*I119</f>
        <v>0</v>
      </c>
      <c r="AU119" s="215">
        <f t="shared" ref="AU119:AU131" si="315">X119*I119</f>
        <v>0</v>
      </c>
      <c r="AV119" s="215">
        <f t="shared" ref="AV119:AV131" si="316">Y119*I119</f>
        <v>0</v>
      </c>
      <c r="AW119" s="215">
        <f t="shared" ref="AW119:AW131" si="317">Z119*I119</f>
        <v>0</v>
      </c>
      <c r="AX119" s="214">
        <v>1</v>
      </c>
      <c r="AY119" s="252"/>
      <c r="AZ119" s="252">
        <v>4</v>
      </c>
      <c r="BA119" s="252"/>
      <c r="BC119" s="9">
        <f t="shared" si="270"/>
        <v>0</v>
      </c>
      <c r="BD119" s="9">
        <f t="shared" si="271"/>
        <v>0</v>
      </c>
      <c r="BE119" s="9">
        <f t="shared" si="272"/>
        <v>0</v>
      </c>
      <c r="BF119" s="9">
        <f t="shared" si="273"/>
        <v>0</v>
      </c>
      <c r="BG119" s="9">
        <f t="shared" si="274"/>
        <v>0</v>
      </c>
      <c r="BH119" s="9">
        <f t="shared" si="275"/>
        <v>0</v>
      </c>
      <c r="BI119" s="9">
        <f t="shared" si="276"/>
        <v>0</v>
      </c>
      <c r="BJ119" s="9">
        <f t="shared" si="277"/>
        <v>0</v>
      </c>
      <c r="BK119" s="9">
        <f t="shared" si="278"/>
        <v>0</v>
      </c>
      <c r="BM119" s="132">
        <f t="shared" si="279"/>
        <v>0</v>
      </c>
      <c r="BN119" s="132">
        <f t="shared" si="280"/>
        <v>0</v>
      </c>
      <c r="BP119" s="9">
        <f t="shared" si="281"/>
        <v>0</v>
      </c>
      <c r="BQ119" s="9">
        <f t="shared" si="282"/>
        <v>0</v>
      </c>
      <c r="BR119" s="9">
        <f t="shared" si="283"/>
        <v>0</v>
      </c>
      <c r="BS119" s="9">
        <f t="shared" si="284"/>
        <v>0</v>
      </c>
      <c r="BT119" s="9">
        <f t="shared" si="285"/>
        <v>0</v>
      </c>
      <c r="BU119" s="9">
        <f t="shared" si="286"/>
        <v>0</v>
      </c>
      <c r="BV119" s="9">
        <f t="shared" si="287"/>
        <v>0</v>
      </c>
      <c r="BW119" s="9">
        <f t="shared" si="288"/>
        <v>0</v>
      </c>
      <c r="BX119" s="9">
        <f t="shared" si="289"/>
        <v>0</v>
      </c>
      <c r="BY119" s="9">
        <f t="shared" si="290"/>
        <v>0</v>
      </c>
      <c r="BZ119" s="9">
        <f t="shared" si="291"/>
        <v>0</v>
      </c>
      <c r="CA119" s="9">
        <f t="shared" si="292"/>
        <v>0</v>
      </c>
      <c r="CB119" s="9">
        <f t="shared" si="293"/>
        <v>0</v>
      </c>
      <c r="CC119" s="9">
        <f t="shared" si="294"/>
        <v>0</v>
      </c>
      <c r="CD119" s="9">
        <f t="shared" si="295"/>
        <v>0</v>
      </c>
      <c r="CE119" s="9">
        <f t="shared" si="296"/>
        <v>0</v>
      </c>
      <c r="CF119" s="9">
        <f t="shared" si="297"/>
        <v>0</v>
      </c>
      <c r="CG119" s="9">
        <f t="shared" si="298"/>
        <v>0</v>
      </c>
      <c r="CH119" s="9">
        <f t="shared" si="299"/>
        <v>0</v>
      </c>
      <c r="CI119" s="9">
        <f t="shared" si="300"/>
        <v>0</v>
      </c>
      <c r="CJ119" s="9">
        <f t="shared" si="301"/>
        <v>0</v>
      </c>
    </row>
    <row r="120" spans="1:88" s="132" customFormat="1" ht="90" customHeight="1">
      <c r="A120" s="9"/>
      <c r="B120" s="231"/>
      <c r="C120" s="9"/>
      <c r="D120" s="113" t="s">
        <v>323</v>
      </c>
      <c r="E120" s="191" t="s">
        <v>2909</v>
      </c>
      <c r="F120" s="112" t="s">
        <v>134</v>
      </c>
      <c r="G120" s="254" t="s">
        <v>107</v>
      </c>
      <c r="H120" s="254" t="s">
        <v>185</v>
      </c>
      <c r="I120" s="112">
        <v>1</v>
      </c>
      <c r="J120" s="112">
        <v>0</v>
      </c>
      <c r="K120" s="112" t="s">
        <v>4873</v>
      </c>
      <c r="L120" s="427">
        <v>94.605000000000018</v>
      </c>
      <c r="M120" s="136"/>
      <c r="N120" s="135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47">
        <f t="shared" si="201"/>
        <v>0</v>
      </c>
      <c r="AB120" s="133" t="str">
        <f t="shared" si="204"/>
        <v>No</v>
      </c>
      <c r="AC120" s="266" t="str">
        <f t="shared" si="302"/>
        <v>No</v>
      </c>
      <c r="AE120" s="315">
        <v>1</v>
      </c>
      <c r="AF120" s="316">
        <f t="shared" si="303"/>
        <v>0</v>
      </c>
      <c r="AG120" s="118"/>
      <c r="AH120" s="342">
        <v>2.5</v>
      </c>
      <c r="AI120" s="351">
        <f t="shared" si="202"/>
        <v>0</v>
      </c>
      <c r="AJ120" s="215">
        <f t="shared" si="304"/>
        <v>0</v>
      </c>
      <c r="AK120" s="215">
        <f t="shared" si="305"/>
        <v>0</v>
      </c>
      <c r="AL120" s="215">
        <f t="shared" si="306"/>
        <v>0</v>
      </c>
      <c r="AM120" s="215">
        <f t="shared" si="307"/>
        <v>0</v>
      </c>
      <c r="AN120" s="215">
        <f t="shared" si="308"/>
        <v>0</v>
      </c>
      <c r="AO120" s="215">
        <f t="shared" si="309"/>
        <v>0</v>
      </c>
      <c r="AP120" s="215">
        <f t="shared" si="310"/>
        <v>0</v>
      </c>
      <c r="AQ120" s="215">
        <f t="shared" si="311"/>
        <v>0</v>
      </c>
      <c r="AR120" s="215">
        <f t="shared" si="312"/>
        <v>0</v>
      </c>
      <c r="AS120" s="215">
        <f t="shared" si="313"/>
        <v>0</v>
      </c>
      <c r="AT120" s="215">
        <f t="shared" si="314"/>
        <v>0</v>
      </c>
      <c r="AU120" s="215">
        <f t="shared" si="315"/>
        <v>0</v>
      </c>
      <c r="AV120" s="215">
        <f t="shared" si="316"/>
        <v>0</v>
      </c>
      <c r="AW120" s="215">
        <f t="shared" si="317"/>
        <v>0</v>
      </c>
      <c r="AX120" s="173">
        <v>1</v>
      </c>
      <c r="AY120" s="124"/>
      <c r="AZ120" s="124">
        <v>7</v>
      </c>
      <c r="BA120" s="124"/>
      <c r="BC120" s="9">
        <f t="shared" si="270"/>
        <v>0</v>
      </c>
      <c r="BD120" s="9">
        <f t="shared" si="271"/>
        <v>0</v>
      </c>
      <c r="BE120" s="9">
        <f t="shared" si="272"/>
        <v>0</v>
      </c>
      <c r="BF120" s="9">
        <f t="shared" si="273"/>
        <v>0</v>
      </c>
      <c r="BG120" s="9">
        <f t="shared" si="274"/>
        <v>0</v>
      </c>
      <c r="BH120" s="9">
        <f t="shared" si="275"/>
        <v>0</v>
      </c>
      <c r="BI120" s="9">
        <f t="shared" si="276"/>
        <v>0</v>
      </c>
      <c r="BJ120" s="9">
        <f t="shared" si="277"/>
        <v>0</v>
      </c>
      <c r="BK120" s="9">
        <f t="shared" si="278"/>
        <v>0</v>
      </c>
      <c r="BM120" s="132">
        <f t="shared" si="279"/>
        <v>0</v>
      </c>
      <c r="BN120" s="132">
        <f t="shared" si="280"/>
        <v>0</v>
      </c>
      <c r="BP120" s="9">
        <f t="shared" si="281"/>
        <v>0</v>
      </c>
      <c r="BQ120" s="9">
        <f t="shared" si="282"/>
        <v>0</v>
      </c>
      <c r="BR120" s="9">
        <f t="shared" si="283"/>
        <v>0</v>
      </c>
      <c r="BS120" s="9">
        <f t="shared" si="284"/>
        <v>0</v>
      </c>
      <c r="BT120" s="9">
        <f t="shared" si="285"/>
        <v>0</v>
      </c>
      <c r="BU120" s="9">
        <f t="shared" si="286"/>
        <v>0</v>
      </c>
      <c r="BV120" s="9">
        <f t="shared" si="287"/>
        <v>0</v>
      </c>
      <c r="BW120" s="9">
        <f t="shared" si="288"/>
        <v>0</v>
      </c>
      <c r="BX120" s="9">
        <f t="shared" si="289"/>
        <v>0</v>
      </c>
      <c r="BY120" s="9">
        <f t="shared" si="290"/>
        <v>0</v>
      </c>
      <c r="BZ120" s="9">
        <f t="shared" si="291"/>
        <v>0</v>
      </c>
      <c r="CA120" s="9">
        <f t="shared" si="292"/>
        <v>0</v>
      </c>
      <c r="CB120" s="9">
        <f t="shared" si="293"/>
        <v>0</v>
      </c>
      <c r="CC120" s="9">
        <f t="shared" si="294"/>
        <v>0</v>
      </c>
      <c r="CD120" s="9">
        <f t="shared" si="295"/>
        <v>0</v>
      </c>
      <c r="CE120" s="9">
        <f t="shared" si="296"/>
        <v>0</v>
      </c>
      <c r="CF120" s="9">
        <f t="shared" si="297"/>
        <v>0</v>
      </c>
      <c r="CG120" s="9">
        <f t="shared" si="298"/>
        <v>0</v>
      </c>
      <c r="CH120" s="9">
        <f t="shared" si="299"/>
        <v>0</v>
      </c>
      <c r="CI120" s="9">
        <f t="shared" si="300"/>
        <v>0</v>
      </c>
      <c r="CJ120" s="9">
        <f t="shared" si="301"/>
        <v>0</v>
      </c>
    </row>
    <row r="121" spans="1:88" s="9" customFormat="1" ht="90" customHeight="1">
      <c r="B121" s="255"/>
      <c r="D121" s="151" t="s">
        <v>324</v>
      </c>
      <c r="E121" s="253" t="s">
        <v>2909</v>
      </c>
      <c r="F121" s="121" t="s">
        <v>134</v>
      </c>
      <c r="G121" s="122" t="s">
        <v>108</v>
      </c>
      <c r="H121" s="122" t="s">
        <v>185</v>
      </c>
      <c r="I121" s="121">
        <v>1</v>
      </c>
      <c r="J121" s="121">
        <v>0</v>
      </c>
      <c r="K121" s="121" t="s">
        <v>4873</v>
      </c>
      <c r="L121" s="428">
        <v>111.30000000000001</v>
      </c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40">
        <f t="shared" si="201"/>
        <v>0</v>
      </c>
      <c r="AB121" s="140" t="str">
        <f t="shared" si="204"/>
        <v>No</v>
      </c>
      <c r="AC121" s="236" t="str">
        <f t="shared" si="302"/>
        <v>No</v>
      </c>
      <c r="AE121" s="315">
        <v>1</v>
      </c>
      <c r="AF121" s="316">
        <f t="shared" si="303"/>
        <v>0</v>
      </c>
      <c r="AG121" s="118"/>
      <c r="AH121" s="342">
        <v>3.5</v>
      </c>
      <c r="AI121" s="351">
        <f t="shared" si="202"/>
        <v>0</v>
      </c>
      <c r="AJ121" s="215">
        <f t="shared" si="304"/>
        <v>0</v>
      </c>
      <c r="AK121" s="215">
        <f t="shared" si="305"/>
        <v>0</v>
      </c>
      <c r="AL121" s="215">
        <f t="shared" si="306"/>
        <v>0</v>
      </c>
      <c r="AM121" s="215">
        <f t="shared" si="307"/>
        <v>0</v>
      </c>
      <c r="AN121" s="215">
        <f t="shared" si="308"/>
        <v>0</v>
      </c>
      <c r="AO121" s="215">
        <f t="shared" si="309"/>
        <v>0</v>
      </c>
      <c r="AP121" s="215">
        <f t="shared" si="310"/>
        <v>0</v>
      </c>
      <c r="AQ121" s="215">
        <f t="shared" si="311"/>
        <v>0</v>
      </c>
      <c r="AR121" s="215">
        <f t="shared" si="312"/>
        <v>0</v>
      </c>
      <c r="AS121" s="215">
        <f t="shared" si="313"/>
        <v>0</v>
      </c>
      <c r="AT121" s="215">
        <f t="shared" si="314"/>
        <v>0</v>
      </c>
      <c r="AU121" s="215">
        <f t="shared" si="315"/>
        <v>0</v>
      </c>
      <c r="AV121" s="215">
        <f t="shared" si="316"/>
        <v>0</v>
      </c>
      <c r="AW121" s="215">
        <f t="shared" si="317"/>
        <v>0</v>
      </c>
      <c r="AX121" s="173">
        <v>1</v>
      </c>
      <c r="AY121" s="124"/>
      <c r="AZ121" s="124">
        <v>10</v>
      </c>
      <c r="BA121" s="124"/>
      <c r="BC121" s="9">
        <f t="shared" si="270"/>
        <v>0</v>
      </c>
      <c r="BD121" s="9">
        <f t="shared" si="271"/>
        <v>0</v>
      </c>
      <c r="BE121" s="9">
        <f t="shared" si="272"/>
        <v>0</v>
      </c>
      <c r="BF121" s="9">
        <f t="shared" si="273"/>
        <v>0</v>
      </c>
      <c r="BG121" s="9">
        <f t="shared" si="274"/>
        <v>0</v>
      </c>
      <c r="BH121" s="9">
        <f t="shared" si="275"/>
        <v>0</v>
      </c>
      <c r="BI121" s="9">
        <f t="shared" si="276"/>
        <v>0</v>
      </c>
      <c r="BJ121" s="9">
        <f t="shared" si="277"/>
        <v>0</v>
      </c>
      <c r="BK121" s="9">
        <f t="shared" si="278"/>
        <v>0</v>
      </c>
      <c r="BM121" s="132">
        <f t="shared" si="279"/>
        <v>0</v>
      </c>
      <c r="BN121" s="132">
        <f t="shared" si="280"/>
        <v>0</v>
      </c>
      <c r="BP121" s="9">
        <f t="shared" si="281"/>
        <v>0</v>
      </c>
      <c r="BQ121" s="9">
        <f t="shared" si="282"/>
        <v>0</v>
      </c>
      <c r="BR121" s="9">
        <f t="shared" si="283"/>
        <v>0</v>
      </c>
      <c r="BS121" s="9">
        <f t="shared" si="284"/>
        <v>0</v>
      </c>
      <c r="BT121" s="9">
        <f t="shared" si="285"/>
        <v>0</v>
      </c>
      <c r="BU121" s="9">
        <f t="shared" si="286"/>
        <v>0</v>
      </c>
      <c r="BV121" s="9">
        <f t="shared" si="287"/>
        <v>0</v>
      </c>
      <c r="BW121" s="9">
        <f t="shared" si="288"/>
        <v>0</v>
      </c>
      <c r="BX121" s="9">
        <f t="shared" si="289"/>
        <v>0</v>
      </c>
      <c r="BY121" s="9">
        <f t="shared" si="290"/>
        <v>0</v>
      </c>
      <c r="BZ121" s="9">
        <f t="shared" si="291"/>
        <v>0</v>
      </c>
      <c r="CA121" s="9">
        <f t="shared" si="292"/>
        <v>0</v>
      </c>
      <c r="CB121" s="9">
        <f t="shared" si="293"/>
        <v>0</v>
      </c>
      <c r="CC121" s="9">
        <f t="shared" si="294"/>
        <v>0</v>
      </c>
      <c r="CD121" s="9">
        <f t="shared" si="295"/>
        <v>0</v>
      </c>
      <c r="CE121" s="9">
        <f t="shared" si="296"/>
        <v>0</v>
      </c>
      <c r="CF121" s="9">
        <f t="shared" si="297"/>
        <v>0</v>
      </c>
      <c r="CG121" s="9">
        <f t="shared" si="298"/>
        <v>0</v>
      </c>
      <c r="CH121" s="9">
        <f t="shared" si="299"/>
        <v>0</v>
      </c>
      <c r="CI121" s="9">
        <f t="shared" si="300"/>
        <v>0</v>
      </c>
      <c r="CJ121" s="9">
        <f t="shared" si="301"/>
        <v>0</v>
      </c>
    </row>
    <row r="122" spans="1:88" s="132" customFormat="1" ht="90" customHeight="1">
      <c r="A122" s="9"/>
      <c r="B122" s="231"/>
      <c r="C122" s="9"/>
      <c r="D122" s="113" t="s">
        <v>325</v>
      </c>
      <c r="E122" s="191" t="s">
        <v>2909</v>
      </c>
      <c r="F122" s="112" t="s">
        <v>134</v>
      </c>
      <c r="G122" s="254" t="s">
        <v>109</v>
      </c>
      <c r="H122" s="254" t="s">
        <v>185</v>
      </c>
      <c r="I122" s="112">
        <v>1</v>
      </c>
      <c r="J122" s="112">
        <v>0</v>
      </c>
      <c r="K122" s="112" t="s">
        <v>4873</v>
      </c>
      <c r="L122" s="427">
        <v>116.86500000000002</v>
      </c>
      <c r="M122" s="136"/>
      <c r="N122" s="135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47">
        <f t="shared" si="201"/>
        <v>0</v>
      </c>
      <c r="AB122" s="133" t="str">
        <f t="shared" si="204"/>
        <v>No</v>
      </c>
      <c r="AC122" s="266" t="str">
        <f t="shared" si="302"/>
        <v>No</v>
      </c>
      <c r="AE122" s="315">
        <v>1</v>
      </c>
      <c r="AF122" s="316">
        <f t="shared" si="303"/>
        <v>0</v>
      </c>
      <c r="AG122" s="118"/>
      <c r="AH122" s="342">
        <v>5</v>
      </c>
      <c r="AI122" s="351">
        <f t="shared" si="202"/>
        <v>0</v>
      </c>
      <c r="AJ122" s="215">
        <f t="shared" si="304"/>
        <v>0</v>
      </c>
      <c r="AK122" s="215">
        <f t="shared" si="305"/>
        <v>0</v>
      </c>
      <c r="AL122" s="215">
        <f t="shared" si="306"/>
        <v>0</v>
      </c>
      <c r="AM122" s="215">
        <f t="shared" si="307"/>
        <v>0</v>
      </c>
      <c r="AN122" s="215">
        <f t="shared" si="308"/>
        <v>0</v>
      </c>
      <c r="AO122" s="215">
        <f t="shared" si="309"/>
        <v>0</v>
      </c>
      <c r="AP122" s="215">
        <f t="shared" si="310"/>
        <v>0</v>
      </c>
      <c r="AQ122" s="215">
        <f t="shared" si="311"/>
        <v>0</v>
      </c>
      <c r="AR122" s="215">
        <f t="shared" si="312"/>
        <v>0</v>
      </c>
      <c r="AS122" s="215">
        <f t="shared" si="313"/>
        <v>0</v>
      </c>
      <c r="AT122" s="215">
        <f t="shared" si="314"/>
        <v>0</v>
      </c>
      <c r="AU122" s="215">
        <f t="shared" si="315"/>
        <v>0</v>
      </c>
      <c r="AV122" s="215">
        <f t="shared" si="316"/>
        <v>0</v>
      </c>
      <c r="AW122" s="215">
        <f t="shared" si="317"/>
        <v>0</v>
      </c>
      <c r="AX122" s="173">
        <v>1</v>
      </c>
      <c r="AY122" s="124"/>
      <c r="AZ122" s="124">
        <v>8</v>
      </c>
      <c r="BA122" s="124"/>
      <c r="BC122" s="9">
        <f t="shared" si="270"/>
        <v>0</v>
      </c>
      <c r="BD122" s="9">
        <f t="shared" si="271"/>
        <v>0</v>
      </c>
      <c r="BE122" s="9">
        <f t="shared" si="272"/>
        <v>0</v>
      </c>
      <c r="BF122" s="9">
        <f t="shared" si="273"/>
        <v>0</v>
      </c>
      <c r="BG122" s="9">
        <f t="shared" si="274"/>
        <v>0</v>
      </c>
      <c r="BH122" s="9">
        <f t="shared" si="275"/>
        <v>0</v>
      </c>
      <c r="BI122" s="9">
        <f t="shared" si="276"/>
        <v>0</v>
      </c>
      <c r="BJ122" s="9">
        <f t="shared" si="277"/>
        <v>0</v>
      </c>
      <c r="BK122" s="9">
        <f t="shared" si="278"/>
        <v>0</v>
      </c>
      <c r="BM122" s="132">
        <f t="shared" si="279"/>
        <v>0</v>
      </c>
      <c r="BN122" s="132">
        <f t="shared" si="280"/>
        <v>0</v>
      </c>
      <c r="BP122" s="9">
        <f t="shared" si="281"/>
        <v>0</v>
      </c>
      <c r="BQ122" s="9">
        <f t="shared" si="282"/>
        <v>0</v>
      </c>
      <c r="BR122" s="9">
        <f t="shared" si="283"/>
        <v>0</v>
      </c>
      <c r="BS122" s="9">
        <f t="shared" si="284"/>
        <v>0</v>
      </c>
      <c r="BT122" s="9">
        <f t="shared" si="285"/>
        <v>0</v>
      </c>
      <c r="BU122" s="9">
        <f t="shared" si="286"/>
        <v>0</v>
      </c>
      <c r="BV122" s="9">
        <f t="shared" si="287"/>
        <v>0</v>
      </c>
      <c r="BW122" s="9">
        <f t="shared" si="288"/>
        <v>0</v>
      </c>
      <c r="BX122" s="9">
        <f t="shared" si="289"/>
        <v>0</v>
      </c>
      <c r="BY122" s="9">
        <f t="shared" si="290"/>
        <v>0</v>
      </c>
      <c r="BZ122" s="9">
        <f t="shared" si="291"/>
        <v>0</v>
      </c>
      <c r="CA122" s="9">
        <f t="shared" si="292"/>
        <v>0</v>
      </c>
      <c r="CB122" s="9">
        <f t="shared" si="293"/>
        <v>0</v>
      </c>
      <c r="CC122" s="9">
        <f t="shared" si="294"/>
        <v>0</v>
      </c>
      <c r="CD122" s="9">
        <f t="shared" si="295"/>
        <v>0</v>
      </c>
      <c r="CE122" s="9">
        <f t="shared" si="296"/>
        <v>0</v>
      </c>
      <c r="CF122" s="9">
        <f t="shared" si="297"/>
        <v>0</v>
      </c>
      <c r="CG122" s="9">
        <f t="shared" si="298"/>
        <v>0</v>
      </c>
      <c r="CH122" s="9">
        <f t="shared" si="299"/>
        <v>0</v>
      </c>
      <c r="CI122" s="9">
        <f t="shared" si="300"/>
        <v>0</v>
      </c>
      <c r="CJ122" s="9">
        <f t="shared" si="301"/>
        <v>0</v>
      </c>
    </row>
    <row r="123" spans="1:88" s="9" customFormat="1" ht="90" customHeight="1">
      <c r="B123" s="255"/>
      <c r="D123" s="151" t="s">
        <v>326</v>
      </c>
      <c r="E123" s="253" t="s">
        <v>2909</v>
      </c>
      <c r="F123" s="121" t="s">
        <v>135</v>
      </c>
      <c r="G123" s="122" t="s">
        <v>110</v>
      </c>
      <c r="H123" s="122" t="s">
        <v>185</v>
      </c>
      <c r="I123" s="121">
        <v>1</v>
      </c>
      <c r="J123" s="121">
        <v>0</v>
      </c>
      <c r="K123" s="121" t="s">
        <v>4873</v>
      </c>
      <c r="L123" s="428">
        <v>139.125</v>
      </c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40">
        <f t="shared" si="201"/>
        <v>0</v>
      </c>
      <c r="AB123" s="140" t="str">
        <f t="shared" si="204"/>
        <v>No</v>
      </c>
      <c r="AC123" s="236" t="str">
        <f t="shared" si="302"/>
        <v>No</v>
      </c>
      <c r="AE123" s="315">
        <v>1</v>
      </c>
      <c r="AF123" s="316">
        <f t="shared" si="303"/>
        <v>0</v>
      </c>
      <c r="AG123" s="118"/>
      <c r="AH123" s="342">
        <v>4.5</v>
      </c>
      <c r="AI123" s="351">
        <f t="shared" si="202"/>
        <v>0</v>
      </c>
      <c r="AJ123" s="215">
        <f t="shared" si="304"/>
        <v>0</v>
      </c>
      <c r="AK123" s="215">
        <f t="shared" si="305"/>
        <v>0</v>
      </c>
      <c r="AL123" s="215">
        <f t="shared" si="306"/>
        <v>0</v>
      </c>
      <c r="AM123" s="215">
        <f t="shared" si="307"/>
        <v>0</v>
      </c>
      <c r="AN123" s="215">
        <f t="shared" si="308"/>
        <v>0</v>
      </c>
      <c r="AO123" s="215">
        <f t="shared" si="309"/>
        <v>0</v>
      </c>
      <c r="AP123" s="215">
        <f t="shared" si="310"/>
        <v>0</v>
      </c>
      <c r="AQ123" s="215">
        <f t="shared" si="311"/>
        <v>0</v>
      </c>
      <c r="AR123" s="215">
        <f t="shared" si="312"/>
        <v>0</v>
      </c>
      <c r="AS123" s="215">
        <f t="shared" si="313"/>
        <v>0</v>
      </c>
      <c r="AT123" s="215">
        <f t="shared" si="314"/>
        <v>0</v>
      </c>
      <c r="AU123" s="215">
        <f t="shared" si="315"/>
        <v>0</v>
      </c>
      <c r="AV123" s="215">
        <f t="shared" si="316"/>
        <v>0</v>
      </c>
      <c r="AW123" s="215">
        <f t="shared" si="317"/>
        <v>0</v>
      </c>
      <c r="AX123" s="173">
        <v>1</v>
      </c>
      <c r="AY123" s="124"/>
      <c r="AZ123" s="124">
        <v>7</v>
      </c>
      <c r="BA123" s="124"/>
      <c r="BC123" s="9">
        <f t="shared" si="270"/>
        <v>0</v>
      </c>
      <c r="BD123" s="9">
        <f t="shared" si="271"/>
        <v>0</v>
      </c>
      <c r="BE123" s="9">
        <f t="shared" si="272"/>
        <v>0</v>
      </c>
      <c r="BF123" s="9">
        <f t="shared" si="273"/>
        <v>0</v>
      </c>
      <c r="BG123" s="9">
        <f t="shared" si="274"/>
        <v>0</v>
      </c>
      <c r="BH123" s="9">
        <f t="shared" si="275"/>
        <v>0</v>
      </c>
      <c r="BI123" s="9">
        <f t="shared" si="276"/>
        <v>0</v>
      </c>
      <c r="BJ123" s="9">
        <f t="shared" si="277"/>
        <v>0</v>
      </c>
      <c r="BK123" s="9">
        <f t="shared" si="278"/>
        <v>0</v>
      </c>
      <c r="BM123" s="132">
        <f t="shared" si="279"/>
        <v>0</v>
      </c>
      <c r="BN123" s="132">
        <f t="shared" si="280"/>
        <v>0</v>
      </c>
      <c r="BP123" s="9">
        <f t="shared" si="281"/>
        <v>0</v>
      </c>
      <c r="BQ123" s="9">
        <f t="shared" si="282"/>
        <v>0</v>
      </c>
      <c r="BR123" s="9">
        <f t="shared" si="283"/>
        <v>0</v>
      </c>
      <c r="BS123" s="9">
        <f t="shared" si="284"/>
        <v>0</v>
      </c>
      <c r="BT123" s="9">
        <f t="shared" si="285"/>
        <v>0</v>
      </c>
      <c r="BU123" s="9">
        <f t="shared" si="286"/>
        <v>0</v>
      </c>
      <c r="BV123" s="9">
        <f t="shared" si="287"/>
        <v>0</v>
      </c>
      <c r="BW123" s="9">
        <f t="shared" si="288"/>
        <v>0</v>
      </c>
      <c r="BX123" s="9">
        <f t="shared" si="289"/>
        <v>0</v>
      </c>
      <c r="BY123" s="9">
        <f t="shared" si="290"/>
        <v>0</v>
      </c>
      <c r="BZ123" s="9">
        <f t="shared" si="291"/>
        <v>0</v>
      </c>
      <c r="CA123" s="9">
        <f t="shared" si="292"/>
        <v>0</v>
      </c>
      <c r="CB123" s="9">
        <f t="shared" si="293"/>
        <v>0</v>
      </c>
      <c r="CC123" s="9">
        <f t="shared" si="294"/>
        <v>0</v>
      </c>
      <c r="CD123" s="9">
        <f t="shared" si="295"/>
        <v>0</v>
      </c>
      <c r="CE123" s="9">
        <f t="shared" si="296"/>
        <v>0</v>
      </c>
      <c r="CF123" s="9">
        <f t="shared" si="297"/>
        <v>0</v>
      </c>
      <c r="CG123" s="9">
        <f t="shared" si="298"/>
        <v>0</v>
      </c>
      <c r="CH123" s="9">
        <f t="shared" si="299"/>
        <v>0</v>
      </c>
      <c r="CI123" s="9">
        <f t="shared" si="300"/>
        <v>0</v>
      </c>
      <c r="CJ123" s="9">
        <f t="shared" si="301"/>
        <v>0</v>
      </c>
    </row>
    <row r="124" spans="1:88" s="132" customFormat="1" ht="90" customHeight="1">
      <c r="A124" s="9"/>
      <c r="B124" s="231" t="s">
        <v>8</v>
      </c>
      <c r="C124" s="9"/>
      <c r="D124" s="113" t="s">
        <v>2281</v>
      </c>
      <c r="E124" s="191" t="s">
        <v>2909</v>
      </c>
      <c r="F124" s="112" t="s">
        <v>133</v>
      </c>
      <c r="G124" s="254" t="s">
        <v>5258</v>
      </c>
      <c r="H124" s="254" t="s">
        <v>185</v>
      </c>
      <c r="I124" s="112">
        <v>1</v>
      </c>
      <c r="J124" s="112">
        <v>0</v>
      </c>
      <c r="K124" s="112" t="s">
        <v>4873</v>
      </c>
      <c r="L124" s="436">
        <v>126</v>
      </c>
      <c r="M124" s="136"/>
      <c r="N124" s="135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47">
        <f t="shared" si="201"/>
        <v>0</v>
      </c>
      <c r="AB124" s="147" t="str">
        <f t="shared" ref="AB124:AB131" si="318">IF(SUM(M124:Z124)&gt;0,"Yes","No")</f>
        <v>No</v>
      </c>
      <c r="AC124" s="234" t="str">
        <f t="shared" si="302"/>
        <v>Yes</v>
      </c>
      <c r="AE124" s="315">
        <v>1</v>
      </c>
      <c r="AF124" s="316">
        <f t="shared" si="303"/>
        <v>0</v>
      </c>
      <c r="AG124" s="118"/>
      <c r="AH124" s="352">
        <v>1.35</v>
      </c>
      <c r="AI124" s="351">
        <f t="shared" si="202"/>
        <v>0</v>
      </c>
      <c r="AJ124" s="215">
        <f t="shared" si="304"/>
        <v>0</v>
      </c>
      <c r="AK124" s="215">
        <f t="shared" si="305"/>
        <v>0</v>
      </c>
      <c r="AL124" s="215">
        <f t="shared" si="306"/>
        <v>0</v>
      </c>
      <c r="AM124" s="215">
        <f t="shared" si="307"/>
        <v>0</v>
      </c>
      <c r="AN124" s="215">
        <f t="shared" si="308"/>
        <v>0</v>
      </c>
      <c r="AO124" s="215">
        <f t="shared" si="309"/>
        <v>0</v>
      </c>
      <c r="AP124" s="215">
        <f t="shared" si="310"/>
        <v>0</v>
      </c>
      <c r="AQ124" s="215">
        <f t="shared" si="311"/>
        <v>0</v>
      </c>
      <c r="AR124" s="215">
        <f t="shared" si="312"/>
        <v>0</v>
      </c>
      <c r="AS124" s="215">
        <f t="shared" si="313"/>
        <v>0</v>
      </c>
      <c r="AT124" s="215">
        <f t="shared" si="314"/>
        <v>0</v>
      </c>
      <c r="AU124" s="215">
        <f t="shared" si="315"/>
        <v>0</v>
      </c>
      <c r="AV124" s="215">
        <f t="shared" si="316"/>
        <v>0</v>
      </c>
      <c r="AW124" s="215">
        <f t="shared" si="317"/>
        <v>0</v>
      </c>
      <c r="AX124" s="173">
        <v>1</v>
      </c>
      <c r="AY124" s="124">
        <v>3</v>
      </c>
      <c r="AZ124" s="124"/>
      <c r="BA124" s="124"/>
      <c r="BC124" s="9">
        <f t="shared" si="270"/>
        <v>0</v>
      </c>
      <c r="BD124" s="9">
        <f t="shared" si="271"/>
        <v>0</v>
      </c>
      <c r="BE124" s="9">
        <f t="shared" si="272"/>
        <v>0</v>
      </c>
      <c r="BF124" s="9">
        <f t="shared" si="273"/>
        <v>0</v>
      </c>
      <c r="BG124" s="9">
        <f t="shared" si="274"/>
        <v>0</v>
      </c>
      <c r="BH124" s="9">
        <f t="shared" si="275"/>
        <v>0</v>
      </c>
      <c r="BI124" s="9">
        <f t="shared" si="276"/>
        <v>0</v>
      </c>
      <c r="BJ124" s="9">
        <f t="shared" si="277"/>
        <v>0</v>
      </c>
      <c r="BK124" s="9">
        <f t="shared" si="278"/>
        <v>0</v>
      </c>
      <c r="BM124" s="132">
        <f t="shared" si="279"/>
        <v>0</v>
      </c>
      <c r="BN124" s="132">
        <f t="shared" si="280"/>
        <v>0</v>
      </c>
      <c r="BP124" s="9">
        <f t="shared" si="281"/>
        <v>0</v>
      </c>
      <c r="BQ124" s="9">
        <f t="shared" si="282"/>
        <v>0</v>
      </c>
      <c r="BR124" s="9">
        <f t="shared" si="283"/>
        <v>0</v>
      </c>
      <c r="BS124" s="9">
        <f t="shared" si="284"/>
        <v>0</v>
      </c>
      <c r="BT124" s="9">
        <f t="shared" si="285"/>
        <v>0</v>
      </c>
      <c r="BU124" s="9">
        <f t="shared" si="286"/>
        <v>0</v>
      </c>
      <c r="BV124" s="9">
        <f t="shared" si="287"/>
        <v>0</v>
      </c>
      <c r="BW124" s="9">
        <f t="shared" si="288"/>
        <v>0</v>
      </c>
      <c r="BX124" s="9">
        <f t="shared" si="289"/>
        <v>0</v>
      </c>
      <c r="BY124" s="9">
        <f t="shared" si="290"/>
        <v>0</v>
      </c>
      <c r="BZ124" s="9">
        <f t="shared" si="291"/>
        <v>0</v>
      </c>
      <c r="CA124" s="9">
        <f t="shared" si="292"/>
        <v>0</v>
      </c>
      <c r="CB124" s="9">
        <f t="shared" si="293"/>
        <v>0</v>
      </c>
      <c r="CC124" s="9">
        <f t="shared" si="294"/>
        <v>0</v>
      </c>
      <c r="CD124" s="9">
        <f t="shared" si="295"/>
        <v>0</v>
      </c>
      <c r="CE124" s="9">
        <f t="shared" si="296"/>
        <v>0</v>
      </c>
      <c r="CF124" s="9">
        <f t="shared" si="297"/>
        <v>0</v>
      </c>
      <c r="CG124" s="9">
        <f t="shared" si="298"/>
        <v>0</v>
      </c>
      <c r="CH124" s="9">
        <f t="shared" si="299"/>
        <v>0</v>
      </c>
      <c r="CI124" s="9">
        <f t="shared" si="300"/>
        <v>0</v>
      </c>
      <c r="CJ124" s="9">
        <f t="shared" si="301"/>
        <v>0</v>
      </c>
    </row>
    <row r="125" spans="1:88" s="9" customFormat="1" ht="90" customHeight="1">
      <c r="B125" s="231" t="s">
        <v>8</v>
      </c>
      <c r="D125" s="151" t="s">
        <v>2282</v>
      </c>
      <c r="E125" s="253" t="s">
        <v>2909</v>
      </c>
      <c r="F125" s="121" t="s">
        <v>134</v>
      </c>
      <c r="G125" s="122" t="s">
        <v>5259</v>
      </c>
      <c r="H125" s="122" t="s">
        <v>185</v>
      </c>
      <c r="I125" s="121">
        <v>1</v>
      </c>
      <c r="J125" s="121">
        <v>0</v>
      </c>
      <c r="K125" s="121" t="s">
        <v>4873</v>
      </c>
      <c r="L125" s="434">
        <v>189</v>
      </c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40">
        <f t="shared" si="201"/>
        <v>0</v>
      </c>
      <c r="AB125" s="140" t="str">
        <f t="shared" si="318"/>
        <v>No</v>
      </c>
      <c r="AC125" s="236" t="str">
        <f t="shared" si="302"/>
        <v>Yes</v>
      </c>
      <c r="AE125" s="315">
        <v>1</v>
      </c>
      <c r="AF125" s="316">
        <f t="shared" si="303"/>
        <v>0</v>
      </c>
      <c r="AG125" s="118"/>
      <c r="AH125" s="352">
        <v>2.5499999999999998</v>
      </c>
      <c r="AI125" s="351">
        <f t="shared" si="202"/>
        <v>0</v>
      </c>
      <c r="AJ125" s="215">
        <f t="shared" si="304"/>
        <v>0</v>
      </c>
      <c r="AK125" s="215">
        <f t="shared" si="305"/>
        <v>0</v>
      </c>
      <c r="AL125" s="215">
        <f t="shared" si="306"/>
        <v>0</v>
      </c>
      <c r="AM125" s="215">
        <f t="shared" si="307"/>
        <v>0</v>
      </c>
      <c r="AN125" s="215">
        <f t="shared" si="308"/>
        <v>0</v>
      </c>
      <c r="AO125" s="215">
        <f t="shared" si="309"/>
        <v>0</v>
      </c>
      <c r="AP125" s="215">
        <f t="shared" si="310"/>
        <v>0</v>
      </c>
      <c r="AQ125" s="215">
        <f t="shared" si="311"/>
        <v>0</v>
      </c>
      <c r="AR125" s="215">
        <f t="shared" si="312"/>
        <v>0</v>
      </c>
      <c r="AS125" s="215">
        <f t="shared" si="313"/>
        <v>0</v>
      </c>
      <c r="AT125" s="215">
        <f t="shared" si="314"/>
        <v>0</v>
      </c>
      <c r="AU125" s="215">
        <f t="shared" si="315"/>
        <v>0</v>
      </c>
      <c r="AV125" s="215">
        <f t="shared" si="316"/>
        <v>0</v>
      </c>
      <c r="AW125" s="215">
        <f t="shared" si="317"/>
        <v>0</v>
      </c>
      <c r="AX125" s="173">
        <v>1</v>
      </c>
      <c r="AY125" s="124">
        <v>7</v>
      </c>
      <c r="AZ125" s="124"/>
      <c r="BA125" s="124"/>
      <c r="BC125" s="9">
        <f t="shared" si="270"/>
        <v>0</v>
      </c>
      <c r="BD125" s="9">
        <f t="shared" si="271"/>
        <v>0</v>
      </c>
      <c r="BE125" s="9">
        <f t="shared" si="272"/>
        <v>0</v>
      </c>
      <c r="BF125" s="9">
        <f t="shared" si="273"/>
        <v>0</v>
      </c>
      <c r="BG125" s="9">
        <f t="shared" si="274"/>
        <v>0</v>
      </c>
      <c r="BH125" s="9">
        <f t="shared" si="275"/>
        <v>0</v>
      </c>
      <c r="BI125" s="9">
        <f t="shared" si="276"/>
        <v>0</v>
      </c>
      <c r="BJ125" s="9">
        <f t="shared" si="277"/>
        <v>0</v>
      </c>
      <c r="BK125" s="9">
        <f t="shared" si="278"/>
        <v>0</v>
      </c>
      <c r="BM125" s="132">
        <f t="shared" si="279"/>
        <v>0</v>
      </c>
      <c r="BN125" s="132">
        <f t="shared" si="280"/>
        <v>0</v>
      </c>
      <c r="BP125" s="9">
        <f t="shared" si="281"/>
        <v>0</v>
      </c>
      <c r="BQ125" s="9">
        <f t="shared" si="282"/>
        <v>0</v>
      </c>
      <c r="BR125" s="9">
        <f t="shared" si="283"/>
        <v>0</v>
      </c>
      <c r="BS125" s="9">
        <f t="shared" si="284"/>
        <v>0</v>
      </c>
      <c r="BT125" s="9">
        <f t="shared" si="285"/>
        <v>0</v>
      </c>
      <c r="BU125" s="9">
        <f t="shared" si="286"/>
        <v>0</v>
      </c>
      <c r="BV125" s="9">
        <f t="shared" si="287"/>
        <v>0</v>
      </c>
      <c r="BW125" s="9">
        <f t="shared" si="288"/>
        <v>0</v>
      </c>
      <c r="BX125" s="9">
        <f t="shared" si="289"/>
        <v>0</v>
      </c>
      <c r="BY125" s="9">
        <f t="shared" si="290"/>
        <v>0</v>
      </c>
      <c r="BZ125" s="9">
        <f t="shared" si="291"/>
        <v>0</v>
      </c>
      <c r="CA125" s="9">
        <f t="shared" si="292"/>
        <v>0</v>
      </c>
      <c r="CB125" s="9">
        <f t="shared" si="293"/>
        <v>0</v>
      </c>
      <c r="CC125" s="9">
        <f t="shared" si="294"/>
        <v>0</v>
      </c>
      <c r="CD125" s="9">
        <f t="shared" si="295"/>
        <v>0</v>
      </c>
      <c r="CE125" s="9">
        <f t="shared" si="296"/>
        <v>0</v>
      </c>
      <c r="CF125" s="9">
        <f t="shared" si="297"/>
        <v>0</v>
      </c>
      <c r="CG125" s="9">
        <f t="shared" si="298"/>
        <v>0</v>
      </c>
      <c r="CH125" s="9">
        <f t="shared" si="299"/>
        <v>0</v>
      </c>
      <c r="CI125" s="9">
        <f t="shared" si="300"/>
        <v>0</v>
      </c>
      <c r="CJ125" s="9">
        <f t="shared" si="301"/>
        <v>0</v>
      </c>
    </row>
    <row r="126" spans="1:88" s="132" customFormat="1" ht="90" customHeight="1">
      <c r="A126" s="9"/>
      <c r="B126" s="231" t="s">
        <v>8</v>
      </c>
      <c r="C126" s="9"/>
      <c r="D126" s="113" t="s">
        <v>2283</v>
      </c>
      <c r="E126" s="191" t="s">
        <v>2909</v>
      </c>
      <c r="F126" s="112" t="s">
        <v>133</v>
      </c>
      <c r="G126" s="254" t="s">
        <v>5260</v>
      </c>
      <c r="H126" s="254" t="s">
        <v>185</v>
      </c>
      <c r="I126" s="112">
        <v>1</v>
      </c>
      <c r="J126" s="112">
        <v>0</v>
      </c>
      <c r="K126" s="112" t="s">
        <v>4873</v>
      </c>
      <c r="L126" s="436">
        <v>126</v>
      </c>
      <c r="M126" s="136"/>
      <c r="N126" s="135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47">
        <f t="shared" si="201"/>
        <v>0</v>
      </c>
      <c r="AB126" s="147" t="str">
        <f t="shared" si="318"/>
        <v>No</v>
      </c>
      <c r="AC126" s="234" t="str">
        <f t="shared" si="302"/>
        <v>Yes</v>
      </c>
      <c r="AE126" s="315">
        <v>1</v>
      </c>
      <c r="AF126" s="316">
        <f t="shared" si="303"/>
        <v>0</v>
      </c>
      <c r="AG126" s="118"/>
      <c r="AH126" s="352">
        <v>1.65</v>
      </c>
      <c r="AI126" s="351">
        <f t="shared" si="202"/>
        <v>0</v>
      </c>
      <c r="AJ126" s="215">
        <f t="shared" si="304"/>
        <v>0</v>
      </c>
      <c r="AK126" s="215">
        <f t="shared" si="305"/>
        <v>0</v>
      </c>
      <c r="AL126" s="215">
        <f t="shared" si="306"/>
        <v>0</v>
      </c>
      <c r="AM126" s="215">
        <f t="shared" si="307"/>
        <v>0</v>
      </c>
      <c r="AN126" s="215">
        <f t="shared" si="308"/>
        <v>0</v>
      </c>
      <c r="AO126" s="215">
        <f t="shared" si="309"/>
        <v>0</v>
      </c>
      <c r="AP126" s="215">
        <f t="shared" si="310"/>
        <v>0</v>
      </c>
      <c r="AQ126" s="215">
        <f t="shared" si="311"/>
        <v>0</v>
      </c>
      <c r="AR126" s="215">
        <f t="shared" si="312"/>
        <v>0</v>
      </c>
      <c r="AS126" s="215">
        <f t="shared" si="313"/>
        <v>0</v>
      </c>
      <c r="AT126" s="215">
        <f t="shared" si="314"/>
        <v>0</v>
      </c>
      <c r="AU126" s="215">
        <f t="shared" si="315"/>
        <v>0</v>
      </c>
      <c r="AV126" s="215">
        <f t="shared" si="316"/>
        <v>0</v>
      </c>
      <c r="AW126" s="215">
        <f t="shared" si="317"/>
        <v>0</v>
      </c>
      <c r="AX126" s="173">
        <v>1</v>
      </c>
      <c r="AY126" s="124">
        <v>5</v>
      </c>
      <c r="AZ126" s="124"/>
      <c r="BA126" s="124"/>
      <c r="BC126" s="9">
        <f t="shared" si="270"/>
        <v>0</v>
      </c>
      <c r="BD126" s="9">
        <f t="shared" si="271"/>
        <v>0</v>
      </c>
      <c r="BE126" s="9">
        <f t="shared" si="272"/>
        <v>0</v>
      </c>
      <c r="BF126" s="9">
        <f t="shared" si="273"/>
        <v>0</v>
      </c>
      <c r="BG126" s="9">
        <f t="shared" si="274"/>
        <v>0</v>
      </c>
      <c r="BH126" s="9">
        <f t="shared" si="275"/>
        <v>0</v>
      </c>
      <c r="BI126" s="9">
        <f t="shared" si="276"/>
        <v>0</v>
      </c>
      <c r="BJ126" s="9">
        <f t="shared" si="277"/>
        <v>0</v>
      </c>
      <c r="BK126" s="9">
        <f t="shared" si="278"/>
        <v>0</v>
      </c>
      <c r="BM126" s="132">
        <f t="shared" si="279"/>
        <v>0</v>
      </c>
      <c r="BN126" s="132">
        <f t="shared" si="280"/>
        <v>0</v>
      </c>
      <c r="BP126" s="9">
        <f t="shared" si="281"/>
        <v>0</v>
      </c>
      <c r="BQ126" s="9">
        <f t="shared" si="282"/>
        <v>0</v>
      </c>
      <c r="BR126" s="9">
        <f t="shared" si="283"/>
        <v>0</v>
      </c>
      <c r="BS126" s="9">
        <f t="shared" si="284"/>
        <v>0</v>
      </c>
      <c r="BT126" s="9">
        <f t="shared" si="285"/>
        <v>0</v>
      </c>
      <c r="BU126" s="9">
        <f t="shared" si="286"/>
        <v>0</v>
      </c>
      <c r="BV126" s="9">
        <f t="shared" si="287"/>
        <v>0</v>
      </c>
      <c r="BW126" s="9">
        <f t="shared" si="288"/>
        <v>0</v>
      </c>
      <c r="BX126" s="9">
        <f t="shared" si="289"/>
        <v>0</v>
      </c>
      <c r="BY126" s="9">
        <f t="shared" si="290"/>
        <v>0</v>
      </c>
      <c r="BZ126" s="9">
        <f t="shared" si="291"/>
        <v>0</v>
      </c>
      <c r="CA126" s="9">
        <f t="shared" si="292"/>
        <v>0</v>
      </c>
      <c r="CB126" s="9">
        <f t="shared" si="293"/>
        <v>0</v>
      </c>
      <c r="CC126" s="9">
        <f t="shared" si="294"/>
        <v>0</v>
      </c>
      <c r="CD126" s="9">
        <f t="shared" si="295"/>
        <v>0</v>
      </c>
      <c r="CE126" s="9">
        <f t="shared" si="296"/>
        <v>0</v>
      </c>
      <c r="CF126" s="9">
        <f t="shared" si="297"/>
        <v>0</v>
      </c>
      <c r="CG126" s="9">
        <f t="shared" si="298"/>
        <v>0</v>
      </c>
      <c r="CH126" s="9">
        <f t="shared" si="299"/>
        <v>0</v>
      </c>
      <c r="CI126" s="9">
        <f t="shared" si="300"/>
        <v>0</v>
      </c>
      <c r="CJ126" s="9">
        <f t="shared" si="301"/>
        <v>0</v>
      </c>
    </row>
    <row r="127" spans="1:88" s="9" customFormat="1" ht="90" customHeight="1">
      <c r="B127" s="231" t="s">
        <v>8</v>
      </c>
      <c r="D127" s="151" t="s">
        <v>2284</v>
      </c>
      <c r="E127" s="253" t="s">
        <v>2909</v>
      </c>
      <c r="F127" s="121" t="s">
        <v>133</v>
      </c>
      <c r="G127" s="122" t="s">
        <v>5261</v>
      </c>
      <c r="H127" s="122" t="s">
        <v>185</v>
      </c>
      <c r="I127" s="121">
        <v>1</v>
      </c>
      <c r="J127" s="121">
        <v>0</v>
      </c>
      <c r="K127" s="121" t="s">
        <v>4873</v>
      </c>
      <c r="L127" s="434">
        <v>178.5</v>
      </c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40">
        <f t="shared" si="201"/>
        <v>0</v>
      </c>
      <c r="AB127" s="140" t="str">
        <f t="shared" si="318"/>
        <v>No</v>
      </c>
      <c r="AC127" s="236" t="str">
        <f t="shared" si="302"/>
        <v>Yes</v>
      </c>
      <c r="AE127" s="315">
        <v>1</v>
      </c>
      <c r="AF127" s="316">
        <f t="shared" si="303"/>
        <v>0</v>
      </c>
      <c r="AG127" s="118"/>
      <c r="AH127" s="352">
        <v>2.4500000000000002</v>
      </c>
      <c r="AI127" s="351">
        <f t="shared" si="202"/>
        <v>0</v>
      </c>
      <c r="AJ127" s="215">
        <f t="shared" si="304"/>
        <v>0</v>
      </c>
      <c r="AK127" s="215">
        <f t="shared" si="305"/>
        <v>0</v>
      </c>
      <c r="AL127" s="215">
        <f t="shared" si="306"/>
        <v>0</v>
      </c>
      <c r="AM127" s="215">
        <f t="shared" si="307"/>
        <v>0</v>
      </c>
      <c r="AN127" s="215">
        <f t="shared" si="308"/>
        <v>0</v>
      </c>
      <c r="AO127" s="215">
        <f t="shared" si="309"/>
        <v>0</v>
      </c>
      <c r="AP127" s="215">
        <f t="shared" si="310"/>
        <v>0</v>
      </c>
      <c r="AQ127" s="215">
        <f t="shared" si="311"/>
        <v>0</v>
      </c>
      <c r="AR127" s="215">
        <f t="shared" si="312"/>
        <v>0</v>
      </c>
      <c r="AS127" s="215">
        <f t="shared" si="313"/>
        <v>0</v>
      </c>
      <c r="AT127" s="215">
        <f t="shared" si="314"/>
        <v>0</v>
      </c>
      <c r="AU127" s="215">
        <f t="shared" si="315"/>
        <v>0</v>
      </c>
      <c r="AV127" s="215">
        <f t="shared" si="316"/>
        <v>0</v>
      </c>
      <c r="AW127" s="215">
        <f t="shared" si="317"/>
        <v>0</v>
      </c>
      <c r="AX127" s="173">
        <v>1</v>
      </c>
      <c r="AY127" s="124">
        <v>6</v>
      </c>
      <c r="AZ127" s="124"/>
      <c r="BA127" s="124"/>
      <c r="BC127" s="9">
        <f t="shared" si="270"/>
        <v>0</v>
      </c>
      <c r="BD127" s="9">
        <f t="shared" si="271"/>
        <v>0</v>
      </c>
      <c r="BE127" s="9">
        <f t="shared" si="272"/>
        <v>0</v>
      </c>
      <c r="BF127" s="9">
        <f t="shared" si="273"/>
        <v>0</v>
      </c>
      <c r="BG127" s="9">
        <f t="shared" si="274"/>
        <v>0</v>
      </c>
      <c r="BH127" s="9">
        <f t="shared" si="275"/>
        <v>0</v>
      </c>
      <c r="BI127" s="9">
        <f t="shared" si="276"/>
        <v>0</v>
      </c>
      <c r="BJ127" s="9">
        <f t="shared" si="277"/>
        <v>0</v>
      </c>
      <c r="BK127" s="9">
        <f t="shared" si="278"/>
        <v>0</v>
      </c>
      <c r="BM127" s="132">
        <f t="shared" si="279"/>
        <v>0</v>
      </c>
      <c r="BN127" s="132">
        <f t="shared" si="280"/>
        <v>0</v>
      </c>
      <c r="BP127" s="9">
        <f t="shared" si="281"/>
        <v>0</v>
      </c>
      <c r="BQ127" s="9">
        <f t="shared" si="282"/>
        <v>0</v>
      </c>
      <c r="BR127" s="9">
        <f t="shared" si="283"/>
        <v>0</v>
      </c>
      <c r="BS127" s="9">
        <f t="shared" si="284"/>
        <v>0</v>
      </c>
      <c r="BT127" s="9">
        <f t="shared" si="285"/>
        <v>0</v>
      </c>
      <c r="BU127" s="9">
        <f t="shared" si="286"/>
        <v>0</v>
      </c>
      <c r="BV127" s="9">
        <f t="shared" si="287"/>
        <v>0</v>
      </c>
      <c r="BW127" s="9">
        <f t="shared" si="288"/>
        <v>0</v>
      </c>
      <c r="BX127" s="9">
        <f t="shared" si="289"/>
        <v>0</v>
      </c>
      <c r="BY127" s="9">
        <f t="shared" si="290"/>
        <v>0</v>
      </c>
      <c r="BZ127" s="9">
        <f t="shared" si="291"/>
        <v>0</v>
      </c>
      <c r="CA127" s="9">
        <f t="shared" si="292"/>
        <v>0</v>
      </c>
      <c r="CB127" s="9">
        <f t="shared" si="293"/>
        <v>0</v>
      </c>
      <c r="CC127" s="9">
        <f t="shared" si="294"/>
        <v>0</v>
      </c>
      <c r="CD127" s="9">
        <f t="shared" si="295"/>
        <v>0</v>
      </c>
      <c r="CE127" s="9">
        <f t="shared" si="296"/>
        <v>0</v>
      </c>
      <c r="CF127" s="9">
        <f t="shared" si="297"/>
        <v>0</v>
      </c>
      <c r="CG127" s="9">
        <f t="shared" si="298"/>
        <v>0</v>
      </c>
      <c r="CH127" s="9">
        <f t="shared" si="299"/>
        <v>0</v>
      </c>
      <c r="CI127" s="9">
        <f t="shared" si="300"/>
        <v>0</v>
      </c>
      <c r="CJ127" s="9">
        <f t="shared" si="301"/>
        <v>0</v>
      </c>
    </row>
    <row r="128" spans="1:88" s="132" customFormat="1" ht="90" customHeight="1">
      <c r="A128" s="9"/>
      <c r="B128" s="231" t="s">
        <v>8</v>
      </c>
      <c r="C128" s="9"/>
      <c r="D128" s="113" t="s">
        <v>2285</v>
      </c>
      <c r="E128" s="191" t="s">
        <v>2909</v>
      </c>
      <c r="F128" s="112" t="s">
        <v>135</v>
      </c>
      <c r="G128" s="254" t="s">
        <v>5262</v>
      </c>
      <c r="H128" s="254" t="s">
        <v>185</v>
      </c>
      <c r="I128" s="112">
        <v>1</v>
      </c>
      <c r="J128" s="112">
        <v>0</v>
      </c>
      <c r="K128" s="112" t="s">
        <v>4873</v>
      </c>
      <c r="L128" s="436">
        <v>220.5</v>
      </c>
      <c r="M128" s="136"/>
      <c r="N128" s="135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46"/>
      <c r="AA128" s="147">
        <f t="shared" si="201"/>
        <v>0</v>
      </c>
      <c r="AB128" s="147" t="str">
        <f t="shared" si="318"/>
        <v>No</v>
      </c>
      <c r="AC128" s="234" t="str">
        <f t="shared" si="302"/>
        <v>Yes</v>
      </c>
      <c r="AE128" s="315">
        <v>1</v>
      </c>
      <c r="AF128" s="316">
        <f t="shared" si="303"/>
        <v>0</v>
      </c>
      <c r="AG128" s="118"/>
      <c r="AH128" s="352">
        <v>3.3</v>
      </c>
      <c r="AI128" s="351">
        <f t="shared" si="202"/>
        <v>0</v>
      </c>
      <c r="AJ128" s="215">
        <f t="shared" si="304"/>
        <v>0</v>
      </c>
      <c r="AK128" s="215">
        <f t="shared" si="305"/>
        <v>0</v>
      </c>
      <c r="AL128" s="215">
        <f t="shared" si="306"/>
        <v>0</v>
      </c>
      <c r="AM128" s="215">
        <f t="shared" si="307"/>
        <v>0</v>
      </c>
      <c r="AN128" s="215">
        <f t="shared" si="308"/>
        <v>0</v>
      </c>
      <c r="AO128" s="215">
        <f t="shared" si="309"/>
        <v>0</v>
      </c>
      <c r="AP128" s="215">
        <f t="shared" si="310"/>
        <v>0</v>
      </c>
      <c r="AQ128" s="215">
        <f t="shared" si="311"/>
        <v>0</v>
      </c>
      <c r="AR128" s="215">
        <f t="shared" si="312"/>
        <v>0</v>
      </c>
      <c r="AS128" s="215">
        <f t="shared" si="313"/>
        <v>0</v>
      </c>
      <c r="AT128" s="215">
        <f t="shared" si="314"/>
        <v>0</v>
      </c>
      <c r="AU128" s="215">
        <f t="shared" si="315"/>
        <v>0</v>
      </c>
      <c r="AV128" s="215">
        <f t="shared" si="316"/>
        <v>0</v>
      </c>
      <c r="AW128" s="215">
        <f t="shared" si="317"/>
        <v>0</v>
      </c>
      <c r="AX128" s="173">
        <v>1</v>
      </c>
      <c r="AY128" s="124">
        <v>7</v>
      </c>
      <c r="AZ128" s="124"/>
      <c r="BA128" s="124"/>
      <c r="BC128" s="9">
        <f t="shared" si="270"/>
        <v>0</v>
      </c>
      <c r="BD128" s="9">
        <f t="shared" si="271"/>
        <v>0</v>
      </c>
      <c r="BE128" s="9">
        <f t="shared" si="272"/>
        <v>0</v>
      </c>
      <c r="BF128" s="9">
        <f t="shared" si="273"/>
        <v>0</v>
      </c>
      <c r="BG128" s="9">
        <f t="shared" si="274"/>
        <v>0</v>
      </c>
      <c r="BH128" s="9">
        <f t="shared" si="275"/>
        <v>0</v>
      </c>
      <c r="BI128" s="9">
        <f t="shared" si="276"/>
        <v>0</v>
      </c>
      <c r="BJ128" s="9">
        <f t="shared" si="277"/>
        <v>0</v>
      </c>
      <c r="BK128" s="9">
        <f t="shared" si="278"/>
        <v>0</v>
      </c>
      <c r="BM128" s="132">
        <f t="shared" si="279"/>
        <v>0</v>
      </c>
      <c r="BN128" s="132">
        <f t="shared" si="280"/>
        <v>0</v>
      </c>
      <c r="BP128" s="9">
        <f t="shared" si="281"/>
        <v>0</v>
      </c>
      <c r="BQ128" s="9">
        <f t="shared" si="282"/>
        <v>0</v>
      </c>
      <c r="BR128" s="9">
        <f t="shared" si="283"/>
        <v>0</v>
      </c>
      <c r="BS128" s="9">
        <f t="shared" si="284"/>
        <v>0</v>
      </c>
      <c r="BT128" s="9">
        <f t="shared" si="285"/>
        <v>0</v>
      </c>
      <c r="BU128" s="9">
        <f t="shared" si="286"/>
        <v>0</v>
      </c>
      <c r="BV128" s="9">
        <f t="shared" si="287"/>
        <v>0</v>
      </c>
      <c r="BW128" s="9">
        <f t="shared" si="288"/>
        <v>0</v>
      </c>
      <c r="BX128" s="9">
        <f t="shared" si="289"/>
        <v>0</v>
      </c>
      <c r="BY128" s="9">
        <f t="shared" si="290"/>
        <v>0</v>
      </c>
      <c r="BZ128" s="9">
        <f t="shared" si="291"/>
        <v>0</v>
      </c>
      <c r="CA128" s="9">
        <f t="shared" si="292"/>
        <v>0</v>
      </c>
      <c r="CB128" s="9">
        <f t="shared" si="293"/>
        <v>0</v>
      </c>
      <c r="CC128" s="9">
        <f t="shared" si="294"/>
        <v>0</v>
      </c>
      <c r="CD128" s="9">
        <f t="shared" si="295"/>
        <v>0</v>
      </c>
      <c r="CE128" s="9">
        <f t="shared" si="296"/>
        <v>0</v>
      </c>
      <c r="CF128" s="9">
        <f t="shared" si="297"/>
        <v>0</v>
      </c>
      <c r="CG128" s="9">
        <f t="shared" si="298"/>
        <v>0</v>
      </c>
      <c r="CH128" s="9">
        <f t="shared" si="299"/>
        <v>0</v>
      </c>
      <c r="CI128" s="9">
        <f t="shared" si="300"/>
        <v>0</v>
      </c>
      <c r="CJ128" s="9">
        <f t="shared" si="301"/>
        <v>0</v>
      </c>
    </row>
    <row r="129" spans="1:88" s="9" customFormat="1" ht="90" customHeight="1">
      <c r="B129" s="231" t="s">
        <v>8</v>
      </c>
      <c r="D129" s="151" t="s">
        <v>2286</v>
      </c>
      <c r="E129" s="253" t="s">
        <v>2909</v>
      </c>
      <c r="F129" s="121" t="s">
        <v>134</v>
      </c>
      <c r="G129" s="122" t="s">
        <v>5263</v>
      </c>
      <c r="H129" s="122" t="s">
        <v>185</v>
      </c>
      <c r="I129" s="121">
        <v>1</v>
      </c>
      <c r="J129" s="121">
        <v>0</v>
      </c>
      <c r="K129" s="121" t="s">
        <v>4873</v>
      </c>
      <c r="L129" s="434">
        <v>231</v>
      </c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40">
        <f t="shared" si="201"/>
        <v>0</v>
      </c>
      <c r="AB129" s="140" t="str">
        <f t="shared" si="318"/>
        <v>No</v>
      </c>
      <c r="AC129" s="236" t="str">
        <f t="shared" si="302"/>
        <v>Yes</v>
      </c>
      <c r="AE129" s="315">
        <v>1</v>
      </c>
      <c r="AF129" s="316">
        <f t="shared" si="303"/>
        <v>0</v>
      </c>
      <c r="AG129" s="118"/>
      <c r="AH129" s="352">
        <v>3.2</v>
      </c>
      <c r="AI129" s="351">
        <f t="shared" si="202"/>
        <v>0</v>
      </c>
      <c r="AJ129" s="215">
        <f t="shared" si="304"/>
        <v>0</v>
      </c>
      <c r="AK129" s="215">
        <f t="shared" si="305"/>
        <v>0</v>
      </c>
      <c r="AL129" s="215">
        <f t="shared" si="306"/>
        <v>0</v>
      </c>
      <c r="AM129" s="215">
        <f t="shared" si="307"/>
        <v>0</v>
      </c>
      <c r="AN129" s="215">
        <f t="shared" si="308"/>
        <v>0</v>
      </c>
      <c r="AO129" s="215">
        <f t="shared" si="309"/>
        <v>0</v>
      </c>
      <c r="AP129" s="215">
        <f t="shared" si="310"/>
        <v>0</v>
      </c>
      <c r="AQ129" s="215">
        <f t="shared" si="311"/>
        <v>0</v>
      </c>
      <c r="AR129" s="215">
        <f t="shared" si="312"/>
        <v>0</v>
      </c>
      <c r="AS129" s="215">
        <f t="shared" si="313"/>
        <v>0</v>
      </c>
      <c r="AT129" s="215">
        <f t="shared" si="314"/>
        <v>0</v>
      </c>
      <c r="AU129" s="215">
        <f t="shared" si="315"/>
        <v>0</v>
      </c>
      <c r="AV129" s="215">
        <f t="shared" si="316"/>
        <v>0</v>
      </c>
      <c r="AW129" s="215">
        <f t="shared" si="317"/>
        <v>0</v>
      </c>
      <c r="AX129" s="173">
        <v>1</v>
      </c>
      <c r="AY129" s="124">
        <v>7</v>
      </c>
      <c r="AZ129" s="124"/>
      <c r="BA129" s="124"/>
      <c r="BC129" s="9">
        <f t="shared" si="270"/>
        <v>0</v>
      </c>
      <c r="BD129" s="9">
        <f t="shared" si="271"/>
        <v>0</v>
      </c>
      <c r="BE129" s="9">
        <f t="shared" si="272"/>
        <v>0</v>
      </c>
      <c r="BF129" s="9">
        <f t="shared" si="273"/>
        <v>0</v>
      </c>
      <c r="BG129" s="9">
        <f t="shared" si="274"/>
        <v>0</v>
      </c>
      <c r="BH129" s="9">
        <f t="shared" si="275"/>
        <v>0</v>
      </c>
      <c r="BI129" s="9">
        <f t="shared" si="276"/>
        <v>0</v>
      </c>
      <c r="BJ129" s="9">
        <f t="shared" si="277"/>
        <v>0</v>
      </c>
      <c r="BK129" s="9">
        <f t="shared" si="278"/>
        <v>0</v>
      </c>
      <c r="BM129" s="132">
        <f t="shared" si="279"/>
        <v>0</v>
      </c>
      <c r="BN129" s="132">
        <f t="shared" si="280"/>
        <v>0</v>
      </c>
      <c r="BP129" s="9">
        <f t="shared" si="281"/>
        <v>0</v>
      </c>
      <c r="BQ129" s="9">
        <f t="shared" si="282"/>
        <v>0</v>
      </c>
      <c r="BR129" s="9">
        <f t="shared" si="283"/>
        <v>0</v>
      </c>
      <c r="BS129" s="9">
        <f t="shared" si="284"/>
        <v>0</v>
      </c>
      <c r="BT129" s="9">
        <f t="shared" si="285"/>
        <v>0</v>
      </c>
      <c r="BU129" s="9">
        <f t="shared" si="286"/>
        <v>0</v>
      </c>
      <c r="BV129" s="9">
        <f t="shared" si="287"/>
        <v>0</v>
      </c>
      <c r="BW129" s="9">
        <f t="shared" si="288"/>
        <v>0</v>
      </c>
      <c r="BX129" s="9">
        <f t="shared" si="289"/>
        <v>0</v>
      </c>
      <c r="BY129" s="9">
        <f t="shared" si="290"/>
        <v>0</v>
      </c>
      <c r="BZ129" s="9">
        <f t="shared" si="291"/>
        <v>0</v>
      </c>
      <c r="CA129" s="9">
        <f t="shared" si="292"/>
        <v>0</v>
      </c>
      <c r="CB129" s="9">
        <f t="shared" si="293"/>
        <v>0</v>
      </c>
      <c r="CC129" s="9">
        <f t="shared" si="294"/>
        <v>0</v>
      </c>
      <c r="CD129" s="9">
        <f t="shared" si="295"/>
        <v>0</v>
      </c>
      <c r="CE129" s="9">
        <f t="shared" si="296"/>
        <v>0</v>
      </c>
      <c r="CF129" s="9">
        <f t="shared" si="297"/>
        <v>0</v>
      </c>
      <c r="CG129" s="9">
        <f t="shared" si="298"/>
        <v>0</v>
      </c>
      <c r="CH129" s="9">
        <f t="shared" si="299"/>
        <v>0</v>
      </c>
      <c r="CI129" s="9">
        <f t="shared" si="300"/>
        <v>0</v>
      </c>
      <c r="CJ129" s="9">
        <f t="shared" si="301"/>
        <v>0</v>
      </c>
    </row>
    <row r="130" spans="1:88" s="9" customFormat="1" ht="90" customHeight="1">
      <c r="B130" s="231" t="s">
        <v>8</v>
      </c>
      <c r="D130" s="113" t="s">
        <v>2287</v>
      </c>
      <c r="E130" s="191" t="s">
        <v>2909</v>
      </c>
      <c r="F130" s="118" t="s">
        <v>135</v>
      </c>
      <c r="G130" s="254" t="s">
        <v>5271</v>
      </c>
      <c r="H130" s="254" t="s">
        <v>185</v>
      </c>
      <c r="I130" s="118">
        <v>1</v>
      </c>
      <c r="J130" s="118">
        <v>0</v>
      </c>
      <c r="K130" s="112" t="s">
        <v>4873</v>
      </c>
      <c r="L130" s="433">
        <v>262.5</v>
      </c>
      <c r="M130" s="146"/>
      <c r="N130" s="46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5"/>
      <c r="AA130" s="147">
        <f t="shared" si="201"/>
        <v>0</v>
      </c>
      <c r="AB130" s="147" t="str">
        <f t="shared" si="318"/>
        <v>No</v>
      </c>
      <c r="AC130" s="234" t="str">
        <f t="shared" si="302"/>
        <v>Yes</v>
      </c>
      <c r="AE130" s="315">
        <v>1</v>
      </c>
      <c r="AF130" s="316">
        <f t="shared" si="303"/>
        <v>0</v>
      </c>
      <c r="AG130" s="118"/>
      <c r="AH130" s="352">
        <v>6.45</v>
      </c>
      <c r="AI130" s="351">
        <f t="shared" si="202"/>
        <v>0</v>
      </c>
      <c r="AJ130" s="215">
        <f t="shared" si="304"/>
        <v>0</v>
      </c>
      <c r="AK130" s="215">
        <f t="shared" si="305"/>
        <v>0</v>
      </c>
      <c r="AL130" s="215">
        <f t="shared" si="306"/>
        <v>0</v>
      </c>
      <c r="AM130" s="215">
        <f t="shared" si="307"/>
        <v>0</v>
      </c>
      <c r="AN130" s="215">
        <f t="shared" si="308"/>
        <v>0</v>
      </c>
      <c r="AO130" s="215">
        <f t="shared" si="309"/>
        <v>0</v>
      </c>
      <c r="AP130" s="215">
        <f t="shared" si="310"/>
        <v>0</v>
      </c>
      <c r="AQ130" s="215">
        <f t="shared" si="311"/>
        <v>0</v>
      </c>
      <c r="AR130" s="215">
        <f t="shared" si="312"/>
        <v>0</v>
      </c>
      <c r="AS130" s="215">
        <f t="shared" si="313"/>
        <v>0</v>
      </c>
      <c r="AT130" s="215">
        <f t="shared" si="314"/>
        <v>0</v>
      </c>
      <c r="AU130" s="215">
        <f t="shared" si="315"/>
        <v>0</v>
      </c>
      <c r="AV130" s="215">
        <f t="shared" si="316"/>
        <v>0</v>
      </c>
      <c r="AW130" s="215">
        <f t="shared" si="317"/>
        <v>0</v>
      </c>
      <c r="AX130" s="173">
        <v>1</v>
      </c>
      <c r="AY130" s="174">
        <v>9</v>
      </c>
      <c r="AZ130" s="174"/>
      <c r="BA130" s="174"/>
      <c r="BC130" s="9">
        <f t="shared" si="270"/>
        <v>0</v>
      </c>
      <c r="BD130" s="9">
        <f t="shared" si="271"/>
        <v>0</v>
      </c>
      <c r="BE130" s="9">
        <f t="shared" si="272"/>
        <v>0</v>
      </c>
      <c r="BF130" s="9">
        <f t="shared" si="273"/>
        <v>0</v>
      </c>
      <c r="BG130" s="9">
        <f t="shared" si="274"/>
        <v>0</v>
      </c>
      <c r="BH130" s="9">
        <f t="shared" si="275"/>
        <v>0</v>
      </c>
      <c r="BI130" s="9">
        <f t="shared" si="276"/>
        <v>0</v>
      </c>
      <c r="BJ130" s="9">
        <f t="shared" si="277"/>
        <v>0</v>
      </c>
      <c r="BK130" s="9">
        <f t="shared" si="278"/>
        <v>0</v>
      </c>
      <c r="BM130" s="132">
        <f t="shared" si="279"/>
        <v>0</v>
      </c>
      <c r="BN130" s="132">
        <f t="shared" si="280"/>
        <v>0</v>
      </c>
      <c r="BP130" s="9">
        <f t="shared" si="281"/>
        <v>0</v>
      </c>
      <c r="BQ130" s="9">
        <f t="shared" si="282"/>
        <v>0</v>
      </c>
      <c r="BR130" s="9">
        <f t="shared" si="283"/>
        <v>0</v>
      </c>
      <c r="BS130" s="9">
        <f t="shared" si="284"/>
        <v>0</v>
      </c>
      <c r="BT130" s="9">
        <f t="shared" si="285"/>
        <v>0</v>
      </c>
      <c r="BU130" s="9">
        <f t="shared" si="286"/>
        <v>0</v>
      </c>
      <c r="BV130" s="9">
        <f t="shared" si="287"/>
        <v>0</v>
      </c>
      <c r="BW130" s="9">
        <f t="shared" si="288"/>
        <v>0</v>
      </c>
      <c r="BX130" s="9">
        <f t="shared" si="289"/>
        <v>0</v>
      </c>
      <c r="BY130" s="9">
        <f t="shared" si="290"/>
        <v>0</v>
      </c>
      <c r="BZ130" s="9">
        <f t="shared" si="291"/>
        <v>0</v>
      </c>
      <c r="CA130" s="9">
        <f t="shared" si="292"/>
        <v>0</v>
      </c>
      <c r="CB130" s="9">
        <f t="shared" si="293"/>
        <v>0</v>
      </c>
      <c r="CC130" s="9">
        <f t="shared" si="294"/>
        <v>0</v>
      </c>
      <c r="CD130" s="9">
        <f t="shared" si="295"/>
        <v>0</v>
      </c>
      <c r="CE130" s="9">
        <f t="shared" si="296"/>
        <v>0</v>
      </c>
      <c r="CF130" s="9">
        <f t="shared" si="297"/>
        <v>0</v>
      </c>
      <c r="CG130" s="9">
        <f t="shared" si="298"/>
        <v>0</v>
      </c>
      <c r="CH130" s="9">
        <f t="shared" si="299"/>
        <v>0</v>
      </c>
      <c r="CI130" s="9">
        <f t="shared" si="300"/>
        <v>0</v>
      </c>
      <c r="CJ130" s="9">
        <f t="shared" si="301"/>
        <v>0</v>
      </c>
    </row>
    <row r="131" spans="1:88" s="132" customFormat="1" ht="90" customHeight="1">
      <c r="A131" s="9"/>
      <c r="B131" s="237" t="s">
        <v>8</v>
      </c>
      <c r="C131" s="91"/>
      <c r="D131" s="271" t="s">
        <v>2288</v>
      </c>
      <c r="E131" s="272" t="s">
        <v>2909</v>
      </c>
      <c r="F131" s="242" t="s">
        <v>135</v>
      </c>
      <c r="G131" s="244" t="s">
        <v>5264</v>
      </c>
      <c r="H131" s="244" t="s">
        <v>185</v>
      </c>
      <c r="I131" s="242">
        <v>1</v>
      </c>
      <c r="J131" s="242">
        <v>8</v>
      </c>
      <c r="K131" s="242" t="s">
        <v>4873</v>
      </c>
      <c r="L131" s="437">
        <v>325.5</v>
      </c>
      <c r="M131" s="247"/>
      <c r="N131" s="46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469">
        <f t="shared" si="201"/>
        <v>0</v>
      </c>
      <c r="AB131" s="248" t="str">
        <f t="shared" si="318"/>
        <v>No</v>
      </c>
      <c r="AC131" s="249" t="str">
        <f t="shared" si="302"/>
        <v>Yes</v>
      </c>
      <c r="AE131" s="315">
        <v>2</v>
      </c>
      <c r="AF131" s="316">
        <f t="shared" si="303"/>
        <v>0</v>
      </c>
      <c r="AG131" s="118"/>
      <c r="AH131" s="468">
        <v>19.75</v>
      </c>
      <c r="AI131" s="351">
        <f t="shared" si="202"/>
        <v>0</v>
      </c>
      <c r="AJ131" s="215">
        <f t="shared" si="304"/>
        <v>0</v>
      </c>
      <c r="AK131" s="215">
        <f t="shared" si="305"/>
        <v>0</v>
      </c>
      <c r="AL131" s="215">
        <f t="shared" si="306"/>
        <v>0</v>
      </c>
      <c r="AM131" s="215">
        <f t="shared" si="307"/>
        <v>0</v>
      </c>
      <c r="AN131" s="215">
        <f t="shared" si="308"/>
        <v>0</v>
      </c>
      <c r="AO131" s="215">
        <f t="shared" si="309"/>
        <v>0</v>
      </c>
      <c r="AP131" s="215">
        <f t="shared" si="310"/>
        <v>0</v>
      </c>
      <c r="AQ131" s="215">
        <f t="shared" si="311"/>
        <v>0</v>
      </c>
      <c r="AR131" s="215">
        <f t="shared" si="312"/>
        <v>0</v>
      </c>
      <c r="AS131" s="215">
        <f t="shared" si="313"/>
        <v>0</v>
      </c>
      <c r="AT131" s="215">
        <f t="shared" si="314"/>
        <v>0</v>
      </c>
      <c r="AU131" s="215">
        <f t="shared" si="315"/>
        <v>0</v>
      </c>
      <c r="AV131" s="215">
        <f t="shared" si="316"/>
        <v>0</v>
      </c>
      <c r="AW131" s="215">
        <f t="shared" si="317"/>
        <v>0</v>
      </c>
      <c r="AX131" s="239">
        <v>2</v>
      </c>
      <c r="AY131" s="332">
        <v>15</v>
      </c>
      <c r="AZ131" s="332"/>
      <c r="BA131" s="332"/>
      <c r="BC131" s="9">
        <f t="shared" si="270"/>
        <v>0</v>
      </c>
      <c r="BD131" s="9">
        <f t="shared" si="271"/>
        <v>0</v>
      </c>
      <c r="BE131" s="9">
        <f t="shared" si="272"/>
        <v>0</v>
      </c>
      <c r="BF131" s="9">
        <f t="shared" si="273"/>
        <v>0</v>
      </c>
      <c r="BG131" s="9">
        <f t="shared" si="274"/>
        <v>0</v>
      </c>
      <c r="BH131" s="9">
        <f t="shared" si="275"/>
        <v>0</v>
      </c>
      <c r="BI131" s="9">
        <f t="shared" si="276"/>
        <v>0</v>
      </c>
      <c r="BJ131" s="9">
        <f t="shared" si="277"/>
        <v>0</v>
      </c>
      <c r="BK131" s="9">
        <f t="shared" si="278"/>
        <v>0</v>
      </c>
      <c r="BM131" s="132">
        <f t="shared" si="279"/>
        <v>0</v>
      </c>
      <c r="BN131" s="132">
        <f t="shared" si="280"/>
        <v>0</v>
      </c>
      <c r="BP131" s="9">
        <f t="shared" si="281"/>
        <v>0</v>
      </c>
      <c r="BQ131" s="9">
        <f t="shared" si="282"/>
        <v>0</v>
      </c>
      <c r="BR131" s="9">
        <f t="shared" si="283"/>
        <v>0</v>
      </c>
      <c r="BS131" s="9">
        <f t="shared" si="284"/>
        <v>0</v>
      </c>
      <c r="BT131" s="9">
        <f t="shared" si="285"/>
        <v>0</v>
      </c>
      <c r="BU131" s="9">
        <f t="shared" si="286"/>
        <v>0</v>
      </c>
      <c r="BV131" s="9">
        <f t="shared" si="287"/>
        <v>0</v>
      </c>
      <c r="BW131" s="9">
        <f t="shared" si="288"/>
        <v>0</v>
      </c>
      <c r="BX131" s="9">
        <f t="shared" si="289"/>
        <v>0</v>
      </c>
      <c r="BY131" s="9">
        <f t="shared" si="290"/>
        <v>0</v>
      </c>
      <c r="BZ131" s="9">
        <f t="shared" si="291"/>
        <v>0</v>
      </c>
      <c r="CA131" s="9">
        <f t="shared" si="292"/>
        <v>0</v>
      </c>
      <c r="CB131" s="9">
        <f t="shared" si="293"/>
        <v>0</v>
      </c>
      <c r="CC131" s="9">
        <f t="shared" si="294"/>
        <v>0</v>
      </c>
      <c r="CD131" s="9">
        <f t="shared" si="295"/>
        <v>0</v>
      </c>
      <c r="CE131" s="9">
        <f t="shared" si="296"/>
        <v>0</v>
      </c>
      <c r="CF131" s="9">
        <f t="shared" si="297"/>
        <v>0</v>
      </c>
      <c r="CG131" s="9">
        <f t="shared" si="298"/>
        <v>0</v>
      </c>
      <c r="CH131" s="9">
        <f t="shared" si="299"/>
        <v>0</v>
      </c>
      <c r="CI131" s="9">
        <f t="shared" si="300"/>
        <v>0</v>
      </c>
      <c r="CJ131" s="9">
        <f t="shared" si="301"/>
        <v>0</v>
      </c>
    </row>
    <row r="132" spans="1:88" s="132" customFormat="1" ht="50.25" customHeight="1">
      <c r="A132" s="9"/>
      <c r="B132" s="126"/>
      <c r="C132" s="131"/>
      <c r="D132" s="113"/>
      <c r="E132" s="190"/>
      <c r="F132" s="117"/>
      <c r="G132" s="115"/>
      <c r="H132" s="115"/>
      <c r="I132" s="117"/>
      <c r="J132" s="116"/>
      <c r="K132" s="116"/>
      <c r="L132" s="220" t="s">
        <v>2291</v>
      </c>
      <c r="M132" s="144"/>
      <c r="Z132" s="9"/>
      <c r="AA132" s="264"/>
      <c r="AB132" s="133"/>
      <c r="AC132" s="134"/>
      <c r="AE132" s="319"/>
      <c r="AF132" s="319"/>
      <c r="AG132" s="118"/>
      <c r="AH132" s="340"/>
      <c r="AI132" s="351"/>
      <c r="AJ132" s="215"/>
      <c r="AK132" s="215"/>
      <c r="AL132" s="215"/>
      <c r="AM132" s="215"/>
      <c r="AN132" s="215"/>
      <c r="AO132" s="215"/>
      <c r="AP132" s="215"/>
      <c r="AQ132" s="215"/>
      <c r="AR132" s="215"/>
      <c r="AS132" s="215"/>
      <c r="AT132" s="215"/>
      <c r="AU132" s="215"/>
      <c r="AV132" s="215"/>
      <c r="AW132" s="215"/>
      <c r="AX132" s="172"/>
      <c r="AY132" s="125"/>
      <c r="AZ132" s="125"/>
      <c r="BA132" s="125"/>
      <c r="BC132" s="9">
        <f t="shared" si="270"/>
        <v>0</v>
      </c>
      <c r="BD132" s="9">
        <f t="shared" si="271"/>
        <v>0</v>
      </c>
      <c r="BE132" s="9">
        <f t="shared" si="272"/>
        <v>0</v>
      </c>
      <c r="BF132" s="9">
        <f t="shared" si="273"/>
        <v>0</v>
      </c>
      <c r="BG132" s="9">
        <f t="shared" si="274"/>
        <v>0</v>
      </c>
      <c r="BH132" s="9">
        <f t="shared" si="275"/>
        <v>0</v>
      </c>
      <c r="BI132" s="9">
        <f t="shared" si="276"/>
        <v>0</v>
      </c>
      <c r="BJ132" s="9">
        <f t="shared" si="277"/>
        <v>0</v>
      </c>
      <c r="BK132" s="9">
        <f t="shared" si="278"/>
        <v>0</v>
      </c>
      <c r="BM132" s="132">
        <f t="shared" si="279"/>
        <v>0</v>
      </c>
      <c r="BN132" s="132">
        <f t="shared" si="280"/>
        <v>0</v>
      </c>
      <c r="BP132" s="9">
        <f t="shared" si="281"/>
        <v>0</v>
      </c>
      <c r="BQ132" s="9">
        <f t="shared" si="282"/>
        <v>0</v>
      </c>
      <c r="BR132" s="9">
        <f t="shared" si="283"/>
        <v>0</v>
      </c>
      <c r="BS132" s="9">
        <f t="shared" si="284"/>
        <v>0</v>
      </c>
      <c r="BT132" s="9">
        <f t="shared" si="285"/>
        <v>0</v>
      </c>
      <c r="BU132" s="9">
        <f t="shared" si="286"/>
        <v>0</v>
      </c>
      <c r="BV132" s="9">
        <f t="shared" si="287"/>
        <v>0</v>
      </c>
      <c r="BW132" s="9">
        <f t="shared" si="288"/>
        <v>0</v>
      </c>
      <c r="BX132" s="9">
        <f t="shared" si="289"/>
        <v>0</v>
      </c>
      <c r="BY132" s="9">
        <f t="shared" si="290"/>
        <v>0</v>
      </c>
      <c r="BZ132" s="9">
        <f t="shared" si="291"/>
        <v>0</v>
      </c>
      <c r="CA132" s="9">
        <f t="shared" si="292"/>
        <v>0</v>
      </c>
      <c r="CB132" s="9">
        <f t="shared" si="293"/>
        <v>0</v>
      </c>
      <c r="CC132" s="9">
        <f t="shared" si="294"/>
        <v>0</v>
      </c>
      <c r="CD132" s="9">
        <f t="shared" si="295"/>
        <v>0</v>
      </c>
      <c r="CE132" s="9">
        <f t="shared" si="296"/>
        <v>0</v>
      </c>
      <c r="CF132" s="9">
        <f t="shared" si="297"/>
        <v>0</v>
      </c>
      <c r="CG132" s="9">
        <f t="shared" si="298"/>
        <v>0</v>
      </c>
      <c r="CH132" s="9">
        <f t="shared" si="299"/>
        <v>0</v>
      </c>
      <c r="CI132" s="9">
        <f t="shared" si="300"/>
        <v>0</v>
      </c>
      <c r="CJ132" s="9">
        <f t="shared" si="301"/>
        <v>0</v>
      </c>
    </row>
    <row r="133" spans="1:88" s="9" customFormat="1" ht="90" customHeight="1">
      <c r="B133" s="273"/>
      <c r="C133" s="153"/>
      <c r="D133" s="250" t="s">
        <v>327</v>
      </c>
      <c r="E133" s="251" t="s">
        <v>2909</v>
      </c>
      <c r="F133" s="224" t="s">
        <v>197</v>
      </c>
      <c r="G133" s="226" t="s">
        <v>150</v>
      </c>
      <c r="H133" s="226" t="s">
        <v>2142</v>
      </c>
      <c r="I133" s="224">
        <v>4</v>
      </c>
      <c r="J133" s="224">
        <v>0</v>
      </c>
      <c r="K133" s="224" t="s">
        <v>4873</v>
      </c>
      <c r="L133" s="426">
        <v>267.12</v>
      </c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9">
        <f t="shared" si="201"/>
        <v>0</v>
      </c>
      <c r="AB133" s="229" t="str">
        <f t="shared" si="204"/>
        <v>No</v>
      </c>
      <c r="AC133" s="230" t="str">
        <f t="shared" ref="AC133:AC147" si="319">IF(B133="New","Yes","No")</f>
        <v>No</v>
      </c>
      <c r="AE133" s="315">
        <v>4</v>
      </c>
      <c r="AF133" s="316">
        <f t="shared" ref="AF133:AF147" si="320">AE133*SUM(M133:Z133)</f>
        <v>0</v>
      </c>
      <c r="AG133" s="118"/>
      <c r="AH133" s="341">
        <v>3.2</v>
      </c>
      <c r="AI133" s="351">
        <f t="shared" si="202"/>
        <v>0</v>
      </c>
      <c r="AJ133" s="215">
        <f t="shared" ref="AJ133:AJ147" si="321">M133*I133</f>
        <v>0</v>
      </c>
      <c r="AK133" s="215">
        <f t="shared" ref="AK133:AK147" si="322">N133*I133</f>
        <v>0</v>
      </c>
      <c r="AL133" s="215">
        <f t="shared" ref="AL133:AL147" si="323">O133*I133</f>
        <v>0</v>
      </c>
      <c r="AM133" s="215">
        <f t="shared" ref="AM133:AM147" si="324">P133*I133</f>
        <v>0</v>
      </c>
      <c r="AN133" s="215">
        <f t="shared" ref="AN133:AN147" si="325">Q133*I133</f>
        <v>0</v>
      </c>
      <c r="AO133" s="215">
        <f t="shared" ref="AO133:AO147" si="326">R133*I133</f>
        <v>0</v>
      </c>
      <c r="AP133" s="215">
        <f t="shared" ref="AP133:AP147" si="327">S133*I133</f>
        <v>0</v>
      </c>
      <c r="AQ133" s="215">
        <f t="shared" ref="AQ133:AQ147" si="328">T133*I133</f>
        <v>0</v>
      </c>
      <c r="AR133" s="215">
        <f t="shared" ref="AR133:AR147" si="329">U133*I133</f>
        <v>0</v>
      </c>
      <c r="AS133" s="215">
        <f t="shared" ref="AS133:AS147" si="330">V133*I133</f>
        <v>0</v>
      </c>
      <c r="AT133" s="215">
        <f t="shared" ref="AT133:AT147" si="331">W133*I133</f>
        <v>0</v>
      </c>
      <c r="AU133" s="215">
        <f t="shared" ref="AU133:AU147" si="332">X133*I133</f>
        <v>0</v>
      </c>
      <c r="AV133" s="215">
        <f t="shared" ref="AV133:AV147" si="333">Y133*I133</f>
        <v>0</v>
      </c>
      <c r="AW133" s="215">
        <f t="shared" ref="AW133:AW147" si="334">Z133*I133</f>
        <v>0</v>
      </c>
      <c r="AX133" s="214">
        <v>4</v>
      </c>
      <c r="AY133" s="252">
        <v>16</v>
      </c>
      <c r="AZ133" s="252"/>
      <c r="BA133" s="252"/>
      <c r="BC133" s="9">
        <f t="shared" si="270"/>
        <v>0</v>
      </c>
      <c r="BD133" s="9">
        <f t="shared" si="271"/>
        <v>0</v>
      </c>
      <c r="BE133" s="9">
        <f t="shared" si="272"/>
        <v>0</v>
      </c>
      <c r="BF133" s="9">
        <f t="shared" si="273"/>
        <v>0</v>
      </c>
      <c r="BG133" s="9">
        <f t="shared" si="274"/>
        <v>0</v>
      </c>
      <c r="BH133" s="9">
        <f t="shared" si="275"/>
        <v>0</v>
      </c>
      <c r="BI133" s="9">
        <f t="shared" si="276"/>
        <v>0</v>
      </c>
      <c r="BJ133" s="9">
        <f t="shared" si="277"/>
        <v>0</v>
      </c>
      <c r="BK133" s="9">
        <f t="shared" si="278"/>
        <v>0</v>
      </c>
      <c r="BM133" s="132">
        <f t="shared" si="279"/>
        <v>0</v>
      </c>
      <c r="BN133" s="132">
        <f t="shared" si="280"/>
        <v>0</v>
      </c>
      <c r="BP133" s="9">
        <f t="shared" si="281"/>
        <v>0</v>
      </c>
      <c r="BQ133" s="9">
        <f t="shared" si="282"/>
        <v>0</v>
      </c>
      <c r="BR133" s="9">
        <f t="shared" si="283"/>
        <v>0</v>
      </c>
      <c r="BS133" s="9">
        <f t="shared" si="284"/>
        <v>0</v>
      </c>
      <c r="BT133" s="9">
        <f t="shared" si="285"/>
        <v>0</v>
      </c>
      <c r="BU133" s="9">
        <f t="shared" si="286"/>
        <v>0</v>
      </c>
      <c r="BV133" s="9">
        <f t="shared" si="287"/>
        <v>0</v>
      </c>
      <c r="BW133" s="9">
        <f t="shared" si="288"/>
        <v>0</v>
      </c>
      <c r="BX133" s="9">
        <f t="shared" si="289"/>
        <v>0</v>
      </c>
      <c r="BY133" s="9">
        <f t="shared" si="290"/>
        <v>0</v>
      </c>
      <c r="BZ133" s="9">
        <f t="shared" si="291"/>
        <v>0</v>
      </c>
      <c r="CA133" s="9">
        <f t="shared" si="292"/>
        <v>0</v>
      </c>
      <c r="CB133" s="9">
        <f t="shared" si="293"/>
        <v>0</v>
      </c>
      <c r="CC133" s="9">
        <f t="shared" si="294"/>
        <v>0</v>
      </c>
      <c r="CD133" s="9">
        <f t="shared" si="295"/>
        <v>0</v>
      </c>
      <c r="CE133" s="9">
        <f t="shared" si="296"/>
        <v>0</v>
      </c>
      <c r="CF133" s="9">
        <f t="shared" si="297"/>
        <v>0</v>
      </c>
      <c r="CG133" s="9">
        <f t="shared" si="298"/>
        <v>0</v>
      </c>
      <c r="CH133" s="9">
        <f t="shared" si="299"/>
        <v>0</v>
      </c>
      <c r="CI133" s="9">
        <f t="shared" si="300"/>
        <v>0</v>
      </c>
      <c r="CJ133" s="9">
        <f t="shared" si="301"/>
        <v>0</v>
      </c>
    </row>
    <row r="134" spans="1:88" s="132" customFormat="1" ht="90" customHeight="1">
      <c r="A134" s="9"/>
      <c r="B134" s="231"/>
      <c r="C134" s="9"/>
      <c r="D134" s="113" t="s">
        <v>328</v>
      </c>
      <c r="E134" s="191" t="s">
        <v>2909</v>
      </c>
      <c r="F134" s="112" t="s">
        <v>133</v>
      </c>
      <c r="G134" s="254" t="s">
        <v>149</v>
      </c>
      <c r="H134" s="254" t="s">
        <v>2142</v>
      </c>
      <c r="I134" s="112">
        <v>4</v>
      </c>
      <c r="J134" s="112">
        <v>0</v>
      </c>
      <c r="K134" s="112" t="s">
        <v>4873</v>
      </c>
      <c r="L134" s="427">
        <v>306.07499999999999</v>
      </c>
      <c r="M134" s="136"/>
      <c r="N134" s="135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47">
        <f t="shared" si="201"/>
        <v>0</v>
      </c>
      <c r="AB134" s="133" t="str">
        <f t="shared" si="204"/>
        <v>No</v>
      </c>
      <c r="AC134" s="266" t="str">
        <f t="shared" si="319"/>
        <v>No</v>
      </c>
      <c r="AE134" s="315">
        <v>4</v>
      </c>
      <c r="AF134" s="316">
        <f t="shared" si="320"/>
        <v>0</v>
      </c>
      <c r="AG134" s="118"/>
      <c r="AH134" s="342">
        <v>5.4</v>
      </c>
      <c r="AI134" s="351">
        <f t="shared" si="202"/>
        <v>0</v>
      </c>
      <c r="AJ134" s="215">
        <f t="shared" si="321"/>
        <v>0</v>
      </c>
      <c r="AK134" s="215">
        <f t="shared" si="322"/>
        <v>0</v>
      </c>
      <c r="AL134" s="215">
        <f t="shared" si="323"/>
        <v>0</v>
      </c>
      <c r="AM134" s="215">
        <f t="shared" si="324"/>
        <v>0</v>
      </c>
      <c r="AN134" s="215">
        <f t="shared" si="325"/>
        <v>0</v>
      </c>
      <c r="AO134" s="215">
        <f t="shared" si="326"/>
        <v>0</v>
      </c>
      <c r="AP134" s="215">
        <f t="shared" si="327"/>
        <v>0</v>
      </c>
      <c r="AQ134" s="215">
        <f t="shared" si="328"/>
        <v>0</v>
      </c>
      <c r="AR134" s="215">
        <f t="shared" si="329"/>
        <v>0</v>
      </c>
      <c r="AS134" s="215">
        <f t="shared" si="330"/>
        <v>0</v>
      </c>
      <c r="AT134" s="215">
        <f t="shared" si="331"/>
        <v>0</v>
      </c>
      <c r="AU134" s="215">
        <f t="shared" si="332"/>
        <v>0</v>
      </c>
      <c r="AV134" s="215">
        <f t="shared" si="333"/>
        <v>0</v>
      </c>
      <c r="AW134" s="215">
        <f t="shared" si="334"/>
        <v>0</v>
      </c>
      <c r="AX134" s="173">
        <v>4</v>
      </c>
      <c r="AY134" s="124">
        <v>24</v>
      </c>
      <c r="AZ134" s="124"/>
      <c r="BA134" s="124"/>
      <c r="BC134" s="9">
        <f t="shared" si="270"/>
        <v>0</v>
      </c>
      <c r="BD134" s="9">
        <f t="shared" si="271"/>
        <v>0</v>
      </c>
      <c r="BE134" s="9">
        <f t="shared" si="272"/>
        <v>0</v>
      </c>
      <c r="BF134" s="9">
        <f t="shared" si="273"/>
        <v>0</v>
      </c>
      <c r="BG134" s="9">
        <f t="shared" si="274"/>
        <v>0</v>
      </c>
      <c r="BH134" s="9">
        <f t="shared" si="275"/>
        <v>0</v>
      </c>
      <c r="BI134" s="9">
        <f t="shared" si="276"/>
        <v>0</v>
      </c>
      <c r="BJ134" s="9">
        <f t="shared" si="277"/>
        <v>0</v>
      </c>
      <c r="BK134" s="9">
        <f t="shared" si="278"/>
        <v>0</v>
      </c>
      <c r="BM134" s="132">
        <f t="shared" si="279"/>
        <v>0</v>
      </c>
      <c r="BN134" s="132">
        <f t="shared" si="280"/>
        <v>0</v>
      </c>
      <c r="BP134" s="9">
        <f t="shared" si="281"/>
        <v>0</v>
      </c>
      <c r="BQ134" s="9">
        <f t="shared" si="282"/>
        <v>0</v>
      </c>
      <c r="BR134" s="9">
        <f t="shared" si="283"/>
        <v>0</v>
      </c>
      <c r="BS134" s="9">
        <f t="shared" si="284"/>
        <v>0</v>
      </c>
      <c r="BT134" s="9">
        <f t="shared" si="285"/>
        <v>0</v>
      </c>
      <c r="BU134" s="9">
        <f t="shared" si="286"/>
        <v>0</v>
      </c>
      <c r="BV134" s="9">
        <f t="shared" si="287"/>
        <v>0</v>
      </c>
      <c r="BW134" s="9">
        <f t="shared" si="288"/>
        <v>0</v>
      </c>
      <c r="BX134" s="9">
        <f t="shared" si="289"/>
        <v>0</v>
      </c>
      <c r="BY134" s="9">
        <f t="shared" si="290"/>
        <v>0</v>
      </c>
      <c r="BZ134" s="9">
        <f t="shared" si="291"/>
        <v>0</v>
      </c>
      <c r="CA134" s="9">
        <f t="shared" si="292"/>
        <v>0</v>
      </c>
      <c r="CB134" s="9">
        <f t="shared" si="293"/>
        <v>0</v>
      </c>
      <c r="CC134" s="9">
        <f t="shared" si="294"/>
        <v>0</v>
      </c>
      <c r="CD134" s="9">
        <f t="shared" si="295"/>
        <v>0</v>
      </c>
      <c r="CE134" s="9">
        <f t="shared" si="296"/>
        <v>0</v>
      </c>
      <c r="CF134" s="9">
        <f t="shared" si="297"/>
        <v>0</v>
      </c>
      <c r="CG134" s="9">
        <f t="shared" si="298"/>
        <v>0</v>
      </c>
      <c r="CH134" s="9">
        <f t="shared" si="299"/>
        <v>0</v>
      </c>
      <c r="CI134" s="9">
        <f t="shared" si="300"/>
        <v>0</v>
      </c>
      <c r="CJ134" s="9">
        <f t="shared" si="301"/>
        <v>0</v>
      </c>
    </row>
    <row r="135" spans="1:88" s="9" customFormat="1" ht="90" customHeight="1">
      <c r="B135" s="255"/>
      <c r="D135" s="151" t="s">
        <v>329</v>
      </c>
      <c r="E135" s="253" t="s">
        <v>2909</v>
      </c>
      <c r="F135" s="121" t="s">
        <v>134</v>
      </c>
      <c r="G135" s="122" t="s">
        <v>148</v>
      </c>
      <c r="H135" s="122" t="s">
        <v>2142</v>
      </c>
      <c r="I135" s="121">
        <v>3</v>
      </c>
      <c r="J135" s="121">
        <v>0</v>
      </c>
      <c r="K135" s="121" t="s">
        <v>4873</v>
      </c>
      <c r="L135" s="428">
        <v>306.07499999999999</v>
      </c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40">
        <f t="shared" si="201"/>
        <v>0</v>
      </c>
      <c r="AB135" s="140" t="str">
        <f t="shared" si="204"/>
        <v>No</v>
      </c>
      <c r="AC135" s="236" t="str">
        <f t="shared" si="319"/>
        <v>No</v>
      </c>
      <c r="AE135" s="315">
        <v>3</v>
      </c>
      <c r="AF135" s="316">
        <f t="shared" si="320"/>
        <v>0</v>
      </c>
      <c r="AG135" s="118"/>
      <c r="AH135" s="342">
        <v>6</v>
      </c>
      <c r="AI135" s="351">
        <f t="shared" si="202"/>
        <v>0</v>
      </c>
      <c r="AJ135" s="215">
        <f t="shared" si="321"/>
        <v>0</v>
      </c>
      <c r="AK135" s="215">
        <f t="shared" si="322"/>
        <v>0</v>
      </c>
      <c r="AL135" s="215">
        <f t="shared" si="323"/>
        <v>0</v>
      </c>
      <c r="AM135" s="215">
        <f t="shared" si="324"/>
        <v>0</v>
      </c>
      <c r="AN135" s="215">
        <f t="shared" si="325"/>
        <v>0</v>
      </c>
      <c r="AO135" s="215">
        <f t="shared" si="326"/>
        <v>0</v>
      </c>
      <c r="AP135" s="215">
        <f t="shared" si="327"/>
        <v>0</v>
      </c>
      <c r="AQ135" s="215">
        <f t="shared" si="328"/>
        <v>0</v>
      </c>
      <c r="AR135" s="215">
        <f t="shared" si="329"/>
        <v>0</v>
      </c>
      <c r="AS135" s="215">
        <f t="shared" si="330"/>
        <v>0</v>
      </c>
      <c r="AT135" s="215">
        <f t="shared" si="331"/>
        <v>0</v>
      </c>
      <c r="AU135" s="215">
        <f t="shared" si="332"/>
        <v>0</v>
      </c>
      <c r="AV135" s="215">
        <f t="shared" si="333"/>
        <v>0</v>
      </c>
      <c r="AW135" s="215">
        <f t="shared" si="334"/>
        <v>0</v>
      </c>
      <c r="AX135" s="173">
        <v>3</v>
      </c>
      <c r="AY135" s="124">
        <v>24</v>
      </c>
      <c r="AZ135" s="124"/>
      <c r="BA135" s="124"/>
      <c r="BC135" s="9">
        <f t="shared" si="270"/>
        <v>0</v>
      </c>
      <c r="BD135" s="9">
        <f t="shared" si="271"/>
        <v>0</v>
      </c>
      <c r="BE135" s="9">
        <f t="shared" si="272"/>
        <v>0</v>
      </c>
      <c r="BF135" s="9">
        <f t="shared" si="273"/>
        <v>0</v>
      </c>
      <c r="BG135" s="9">
        <f t="shared" si="274"/>
        <v>0</v>
      </c>
      <c r="BH135" s="9">
        <f t="shared" si="275"/>
        <v>0</v>
      </c>
      <c r="BI135" s="9">
        <f t="shared" si="276"/>
        <v>0</v>
      </c>
      <c r="BJ135" s="9">
        <f t="shared" si="277"/>
        <v>0</v>
      </c>
      <c r="BK135" s="9">
        <f t="shared" si="278"/>
        <v>0</v>
      </c>
      <c r="BM135" s="132">
        <f t="shared" si="279"/>
        <v>0</v>
      </c>
      <c r="BN135" s="132">
        <f t="shared" si="280"/>
        <v>0</v>
      </c>
      <c r="BP135" s="9">
        <f t="shared" si="281"/>
        <v>0</v>
      </c>
      <c r="BQ135" s="9">
        <f t="shared" si="282"/>
        <v>0</v>
      </c>
      <c r="BR135" s="9">
        <f t="shared" si="283"/>
        <v>0</v>
      </c>
      <c r="BS135" s="9">
        <f t="shared" si="284"/>
        <v>0</v>
      </c>
      <c r="BT135" s="9">
        <f t="shared" si="285"/>
        <v>0</v>
      </c>
      <c r="BU135" s="9">
        <f t="shared" si="286"/>
        <v>0</v>
      </c>
      <c r="BV135" s="9">
        <f t="shared" si="287"/>
        <v>0</v>
      </c>
      <c r="BW135" s="9">
        <f t="shared" si="288"/>
        <v>0</v>
      </c>
      <c r="BX135" s="9">
        <f t="shared" si="289"/>
        <v>0</v>
      </c>
      <c r="BY135" s="9">
        <f t="shared" si="290"/>
        <v>0</v>
      </c>
      <c r="BZ135" s="9">
        <f t="shared" si="291"/>
        <v>0</v>
      </c>
      <c r="CA135" s="9">
        <f t="shared" si="292"/>
        <v>0</v>
      </c>
      <c r="CB135" s="9">
        <f t="shared" si="293"/>
        <v>0</v>
      </c>
      <c r="CC135" s="9">
        <f t="shared" si="294"/>
        <v>0</v>
      </c>
      <c r="CD135" s="9">
        <f t="shared" si="295"/>
        <v>0</v>
      </c>
      <c r="CE135" s="9">
        <f t="shared" si="296"/>
        <v>0</v>
      </c>
      <c r="CF135" s="9">
        <f t="shared" si="297"/>
        <v>0</v>
      </c>
      <c r="CG135" s="9">
        <f t="shared" si="298"/>
        <v>0</v>
      </c>
      <c r="CH135" s="9">
        <f t="shared" si="299"/>
        <v>0</v>
      </c>
      <c r="CI135" s="9">
        <f t="shared" si="300"/>
        <v>0</v>
      </c>
      <c r="CJ135" s="9">
        <f t="shared" si="301"/>
        <v>0</v>
      </c>
    </row>
    <row r="136" spans="1:88" s="132" customFormat="1" ht="90" customHeight="1">
      <c r="A136" s="9"/>
      <c r="B136" s="231"/>
      <c r="C136" s="9"/>
      <c r="D136" s="113" t="s">
        <v>330</v>
      </c>
      <c r="E136" s="191" t="s">
        <v>2909</v>
      </c>
      <c r="F136" s="278" t="s">
        <v>134</v>
      </c>
      <c r="G136" s="254" t="s">
        <v>147</v>
      </c>
      <c r="H136" s="254" t="s">
        <v>2142</v>
      </c>
      <c r="I136" s="112">
        <v>3</v>
      </c>
      <c r="J136" s="112">
        <v>0</v>
      </c>
      <c r="K136" s="112" t="s">
        <v>4873</v>
      </c>
      <c r="L136" s="427">
        <v>306.07499999999999</v>
      </c>
      <c r="M136" s="136"/>
      <c r="N136" s="135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47">
        <f t="shared" si="201"/>
        <v>0</v>
      </c>
      <c r="AB136" s="133" t="str">
        <f t="shared" si="204"/>
        <v>No</v>
      </c>
      <c r="AC136" s="266" t="str">
        <f t="shared" si="319"/>
        <v>No</v>
      </c>
      <c r="AE136" s="315">
        <v>3</v>
      </c>
      <c r="AF136" s="316">
        <f t="shared" si="320"/>
        <v>0</v>
      </c>
      <c r="AG136" s="118"/>
      <c r="AH136" s="342">
        <v>7.2</v>
      </c>
      <c r="AI136" s="351">
        <f t="shared" si="202"/>
        <v>0</v>
      </c>
      <c r="AJ136" s="215">
        <f t="shared" si="321"/>
        <v>0</v>
      </c>
      <c r="AK136" s="215">
        <f t="shared" si="322"/>
        <v>0</v>
      </c>
      <c r="AL136" s="215">
        <f t="shared" si="323"/>
        <v>0</v>
      </c>
      <c r="AM136" s="215">
        <f t="shared" si="324"/>
        <v>0</v>
      </c>
      <c r="AN136" s="215">
        <f t="shared" si="325"/>
        <v>0</v>
      </c>
      <c r="AO136" s="215">
        <f t="shared" si="326"/>
        <v>0</v>
      </c>
      <c r="AP136" s="215">
        <f t="shared" si="327"/>
        <v>0</v>
      </c>
      <c r="AQ136" s="215">
        <f t="shared" si="328"/>
        <v>0</v>
      </c>
      <c r="AR136" s="215">
        <f t="shared" si="329"/>
        <v>0</v>
      </c>
      <c r="AS136" s="215">
        <f t="shared" si="330"/>
        <v>0</v>
      </c>
      <c r="AT136" s="215">
        <f t="shared" si="331"/>
        <v>0</v>
      </c>
      <c r="AU136" s="215">
        <f t="shared" si="332"/>
        <v>0</v>
      </c>
      <c r="AV136" s="215">
        <f t="shared" si="333"/>
        <v>0</v>
      </c>
      <c r="AW136" s="215">
        <f t="shared" si="334"/>
        <v>0</v>
      </c>
      <c r="AX136" s="173">
        <v>3</v>
      </c>
      <c r="AY136" s="124">
        <v>30</v>
      </c>
      <c r="AZ136" s="124"/>
      <c r="BA136" s="124"/>
      <c r="BC136" s="9">
        <f t="shared" si="270"/>
        <v>0</v>
      </c>
      <c r="BD136" s="9">
        <f t="shared" si="271"/>
        <v>0</v>
      </c>
      <c r="BE136" s="9">
        <f t="shared" si="272"/>
        <v>0</v>
      </c>
      <c r="BF136" s="9">
        <f t="shared" si="273"/>
        <v>0</v>
      </c>
      <c r="BG136" s="9">
        <f t="shared" si="274"/>
        <v>0</v>
      </c>
      <c r="BH136" s="9">
        <f t="shared" si="275"/>
        <v>0</v>
      </c>
      <c r="BI136" s="9">
        <f t="shared" si="276"/>
        <v>0</v>
      </c>
      <c r="BJ136" s="9">
        <f t="shared" si="277"/>
        <v>0</v>
      </c>
      <c r="BK136" s="9">
        <f t="shared" si="278"/>
        <v>0</v>
      </c>
      <c r="BM136" s="132">
        <f t="shared" si="279"/>
        <v>0</v>
      </c>
      <c r="BN136" s="132">
        <f t="shared" si="280"/>
        <v>0</v>
      </c>
      <c r="BP136" s="9">
        <f t="shared" si="281"/>
        <v>0</v>
      </c>
      <c r="BQ136" s="9">
        <f t="shared" si="282"/>
        <v>0</v>
      </c>
      <c r="BR136" s="9">
        <f t="shared" si="283"/>
        <v>0</v>
      </c>
      <c r="BS136" s="9">
        <f t="shared" si="284"/>
        <v>0</v>
      </c>
      <c r="BT136" s="9">
        <f t="shared" si="285"/>
        <v>0</v>
      </c>
      <c r="BU136" s="9">
        <f t="shared" si="286"/>
        <v>0</v>
      </c>
      <c r="BV136" s="9">
        <f t="shared" si="287"/>
        <v>0</v>
      </c>
      <c r="BW136" s="9">
        <f t="shared" si="288"/>
        <v>0</v>
      </c>
      <c r="BX136" s="9">
        <f t="shared" si="289"/>
        <v>0</v>
      </c>
      <c r="BY136" s="9">
        <f t="shared" si="290"/>
        <v>0</v>
      </c>
      <c r="BZ136" s="9">
        <f t="shared" si="291"/>
        <v>0</v>
      </c>
      <c r="CA136" s="9">
        <f t="shared" si="292"/>
        <v>0</v>
      </c>
      <c r="CB136" s="9">
        <f t="shared" si="293"/>
        <v>0</v>
      </c>
      <c r="CC136" s="9">
        <f t="shared" si="294"/>
        <v>0</v>
      </c>
      <c r="CD136" s="9">
        <f t="shared" si="295"/>
        <v>0</v>
      </c>
      <c r="CE136" s="9">
        <f t="shared" si="296"/>
        <v>0</v>
      </c>
      <c r="CF136" s="9">
        <f t="shared" si="297"/>
        <v>0</v>
      </c>
      <c r="CG136" s="9">
        <f t="shared" si="298"/>
        <v>0</v>
      </c>
      <c r="CH136" s="9">
        <f t="shared" si="299"/>
        <v>0</v>
      </c>
      <c r="CI136" s="9">
        <f t="shared" si="300"/>
        <v>0</v>
      </c>
      <c r="CJ136" s="9">
        <f t="shared" si="301"/>
        <v>0</v>
      </c>
    </row>
    <row r="137" spans="1:88" s="9" customFormat="1" ht="90" customHeight="1">
      <c r="B137" s="255"/>
      <c r="D137" s="151" t="s">
        <v>331</v>
      </c>
      <c r="E137" s="253" t="s">
        <v>2909</v>
      </c>
      <c r="F137" s="121" t="s">
        <v>135</v>
      </c>
      <c r="G137" s="122" t="s">
        <v>143</v>
      </c>
      <c r="H137" s="122" t="s">
        <v>2142</v>
      </c>
      <c r="I137" s="121">
        <v>2</v>
      </c>
      <c r="J137" s="121">
        <v>0</v>
      </c>
      <c r="K137" s="121" t="s">
        <v>4873</v>
      </c>
      <c r="L137" s="428">
        <v>333.90000000000003</v>
      </c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40">
        <f t="shared" si="201"/>
        <v>0</v>
      </c>
      <c r="AB137" s="140" t="str">
        <f t="shared" si="204"/>
        <v>No</v>
      </c>
      <c r="AC137" s="236" t="str">
        <f t="shared" si="319"/>
        <v>No</v>
      </c>
      <c r="AE137" s="315">
        <v>2</v>
      </c>
      <c r="AF137" s="316">
        <f t="shared" si="320"/>
        <v>0</v>
      </c>
      <c r="AG137" s="118"/>
      <c r="AH137" s="342">
        <v>6.4</v>
      </c>
      <c r="AI137" s="351">
        <f t="shared" si="202"/>
        <v>0</v>
      </c>
      <c r="AJ137" s="215">
        <f t="shared" si="321"/>
        <v>0</v>
      </c>
      <c r="AK137" s="215">
        <f t="shared" si="322"/>
        <v>0</v>
      </c>
      <c r="AL137" s="215">
        <f t="shared" si="323"/>
        <v>0</v>
      </c>
      <c r="AM137" s="215">
        <f t="shared" si="324"/>
        <v>0</v>
      </c>
      <c r="AN137" s="215">
        <f t="shared" si="325"/>
        <v>0</v>
      </c>
      <c r="AO137" s="215">
        <f t="shared" si="326"/>
        <v>0</v>
      </c>
      <c r="AP137" s="215">
        <f t="shared" si="327"/>
        <v>0</v>
      </c>
      <c r="AQ137" s="215">
        <f t="shared" si="328"/>
        <v>0</v>
      </c>
      <c r="AR137" s="215">
        <f t="shared" si="329"/>
        <v>0</v>
      </c>
      <c r="AS137" s="215">
        <f t="shared" si="330"/>
        <v>0</v>
      </c>
      <c r="AT137" s="215">
        <f t="shared" si="331"/>
        <v>0</v>
      </c>
      <c r="AU137" s="215">
        <f t="shared" si="332"/>
        <v>0</v>
      </c>
      <c r="AV137" s="215">
        <f t="shared" si="333"/>
        <v>0</v>
      </c>
      <c r="AW137" s="215">
        <f t="shared" si="334"/>
        <v>0</v>
      </c>
      <c r="AX137" s="173">
        <v>2</v>
      </c>
      <c r="AY137" s="124">
        <v>20</v>
      </c>
      <c r="AZ137" s="124"/>
      <c r="BA137" s="124"/>
      <c r="BC137" s="9">
        <f t="shared" si="270"/>
        <v>0</v>
      </c>
      <c r="BD137" s="9">
        <f t="shared" si="271"/>
        <v>0</v>
      </c>
      <c r="BE137" s="9">
        <f t="shared" si="272"/>
        <v>0</v>
      </c>
      <c r="BF137" s="9">
        <f t="shared" si="273"/>
        <v>0</v>
      </c>
      <c r="BG137" s="9">
        <f t="shared" si="274"/>
        <v>0</v>
      </c>
      <c r="BH137" s="9">
        <f t="shared" si="275"/>
        <v>0</v>
      </c>
      <c r="BI137" s="9">
        <f t="shared" si="276"/>
        <v>0</v>
      </c>
      <c r="BJ137" s="9">
        <f t="shared" si="277"/>
        <v>0</v>
      </c>
      <c r="BK137" s="9">
        <f t="shared" si="278"/>
        <v>0</v>
      </c>
      <c r="BM137" s="132">
        <f t="shared" si="279"/>
        <v>0</v>
      </c>
      <c r="BN137" s="132">
        <f t="shared" si="280"/>
        <v>0</v>
      </c>
      <c r="BP137" s="9">
        <f t="shared" si="281"/>
        <v>0</v>
      </c>
      <c r="BQ137" s="9">
        <f t="shared" si="282"/>
        <v>0</v>
      </c>
      <c r="BR137" s="9">
        <f t="shared" si="283"/>
        <v>0</v>
      </c>
      <c r="BS137" s="9">
        <f t="shared" si="284"/>
        <v>0</v>
      </c>
      <c r="BT137" s="9">
        <f t="shared" si="285"/>
        <v>0</v>
      </c>
      <c r="BU137" s="9">
        <f t="shared" si="286"/>
        <v>0</v>
      </c>
      <c r="BV137" s="9">
        <f t="shared" si="287"/>
        <v>0</v>
      </c>
      <c r="BW137" s="9">
        <f t="shared" si="288"/>
        <v>0</v>
      </c>
      <c r="BX137" s="9">
        <f t="shared" si="289"/>
        <v>0</v>
      </c>
      <c r="BY137" s="9">
        <f t="shared" si="290"/>
        <v>0</v>
      </c>
      <c r="BZ137" s="9">
        <f t="shared" si="291"/>
        <v>0</v>
      </c>
      <c r="CA137" s="9">
        <f t="shared" si="292"/>
        <v>0</v>
      </c>
      <c r="CB137" s="9">
        <f t="shared" si="293"/>
        <v>0</v>
      </c>
      <c r="CC137" s="9">
        <f t="shared" si="294"/>
        <v>0</v>
      </c>
      <c r="CD137" s="9">
        <f t="shared" si="295"/>
        <v>0</v>
      </c>
      <c r="CE137" s="9">
        <f t="shared" si="296"/>
        <v>0</v>
      </c>
      <c r="CF137" s="9">
        <f t="shared" si="297"/>
        <v>0</v>
      </c>
      <c r="CG137" s="9">
        <f t="shared" si="298"/>
        <v>0</v>
      </c>
      <c r="CH137" s="9">
        <f t="shared" si="299"/>
        <v>0</v>
      </c>
      <c r="CI137" s="9">
        <f t="shared" si="300"/>
        <v>0</v>
      </c>
      <c r="CJ137" s="9">
        <f t="shared" si="301"/>
        <v>0</v>
      </c>
    </row>
    <row r="138" spans="1:88" s="132" customFormat="1" ht="90" customHeight="1">
      <c r="A138" s="9"/>
      <c r="B138" s="231"/>
      <c r="C138" s="9"/>
      <c r="D138" s="113" t="s">
        <v>332</v>
      </c>
      <c r="E138" s="191" t="s">
        <v>2909</v>
      </c>
      <c r="F138" s="112" t="s">
        <v>135</v>
      </c>
      <c r="G138" s="254" t="s">
        <v>142</v>
      </c>
      <c r="H138" s="254" t="s">
        <v>2142</v>
      </c>
      <c r="I138" s="112">
        <v>2</v>
      </c>
      <c r="J138" s="112">
        <v>0</v>
      </c>
      <c r="K138" s="112" t="s">
        <v>4873</v>
      </c>
      <c r="L138" s="427">
        <v>378.42000000000007</v>
      </c>
      <c r="M138" s="136"/>
      <c r="N138" s="135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47">
        <f t="shared" ref="AA138:AA181" si="335">L138*M138+L138*N138+L138*O138+L138*P138+L138*Q138+L138*R138+L138*T138+L138*V138+L138*W138+L138*X138+L138*Y138+L138*Z138+L138*U138+L138*S138</f>
        <v>0</v>
      </c>
      <c r="AB138" s="133" t="str">
        <f t="shared" si="204"/>
        <v>No</v>
      </c>
      <c r="AC138" s="266" t="str">
        <f t="shared" si="319"/>
        <v>No</v>
      </c>
      <c r="AE138" s="315">
        <v>2</v>
      </c>
      <c r="AF138" s="316">
        <f t="shared" si="320"/>
        <v>0</v>
      </c>
      <c r="AG138" s="118"/>
      <c r="AH138" s="342">
        <v>7.4</v>
      </c>
      <c r="AI138" s="351">
        <f t="shared" si="202"/>
        <v>0</v>
      </c>
      <c r="AJ138" s="215">
        <f t="shared" si="321"/>
        <v>0</v>
      </c>
      <c r="AK138" s="215">
        <f t="shared" si="322"/>
        <v>0</v>
      </c>
      <c r="AL138" s="215">
        <f t="shared" si="323"/>
        <v>0</v>
      </c>
      <c r="AM138" s="215">
        <f t="shared" si="324"/>
        <v>0</v>
      </c>
      <c r="AN138" s="215">
        <f t="shared" si="325"/>
        <v>0</v>
      </c>
      <c r="AO138" s="215">
        <f t="shared" si="326"/>
        <v>0</v>
      </c>
      <c r="AP138" s="215">
        <f t="shared" si="327"/>
        <v>0</v>
      </c>
      <c r="AQ138" s="215">
        <f t="shared" si="328"/>
        <v>0</v>
      </c>
      <c r="AR138" s="215">
        <f t="shared" si="329"/>
        <v>0</v>
      </c>
      <c r="AS138" s="215">
        <f t="shared" si="330"/>
        <v>0</v>
      </c>
      <c r="AT138" s="215">
        <f t="shared" si="331"/>
        <v>0</v>
      </c>
      <c r="AU138" s="215">
        <f t="shared" si="332"/>
        <v>0</v>
      </c>
      <c r="AV138" s="215">
        <f t="shared" si="333"/>
        <v>0</v>
      </c>
      <c r="AW138" s="215">
        <f t="shared" si="334"/>
        <v>0</v>
      </c>
      <c r="AX138" s="173">
        <v>2</v>
      </c>
      <c r="AY138" s="124">
        <v>24</v>
      </c>
      <c r="AZ138" s="124"/>
      <c r="BA138" s="124"/>
      <c r="BC138" s="9">
        <f t="shared" si="270"/>
        <v>0</v>
      </c>
      <c r="BD138" s="9">
        <f t="shared" si="271"/>
        <v>0</v>
      </c>
      <c r="BE138" s="9">
        <f t="shared" si="272"/>
        <v>0</v>
      </c>
      <c r="BF138" s="9">
        <f t="shared" si="273"/>
        <v>0</v>
      </c>
      <c r="BG138" s="9">
        <f t="shared" si="274"/>
        <v>0</v>
      </c>
      <c r="BH138" s="9">
        <f t="shared" si="275"/>
        <v>0</v>
      </c>
      <c r="BI138" s="9">
        <f t="shared" si="276"/>
        <v>0</v>
      </c>
      <c r="BJ138" s="9">
        <f t="shared" si="277"/>
        <v>0</v>
      </c>
      <c r="BK138" s="9">
        <f t="shared" si="278"/>
        <v>0</v>
      </c>
      <c r="BM138" s="132">
        <f t="shared" si="279"/>
        <v>0</v>
      </c>
      <c r="BN138" s="132">
        <f t="shared" si="280"/>
        <v>0</v>
      </c>
      <c r="BP138" s="9">
        <f t="shared" si="281"/>
        <v>0</v>
      </c>
      <c r="BQ138" s="9">
        <f t="shared" si="282"/>
        <v>0</v>
      </c>
      <c r="BR138" s="9">
        <f t="shared" si="283"/>
        <v>0</v>
      </c>
      <c r="BS138" s="9">
        <f t="shared" si="284"/>
        <v>0</v>
      </c>
      <c r="BT138" s="9">
        <f t="shared" si="285"/>
        <v>0</v>
      </c>
      <c r="BU138" s="9">
        <f t="shared" si="286"/>
        <v>0</v>
      </c>
      <c r="BV138" s="9">
        <f t="shared" si="287"/>
        <v>0</v>
      </c>
      <c r="BW138" s="9">
        <f t="shared" si="288"/>
        <v>0</v>
      </c>
      <c r="BX138" s="9">
        <f t="shared" si="289"/>
        <v>0</v>
      </c>
      <c r="BY138" s="9">
        <f t="shared" si="290"/>
        <v>0</v>
      </c>
      <c r="BZ138" s="9">
        <f t="shared" si="291"/>
        <v>0</v>
      </c>
      <c r="CA138" s="9">
        <f t="shared" si="292"/>
        <v>0</v>
      </c>
      <c r="CB138" s="9">
        <f t="shared" si="293"/>
        <v>0</v>
      </c>
      <c r="CC138" s="9">
        <f t="shared" si="294"/>
        <v>0</v>
      </c>
      <c r="CD138" s="9">
        <f t="shared" si="295"/>
        <v>0</v>
      </c>
      <c r="CE138" s="9">
        <f t="shared" si="296"/>
        <v>0</v>
      </c>
      <c r="CF138" s="9">
        <f t="shared" si="297"/>
        <v>0</v>
      </c>
      <c r="CG138" s="9">
        <f t="shared" si="298"/>
        <v>0</v>
      </c>
      <c r="CH138" s="9">
        <f t="shared" si="299"/>
        <v>0</v>
      </c>
      <c r="CI138" s="9">
        <f t="shared" si="300"/>
        <v>0</v>
      </c>
      <c r="CJ138" s="9">
        <f t="shared" si="301"/>
        <v>0</v>
      </c>
    </row>
    <row r="139" spans="1:88" s="9" customFormat="1" ht="90" customHeight="1">
      <c r="B139" s="255"/>
      <c r="D139" s="151" t="s">
        <v>333</v>
      </c>
      <c r="E139" s="253" t="s">
        <v>2909</v>
      </c>
      <c r="F139" s="121" t="s">
        <v>134</v>
      </c>
      <c r="G139" s="122" t="s">
        <v>2630</v>
      </c>
      <c r="H139" s="122" t="s">
        <v>2142</v>
      </c>
      <c r="I139" s="121">
        <v>2</v>
      </c>
      <c r="J139" s="121">
        <v>0</v>
      </c>
      <c r="K139" s="121" t="s">
        <v>4873</v>
      </c>
      <c r="L139" s="428">
        <v>283.815</v>
      </c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40">
        <f t="shared" si="335"/>
        <v>0</v>
      </c>
      <c r="AB139" s="140" t="str">
        <f t="shared" si="204"/>
        <v>No</v>
      </c>
      <c r="AC139" s="236" t="str">
        <f t="shared" si="319"/>
        <v>No</v>
      </c>
      <c r="AE139" s="315">
        <v>2</v>
      </c>
      <c r="AF139" s="316">
        <f t="shared" si="320"/>
        <v>0</v>
      </c>
      <c r="AG139" s="118"/>
      <c r="AH139" s="342">
        <v>7.5</v>
      </c>
      <c r="AI139" s="351">
        <f t="shared" ref="AI139:AI181" si="336">SUM(M139:Z139)*AH139</f>
        <v>0</v>
      </c>
      <c r="AJ139" s="215">
        <f t="shared" si="321"/>
        <v>0</v>
      </c>
      <c r="AK139" s="215">
        <f t="shared" si="322"/>
        <v>0</v>
      </c>
      <c r="AL139" s="215">
        <f t="shared" si="323"/>
        <v>0</v>
      </c>
      <c r="AM139" s="215">
        <f t="shared" si="324"/>
        <v>0</v>
      </c>
      <c r="AN139" s="215">
        <f t="shared" si="325"/>
        <v>0</v>
      </c>
      <c r="AO139" s="215">
        <f t="shared" si="326"/>
        <v>0</v>
      </c>
      <c r="AP139" s="215">
        <f t="shared" si="327"/>
        <v>0</v>
      </c>
      <c r="AQ139" s="215">
        <f t="shared" si="328"/>
        <v>0</v>
      </c>
      <c r="AR139" s="215">
        <f t="shared" si="329"/>
        <v>0</v>
      </c>
      <c r="AS139" s="215">
        <f t="shared" si="330"/>
        <v>0</v>
      </c>
      <c r="AT139" s="215">
        <f t="shared" si="331"/>
        <v>0</v>
      </c>
      <c r="AU139" s="215">
        <f t="shared" si="332"/>
        <v>0</v>
      </c>
      <c r="AV139" s="215">
        <f t="shared" si="333"/>
        <v>0</v>
      </c>
      <c r="AW139" s="215">
        <f t="shared" si="334"/>
        <v>0</v>
      </c>
      <c r="AX139" s="173">
        <v>2</v>
      </c>
      <c r="AY139" s="124">
        <v>16</v>
      </c>
      <c r="AZ139" s="124"/>
      <c r="BA139" s="124"/>
      <c r="BC139" s="9">
        <f t="shared" si="270"/>
        <v>0</v>
      </c>
      <c r="BD139" s="9">
        <f t="shared" si="271"/>
        <v>0</v>
      </c>
      <c r="BE139" s="9">
        <f t="shared" si="272"/>
        <v>0</v>
      </c>
      <c r="BF139" s="9">
        <f t="shared" si="273"/>
        <v>0</v>
      </c>
      <c r="BG139" s="9">
        <f t="shared" si="274"/>
        <v>0</v>
      </c>
      <c r="BH139" s="9">
        <f t="shared" si="275"/>
        <v>0</v>
      </c>
      <c r="BI139" s="9">
        <f t="shared" si="276"/>
        <v>0</v>
      </c>
      <c r="BJ139" s="9">
        <f t="shared" si="277"/>
        <v>0</v>
      </c>
      <c r="BK139" s="9">
        <f t="shared" si="278"/>
        <v>0</v>
      </c>
      <c r="BM139" s="132">
        <f t="shared" si="279"/>
        <v>0</v>
      </c>
      <c r="BN139" s="132">
        <f t="shared" si="280"/>
        <v>0</v>
      </c>
      <c r="BP139" s="9">
        <f t="shared" si="281"/>
        <v>0</v>
      </c>
      <c r="BQ139" s="9">
        <f t="shared" si="282"/>
        <v>0</v>
      </c>
      <c r="BR139" s="9">
        <f t="shared" si="283"/>
        <v>0</v>
      </c>
      <c r="BS139" s="9">
        <f t="shared" si="284"/>
        <v>0</v>
      </c>
      <c r="BT139" s="9">
        <f t="shared" si="285"/>
        <v>0</v>
      </c>
      <c r="BU139" s="9">
        <f t="shared" si="286"/>
        <v>0</v>
      </c>
      <c r="BV139" s="9">
        <f t="shared" si="287"/>
        <v>0</v>
      </c>
      <c r="BW139" s="9">
        <f t="shared" si="288"/>
        <v>0</v>
      </c>
      <c r="BX139" s="9">
        <f t="shared" si="289"/>
        <v>0</v>
      </c>
      <c r="BY139" s="9">
        <f t="shared" si="290"/>
        <v>0</v>
      </c>
      <c r="BZ139" s="9">
        <f t="shared" si="291"/>
        <v>0</v>
      </c>
      <c r="CA139" s="9">
        <f t="shared" si="292"/>
        <v>0</v>
      </c>
      <c r="CB139" s="9">
        <f t="shared" si="293"/>
        <v>0</v>
      </c>
      <c r="CC139" s="9">
        <f t="shared" si="294"/>
        <v>0</v>
      </c>
      <c r="CD139" s="9">
        <f t="shared" si="295"/>
        <v>0</v>
      </c>
      <c r="CE139" s="9">
        <f t="shared" si="296"/>
        <v>0</v>
      </c>
      <c r="CF139" s="9">
        <f t="shared" si="297"/>
        <v>0</v>
      </c>
      <c r="CG139" s="9">
        <f t="shared" si="298"/>
        <v>0</v>
      </c>
      <c r="CH139" s="9">
        <f t="shared" si="299"/>
        <v>0</v>
      </c>
      <c r="CI139" s="9">
        <f t="shared" si="300"/>
        <v>0</v>
      </c>
      <c r="CJ139" s="9">
        <f t="shared" si="301"/>
        <v>0</v>
      </c>
    </row>
    <row r="140" spans="1:88" s="132" customFormat="1" ht="90" customHeight="1">
      <c r="A140" s="9"/>
      <c r="B140" s="231"/>
      <c r="C140" s="9"/>
      <c r="D140" s="113" t="s">
        <v>334</v>
      </c>
      <c r="E140" s="191" t="s">
        <v>2909</v>
      </c>
      <c r="F140" s="112" t="s">
        <v>197</v>
      </c>
      <c r="G140" s="254" t="s">
        <v>2631</v>
      </c>
      <c r="H140" s="254" t="s">
        <v>2142</v>
      </c>
      <c r="I140" s="112">
        <v>4</v>
      </c>
      <c r="J140" s="112">
        <v>0</v>
      </c>
      <c r="K140" s="112" t="s">
        <v>4873</v>
      </c>
      <c r="L140" s="427">
        <v>267.12</v>
      </c>
      <c r="M140" s="136"/>
      <c r="N140" s="135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47">
        <f t="shared" si="335"/>
        <v>0</v>
      </c>
      <c r="AB140" s="133" t="str">
        <f t="shared" si="204"/>
        <v>No</v>
      </c>
      <c r="AC140" s="266" t="str">
        <f t="shared" si="319"/>
        <v>No</v>
      </c>
      <c r="AE140" s="315">
        <v>4</v>
      </c>
      <c r="AF140" s="316">
        <f t="shared" si="320"/>
        <v>0</v>
      </c>
      <c r="AG140" s="118"/>
      <c r="AH140" s="342">
        <v>2.7</v>
      </c>
      <c r="AI140" s="351">
        <f t="shared" si="336"/>
        <v>0</v>
      </c>
      <c r="AJ140" s="215">
        <f t="shared" si="321"/>
        <v>0</v>
      </c>
      <c r="AK140" s="215">
        <f t="shared" si="322"/>
        <v>0</v>
      </c>
      <c r="AL140" s="215">
        <f t="shared" si="323"/>
        <v>0</v>
      </c>
      <c r="AM140" s="215">
        <f t="shared" si="324"/>
        <v>0</v>
      </c>
      <c r="AN140" s="215">
        <f t="shared" si="325"/>
        <v>0</v>
      </c>
      <c r="AO140" s="215">
        <f t="shared" si="326"/>
        <v>0</v>
      </c>
      <c r="AP140" s="215">
        <f t="shared" si="327"/>
        <v>0</v>
      </c>
      <c r="AQ140" s="215">
        <f t="shared" si="328"/>
        <v>0</v>
      </c>
      <c r="AR140" s="215">
        <f t="shared" si="329"/>
        <v>0</v>
      </c>
      <c r="AS140" s="215">
        <f t="shared" si="330"/>
        <v>0</v>
      </c>
      <c r="AT140" s="215">
        <f t="shared" si="331"/>
        <v>0</v>
      </c>
      <c r="AU140" s="215">
        <f t="shared" si="332"/>
        <v>0</v>
      </c>
      <c r="AV140" s="215">
        <f t="shared" si="333"/>
        <v>0</v>
      </c>
      <c r="AW140" s="215">
        <f t="shared" si="334"/>
        <v>0</v>
      </c>
      <c r="AX140" s="173">
        <v>4</v>
      </c>
      <c r="AY140" s="124">
        <v>16</v>
      </c>
      <c r="AZ140" s="124"/>
      <c r="BA140" s="124"/>
      <c r="BC140" s="9">
        <f t="shared" si="270"/>
        <v>0</v>
      </c>
      <c r="BD140" s="9">
        <f t="shared" si="271"/>
        <v>0</v>
      </c>
      <c r="BE140" s="9">
        <f t="shared" si="272"/>
        <v>0</v>
      </c>
      <c r="BF140" s="9">
        <f t="shared" si="273"/>
        <v>0</v>
      </c>
      <c r="BG140" s="9">
        <f t="shared" si="274"/>
        <v>0</v>
      </c>
      <c r="BH140" s="9">
        <f t="shared" si="275"/>
        <v>0</v>
      </c>
      <c r="BI140" s="9">
        <f t="shared" si="276"/>
        <v>0</v>
      </c>
      <c r="BJ140" s="9">
        <f t="shared" si="277"/>
        <v>0</v>
      </c>
      <c r="BK140" s="9">
        <f t="shared" si="278"/>
        <v>0</v>
      </c>
      <c r="BM140" s="132">
        <f t="shared" si="279"/>
        <v>0</v>
      </c>
      <c r="BN140" s="132">
        <f t="shared" si="280"/>
        <v>0</v>
      </c>
      <c r="BP140" s="9">
        <f t="shared" si="281"/>
        <v>0</v>
      </c>
      <c r="BQ140" s="9">
        <f t="shared" si="282"/>
        <v>0</v>
      </c>
      <c r="BR140" s="9">
        <f t="shared" si="283"/>
        <v>0</v>
      </c>
      <c r="BS140" s="9">
        <f t="shared" si="284"/>
        <v>0</v>
      </c>
      <c r="BT140" s="9">
        <f t="shared" si="285"/>
        <v>0</v>
      </c>
      <c r="BU140" s="9">
        <f t="shared" si="286"/>
        <v>0</v>
      </c>
      <c r="BV140" s="9">
        <f t="shared" si="287"/>
        <v>0</v>
      </c>
      <c r="BW140" s="9">
        <f t="shared" si="288"/>
        <v>0</v>
      </c>
      <c r="BX140" s="9">
        <f t="shared" si="289"/>
        <v>0</v>
      </c>
      <c r="BY140" s="9">
        <f t="shared" si="290"/>
        <v>0</v>
      </c>
      <c r="BZ140" s="9">
        <f t="shared" si="291"/>
        <v>0</v>
      </c>
      <c r="CA140" s="9">
        <f t="shared" si="292"/>
        <v>0</v>
      </c>
      <c r="CB140" s="9">
        <f t="shared" si="293"/>
        <v>0</v>
      </c>
      <c r="CC140" s="9">
        <f t="shared" si="294"/>
        <v>0</v>
      </c>
      <c r="CD140" s="9">
        <f t="shared" si="295"/>
        <v>0</v>
      </c>
      <c r="CE140" s="9">
        <f t="shared" si="296"/>
        <v>0</v>
      </c>
      <c r="CF140" s="9">
        <f t="shared" si="297"/>
        <v>0</v>
      </c>
      <c r="CG140" s="9">
        <f t="shared" si="298"/>
        <v>0</v>
      </c>
      <c r="CH140" s="9">
        <f t="shared" si="299"/>
        <v>0</v>
      </c>
      <c r="CI140" s="9">
        <f t="shared" si="300"/>
        <v>0</v>
      </c>
      <c r="CJ140" s="9">
        <f t="shared" si="301"/>
        <v>0</v>
      </c>
    </row>
    <row r="141" spans="1:88" s="9" customFormat="1" ht="90" customHeight="1">
      <c r="B141" s="255"/>
      <c r="D141" s="151" t="s">
        <v>335</v>
      </c>
      <c r="E141" s="253" t="s">
        <v>2909</v>
      </c>
      <c r="F141" s="121" t="s">
        <v>133</v>
      </c>
      <c r="G141" s="122" t="s">
        <v>2632</v>
      </c>
      <c r="H141" s="122" t="s">
        <v>2142</v>
      </c>
      <c r="I141" s="121">
        <v>3</v>
      </c>
      <c r="J141" s="121">
        <v>0</v>
      </c>
      <c r="K141" s="121" t="s">
        <v>4873</v>
      </c>
      <c r="L141" s="428">
        <v>239.29500000000002</v>
      </c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40">
        <f t="shared" si="335"/>
        <v>0</v>
      </c>
      <c r="AB141" s="140" t="str">
        <f t="shared" si="204"/>
        <v>No</v>
      </c>
      <c r="AC141" s="236" t="str">
        <f t="shared" si="319"/>
        <v>No</v>
      </c>
      <c r="AE141" s="315">
        <v>3</v>
      </c>
      <c r="AF141" s="316">
        <f t="shared" si="320"/>
        <v>0</v>
      </c>
      <c r="AG141" s="118"/>
      <c r="AH141" s="342">
        <v>2.75</v>
      </c>
      <c r="AI141" s="351">
        <f t="shared" si="336"/>
        <v>0</v>
      </c>
      <c r="AJ141" s="215">
        <f t="shared" si="321"/>
        <v>0</v>
      </c>
      <c r="AK141" s="215">
        <f t="shared" si="322"/>
        <v>0</v>
      </c>
      <c r="AL141" s="215">
        <f t="shared" si="323"/>
        <v>0</v>
      </c>
      <c r="AM141" s="215">
        <f t="shared" si="324"/>
        <v>0</v>
      </c>
      <c r="AN141" s="215">
        <f t="shared" si="325"/>
        <v>0</v>
      </c>
      <c r="AO141" s="215">
        <f t="shared" si="326"/>
        <v>0</v>
      </c>
      <c r="AP141" s="215">
        <f t="shared" si="327"/>
        <v>0</v>
      </c>
      <c r="AQ141" s="215">
        <f t="shared" si="328"/>
        <v>0</v>
      </c>
      <c r="AR141" s="215">
        <f t="shared" si="329"/>
        <v>0</v>
      </c>
      <c r="AS141" s="215">
        <f t="shared" si="330"/>
        <v>0</v>
      </c>
      <c r="AT141" s="215">
        <f t="shared" si="331"/>
        <v>0</v>
      </c>
      <c r="AU141" s="215">
        <f t="shared" si="332"/>
        <v>0</v>
      </c>
      <c r="AV141" s="215">
        <f t="shared" si="333"/>
        <v>0</v>
      </c>
      <c r="AW141" s="215">
        <f t="shared" si="334"/>
        <v>0</v>
      </c>
      <c r="AX141" s="173">
        <v>3</v>
      </c>
      <c r="AY141" s="124">
        <v>12</v>
      </c>
      <c r="AZ141" s="124"/>
      <c r="BA141" s="124"/>
      <c r="BC141" s="9">
        <f t="shared" si="270"/>
        <v>0</v>
      </c>
      <c r="BD141" s="9">
        <f t="shared" si="271"/>
        <v>0</v>
      </c>
      <c r="BE141" s="9">
        <f t="shared" si="272"/>
        <v>0</v>
      </c>
      <c r="BF141" s="9">
        <f t="shared" si="273"/>
        <v>0</v>
      </c>
      <c r="BG141" s="9">
        <f t="shared" si="274"/>
        <v>0</v>
      </c>
      <c r="BH141" s="9">
        <f t="shared" si="275"/>
        <v>0</v>
      </c>
      <c r="BI141" s="9">
        <f t="shared" si="276"/>
        <v>0</v>
      </c>
      <c r="BJ141" s="9">
        <f t="shared" si="277"/>
        <v>0</v>
      </c>
      <c r="BK141" s="9">
        <f t="shared" si="278"/>
        <v>0</v>
      </c>
      <c r="BM141" s="132">
        <f t="shared" si="279"/>
        <v>0</v>
      </c>
      <c r="BN141" s="132">
        <f t="shared" si="280"/>
        <v>0</v>
      </c>
      <c r="BP141" s="9">
        <f t="shared" si="281"/>
        <v>0</v>
      </c>
      <c r="BQ141" s="9">
        <f t="shared" si="282"/>
        <v>0</v>
      </c>
      <c r="BR141" s="9">
        <f t="shared" si="283"/>
        <v>0</v>
      </c>
      <c r="BS141" s="9">
        <f t="shared" si="284"/>
        <v>0</v>
      </c>
      <c r="BT141" s="9">
        <f t="shared" si="285"/>
        <v>0</v>
      </c>
      <c r="BU141" s="9">
        <f t="shared" si="286"/>
        <v>0</v>
      </c>
      <c r="BV141" s="9">
        <f t="shared" si="287"/>
        <v>0</v>
      </c>
      <c r="BW141" s="9">
        <f t="shared" si="288"/>
        <v>0</v>
      </c>
      <c r="BX141" s="9">
        <f t="shared" si="289"/>
        <v>0</v>
      </c>
      <c r="BY141" s="9">
        <f t="shared" si="290"/>
        <v>0</v>
      </c>
      <c r="BZ141" s="9">
        <f t="shared" si="291"/>
        <v>0</v>
      </c>
      <c r="CA141" s="9">
        <f t="shared" si="292"/>
        <v>0</v>
      </c>
      <c r="CB141" s="9">
        <f t="shared" si="293"/>
        <v>0</v>
      </c>
      <c r="CC141" s="9">
        <f t="shared" si="294"/>
        <v>0</v>
      </c>
      <c r="CD141" s="9">
        <f t="shared" si="295"/>
        <v>0</v>
      </c>
      <c r="CE141" s="9">
        <f t="shared" si="296"/>
        <v>0</v>
      </c>
      <c r="CF141" s="9">
        <f t="shared" si="297"/>
        <v>0</v>
      </c>
      <c r="CG141" s="9">
        <f t="shared" si="298"/>
        <v>0</v>
      </c>
      <c r="CH141" s="9">
        <f t="shared" si="299"/>
        <v>0</v>
      </c>
      <c r="CI141" s="9">
        <f t="shared" si="300"/>
        <v>0</v>
      </c>
      <c r="CJ141" s="9">
        <f t="shared" si="301"/>
        <v>0</v>
      </c>
    </row>
    <row r="142" spans="1:88" s="132" customFormat="1" ht="90" customHeight="1">
      <c r="A142" s="9"/>
      <c r="B142" s="231"/>
      <c r="C142" s="9"/>
      <c r="D142" s="113" t="s">
        <v>336</v>
      </c>
      <c r="E142" s="191" t="s">
        <v>2909</v>
      </c>
      <c r="F142" s="278" t="s">
        <v>133</v>
      </c>
      <c r="G142" s="254" t="s">
        <v>2633</v>
      </c>
      <c r="H142" s="254" t="s">
        <v>2142</v>
      </c>
      <c r="I142" s="112">
        <v>3</v>
      </c>
      <c r="J142" s="112">
        <v>0</v>
      </c>
      <c r="K142" s="112" t="s">
        <v>4873</v>
      </c>
      <c r="L142" s="427">
        <v>361.72500000000002</v>
      </c>
      <c r="M142" s="136"/>
      <c r="N142" s="135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47">
        <f t="shared" si="335"/>
        <v>0</v>
      </c>
      <c r="AB142" s="133" t="str">
        <f t="shared" si="204"/>
        <v>No</v>
      </c>
      <c r="AC142" s="266" t="str">
        <f t="shared" si="319"/>
        <v>No</v>
      </c>
      <c r="AE142" s="315">
        <v>3</v>
      </c>
      <c r="AF142" s="316">
        <f t="shared" si="320"/>
        <v>0</v>
      </c>
      <c r="AG142" s="118"/>
      <c r="AH142" s="342">
        <v>5.35</v>
      </c>
      <c r="AI142" s="351">
        <f t="shared" si="336"/>
        <v>0</v>
      </c>
      <c r="AJ142" s="215">
        <f t="shared" si="321"/>
        <v>0</v>
      </c>
      <c r="AK142" s="215">
        <f t="shared" si="322"/>
        <v>0</v>
      </c>
      <c r="AL142" s="215">
        <f t="shared" si="323"/>
        <v>0</v>
      </c>
      <c r="AM142" s="215">
        <f t="shared" si="324"/>
        <v>0</v>
      </c>
      <c r="AN142" s="215">
        <f t="shared" si="325"/>
        <v>0</v>
      </c>
      <c r="AO142" s="215">
        <f t="shared" si="326"/>
        <v>0</v>
      </c>
      <c r="AP142" s="215">
        <f t="shared" si="327"/>
        <v>0</v>
      </c>
      <c r="AQ142" s="215">
        <f t="shared" si="328"/>
        <v>0</v>
      </c>
      <c r="AR142" s="215">
        <f t="shared" si="329"/>
        <v>0</v>
      </c>
      <c r="AS142" s="215">
        <f t="shared" si="330"/>
        <v>0</v>
      </c>
      <c r="AT142" s="215">
        <f t="shared" si="331"/>
        <v>0</v>
      </c>
      <c r="AU142" s="215">
        <f t="shared" si="332"/>
        <v>0</v>
      </c>
      <c r="AV142" s="215">
        <f t="shared" si="333"/>
        <v>0</v>
      </c>
      <c r="AW142" s="215">
        <f t="shared" si="334"/>
        <v>0</v>
      </c>
      <c r="AX142" s="173">
        <v>3</v>
      </c>
      <c r="AY142" s="124">
        <v>13</v>
      </c>
      <c r="AZ142" s="124"/>
      <c r="BA142" s="124"/>
      <c r="BC142" s="9">
        <f t="shared" si="270"/>
        <v>0</v>
      </c>
      <c r="BD142" s="9">
        <f t="shared" si="271"/>
        <v>0</v>
      </c>
      <c r="BE142" s="9">
        <f t="shared" si="272"/>
        <v>0</v>
      </c>
      <c r="BF142" s="9">
        <f t="shared" si="273"/>
        <v>0</v>
      </c>
      <c r="BG142" s="9">
        <f t="shared" si="274"/>
        <v>0</v>
      </c>
      <c r="BH142" s="9">
        <f t="shared" si="275"/>
        <v>0</v>
      </c>
      <c r="BI142" s="9">
        <f t="shared" si="276"/>
        <v>0</v>
      </c>
      <c r="BJ142" s="9">
        <f t="shared" si="277"/>
        <v>0</v>
      </c>
      <c r="BK142" s="9">
        <f t="shared" si="278"/>
        <v>0</v>
      </c>
      <c r="BM142" s="132">
        <f t="shared" si="279"/>
        <v>0</v>
      </c>
      <c r="BN142" s="132">
        <f t="shared" si="280"/>
        <v>0</v>
      </c>
      <c r="BP142" s="9">
        <f t="shared" si="281"/>
        <v>0</v>
      </c>
      <c r="BQ142" s="9">
        <f t="shared" si="282"/>
        <v>0</v>
      </c>
      <c r="BR142" s="9">
        <f t="shared" si="283"/>
        <v>0</v>
      </c>
      <c r="BS142" s="9">
        <f t="shared" si="284"/>
        <v>0</v>
      </c>
      <c r="BT142" s="9">
        <f t="shared" si="285"/>
        <v>0</v>
      </c>
      <c r="BU142" s="9">
        <f t="shared" si="286"/>
        <v>0</v>
      </c>
      <c r="BV142" s="9">
        <f t="shared" si="287"/>
        <v>0</v>
      </c>
      <c r="BW142" s="9">
        <f t="shared" si="288"/>
        <v>0</v>
      </c>
      <c r="BX142" s="9">
        <f t="shared" si="289"/>
        <v>0</v>
      </c>
      <c r="BY142" s="9">
        <f t="shared" si="290"/>
        <v>0</v>
      </c>
      <c r="BZ142" s="9">
        <f t="shared" si="291"/>
        <v>0</v>
      </c>
      <c r="CA142" s="9">
        <f t="shared" si="292"/>
        <v>0</v>
      </c>
      <c r="CB142" s="9">
        <f t="shared" si="293"/>
        <v>0</v>
      </c>
      <c r="CC142" s="9">
        <f t="shared" si="294"/>
        <v>0</v>
      </c>
      <c r="CD142" s="9">
        <f t="shared" si="295"/>
        <v>0</v>
      </c>
      <c r="CE142" s="9">
        <f t="shared" si="296"/>
        <v>0</v>
      </c>
      <c r="CF142" s="9">
        <f t="shared" si="297"/>
        <v>0</v>
      </c>
      <c r="CG142" s="9">
        <f t="shared" si="298"/>
        <v>0</v>
      </c>
      <c r="CH142" s="9">
        <f t="shared" si="299"/>
        <v>0</v>
      </c>
      <c r="CI142" s="9">
        <f t="shared" si="300"/>
        <v>0</v>
      </c>
      <c r="CJ142" s="9">
        <f t="shared" si="301"/>
        <v>0</v>
      </c>
    </row>
    <row r="143" spans="1:88" s="9" customFormat="1" ht="90" customHeight="1">
      <c r="B143" s="255"/>
      <c r="D143" s="151" t="s">
        <v>337</v>
      </c>
      <c r="E143" s="253" t="s">
        <v>2909</v>
      </c>
      <c r="F143" s="121" t="s">
        <v>135</v>
      </c>
      <c r="G143" s="122" t="s">
        <v>141</v>
      </c>
      <c r="H143" s="122" t="s">
        <v>2142</v>
      </c>
      <c r="I143" s="121">
        <v>3</v>
      </c>
      <c r="J143" s="121">
        <v>0</v>
      </c>
      <c r="K143" s="121" t="s">
        <v>4873</v>
      </c>
      <c r="L143" s="428">
        <v>534.24</v>
      </c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40">
        <f t="shared" si="335"/>
        <v>0</v>
      </c>
      <c r="AB143" s="140" t="str">
        <f t="shared" si="204"/>
        <v>No</v>
      </c>
      <c r="AC143" s="236" t="str">
        <f t="shared" si="319"/>
        <v>No</v>
      </c>
      <c r="AE143" s="315">
        <v>3</v>
      </c>
      <c r="AF143" s="316">
        <f t="shared" si="320"/>
        <v>0</v>
      </c>
      <c r="AG143" s="118"/>
      <c r="AH143" s="342">
        <v>16.149999999999999</v>
      </c>
      <c r="AI143" s="351">
        <f t="shared" si="336"/>
        <v>0</v>
      </c>
      <c r="AJ143" s="215">
        <f t="shared" si="321"/>
        <v>0</v>
      </c>
      <c r="AK143" s="215">
        <f t="shared" si="322"/>
        <v>0</v>
      </c>
      <c r="AL143" s="215">
        <f t="shared" si="323"/>
        <v>0</v>
      </c>
      <c r="AM143" s="215">
        <f t="shared" si="324"/>
        <v>0</v>
      </c>
      <c r="AN143" s="215">
        <f t="shared" si="325"/>
        <v>0</v>
      </c>
      <c r="AO143" s="215">
        <f t="shared" si="326"/>
        <v>0</v>
      </c>
      <c r="AP143" s="215">
        <f t="shared" si="327"/>
        <v>0</v>
      </c>
      <c r="AQ143" s="215">
        <f t="shared" si="328"/>
        <v>0</v>
      </c>
      <c r="AR143" s="215">
        <f t="shared" si="329"/>
        <v>0</v>
      </c>
      <c r="AS143" s="215">
        <f t="shared" si="330"/>
        <v>0</v>
      </c>
      <c r="AT143" s="215">
        <f t="shared" si="331"/>
        <v>0</v>
      </c>
      <c r="AU143" s="215">
        <f t="shared" si="332"/>
        <v>0</v>
      </c>
      <c r="AV143" s="215">
        <f t="shared" si="333"/>
        <v>0</v>
      </c>
      <c r="AW143" s="215">
        <f t="shared" si="334"/>
        <v>0</v>
      </c>
      <c r="AX143" s="173">
        <v>3</v>
      </c>
      <c r="AY143" s="124">
        <v>30</v>
      </c>
      <c r="AZ143" s="124"/>
      <c r="BA143" s="124"/>
      <c r="BC143" s="9">
        <f t="shared" si="270"/>
        <v>0</v>
      </c>
      <c r="BD143" s="9">
        <f t="shared" si="271"/>
        <v>0</v>
      </c>
      <c r="BE143" s="9">
        <f t="shared" si="272"/>
        <v>0</v>
      </c>
      <c r="BF143" s="9">
        <f t="shared" si="273"/>
        <v>0</v>
      </c>
      <c r="BG143" s="9">
        <f t="shared" si="274"/>
        <v>0</v>
      </c>
      <c r="BH143" s="9">
        <f t="shared" si="275"/>
        <v>0</v>
      </c>
      <c r="BI143" s="9">
        <f t="shared" si="276"/>
        <v>0</v>
      </c>
      <c r="BJ143" s="9">
        <f t="shared" si="277"/>
        <v>0</v>
      </c>
      <c r="BK143" s="9">
        <f t="shared" si="278"/>
        <v>0</v>
      </c>
      <c r="BM143" s="132">
        <f t="shared" si="279"/>
        <v>0</v>
      </c>
      <c r="BN143" s="132">
        <f t="shared" si="280"/>
        <v>0</v>
      </c>
      <c r="BP143" s="9">
        <f t="shared" si="281"/>
        <v>0</v>
      </c>
      <c r="BQ143" s="9">
        <f t="shared" si="282"/>
        <v>0</v>
      </c>
      <c r="BR143" s="9">
        <f t="shared" si="283"/>
        <v>0</v>
      </c>
      <c r="BS143" s="9">
        <f t="shared" si="284"/>
        <v>0</v>
      </c>
      <c r="BT143" s="9">
        <f t="shared" si="285"/>
        <v>0</v>
      </c>
      <c r="BU143" s="9">
        <f t="shared" si="286"/>
        <v>0</v>
      </c>
      <c r="BV143" s="9">
        <f t="shared" si="287"/>
        <v>0</v>
      </c>
      <c r="BW143" s="9">
        <f t="shared" si="288"/>
        <v>0</v>
      </c>
      <c r="BX143" s="9">
        <f t="shared" si="289"/>
        <v>0</v>
      </c>
      <c r="BY143" s="9">
        <f t="shared" si="290"/>
        <v>0</v>
      </c>
      <c r="BZ143" s="9">
        <f t="shared" si="291"/>
        <v>0</v>
      </c>
      <c r="CA143" s="9">
        <f t="shared" si="292"/>
        <v>0</v>
      </c>
      <c r="CB143" s="9">
        <f t="shared" si="293"/>
        <v>0</v>
      </c>
      <c r="CC143" s="9">
        <f t="shared" si="294"/>
        <v>0</v>
      </c>
      <c r="CD143" s="9">
        <f t="shared" si="295"/>
        <v>0</v>
      </c>
      <c r="CE143" s="9">
        <f t="shared" si="296"/>
        <v>0</v>
      </c>
      <c r="CF143" s="9">
        <f t="shared" si="297"/>
        <v>0</v>
      </c>
      <c r="CG143" s="9">
        <f t="shared" si="298"/>
        <v>0</v>
      </c>
      <c r="CH143" s="9">
        <f t="shared" si="299"/>
        <v>0</v>
      </c>
      <c r="CI143" s="9">
        <f t="shared" si="300"/>
        <v>0</v>
      </c>
      <c r="CJ143" s="9">
        <f t="shared" si="301"/>
        <v>0</v>
      </c>
    </row>
    <row r="144" spans="1:88" s="132" customFormat="1" ht="90" customHeight="1">
      <c r="A144" s="9"/>
      <c r="B144" s="231"/>
      <c r="C144" s="9"/>
      <c r="D144" s="113" t="s">
        <v>338</v>
      </c>
      <c r="E144" s="191" t="s">
        <v>2909</v>
      </c>
      <c r="F144" s="112" t="s">
        <v>136</v>
      </c>
      <c r="G144" s="254" t="s">
        <v>144</v>
      </c>
      <c r="H144" s="254" t="s">
        <v>2142</v>
      </c>
      <c r="I144" s="112">
        <v>2</v>
      </c>
      <c r="J144" s="112">
        <v>0</v>
      </c>
      <c r="K144" s="112" t="s">
        <v>4873</v>
      </c>
      <c r="L144" s="427">
        <v>467.46000000000009</v>
      </c>
      <c r="M144" s="136"/>
      <c r="N144" s="135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47">
        <f t="shared" si="335"/>
        <v>0</v>
      </c>
      <c r="AB144" s="133" t="str">
        <f t="shared" si="204"/>
        <v>No</v>
      </c>
      <c r="AC144" s="266" t="str">
        <f t="shared" si="319"/>
        <v>No</v>
      </c>
      <c r="AE144" s="315">
        <v>2</v>
      </c>
      <c r="AF144" s="316">
        <f t="shared" si="320"/>
        <v>0</v>
      </c>
      <c r="AG144" s="118"/>
      <c r="AH144" s="342">
        <v>13.04</v>
      </c>
      <c r="AI144" s="351">
        <f t="shared" si="336"/>
        <v>0</v>
      </c>
      <c r="AJ144" s="215">
        <f t="shared" si="321"/>
        <v>0</v>
      </c>
      <c r="AK144" s="215">
        <f t="shared" si="322"/>
        <v>0</v>
      </c>
      <c r="AL144" s="215">
        <f t="shared" si="323"/>
        <v>0</v>
      </c>
      <c r="AM144" s="215">
        <f t="shared" si="324"/>
        <v>0</v>
      </c>
      <c r="AN144" s="215">
        <f t="shared" si="325"/>
        <v>0</v>
      </c>
      <c r="AO144" s="215">
        <f t="shared" si="326"/>
        <v>0</v>
      </c>
      <c r="AP144" s="215">
        <f t="shared" si="327"/>
        <v>0</v>
      </c>
      <c r="AQ144" s="215">
        <f t="shared" si="328"/>
        <v>0</v>
      </c>
      <c r="AR144" s="215">
        <f t="shared" si="329"/>
        <v>0</v>
      </c>
      <c r="AS144" s="215">
        <f t="shared" si="330"/>
        <v>0</v>
      </c>
      <c r="AT144" s="215">
        <f t="shared" si="331"/>
        <v>0</v>
      </c>
      <c r="AU144" s="215">
        <f t="shared" si="332"/>
        <v>0</v>
      </c>
      <c r="AV144" s="215">
        <f t="shared" si="333"/>
        <v>0</v>
      </c>
      <c r="AW144" s="215">
        <f t="shared" si="334"/>
        <v>0</v>
      </c>
      <c r="AX144" s="173">
        <v>2</v>
      </c>
      <c r="AY144" s="124">
        <v>20</v>
      </c>
      <c r="AZ144" s="124"/>
      <c r="BA144" s="124"/>
      <c r="BC144" s="9">
        <f t="shared" si="270"/>
        <v>0</v>
      </c>
      <c r="BD144" s="9">
        <f t="shared" si="271"/>
        <v>0</v>
      </c>
      <c r="BE144" s="9">
        <f t="shared" si="272"/>
        <v>0</v>
      </c>
      <c r="BF144" s="9">
        <f t="shared" si="273"/>
        <v>0</v>
      </c>
      <c r="BG144" s="9">
        <f t="shared" si="274"/>
        <v>0</v>
      </c>
      <c r="BH144" s="9">
        <f t="shared" si="275"/>
        <v>0</v>
      </c>
      <c r="BI144" s="9">
        <f t="shared" si="276"/>
        <v>0</v>
      </c>
      <c r="BJ144" s="9">
        <f t="shared" si="277"/>
        <v>0</v>
      </c>
      <c r="BK144" s="9">
        <f t="shared" si="278"/>
        <v>0</v>
      </c>
      <c r="BM144" s="132">
        <f t="shared" si="279"/>
        <v>0</v>
      </c>
      <c r="BN144" s="132">
        <f t="shared" si="280"/>
        <v>0</v>
      </c>
      <c r="BP144" s="9">
        <f t="shared" si="281"/>
        <v>0</v>
      </c>
      <c r="BQ144" s="9">
        <f t="shared" si="282"/>
        <v>0</v>
      </c>
      <c r="BR144" s="9">
        <f t="shared" si="283"/>
        <v>0</v>
      </c>
      <c r="BS144" s="9">
        <f t="shared" si="284"/>
        <v>0</v>
      </c>
      <c r="BT144" s="9">
        <f t="shared" si="285"/>
        <v>0</v>
      </c>
      <c r="BU144" s="9">
        <f t="shared" si="286"/>
        <v>0</v>
      </c>
      <c r="BV144" s="9">
        <f t="shared" si="287"/>
        <v>0</v>
      </c>
      <c r="BW144" s="9">
        <f t="shared" si="288"/>
        <v>0</v>
      </c>
      <c r="BX144" s="9">
        <f t="shared" si="289"/>
        <v>0</v>
      </c>
      <c r="BY144" s="9">
        <f t="shared" si="290"/>
        <v>0</v>
      </c>
      <c r="BZ144" s="9">
        <f t="shared" si="291"/>
        <v>0</v>
      </c>
      <c r="CA144" s="9">
        <f t="shared" si="292"/>
        <v>0</v>
      </c>
      <c r="CB144" s="9">
        <f t="shared" si="293"/>
        <v>0</v>
      </c>
      <c r="CC144" s="9">
        <f t="shared" si="294"/>
        <v>0</v>
      </c>
      <c r="CD144" s="9">
        <f t="shared" si="295"/>
        <v>0</v>
      </c>
      <c r="CE144" s="9">
        <f t="shared" si="296"/>
        <v>0</v>
      </c>
      <c r="CF144" s="9">
        <f t="shared" si="297"/>
        <v>0</v>
      </c>
      <c r="CG144" s="9">
        <f t="shared" si="298"/>
        <v>0</v>
      </c>
      <c r="CH144" s="9">
        <f t="shared" si="299"/>
        <v>0</v>
      </c>
      <c r="CI144" s="9">
        <f t="shared" si="300"/>
        <v>0</v>
      </c>
      <c r="CJ144" s="9">
        <f t="shared" si="301"/>
        <v>0</v>
      </c>
    </row>
    <row r="145" spans="1:88" s="9" customFormat="1" ht="90" customHeight="1">
      <c r="B145" s="255"/>
      <c r="D145" s="151" t="s">
        <v>339</v>
      </c>
      <c r="E145" s="253" t="s">
        <v>2909</v>
      </c>
      <c r="F145" s="121" t="s">
        <v>137</v>
      </c>
      <c r="G145" s="122" t="s">
        <v>145</v>
      </c>
      <c r="H145" s="122" t="s">
        <v>2142</v>
      </c>
      <c r="I145" s="121">
        <v>2</v>
      </c>
      <c r="J145" s="121">
        <v>0</v>
      </c>
      <c r="K145" s="121" t="s">
        <v>4873</v>
      </c>
      <c r="L145" s="428">
        <v>550.93500000000006</v>
      </c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40">
        <f t="shared" si="335"/>
        <v>0</v>
      </c>
      <c r="AB145" s="140" t="str">
        <f t="shared" si="204"/>
        <v>No</v>
      </c>
      <c r="AC145" s="236" t="str">
        <f t="shared" si="319"/>
        <v>No</v>
      </c>
      <c r="AE145" s="315">
        <v>2</v>
      </c>
      <c r="AF145" s="316">
        <f t="shared" si="320"/>
        <v>0</v>
      </c>
      <c r="AG145" s="118"/>
      <c r="AH145" s="342">
        <v>15.38</v>
      </c>
      <c r="AI145" s="351">
        <f t="shared" si="336"/>
        <v>0</v>
      </c>
      <c r="AJ145" s="215">
        <f t="shared" si="321"/>
        <v>0</v>
      </c>
      <c r="AK145" s="215">
        <f t="shared" si="322"/>
        <v>0</v>
      </c>
      <c r="AL145" s="215">
        <f t="shared" si="323"/>
        <v>0</v>
      </c>
      <c r="AM145" s="215">
        <f t="shared" si="324"/>
        <v>0</v>
      </c>
      <c r="AN145" s="215">
        <f t="shared" si="325"/>
        <v>0</v>
      </c>
      <c r="AO145" s="215">
        <f t="shared" si="326"/>
        <v>0</v>
      </c>
      <c r="AP145" s="215">
        <f t="shared" si="327"/>
        <v>0</v>
      </c>
      <c r="AQ145" s="215">
        <f t="shared" si="328"/>
        <v>0</v>
      </c>
      <c r="AR145" s="215">
        <f t="shared" si="329"/>
        <v>0</v>
      </c>
      <c r="AS145" s="215">
        <f t="shared" si="330"/>
        <v>0</v>
      </c>
      <c r="AT145" s="215">
        <f t="shared" si="331"/>
        <v>0</v>
      </c>
      <c r="AU145" s="215">
        <f t="shared" si="332"/>
        <v>0</v>
      </c>
      <c r="AV145" s="215">
        <f t="shared" si="333"/>
        <v>0</v>
      </c>
      <c r="AW145" s="215">
        <f t="shared" si="334"/>
        <v>0</v>
      </c>
      <c r="AX145" s="173">
        <v>2</v>
      </c>
      <c r="AY145" s="124">
        <v>24</v>
      </c>
      <c r="AZ145" s="124"/>
      <c r="BA145" s="124"/>
      <c r="BC145" s="9">
        <f t="shared" si="270"/>
        <v>0</v>
      </c>
      <c r="BD145" s="9">
        <f t="shared" si="271"/>
        <v>0</v>
      </c>
      <c r="BE145" s="9">
        <f t="shared" si="272"/>
        <v>0</v>
      </c>
      <c r="BF145" s="9">
        <f t="shared" si="273"/>
        <v>0</v>
      </c>
      <c r="BG145" s="9">
        <f t="shared" si="274"/>
        <v>0</v>
      </c>
      <c r="BH145" s="9">
        <f t="shared" si="275"/>
        <v>0</v>
      </c>
      <c r="BI145" s="9">
        <f t="shared" si="276"/>
        <v>0</v>
      </c>
      <c r="BJ145" s="9">
        <f t="shared" si="277"/>
        <v>0</v>
      </c>
      <c r="BK145" s="9">
        <f t="shared" si="278"/>
        <v>0</v>
      </c>
      <c r="BM145" s="132">
        <f t="shared" si="279"/>
        <v>0</v>
      </c>
      <c r="BN145" s="132">
        <f t="shared" si="280"/>
        <v>0</v>
      </c>
      <c r="BP145" s="9">
        <f t="shared" si="281"/>
        <v>0</v>
      </c>
      <c r="BQ145" s="9">
        <f t="shared" si="282"/>
        <v>0</v>
      </c>
      <c r="BR145" s="9">
        <f t="shared" si="283"/>
        <v>0</v>
      </c>
      <c r="BS145" s="9">
        <f t="shared" si="284"/>
        <v>0</v>
      </c>
      <c r="BT145" s="9">
        <f t="shared" si="285"/>
        <v>0</v>
      </c>
      <c r="BU145" s="9">
        <f t="shared" si="286"/>
        <v>0</v>
      </c>
      <c r="BV145" s="9">
        <f t="shared" si="287"/>
        <v>0</v>
      </c>
      <c r="BW145" s="9">
        <f t="shared" si="288"/>
        <v>0</v>
      </c>
      <c r="BX145" s="9">
        <f t="shared" si="289"/>
        <v>0</v>
      </c>
      <c r="BY145" s="9">
        <f t="shared" si="290"/>
        <v>0</v>
      </c>
      <c r="BZ145" s="9">
        <f t="shared" si="291"/>
        <v>0</v>
      </c>
      <c r="CA145" s="9">
        <f t="shared" si="292"/>
        <v>0</v>
      </c>
      <c r="CB145" s="9">
        <f t="shared" si="293"/>
        <v>0</v>
      </c>
      <c r="CC145" s="9">
        <f t="shared" si="294"/>
        <v>0</v>
      </c>
      <c r="CD145" s="9">
        <f t="shared" si="295"/>
        <v>0</v>
      </c>
      <c r="CE145" s="9">
        <f t="shared" si="296"/>
        <v>0</v>
      </c>
      <c r="CF145" s="9">
        <f t="shared" si="297"/>
        <v>0</v>
      </c>
      <c r="CG145" s="9">
        <f t="shared" si="298"/>
        <v>0</v>
      </c>
      <c r="CH145" s="9">
        <f t="shared" si="299"/>
        <v>0</v>
      </c>
      <c r="CI145" s="9">
        <f t="shared" si="300"/>
        <v>0</v>
      </c>
      <c r="CJ145" s="9">
        <f t="shared" si="301"/>
        <v>0</v>
      </c>
    </row>
    <row r="146" spans="1:88" s="132" customFormat="1" ht="90" customHeight="1">
      <c r="A146" s="9"/>
      <c r="B146" s="231"/>
      <c r="C146" s="9"/>
      <c r="D146" s="113" t="s">
        <v>340</v>
      </c>
      <c r="E146" s="191" t="s">
        <v>2909</v>
      </c>
      <c r="F146" s="112" t="s">
        <v>137</v>
      </c>
      <c r="G146" s="254" t="s">
        <v>2634</v>
      </c>
      <c r="H146" s="254" t="s">
        <v>2142</v>
      </c>
      <c r="I146" s="112">
        <v>1</v>
      </c>
      <c r="J146" s="112">
        <v>0</v>
      </c>
      <c r="K146" s="112" t="s">
        <v>4873</v>
      </c>
      <c r="L146" s="427">
        <v>612.15</v>
      </c>
      <c r="M146" s="136"/>
      <c r="N146" s="135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47">
        <f t="shared" si="335"/>
        <v>0</v>
      </c>
      <c r="AB146" s="133" t="str">
        <f t="shared" si="204"/>
        <v>No</v>
      </c>
      <c r="AC146" s="266" t="str">
        <f t="shared" si="319"/>
        <v>No</v>
      </c>
      <c r="AE146" s="315">
        <v>1</v>
      </c>
      <c r="AF146" s="316">
        <f t="shared" si="320"/>
        <v>0</v>
      </c>
      <c r="AG146" s="118"/>
      <c r="AH146" s="342">
        <v>18.010000000000002</v>
      </c>
      <c r="AI146" s="351">
        <f t="shared" si="336"/>
        <v>0</v>
      </c>
      <c r="AJ146" s="215">
        <f t="shared" si="321"/>
        <v>0</v>
      </c>
      <c r="AK146" s="215">
        <f t="shared" si="322"/>
        <v>0</v>
      </c>
      <c r="AL146" s="215">
        <f t="shared" si="323"/>
        <v>0</v>
      </c>
      <c r="AM146" s="215">
        <f t="shared" si="324"/>
        <v>0</v>
      </c>
      <c r="AN146" s="215">
        <f t="shared" si="325"/>
        <v>0</v>
      </c>
      <c r="AO146" s="215">
        <f t="shared" si="326"/>
        <v>0</v>
      </c>
      <c r="AP146" s="215">
        <f t="shared" si="327"/>
        <v>0</v>
      </c>
      <c r="AQ146" s="215">
        <f t="shared" si="328"/>
        <v>0</v>
      </c>
      <c r="AR146" s="215">
        <f t="shared" si="329"/>
        <v>0</v>
      </c>
      <c r="AS146" s="215">
        <f t="shared" si="330"/>
        <v>0</v>
      </c>
      <c r="AT146" s="215">
        <f t="shared" si="331"/>
        <v>0</v>
      </c>
      <c r="AU146" s="215">
        <f t="shared" si="332"/>
        <v>0</v>
      </c>
      <c r="AV146" s="215">
        <f t="shared" si="333"/>
        <v>0</v>
      </c>
      <c r="AW146" s="215">
        <f t="shared" si="334"/>
        <v>0</v>
      </c>
      <c r="AX146" s="173">
        <v>1</v>
      </c>
      <c r="AY146" s="124">
        <v>14</v>
      </c>
      <c r="AZ146" s="124"/>
      <c r="BA146" s="124"/>
      <c r="BC146" s="9">
        <f t="shared" si="270"/>
        <v>0</v>
      </c>
      <c r="BD146" s="9">
        <f t="shared" si="271"/>
        <v>0</v>
      </c>
      <c r="BE146" s="9">
        <f t="shared" si="272"/>
        <v>0</v>
      </c>
      <c r="BF146" s="9">
        <f t="shared" si="273"/>
        <v>0</v>
      </c>
      <c r="BG146" s="9">
        <f t="shared" si="274"/>
        <v>0</v>
      </c>
      <c r="BH146" s="9">
        <f t="shared" si="275"/>
        <v>0</v>
      </c>
      <c r="BI146" s="9">
        <f t="shared" si="276"/>
        <v>0</v>
      </c>
      <c r="BJ146" s="9">
        <f t="shared" si="277"/>
        <v>0</v>
      </c>
      <c r="BK146" s="9">
        <f t="shared" si="278"/>
        <v>0</v>
      </c>
      <c r="BM146" s="132">
        <f t="shared" si="279"/>
        <v>0</v>
      </c>
      <c r="BN146" s="132">
        <f t="shared" si="280"/>
        <v>0</v>
      </c>
      <c r="BP146" s="9">
        <f t="shared" si="281"/>
        <v>0</v>
      </c>
      <c r="BQ146" s="9">
        <f t="shared" si="282"/>
        <v>0</v>
      </c>
      <c r="BR146" s="9">
        <f t="shared" si="283"/>
        <v>0</v>
      </c>
      <c r="BS146" s="9">
        <f t="shared" si="284"/>
        <v>0</v>
      </c>
      <c r="BT146" s="9">
        <f t="shared" si="285"/>
        <v>0</v>
      </c>
      <c r="BU146" s="9">
        <f t="shared" si="286"/>
        <v>0</v>
      </c>
      <c r="BV146" s="9">
        <f t="shared" si="287"/>
        <v>0</v>
      </c>
      <c r="BW146" s="9">
        <f t="shared" si="288"/>
        <v>0</v>
      </c>
      <c r="BX146" s="9">
        <f t="shared" si="289"/>
        <v>0</v>
      </c>
      <c r="BY146" s="9">
        <f t="shared" si="290"/>
        <v>0</v>
      </c>
      <c r="BZ146" s="9">
        <f t="shared" si="291"/>
        <v>0</v>
      </c>
      <c r="CA146" s="9">
        <f t="shared" si="292"/>
        <v>0</v>
      </c>
      <c r="CB146" s="9">
        <f t="shared" si="293"/>
        <v>0</v>
      </c>
      <c r="CC146" s="9">
        <f t="shared" si="294"/>
        <v>0</v>
      </c>
      <c r="CD146" s="9">
        <f t="shared" si="295"/>
        <v>0</v>
      </c>
      <c r="CE146" s="9">
        <f t="shared" si="296"/>
        <v>0</v>
      </c>
      <c r="CF146" s="9">
        <f t="shared" si="297"/>
        <v>0</v>
      </c>
      <c r="CG146" s="9">
        <f t="shared" si="298"/>
        <v>0</v>
      </c>
      <c r="CH146" s="9">
        <f t="shared" si="299"/>
        <v>0</v>
      </c>
      <c r="CI146" s="9">
        <f t="shared" si="300"/>
        <v>0</v>
      </c>
      <c r="CJ146" s="9">
        <f t="shared" si="301"/>
        <v>0</v>
      </c>
    </row>
    <row r="147" spans="1:88" s="132" customFormat="1" ht="90" customHeight="1">
      <c r="A147" s="9"/>
      <c r="B147" s="237"/>
      <c r="C147" s="91"/>
      <c r="D147" s="271" t="s">
        <v>341</v>
      </c>
      <c r="E147" s="272" t="s">
        <v>2909</v>
      </c>
      <c r="F147" s="242" t="s">
        <v>134</v>
      </c>
      <c r="G147" s="242" t="s">
        <v>146</v>
      </c>
      <c r="H147" s="242" t="s">
        <v>183</v>
      </c>
      <c r="I147" s="242">
        <v>4</v>
      </c>
      <c r="J147" s="242">
        <v>0</v>
      </c>
      <c r="K147" s="242" t="s">
        <v>4873</v>
      </c>
      <c r="L147" s="430">
        <v>400.68000000000006</v>
      </c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7"/>
      <c r="Y147" s="247"/>
      <c r="Z147" s="247"/>
      <c r="AA147" s="140">
        <f t="shared" si="335"/>
        <v>0</v>
      </c>
      <c r="AB147" s="248" t="str">
        <f>IF(SUM(M147:Z147)&gt;0,"Yes","No")</f>
        <v>No</v>
      </c>
      <c r="AC147" s="249" t="str">
        <f t="shared" si="319"/>
        <v>No</v>
      </c>
      <c r="AE147" s="317">
        <v>4</v>
      </c>
      <c r="AF147" s="318">
        <f t="shared" si="320"/>
        <v>0</v>
      </c>
      <c r="AG147" s="260"/>
      <c r="AH147" s="343">
        <v>10.7</v>
      </c>
      <c r="AI147" s="351">
        <f t="shared" si="336"/>
        <v>0</v>
      </c>
      <c r="AJ147" s="215">
        <f t="shared" si="321"/>
        <v>0</v>
      </c>
      <c r="AK147" s="215">
        <f t="shared" si="322"/>
        <v>0</v>
      </c>
      <c r="AL147" s="215">
        <f t="shared" si="323"/>
        <v>0</v>
      </c>
      <c r="AM147" s="215">
        <f t="shared" si="324"/>
        <v>0</v>
      </c>
      <c r="AN147" s="215">
        <f t="shared" si="325"/>
        <v>0</v>
      </c>
      <c r="AO147" s="215">
        <f t="shared" si="326"/>
        <v>0</v>
      </c>
      <c r="AP147" s="215">
        <f t="shared" si="327"/>
        <v>0</v>
      </c>
      <c r="AQ147" s="215">
        <f t="shared" si="328"/>
        <v>0</v>
      </c>
      <c r="AR147" s="215">
        <f t="shared" si="329"/>
        <v>0</v>
      </c>
      <c r="AS147" s="215">
        <f t="shared" si="330"/>
        <v>0</v>
      </c>
      <c r="AT147" s="215">
        <f t="shared" si="331"/>
        <v>0</v>
      </c>
      <c r="AU147" s="215">
        <f t="shared" si="332"/>
        <v>0</v>
      </c>
      <c r="AV147" s="215">
        <f t="shared" si="333"/>
        <v>0</v>
      </c>
      <c r="AW147" s="215">
        <f t="shared" si="334"/>
        <v>0</v>
      </c>
      <c r="AX147" s="239">
        <v>4</v>
      </c>
      <c r="AY147" s="261">
        <v>24</v>
      </c>
      <c r="AZ147" s="261"/>
      <c r="BA147" s="261"/>
      <c r="BC147" s="9">
        <f t="shared" si="270"/>
        <v>0</v>
      </c>
      <c r="BD147" s="9">
        <f t="shared" si="271"/>
        <v>0</v>
      </c>
      <c r="BE147" s="9">
        <f t="shared" si="272"/>
        <v>0</v>
      </c>
      <c r="BF147" s="9">
        <f t="shared" si="273"/>
        <v>0</v>
      </c>
      <c r="BG147" s="9">
        <f t="shared" si="274"/>
        <v>0</v>
      </c>
      <c r="BH147" s="9">
        <f t="shared" si="275"/>
        <v>0</v>
      </c>
      <c r="BI147" s="9">
        <f t="shared" si="276"/>
        <v>0</v>
      </c>
      <c r="BJ147" s="9">
        <f t="shared" si="277"/>
        <v>0</v>
      </c>
      <c r="BK147" s="9">
        <f t="shared" si="278"/>
        <v>0</v>
      </c>
      <c r="BM147" s="132">
        <f t="shared" si="279"/>
        <v>0</v>
      </c>
      <c r="BN147" s="132">
        <f t="shared" si="280"/>
        <v>0</v>
      </c>
      <c r="BP147" s="9">
        <f t="shared" si="281"/>
        <v>0</v>
      </c>
      <c r="BQ147" s="9">
        <f t="shared" si="282"/>
        <v>0</v>
      </c>
      <c r="BR147" s="9">
        <f t="shared" si="283"/>
        <v>0</v>
      </c>
      <c r="BS147" s="9">
        <f t="shared" si="284"/>
        <v>0</v>
      </c>
      <c r="BT147" s="9">
        <f t="shared" si="285"/>
        <v>0</v>
      </c>
      <c r="BU147" s="9">
        <f t="shared" si="286"/>
        <v>0</v>
      </c>
      <c r="BV147" s="9">
        <f t="shared" si="287"/>
        <v>0</v>
      </c>
      <c r="BW147" s="9">
        <f t="shared" si="288"/>
        <v>0</v>
      </c>
      <c r="BX147" s="9">
        <f t="shared" si="289"/>
        <v>0</v>
      </c>
      <c r="BY147" s="9">
        <f t="shared" si="290"/>
        <v>0</v>
      </c>
      <c r="BZ147" s="9">
        <f t="shared" si="291"/>
        <v>0</v>
      </c>
      <c r="CA147" s="9">
        <f t="shared" si="292"/>
        <v>0</v>
      </c>
      <c r="CB147" s="9">
        <f t="shared" si="293"/>
        <v>0</v>
      </c>
      <c r="CC147" s="9">
        <f t="shared" si="294"/>
        <v>0</v>
      </c>
      <c r="CD147" s="9">
        <f t="shared" si="295"/>
        <v>0</v>
      </c>
      <c r="CE147" s="9">
        <f t="shared" si="296"/>
        <v>0</v>
      </c>
      <c r="CF147" s="9">
        <f t="shared" si="297"/>
        <v>0</v>
      </c>
      <c r="CG147" s="9">
        <f t="shared" si="298"/>
        <v>0</v>
      </c>
      <c r="CH147" s="9">
        <f t="shared" si="299"/>
        <v>0</v>
      </c>
      <c r="CI147" s="9">
        <f t="shared" si="300"/>
        <v>0</v>
      </c>
      <c r="CJ147" s="9">
        <f t="shared" si="301"/>
        <v>0</v>
      </c>
    </row>
    <row r="148" spans="1:88" s="132" customFormat="1" ht="50.25" customHeight="1">
      <c r="A148" s="9"/>
      <c r="B148" s="126"/>
      <c r="C148" s="131"/>
      <c r="D148" s="113"/>
      <c r="E148" s="190"/>
      <c r="F148" s="117"/>
      <c r="G148" s="115"/>
      <c r="H148" s="115"/>
      <c r="I148" s="117"/>
      <c r="J148" s="116"/>
      <c r="K148" s="116"/>
      <c r="L148" s="220" t="s">
        <v>2292</v>
      </c>
      <c r="M148" s="144"/>
      <c r="Z148" s="9"/>
      <c r="AA148" s="417"/>
      <c r="AB148" s="133"/>
      <c r="AC148" s="134"/>
      <c r="AE148" s="319"/>
      <c r="AF148" s="319"/>
      <c r="AG148" s="118"/>
      <c r="AH148" s="340"/>
      <c r="AI148" s="351"/>
      <c r="AJ148" s="215"/>
      <c r="AK148" s="215"/>
      <c r="AL148" s="215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172"/>
      <c r="AY148" s="125"/>
      <c r="AZ148" s="125"/>
      <c r="BA148" s="125"/>
      <c r="BC148" s="9">
        <f t="shared" ref="BC148:BC181" si="337">IF(F148="XS",IF(SUM(M148:Z148)&gt;0,SUM(M148:Z148),0),0)*I148</f>
        <v>0</v>
      </c>
      <c r="BD148" s="9">
        <f t="shared" ref="BD148:BD181" si="338">IF(F148="S",IF(SUM(M148:Z148)&gt;0,SUM(M148:Z148),0),0)*I148</f>
        <v>0</v>
      </c>
      <c r="BE148" s="9">
        <f t="shared" ref="BE148:BE181" si="339">IF(F148="M",IF(SUM(M148:Z148)&gt;0,SUM(M148:Z148),0),0)*I148</f>
        <v>0</v>
      </c>
      <c r="BF148" s="9">
        <f t="shared" ref="BF148:BF181" si="340">IF(F148="L",IF(SUM(M148:Z148)&gt;0,SUM(M148:Z148),0),0)*I148</f>
        <v>0</v>
      </c>
      <c r="BG148" s="9">
        <f t="shared" ref="BG148:BG181" si="341">IF(F148="XL",IF(SUM(M148:Z148)&gt;0,SUM(M148:Z148),0),0)*I148</f>
        <v>0</v>
      </c>
      <c r="BH148" s="9">
        <f t="shared" ref="BH148:BH181" si="342">IF(F148="2XL",IF(SUM(M148:Z148)&gt;0,SUM(M148:Z148),0),0)*I148</f>
        <v>0</v>
      </c>
      <c r="BI148" s="9">
        <f t="shared" ref="BI148:BI181" si="343">IF(F148="3XL",IF(SUM(M148:Z148)&gt;0,SUM(M148:Z148),0),0)*I148</f>
        <v>0</v>
      </c>
      <c r="BJ148" s="9">
        <f t="shared" ref="BJ148:BJ181" si="344">IF(F148="4XL",IF(SUM(M148:Z148)&gt;0,SUM(M148:Z148),0),0)*I148</f>
        <v>0</v>
      </c>
      <c r="BK148" s="9">
        <f t="shared" ref="BK148:BK181" si="345">IF(F148="various",IF(SUM(M148:Z148)&gt;0,SUM(M148:Z148),0),0)*I148</f>
        <v>0</v>
      </c>
      <c r="BM148" s="132">
        <f t="shared" ref="BM148:BM181" si="346">IF(E148="",IF(SUM(M148:Z148)&gt;0,SUM(M148:Z148),0),0)*I148</f>
        <v>0</v>
      </c>
      <c r="BN148" s="132">
        <f t="shared" ref="BN148:BN181" si="347">IF(E148="Dual tex.",IF(SUM(M148:Z148)&gt;0,SUM(M148:Z148),0),0)*I148</f>
        <v>0</v>
      </c>
      <c r="BP148" s="9">
        <f t="shared" ref="BP148:BP181" si="348">IF(H148="sloper",IF(SUM(M148:Z148)&gt;0,SUM(M148:Z148),0),0)*I148</f>
        <v>0</v>
      </c>
      <c r="BQ148" s="9">
        <f t="shared" ref="BQ148:BQ181" si="349">IF(H148="footholds",IF(SUM(M148:Z148)&gt;0,SUM(M148:Z148),0),0)*I148</f>
        <v>0</v>
      </c>
      <c r="BR148" s="9">
        <f t="shared" ref="BR148:BR181" si="350">IF(H148="micros",IF(SUM(M148:Z148)&gt;0,SUM(M148:Z148),0),0)*I148</f>
        <v>0</v>
      </c>
      <c r="BS148" s="9">
        <f t="shared" ref="BS148:BS181" si="351">IF(H148="jug",IF(SUM(M148:Z148)&gt;0,SUM(M148:Z148),0),0)*I148</f>
        <v>0</v>
      </c>
      <c r="BT148" s="9">
        <f t="shared" ref="BT148:BT181" si="352">IF(H148="ledge",IF(SUM(M148:Z148)&gt;0,SUM(M148:Z148),0),0)*I148</f>
        <v>0</v>
      </c>
      <c r="BU148" s="9">
        <f t="shared" ref="BU148:BU181" si="353">IF(H148="edge",IF(SUM(M148:Z148)&gt;0,SUM(M148:Z148),0),0)*I148</f>
        <v>0</v>
      </c>
      <c r="BV148" s="9">
        <f t="shared" ref="BV148:BV181" si="354">IF(H148="crimp",IF(SUM(M148:Z148)&gt;0,SUM(M148:Z148),0),0)*I148</f>
        <v>0</v>
      </c>
      <c r="BW148" s="9">
        <f t="shared" ref="BW148:BW181" si="355">IF(H148="incut",IF(SUM(M148:Z148)&gt;0,SUM(M148:Z148),0),0)*I148</f>
        <v>0</v>
      </c>
      <c r="BX148" s="9">
        <f t="shared" ref="BX148:BX181" si="356">IF(H148="dish",IF(SUM(M148:Z148)&gt;0,SUM(M148:Z148),0),0)*I148</f>
        <v>0</v>
      </c>
      <c r="BY148" s="9">
        <f t="shared" ref="BY148:BY181" si="357">IF(H148="pinch",IF(SUM(M148:Z148)&gt;0,SUM(M148:Z148),0),0)*I148</f>
        <v>0</v>
      </c>
      <c r="BZ148" s="9">
        <f t="shared" ref="BZ148:BZ181" si="358">IF(H148="pocket",IF(SUM(M148:Z148)&gt;0,SUM(M148:Z148),0),0)*I148</f>
        <v>0</v>
      </c>
      <c r="CA148" s="9">
        <f t="shared" ref="CA148:CA181" si="359">IF(H148="insert",IF(SUM(M148:Z148)&gt;0,SUM(M148:Z148),0),0)*I148</f>
        <v>0</v>
      </c>
      <c r="CB148" s="9">
        <f t="shared" ref="CB148:CB181" si="360">IF(H148="feature",IF(SUM(M148:Z148)&gt;0,SUM(M148:Z148),0),0)*I148</f>
        <v>0</v>
      </c>
      <c r="CC148" s="9">
        <f t="shared" ref="CC148:CC181" si="361">IF(H148="scoop",IF(SUM(M148:Z148)&gt;0,SUM(M148:Z148),0),0)*I148</f>
        <v>0</v>
      </c>
      <c r="CD148" s="9">
        <f t="shared" ref="CD148:CD181" si="362">IF(H148="arete",IF(SUM(M148:Z148)&gt;0,SUM(M148:Z148),0),0)*I148</f>
        <v>0</v>
      </c>
      <c r="CE148" s="9">
        <f t="shared" ref="CE148:CE181" si="363">IF(H148="square",IF(SUM(M148:Z148)&gt;0,SUM(M148:Z148),0),0)*I148</f>
        <v>0</v>
      </c>
      <c r="CF148" s="9">
        <f t="shared" ref="CF148:CF181" si="364">IF(H148="positive",IF(SUM(M148:Z148)&gt;0,SUM(M148:Z148),0),0)*I148</f>
        <v>0</v>
      </c>
      <c r="CG148" s="9">
        <f t="shared" ref="CG148:CG181" si="365">IF(H148="pyramid",IF(SUM(M148:Z148)&gt;0,SUM(M148:Z148),0),0)*I148</f>
        <v>0</v>
      </c>
      <c r="CH148" s="9">
        <f t="shared" ref="CH148:CH181" si="366">IF(H148="high profile",IF(SUM(M148:Z148)&gt;0,SUM(M148:Z148),0),0)*I148</f>
        <v>0</v>
      </c>
      <c r="CI148" s="9">
        <f t="shared" ref="CI148:CI181" si="367">IF(H148="rectangle",IF(SUM(M148:Z148)&gt;0,SUM(M148:Z148),0),0)*I148</f>
        <v>0</v>
      </c>
      <c r="CJ148" s="9">
        <f t="shared" ref="CJ148:CJ181" si="368">IF(H148="various",IF(SUM(M148:Z148)&gt;0,SUM(M148:Z148),0),0)*I148</f>
        <v>0</v>
      </c>
    </row>
    <row r="149" spans="1:88" s="132" customFormat="1" ht="90" customHeight="1">
      <c r="A149" s="9"/>
      <c r="B149" s="221"/>
      <c r="C149" s="153"/>
      <c r="D149" s="279" t="s">
        <v>342</v>
      </c>
      <c r="E149" s="280" t="s">
        <v>2909</v>
      </c>
      <c r="F149" s="281" t="s">
        <v>137</v>
      </c>
      <c r="G149" s="282" t="s">
        <v>112</v>
      </c>
      <c r="H149" s="282" t="s">
        <v>181</v>
      </c>
      <c r="I149" s="281">
        <v>1</v>
      </c>
      <c r="J149" s="281">
        <v>41</v>
      </c>
      <c r="K149" s="281" t="s">
        <v>4873</v>
      </c>
      <c r="L149" s="438">
        <v>748.09181999999998</v>
      </c>
      <c r="M149" s="285"/>
      <c r="N149" s="284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431">
        <f t="shared" si="335"/>
        <v>0</v>
      </c>
      <c r="AB149" s="286" t="str">
        <f t="shared" si="204"/>
        <v>No</v>
      </c>
      <c r="AC149" s="287" t="str">
        <f t="shared" ref="AC149:AC155" si="369">IF(B149="New","Yes","No")</f>
        <v>No</v>
      </c>
      <c r="AE149" s="315">
        <v>1</v>
      </c>
      <c r="AF149" s="316">
        <f t="shared" ref="AF149:AF155" si="370">AE149*SUM(M149:Z149)</f>
        <v>0</v>
      </c>
      <c r="AG149" s="118"/>
      <c r="AH149" s="341">
        <v>34.299999999999997</v>
      </c>
      <c r="AI149" s="351">
        <f t="shared" si="336"/>
        <v>0</v>
      </c>
      <c r="AJ149" s="215">
        <f t="shared" ref="AJ149:AJ155" si="371">M149*I149</f>
        <v>0</v>
      </c>
      <c r="AK149" s="215">
        <f t="shared" ref="AK149:AK155" si="372">N149*I149</f>
        <v>0</v>
      </c>
      <c r="AL149" s="215">
        <f t="shared" ref="AL149:AL155" si="373">O149*I149</f>
        <v>0</v>
      </c>
      <c r="AM149" s="215">
        <f t="shared" ref="AM149:AM155" si="374">P149*I149</f>
        <v>0</v>
      </c>
      <c r="AN149" s="215">
        <f t="shared" ref="AN149:AN155" si="375">Q149*I149</f>
        <v>0</v>
      </c>
      <c r="AO149" s="215">
        <f t="shared" ref="AO149:AO155" si="376">R149*I149</f>
        <v>0</v>
      </c>
      <c r="AP149" s="215">
        <f t="shared" ref="AP149:AP155" si="377">S149*I149</f>
        <v>0</v>
      </c>
      <c r="AQ149" s="215">
        <f t="shared" ref="AQ149:AQ155" si="378">T149*I149</f>
        <v>0</v>
      </c>
      <c r="AR149" s="215">
        <f t="shared" ref="AR149:AR155" si="379">U149*I149</f>
        <v>0</v>
      </c>
      <c r="AS149" s="215">
        <f t="shared" ref="AS149:AS155" si="380">V149*I149</f>
        <v>0</v>
      </c>
      <c r="AT149" s="215">
        <f t="shared" ref="AT149:AT155" si="381">W149*I149</f>
        <v>0</v>
      </c>
      <c r="AU149" s="215">
        <f t="shared" ref="AU149:AU155" si="382">X149*I149</f>
        <v>0</v>
      </c>
      <c r="AV149" s="215">
        <f t="shared" ref="AV149:AV155" si="383">Y149*I149</f>
        <v>0</v>
      </c>
      <c r="AW149" s="215">
        <f t="shared" ref="AW149:AW155" si="384">Z149*I149</f>
        <v>0</v>
      </c>
      <c r="AX149" s="214">
        <v>1</v>
      </c>
      <c r="AY149" s="252"/>
      <c r="AZ149" s="252">
        <v>20</v>
      </c>
      <c r="BA149" s="283"/>
      <c r="BC149" s="9">
        <f t="shared" si="337"/>
        <v>0</v>
      </c>
      <c r="BD149" s="9">
        <f t="shared" si="338"/>
        <v>0</v>
      </c>
      <c r="BE149" s="9">
        <f t="shared" si="339"/>
        <v>0</v>
      </c>
      <c r="BF149" s="9">
        <f t="shared" si="340"/>
        <v>0</v>
      </c>
      <c r="BG149" s="9">
        <f t="shared" si="341"/>
        <v>0</v>
      </c>
      <c r="BH149" s="9">
        <f t="shared" si="342"/>
        <v>0</v>
      </c>
      <c r="BI149" s="9">
        <f t="shared" si="343"/>
        <v>0</v>
      </c>
      <c r="BJ149" s="9">
        <f t="shared" si="344"/>
        <v>0</v>
      </c>
      <c r="BK149" s="9">
        <f t="shared" si="345"/>
        <v>0</v>
      </c>
      <c r="BM149" s="132">
        <f t="shared" si="346"/>
        <v>0</v>
      </c>
      <c r="BN149" s="132">
        <f t="shared" si="347"/>
        <v>0</v>
      </c>
      <c r="BP149" s="9">
        <f t="shared" si="348"/>
        <v>0</v>
      </c>
      <c r="BQ149" s="9">
        <f t="shared" si="349"/>
        <v>0</v>
      </c>
      <c r="BR149" s="9">
        <f t="shared" si="350"/>
        <v>0</v>
      </c>
      <c r="BS149" s="9">
        <f t="shared" si="351"/>
        <v>0</v>
      </c>
      <c r="BT149" s="9">
        <f t="shared" si="352"/>
        <v>0</v>
      </c>
      <c r="BU149" s="9">
        <f t="shared" si="353"/>
        <v>0</v>
      </c>
      <c r="BV149" s="9">
        <f t="shared" si="354"/>
        <v>0</v>
      </c>
      <c r="BW149" s="9">
        <f t="shared" si="355"/>
        <v>0</v>
      </c>
      <c r="BX149" s="9">
        <f t="shared" si="356"/>
        <v>0</v>
      </c>
      <c r="BY149" s="9">
        <f t="shared" si="357"/>
        <v>0</v>
      </c>
      <c r="BZ149" s="9">
        <f t="shared" si="358"/>
        <v>0</v>
      </c>
      <c r="CA149" s="9">
        <f t="shared" si="359"/>
        <v>0</v>
      </c>
      <c r="CB149" s="9">
        <f t="shared" si="360"/>
        <v>0</v>
      </c>
      <c r="CC149" s="9">
        <f t="shared" si="361"/>
        <v>0</v>
      </c>
      <c r="CD149" s="9">
        <f t="shared" si="362"/>
        <v>0</v>
      </c>
      <c r="CE149" s="9">
        <f t="shared" si="363"/>
        <v>0</v>
      </c>
      <c r="CF149" s="9">
        <f t="shared" si="364"/>
        <v>0</v>
      </c>
      <c r="CG149" s="9">
        <f t="shared" si="365"/>
        <v>0</v>
      </c>
      <c r="CH149" s="9">
        <f t="shared" si="366"/>
        <v>0</v>
      </c>
      <c r="CI149" s="9">
        <f t="shared" si="367"/>
        <v>0</v>
      </c>
      <c r="CJ149" s="9">
        <f t="shared" si="368"/>
        <v>0</v>
      </c>
    </row>
    <row r="150" spans="1:88" s="9" customFormat="1" ht="90" customHeight="1">
      <c r="B150" s="255"/>
      <c r="D150" s="151" t="s">
        <v>343</v>
      </c>
      <c r="E150" s="253" t="s">
        <v>2909</v>
      </c>
      <c r="F150" s="121" t="s">
        <v>136</v>
      </c>
      <c r="G150" s="122" t="s">
        <v>113</v>
      </c>
      <c r="H150" s="122" t="s">
        <v>181</v>
      </c>
      <c r="I150" s="121">
        <v>1</v>
      </c>
      <c r="J150" s="121">
        <v>22</v>
      </c>
      <c r="K150" s="121" t="s">
        <v>4873</v>
      </c>
      <c r="L150" s="428">
        <v>439.63500000000005</v>
      </c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40">
        <f t="shared" si="335"/>
        <v>0</v>
      </c>
      <c r="AB150" s="140" t="str">
        <f t="shared" si="204"/>
        <v>No</v>
      </c>
      <c r="AC150" s="236" t="str">
        <f t="shared" si="369"/>
        <v>No</v>
      </c>
      <c r="AE150" s="315">
        <v>1</v>
      </c>
      <c r="AF150" s="316">
        <f t="shared" si="370"/>
        <v>0</v>
      </c>
      <c r="AG150" s="118"/>
      <c r="AH150" s="342">
        <v>21.5</v>
      </c>
      <c r="AI150" s="351">
        <f t="shared" si="336"/>
        <v>0</v>
      </c>
      <c r="AJ150" s="215">
        <f t="shared" si="371"/>
        <v>0</v>
      </c>
      <c r="AK150" s="215">
        <f t="shared" si="372"/>
        <v>0</v>
      </c>
      <c r="AL150" s="215">
        <f t="shared" si="373"/>
        <v>0</v>
      </c>
      <c r="AM150" s="215">
        <f t="shared" si="374"/>
        <v>0</v>
      </c>
      <c r="AN150" s="215">
        <f t="shared" si="375"/>
        <v>0</v>
      </c>
      <c r="AO150" s="215">
        <f t="shared" si="376"/>
        <v>0</v>
      </c>
      <c r="AP150" s="215">
        <f t="shared" si="377"/>
        <v>0</v>
      </c>
      <c r="AQ150" s="215">
        <f t="shared" si="378"/>
        <v>0</v>
      </c>
      <c r="AR150" s="215">
        <f t="shared" si="379"/>
        <v>0</v>
      </c>
      <c r="AS150" s="215">
        <f t="shared" si="380"/>
        <v>0</v>
      </c>
      <c r="AT150" s="215">
        <f t="shared" si="381"/>
        <v>0</v>
      </c>
      <c r="AU150" s="215">
        <f t="shared" si="382"/>
        <v>0</v>
      </c>
      <c r="AV150" s="215">
        <f t="shared" si="383"/>
        <v>0</v>
      </c>
      <c r="AW150" s="215">
        <f t="shared" si="384"/>
        <v>0</v>
      </c>
      <c r="AX150" s="173">
        <v>1</v>
      </c>
      <c r="AY150" s="124"/>
      <c r="AZ150" s="124">
        <v>18</v>
      </c>
      <c r="BA150" s="288"/>
      <c r="BC150" s="9">
        <f t="shared" si="337"/>
        <v>0</v>
      </c>
      <c r="BD150" s="9">
        <f t="shared" si="338"/>
        <v>0</v>
      </c>
      <c r="BE150" s="9">
        <f t="shared" si="339"/>
        <v>0</v>
      </c>
      <c r="BF150" s="9">
        <f t="shared" si="340"/>
        <v>0</v>
      </c>
      <c r="BG150" s="9">
        <f t="shared" si="341"/>
        <v>0</v>
      </c>
      <c r="BH150" s="9">
        <f t="shared" si="342"/>
        <v>0</v>
      </c>
      <c r="BI150" s="9">
        <f t="shared" si="343"/>
        <v>0</v>
      </c>
      <c r="BJ150" s="9">
        <f t="shared" si="344"/>
        <v>0</v>
      </c>
      <c r="BK150" s="9">
        <f t="shared" si="345"/>
        <v>0</v>
      </c>
      <c r="BM150" s="132">
        <f t="shared" si="346"/>
        <v>0</v>
      </c>
      <c r="BN150" s="132">
        <f t="shared" si="347"/>
        <v>0</v>
      </c>
      <c r="BP150" s="9">
        <f t="shared" si="348"/>
        <v>0</v>
      </c>
      <c r="BQ150" s="9">
        <f t="shared" si="349"/>
        <v>0</v>
      </c>
      <c r="BR150" s="9">
        <f t="shared" si="350"/>
        <v>0</v>
      </c>
      <c r="BS150" s="9">
        <f t="shared" si="351"/>
        <v>0</v>
      </c>
      <c r="BT150" s="9">
        <f t="shared" si="352"/>
        <v>0</v>
      </c>
      <c r="BU150" s="9">
        <f t="shared" si="353"/>
        <v>0</v>
      </c>
      <c r="BV150" s="9">
        <f t="shared" si="354"/>
        <v>0</v>
      </c>
      <c r="BW150" s="9">
        <f t="shared" si="355"/>
        <v>0</v>
      </c>
      <c r="BX150" s="9">
        <f t="shared" si="356"/>
        <v>0</v>
      </c>
      <c r="BY150" s="9">
        <f t="shared" si="357"/>
        <v>0</v>
      </c>
      <c r="BZ150" s="9">
        <f t="shared" si="358"/>
        <v>0</v>
      </c>
      <c r="CA150" s="9">
        <f t="shared" si="359"/>
        <v>0</v>
      </c>
      <c r="CB150" s="9">
        <f t="shared" si="360"/>
        <v>0</v>
      </c>
      <c r="CC150" s="9">
        <f t="shared" si="361"/>
        <v>0</v>
      </c>
      <c r="CD150" s="9">
        <f t="shared" si="362"/>
        <v>0</v>
      </c>
      <c r="CE150" s="9">
        <f t="shared" si="363"/>
        <v>0</v>
      </c>
      <c r="CF150" s="9">
        <f t="shared" si="364"/>
        <v>0</v>
      </c>
      <c r="CG150" s="9">
        <f t="shared" si="365"/>
        <v>0</v>
      </c>
      <c r="CH150" s="9">
        <f t="shared" si="366"/>
        <v>0</v>
      </c>
      <c r="CI150" s="9">
        <f t="shared" si="367"/>
        <v>0</v>
      </c>
      <c r="CJ150" s="9">
        <f t="shared" si="368"/>
        <v>0</v>
      </c>
    </row>
    <row r="151" spans="1:88" s="132" customFormat="1" ht="90" customHeight="1">
      <c r="A151" s="9"/>
      <c r="B151" s="231"/>
      <c r="C151" s="9"/>
      <c r="D151" s="113" t="s">
        <v>344</v>
      </c>
      <c r="E151" s="191" t="s">
        <v>2909</v>
      </c>
      <c r="F151" s="112" t="s">
        <v>137</v>
      </c>
      <c r="G151" s="254" t="s">
        <v>114</v>
      </c>
      <c r="H151" s="254" t="s">
        <v>181</v>
      </c>
      <c r="I151" s="112">
        <v>1</v>
      </c>
      <c r="J151" s="112">
        <v>13</v>
      </c>
      <c r="K151" s="112" t="s">
        <v>4873</v>
      </c>
      <c r="L151" s="427">
        <v>356.16000000000008</v>
      </c>
      <c r="M151" s="136"/>
      <c r="N151" s="135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47">
        <f t="shared" si="335"/>
        <v>0</v>
      </c>
      <c r="AB151" s="133" t="str">
        <f t="shared" ref="AB151:AB153" si="385">IF(SUM(M151:Z151)&gt;0,"Yes","No")</f>
        <v>No</v>
      </c>
      <c r="AC151" s="266" t="str">
        <f t="shared" si="369"/>
        <v>No</v>
      </c>
      <c r="AE151" s="315">
        <v>1</v>
      </c>
      <c r="AF151" s="316">
        <f t="shared" si="370"/>
        <v>0</v>
      </c>
      <c r="AG151" s="118"/>
      <c r="AH151" s="342">
        <v>15</v>
      </c>
      <c r="AI151" s="351">
        <f t="shared" si="336"/>
        <v>0</v>
      </c>
      <c r="AJ151" s="215">
        <f t="shared" si="371"/>
        <v>0</v>
      </c>
      <c r="AK151" s="215">
        <f t="shared" si="372"/>
        <v>0</v>
      </c>
      <c r="AL151" s="215">
        <f t="shared" si="373"/>
        <v>0</v>
      </c>
      <c r="AM151" s="215">
        <f t="shared" si="374"/>
        <v>0</v>
      </c>
      <c r="AN151" s="215">
        <f t="shared" si="375"/>
        <v>0</v>
      </c>
      <c r="AO151" s="215">
        <f t="shared" si="376"/>
        <v>0</v>
      </c>
      <c r="AP151" s="215">
        <f t="shared" si="377"/>
        <v>0</v>
      </c>
      <c r="AQ151" s="215">
        <f t="shared" si="378"/>
        <v>0</v>
      </c>
      <c r="AR151" s="215">
        <f t="shared" si="379"/>
        <v>0</v>
      </c>
      <c r="AS151" s="215">
        <f t="shared" si="380"/>
        <v>0</v>
      </c>
      <c r="AT151" s="215">
        <f t="shared" si="381"/>
        <v>0</v>
      </c>
      <c r="AU151" s="215">
        <f t="shared" si="382"/>
        <v>0</v>
      </c>
      <c r="AV151" s="215">
        <f t="shared" si="383"/>
        <v>0</v>
      </c>
      <c r="AW151" s="215">
        <f t="shared" si="384"/>
        <v>0</v>
      </c>
      <c r="AX151" s="173">
        <v>1</v>
      </c>
      <c r="AY151" s="124"/>
      <c r="AZ151" s="124">
        <v>13</v>
      </c>
      <c r="BA151" s="288"/>
      <c r="BC151" s="9">
        <f t="shared" si="337"/>
        <v>0</v>
      </c>
      <c r="BD151" s="9">
        <f t="shared" si="338"/>
        <v>0</v>
      </c>
      <c r="BE151" s="9">
        <f t="shared" si="339"/>
        <v>0</v>
      </c>
      <c r="BF151" s="9">
        <f t="shared" si="340"/>
        <v>0</v>
      </c>
      <c r="BG151" s="9">
        <f t="shared" si="341"/>
        <v>0</v>
      </c>
      <c r="BH151" s="9">
        <f t="shared" si="342"/>
        <v>0</v>
      </c>
      <c r="BI151" s="9">
        <f t="shared" si="343"/>
        <v>0</v>
      </c>
      <c r="BJ151" s="9">
        <f t="shared" si="344"/>
        <v>0</v>
      </c>
      <c r="BK151" s="9">
        <f t="shared" si="345"/>
        <v>0</v>
      </c>
      <c r="BM151" s="132">
        <f t="shared" si="346"/>
        <v>0</v>
      </c>
      <c r="BN151" s="132">
        <f t="shared" si="347"/>
        <v>0</v>
      </c>
      <c r="BP151" s="9">
        <f t="shared" si="348"/>
        <v>0</v>
      </c>
      <c r="BQ151" s="9">
        <f t="shared" si="349"/>
        <v>0</v>
      </c>
      <c r="BR151" s="9">
        <f t="shared" si="350"/>
        <v>0</v>
      </c>
      <c r="BS151" s="9">
        <f t="shared" si="351"/>
        <v>0</v>
      </c>
      <c r="BT151" s="9">
        <f t="shared" si="352"/>
        <v>0</v>
      </c>
      <c r="BU151" s="9">
        <f t="shared" si="353"/>
        <v>0</v>
      </c>
      <c r="BV151" s="9">
        <f t="shared" si="354"/>
        <v>0</v>
      </c>
      <c r="BW151" s="9">
        <f t="shared" si="355"/>
        <v>0</v>
      </c>
      <c r="BX151" s="9">
        <f t="shared" si="356"/>
        <v>0</v>
      </c>
      <c r="BY151" s="9">
        <f t="shared" si="357"/>
        <v>0</v>
      </c>
      <c r="BZ151" s="9">
        <f t="shared" si="358"/>
        <v>0</v>
      </c>
      <c r="CA151" s="9">
        <f t="shared" si="359"/>
        <v>0</v>
      </c>
      <c r="CB151" s="9">
        <f t="shared" si="360"/>
        <v>0</v>
      </c>
      <c r="CC151" s="9">
        <f t="shared" si="361"/>
        <v>0</v>
      </c>
      <c r="CD151" s="9">
        <f t="shared" si="362"/>
        <v>0</v>
      </c>
      <c r="CE151" s="9">
        <f t="shared" si="363"/>
        <v>0</v>
      </c>
      <c r="CF151" s="9">
        <f t="shared" si="364"/>
        <v>0</v>
      </c>
      <c r="CG151" s="9">
        <f t="shared" si="365"/>
        <v>0</v>
      </c>
      <c r="CH151" s="9">
        <f t="shared" si="366"/>
        <v>0</v>
      </c>
      <c r="CI151" s="9">
        <f t="shared" si="367"/>
        <v>0</v>
      </c>
      <c r="CJ151" s="9">
        <f t="shared" si="368"/>
        <v>0</v>
      </c>
    </row>
    <row r="152" spans="1:88" s="9" customFormat="1" ht="90" customHeight="1">
      <c r="B152" s="255"/>
      <c r="D152" s="151" t="s">
        <v>345</v>
      </c>
      <c r="E152" s="253" t="s">
        <v>2909</v>
      </c>
      <c r="F152" s="121" t="s">
        <v>136</v>
      </c>
      <c r="G152" s="122" t="s">
        <v>115</v>
      </c>
      <c r="H152" s="122" t="s">
        <v>181</v>
      </c>
      <c r="I152" s="121">
        <v>1</v>
      </c>
      <c r="J152" s="121">
        <v>25</v>
      </c>
      <c r="K152" s="121" t="s">
        <v>4873</v>
      </c>
      <c r="L152" s="428">
        <v>500.85</v>
      </c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40">
        <f t="shared" si="335"/>
        <v>0</v>
      </c>
      <c r="AB152" s="140" t="str">
        <f t="shared" si="385"/>
        <v>No</v>
      </c>
      <c r="AC152" s="236" t="str">
        <f t="shared" si="369"/>
        <v>No</v>
      </c>
      <c r="AE152" s="315">
        <v>1</v>
      </c>
      <c r="AF152" s="316">
        <f t="shared" si="370"/>
        <v>0</v>
      </c>
      <c r="AG152" s="118"/>
      <c r="AH152" s="342">
        <v>42.99</v>
      </c>
      <c r="AI152" s="351">
        <f t="shared" si="336"/>
        <v>0</v>
      </c>
      <c r="AJ152" s="215">
        <f t="shared" si="371"/>
        <v>0</v>
      </c>
      <c r="AK152" s="215">
        <f t="shared" si="372"/>
        <v>0</v>
      </c>
      <c r="AL152" s="215">
        <f t="shared" si="373"/>
        <v>0</v>
      </c>
      <c r="AM152" s="215">
        <f t="shared" si="374"/>
        <v>0</v>
      </c>
      <c r="AN152" s="215">
        <f t="shared" si="375"/>
        <v>0</v>
      </c>
      <c r="AO152" s="215">
        <f t="shared" si="376"/>
        <v>0</v>
      </c>
      <c r="AP152" s="215">
        <f t="shared" si="377"/>
        <v>0</v>
      </c>
      <c r="AQ152" s="215">
        <f t="shared" si="378"/>
        <v>0</v>
      </c>
      <c r="AR152" s="215">
        <f t="shared" si="379"/>
        <v>0</v>
      </c>
      <c r="AS152" s="215">
        <f t="shared" si="380"/>
        <v>0</v>
      </c>
      <c r="AT152" s="215">
        <f t="shared" si="381"/>
        <v>0</v>
      </c>
      <c r="AU152" s="215">
        <f t="shared" si="382"/>
        <v>0</v>
      </c>
      <c r="AV152" s="215">
        <f t="shared" si="383"/>
        <v>0</v>
      </c>
      <c r="AW152" s="215">
        <f t="shared" si="384"/>
        <v>0</v>
      </c>
      <c r="AX152" s="173">
        <v>1</v>
      </c>
      <c r="AY152" s="124"/>
      <c r="AZ152" s="124">
        <v>15</v>
      </c>
      <c r="BA152" s="288"/>
      <c r="BC152" s="9">
        <f t="shared" si="337"/>
        <v>0</v>
      </c>
      <c r="BD152" s="9">
        <f t="shared" si="338"/>
        <v>0</v>
      </c>
      <c r="BE152" s="9">
        <f t="shared" si="339"/>
        <v>0</v>
      </c>
      <c r="BF152" s="9">
        <f t="shared" si="340"/>
        <v>0</v>
      </c>
      <c r="BG152" s="9">
        <f t="shared" si="341"/>
        <v>0</v>
      </c>
      <c r="BH152" s="9">
        <f t="shared" si="342"/>
        <v>0</v>
      </c>
      <c r="BI152" s="9">
        <f t="shared" si="343"/>
        <v>0</v>
      </c>
      <c r="BJ152" s="9">
        <f t="shared" si="344"/>
        <v>0</v>
      </c>
      <c r="BK152" s="9">
        <f t="shared" si="345"/>
        <v>0</v>
      </c>
      <c r="BM152" s="132">
        <f t="shared" si="346"/>
        <v>0</v>
      </c>
      <c r="BN152" s="132">
        <f t="shared" si="347"/>
        <v>0</v>
      </c>
      <c r="BP152" s="9">
        <f t="shared" si="348"/>
        <v>0</v>
      </c>
      <c r="BQ152" s="9">
        <f t="shared" si="349"/>
        <v>0</v>
      </c>
      <c r="BR152" s="9">
        <f t="shared" si="350"/>
        <v>0</v>
      </c>
      <c r="BS152" s="9">
        <f t="shared" si="351"/>
        <v>0</v>
      </c>
      <c r="BT152" s="9">
        <f t="shared" si="352"/>
        <v>0</v>
      </c>
      <c r="BU152" s="9">
        <f t="shared" si="353"/>
        <v>0</v>
      </c>
      <c r="BV152" s="9">
        <f t="shared" si="354"/>
        <v>0</v>
      </c>
      <c r="BW152" s="9">
        <f t="shared" si="355"/>
        <v>0</v>
      </c>
      <c r="BX152" s="9">
        <f t="shared" si="356"/>
        <v>0</v>
      </c>
      <c r="BY152" s="9">
        <f t="shared" si="357"/>
        <v>0</v>
      </c>
      <c r="BZ152" s="9">
        <f t="shared" si="358"/>
        <v>0</v>
      </c>
      <c r="CA152" s="9">
        <f t="shared" si="359"/>
        <v>0</v>
      </c>
      <c r="CB152" s="9">
        <f t="shared" si="360"/>
        <v>0</v>
      </c>
      <c r="CC152" s="9">
        <f t="shared" si="361"/>
        <v>0</v>
      </c>
      <c r="CD152" s="9">
        <f t="shared" si="362"/>
        <v>0</v>
      </c>
      <c r="CE152" s="9">
        <f t="shared" si="363"/>
        <v>0</v>
      </c>
      <c r="CF152" s="9">
        <f t="shared" si="364"/>
        <v>0</v>
      </c>
      <c r="CG152" s="9">
        <f t="shared" si="365"/>
        <v>0</v>
      </c>
      <c r="CH152" s="9">
        <f t="shared" si="366"/>
        <v>0</v>
      </c>
      <c r="CI152" s="9">
        <f t="shared" si="367"/>
        <v>0</v>
      </c>
      <c r="CJ152" s="9">
        <f t="shared" si="368"/>
        <v>0</v>
      </c>
    </row>
    <row r="153" spans="1:88" s="132" customFormat="1" ht="90" customHeight="1">
      <c r="A153" s="9"/>
      <c r="B153" s="231"/>
      <c r="C153" s="9"/>
      <c r="D153" s="113" t="s">
        <v>346</v>
      </c>
      <c r="E153" s="191" t="s">
        <v>2909</v>
      </c>
      <c r="F153" s="112" t="s">
        <v>137</v>
      </c>
      <c r="G153" s="254" t="s">
        <v>116</v>
      </c>
      <c r="H153" s="254" t="s">
        <v>181</v>
      </c>
      <c r="I153" s="112">
        <v>1</v>
      </c>
      <c r="J153" s="112">
        <v>30</v>
      </c>
      <c r="K153" s="112" t="s">
        <v>4873</v>
      </c>
      <c r="L153" s="427">
        <v>656.67</v>
      </c>
      <c r="M153" s="136"/>
      <c r="N153" s="135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47">
        <f t="shared" si="335"/>
        <v>0</v>
      </c>
      <c r="AB153" s="133" t="str">
        <f t="shared" si="385"/>
        <v>No</v>
      </c>
      <c r="AC153" s="266" t="str">
        <f t="shared" si="369"/>
        <v>No</v>
      </c>
      <c r="AE153" s="315">
        <v>1</v>
      </c>
      <c r="AF153" s="316">
        <f t="shared" si="370"/>
        <v>0</v>
      </c>
      <c r="AG153" s="118"/>
      <c r="AH153" s="342">
        <v>29.45</v>
      </c>
      <c r="AI153" s="351">
        <f t="shared" si="336"/>
        <v>0</v>
      </c>
      <c r="AJ153" s="215">
        <f t="shared" si="371"/>
        <v>0</v>
      </c>
      <c r="AK153" s="215">
        <f t="shared" si="372"/>
        <v>0</v>
      </c>
      <c r="AL153" s="215">
        <f t="shared" si="373"/>
        <v>0</v>
      </c>
      <c r="AM153" s="215">
        <f t="shared" si="374"/>
        <v>0</v>
      </c>
      <c r="AN153" s="215">
        <f t="shared" si="375"/>
        <v>0</v>
      </c>
      <c r="AO153" s="215">
        <f t="shared" si="376"/>
        <v>0</v>
      </c>
      <c r="AP153" s="215">
        <f t="shared" si="377"/>
        <v>0</v>
      </c>
      <c r="AQ153" s="215">
        <f t="shared" si="378"/>
        <v>0</v>
      </c>
      <c r="AR153" s="215">
        <f t="shared" si="379"/>
        <v>0</v>
      </c>
      <c r="AS153" s="215">
        <f t="shared" si="380"/>
        <v>0</v>
      </c>
      <c r="AT153" s="215">
        <f t="shared" si="381"/>
        <v>0</v>
      </c>
      <c r="AU153" s="215">
        <f t="shared" si="382"/>
        <v>0</v>
      </c>
      <c r="AV153" s="215">
        <f t="shared" si="383"/>
        <v>0</v>
      </c>
      <c r="AW153" s="215">
        <f t="shared" si="384"/>
        <v>0</v>
      </c>
      <c r="AX153" s="173">
        <v>1</v>
      </c>
      <c r="AY153" s="124"/>
      <c r="AZ153" s="124">
        <v>18</v>
      </c>
      <c r="BA153" s="288"/>
      <c r="BC153" s="9">
        <f t="shared" si="337"/>
        <v>0</v>
      </c>
      <c r="BD153" s="9">
        <f t="shared" si="338"/>
        <v>0</v>
      </c>
      <c r="BE153" s="9">
        <f t="shared" si="339"/>
        <v>0</v>
      </c>
      <c r="BF153" s="9">
        <f t="shared" si="340"/>
        <v>0</v>
      </c>
      <c r="BG153" s="9">
        <f t="shared" si="341"/>
        <v>0</v>
      </c>
      <c r="BH153" s="9">
        <f t="shared" si="342"/>
        <v>0</v>
      </c>
      <c r="BI153" s="9">
        <f t="shared" si="343"/>
        <v>0</v>
      </c>
      <c r="BJ153" s="9">
        <f t="shared" si="344"/>
        <v>0</v>
      </c>
      <c r="BK153" s="9">
        <f t="shared" si="345"/>
        <v>0</v>
      </c>
      <c r="BM153" s="132">
        <f t="shared" si="346"/>
        <v>0</v>
      </c>
      <c r="BN153" s="132">
        <f t="shared" si="347"/>
        <v>0</v>
      </c>
      <c r="BP153" s="9">
        <f t="shared" si="348"/>
        <v>0</v>
      </c>
      <c r="BQ153" s="9">
        <f t="shared" si="349"/>
        <v>0</v>
      </c>
      <c r="BR153" s="9">
        <f t="shared" si="350"/>
        <v>0</v>
      </c>
      <c r="BS153" s="9">
        <f t="shared" si="351"/>
        <v>0</v>
      </c>
      <c r="BT153" s="9">
        <f t="shared" si="352"/>
        <v>0</v>
      </c>
      <c r="BU153" s="9">
        <f t="shared" si="353"/>
        <v>0</v>
      </c>
      <c r="BV153" s="9">
        <f t="shared" si="354"/>
        <v>0</v>
      </c>
      <c r="BW153" s="9">
        <f t="shared" si="355"/>
        <v>0</v>
      </c>
      <c r="BX153" s="9">
        <f t="shared" si="356"/>
        <v>0</v>
      </c>
      <c r="BY153" s="9">
        <f t="shared" si="357"/>
        <v>0</v>
      </c>
      <c r="BZ153" s="9">
        <f t="shared" si="358"/>
        <v>0</v>
      </c>
      <c r="CA153" s="9">
        <f t="shared" si="359"/>
        <v>0</v>
      </c>
      <c r="CB153" s="9">
        <f t="shared" si="360"/>
        <v>0</v>
      </c>
      <c r="CC153" s="9">
        <f t="shared" si="361"/>
        <v>0</v>
      </c>
      <c r="CD153" s="9">
        <f t="shared" si="362"/>
        <v>0</v>
      </c>
      <c r="CE153" s="9">
        <f t="shared" si="363"/>
        <v>0</v>
      </c>
      <c r="CF153" s="9">
        <f t="shared" si="364"/>
        <v>0</v>
      </c>
      <c r="CG153" s="9">
        <f t="shared" si="365"/>
        <v>0</v>
      </c>
      <c r="CH153" s="9">
        <f t="shared" si="366"/>
        <v>0</v>
      </c>
      <c r="CI153" s="9">
        <f t="shared" si="367"/>
        <v>0</v>
      </c>
      <c r="CJ153" s="9">
        <f t="shared" si="368"/>
        <v>0</v>
      </c>
    </row>
    <row r="154" spans="1:88" s="9" customFormat="1" ht="90" customHeight="1">
      <c r="B154" s="255"/>
      <c r="D154" s="151" t="s">
        <v>347</v>
      </c>
      <c r="E154" s="253" t="s">
        <v>2909</v>
      </c>
      <c r="F154" s="121" t="s">
        <v>136</v>
      </c>
      <c r="G154" s="122" t="s">
        <v>111</v>
      </c>
      <c r="H154" s="122" t="s">
        <v>181</v>
      </c>
      <c r="I154" s="121">
        <v>3</v>
      </c>
      <c r="J154" s="121">
        <v>24</v>
      </c>
      <c r="K154" s="121" t="s">
        <v>4873</v>
      </c>
      <c r="L154" s="428">
        <v>1502.55</v>
      </c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40">
        <f t="shared" si="335"/>
        <v>0</v>
      </c>
      <c r="AB154" s="140" t="str">
        <f>IF(SUM(M154:Z154)&gt;0,"Yes","No")</f>
        <v>No</v>
      </c>
      <c r="AC154" s="236" t="str">
        <f t="shared" si="369"/>
        <v>No</v>
      </c>
      <c r="AE154" s="315">
        <v>3</v>
      </c>
      <c r="AF154" s="316">
        <f t="shared" si="370"/>
        <v>0</v>
      </c>
      <c r="AG154" s="118"/>
      <c r="AH154" s="342">
        <v>87.1</v>
      </c>
      <c r="AI154" s="351">
        <f t="shared" si="336"/>
        <v>0</v>
      </c>
      <c r="AJ154" s="215">
        <f t="shared" si="371"/>
        <v>0</v>
      </c>
      <c r="AK154" s="215">
        <f t="shared" si="372"/>
        <v>0</v>
      </c>
      <c r="AL154" s="215">
        <f t="shared" si="373"/>
        <v>0</v>
      </c>
      <c r="AM154" s="215">
        <f t="shared" si="374"/>
        <v>0</v>
      </c>
      <c r="AN154" s="215">
        <f t="shared" si="375"/>
        <v>0</v>
      </c>
      <c r="AO154" s="215">
        <f t="shared" si="376"/>
        <v>0</v>
      </c>
      <c r="AP154" s="215">
        <f t="shared" si="377"/>
        <v>0</v>
      </c>
      <c r="AQ154" s="215">
        <f t="shared" si="378"/>
        <v>0</v>
      </c>
      <c r="AR154" s="215">
        <f t="shared" si="379"/>
        <v>0</v>
      </c>
      <c r="AS154" s="215">
        <f t="shared" si="380"/>
        <v>0</v>
      </c>
      <c r="AT154" s="215">
        <f t="shared" si="381"/>
        <v>0</v>
      </c>
      <c r="AU154" s="215">
        <f t="shared" si="382"/>
        <v>0</v>
      </c>
      <c r="AV154" s="215">
        <f t="shared" si="383"/>
        <v>0</v>
      </c>
      <c r="AW154" s="215">
        <f t="shared" si="384"/>
        <v>0</v>
      </c>
      <c r="AX154" s="173">
        <v>3</v>
      </c>
      <c r="AY154" s="124">
        <v>41</v>
      </c>
      <c r="AZ154" s="124"/>
      <c r="BA154" s="288"/>
      <c r="BC154" s="9">
        <f t="shared" si="337"/>
        <v>0</v>
      </c>
      <c r="BD154" s="9">
        <f t="shared" si="338"/>
        <v>0</v>
      </c>
      <c r="BE154" s="9">
        <f t="shared" si="339"/>
        <v>0</v>
      </c>
      <c r="BF154" s="9">
        <f t="shared" si="340"/>
        <v>0</v>
      </c>
      <c r="BG154" s="9">
        <f t="shared" si="341"/>
        <v>0</v>
      </c>
      <c r="BH154" s="9">
        <f t="shared" si="342"/>
        <v>0</v>
      </c>
      <c r="BI154" s="9">
        <f t="shared" si="343"/>
        <v>0</v>
      </c>
      <c r="BJ154" s="9">
        <f t="shared" si="344"/>
        <v>0</v>
      </c>
      <c r="BK154" s="9">
        <f t="shared" si="345"/>
        <v>0</v>
      </c>
      <c r="BM154" s="132">
        <f t="shared" si="346"/>
        <v>0</v>
      </c>
      <c r="BN154" s="132">
        <f t="shared" si="347"/>
        <v>0</v>
      </c>
      <c r="BP154" s="9">
        <f t="shared" si="348"/>
        <v>0</v>
      </c>
      <c r="BQ154" s="9">
        <f t="shared" si="349"/>
        <v>0</v>
      </c>
      <c r="BR154" s="9">
        <f t="shared" si="350"/>
        <v>0</v>
      </c>
      <c r="BS154" s="9">
        <f t="shared" si="351"/>
        <v>0</v>
      </c>
      <c r="BT154" s="9">
        <f t="shared" si="352"/>
        <v>0</v>
      </c>
      <c r="BU154" s="9">
        <f t="shared" si="353"/>
        <v>0</v>
      </c>
      <c r="BV154" s="9">
        <f t="shared" si="354"/>
        <v>0</v>
      </c>
      <c r="BW154" s="9">
        <f t="shared" si="355"/>
        <v>0</v>
      </c>
      <c r="BX154" s="9">
        <f t="shared" si="356"/>
        <v>0</v>
      </c>
      <c r="BY154" s="9">
        <f t="shared" si="357"/>
        <v>0</v>
      </c>
      <c r="BZ154" s="9">
        <f t="shared" si="358"/>
        <v>0</v>
      </c>
      <c r="CA154" s="9">
        <f t="shared" si="359"/>
        <v>0</v>
      </c>
      <c r="CB154" s="9">
        <f t="shared" si="360"/>
        <v>0</v>
      </c>
      <c r="CC154" s="9">
        <f t="shared" si="361"/>
        <v>0</v>
      </c>
      <c r="CD154" s="9">
        <f t="shared" si="362"/>
        <v>0</v>
      </c>
      <c r="CE154" s="9">
        <f t="shared" si="363"/>
        <v>0</v>
      </c>
      <c r="CF154" s="9">
        <f t="shared" si="364"/>
        <v>0</v>
      </c>
      <c r="CG154" s="9">
        <f t="shared" si="365"/>
        <v>0</v>
      </c>
      <c r="CH154" s="9">
        <f t="shared" si="366"/>
        <v>0</v>
      </c>
      <c r="CI154" s="9">
        <f t="shared" si="367"/>
        <v>0</v>
      </c>
      <c r="CJ154" s="9">
        <f t="shared" si="368"/>
        <v>0</v>
      </c>
    </row>
    <row r="155" spans="1:88" s="132" customFormat="1" ht="90" customHeight="1">
      <c r="A155" s="9"/>
      <c r="B155" s="237"/>
      <c r="C155" s="183"/>
      <c r="D155" s="289" t="s">
        <v>348</v>
      </c>
      <c r="E155" s="258" t="s">
        <v>2909</v>
      </c>
      <c r="F155" s="260" t="s">
        <v>136</v>
      </c>
      <c r="G155" s="260" t="s">
        <v>111</v>
      </c>
      <c r="H155" s="260" t="s">
        <v>181</v>
      </c>
      <c r="I155" s="260">
        <v>3</v>
      </c>
      <c r="J155" s="260">
        <v>24</v>
      </c>
      <c r="K155" s="260" t="s">
        <v>4873</v>
      </c>
      <c r="L155" s="439">
        <v>1502.55</v>
      </c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  <c r="AA155" s="147">
        <f t="shared" si="335"/>
        <v>0</v>
      </c>
      <c r="AB155" s="264" t="str">
        <f>IF(SUM(M155:Z155)&gt;0,"Yes","No")</f>
        <v>No</v>
      </c>
      <c r="AC155" s="265" t="str">
        <f t="shared" si="369"/>
        <v>No</v>
      </c>
      <c r="AE155" s="317">
        <v>3</v>
      </c>
      <c r="AF155" s="318">
        <f t="shared" si="370"/>
        <v>0</v>
      </c>
      <c r="AG155" s="260"/>
      <c r="AH155" s="343">
        <v>87.1</v>
      </c>
      <c r="AI155" s="351">
        <f t="shared" si="336"/>
        <v>0</v>
      </c>
      <c r="AJ155" s="215">
        <f t="shared" si="371"/>
        <v>0</v>
      </c>
      <c r="AK155" s="215">
        <f t="shared" si="372"/>
        <v>0</v>
      </c>
      <c r="AL155" s="215">
        <f t="shared" si="373"/>
        <v>0</v>
      </c>
      <c r="AM155" s="215">
        <f t="shared" si="374"/>
        <v>0</v>
      </c>
      <c r="AN155" s="215">
        <f t="shared" si="375"/>
        <v>0</v>
      </c>
      <c r="AO155" s="215">
        <f t="shared" si="376"/>
        <v>0</v>
      </c>
      <c r="AP155" s="215">
        <f t="shared" si="377"/>
        <v>0</v>
      </c>
      <c r="AQ155" s="215">
        <f t="shared" si="378"/>
        <v>0</v>
      </c>
      <c r="AR155" s="215">
        <f t="shared" si="379"/>
        <v>0</v>
      </c>
      <c r="AS155" s="215">
        <f t="shared" si="380"/>
        <v>0</v>
      </c>
      <c r="AT155" s="215">
        <f t="shared" si="381"/>
        <v>0</v>
      </c>
      <c r="AU155" s="215">
        <f t="shared" si="382"/>
        <v>0</v>
      </c>
      <c r="AV155" s="215">
        <f t="shared" si="383"/>
        <v>0</v>
      </c>
      <c r="AW155" s="215">
        <f t="shared" si="384"/>
        <v>0</v>
      </c>
      <c r="AX155" s="239">
        <v>3</v>
      </c>
      <c r="AY155" s="261">
        <v>41</v>
      </c>
      <c r="AZ155" s="261"/>
      <c r="BA155" s="290"/>
      <c r="BC155" s="9">
        <f t="shared" si="337"/>
        <v>0</v>
      </c>
      <c r="BD155" s="9">
        <f t="shared" si="338"/>
        <v>0</v>
      </c>
      <c r="BE155" s="9">
        <f t="shared" si="339"/>
        <v>0</v>
      </c>
      <c r="BF155" s="9">
        <f t="shared" si="340"/>
        <v>0</v>
      </c>
      <c r="BG155" s="9">
        <f t="shared" si="341"/>
        <v>0</v>
      </c>
      <c r="BH155" s="9">
        <f t="shared" si="342"/>
        <v>0</v>
      </c>
      <c r="BI155" s="9">
        <f t="shared" si="343"/>
        <v>0</v>
      </c>
      <c r="BJ155" s="9">
        <f t="shared" si="344"/>
        <v>0</v>
      </c>
      <c r="BK155" s="9">
        <f t="shared" si="345"/>
        <v>0</v>
      </c>
      <c r="BM155" s="132">
        <f t="shared" si="346"/>
        <v>0</v>
      </c>
      <c r="BN155" s="132">
        <f t="shared" si="347"/>
        <v>0</v>
      </c>
      <c r="BP155" s="9">
        <f t="shared" si="348"/>
        <v>0</v>
      </c>
      <c r="BQ155" s="9">
        <f t="shared" si="349"/>
        <v>0</v>
      </c>
      <c r="BR155" s="9">
        <f t="shared" si="350"/>
        <v>0</v>
      </c>
      <c r="BS155" s="9">
        <f t="shared" si="351"/>
        <v>0</v>
      </c>
      <c r="BT155" s="9">
        <f t="shared" si="352"/>
        <v>0</v>
      </c>
      <c r="BU155" s="9">
        <f t="shared" si="353"/>
        <v>0</v>
      </c>
      <c r="BV155" s="9">
        <f t="shared" si="354"/>
        <v>0</v>
      </c>
      <c r="BW155" s="9">
        <f t="shared" si="355"/>
        <v>0</v>
      </c>
      <c r="BX155" s="9">
        <f t="shared" si="356"/>
        <v>0</v>
      </c>
      <c r="BY155" s="9">
        <f t="shared" si="357"/>
        <v>0</v>
      </c>
      <c r="BZ155" s="9">
        <f t="shared" si="358"/>
        <v>0</v>
      </c>
      <c r="CA155" s="9">
        <f t="shared" si="359"/>
        <v>0</v>
      </c>
      <c r="CB155" s="9">
        <f t="shared" si="360"/>
        <v>0</v>
      </c>
      <c r="CC155" s="9">
        <f t="shared" si="361"/>
        <v>0</v>
      </c>
      <c r="CD155" s="9">
        <f t="shared" si="362"/>
        <v>0</v>
      </c>
      <c r="CE155" s="9">
        <f t="shared" si="363"/>
        <v>0</v>
      </c>
      <c r="CF155" s="9">
        <f t="shared" si="364"/>
        <v>0</v>
      </c>
      <c r="CG155" s="9">
        <f t="shared" si="365"/>
        <v>0</v>
      </c>
      <c r="CH155" s="9">
        <f t="shared" si="366"/>
        <v>0</v>
      </c>
      <c r="CI155" s="9">
        <f t="shared" si="367"/>
        <v>0</v>
      </c>
      <c r="CJ155" s="9">
        <f t="shared" si="368"/>
        <v>0</v>
      </c>
    </row>
    <row r="156" spans="1:88" s="132" customFormat="1" ht="50.25" customHeight="1">
      <c r="A156" s="9"/>
      <c r="B156" s="126"/>
      <c r="C156" s="131"/>
      <c r="D156" s="113"/>
      <c r="E156" s="190"/>
      <c r="F156" s="117"/>
      <c r="G156" s="115"/>
      <c r="H156" s="115"/>
      <c r="I156" s="117"/>
      <c r="J156" s="116"/>
      <c r="K156" s="116"/>
      <c r="L156" s="220" t="s">
        <v>2293</v>
      </c>
      <c r="M156" s="144"/>
      <c r="Z156" s="9"/>
      <c r="AA156" s="417"/>
      <c r="AB156" s="133"/>
      <c r="AC156" s="134"/>
      <c r="AE156" s="118"/>
      <c r="AF156" s="118"/>
      <c r="AG156" s="118"/>
      <c r="AH156" s="340"/>
      <c r="AI156" s="351"/>
      <c r="AJ156" s="215"/>
      <c r="AK156" s="215"/>
      <c r="AL156" s="215"/>
      <c r="AM156" s="215"/>
      <c r="AN156" s="215"/>
      <c r="AO156" s="215"/>
      <c r="AP156" s="215"/>
      <c r="AQ156" s="215"/>
      <c r="AR156" s="215"/>
      <c r="AS156" s="215"/>
      <c r="AT156" s="215"/>
      <c r="AU156" s="215"/>
      <c r="AV156" s="215"/>
      <c r="AW156" s="215"/>
      <c r="AX156" s="172"/>
      <c r="AY156" s="125"/>
      <c r="AZ156" s="125"/>
      <c r="BA156" s="125"/>
      <c r="BC156" s="9">
        <f t="shared" si="337"/>
        <v>0</v>
      </c>
      <c r="BD156" s="9">
        <f t="shared" si="338"/>
        <v>0</v>
      </c>
      <c r="BE156" s="9">
        <f t="shared" si="339"/>
        <v>0</v>
      </c>
      <c r="BF156" s="9">
        <f t="shared" si="340"/>
        <v>0</v>
      </c>
      <c r="BG156" s="9">
        <f t="shared" si="341"/>
        <v>0</v>
      </c>
      <c r="BH156" s="9">
        <f t="shared" si="342"/>
        <v>0</v>
      </c>
      <c r="BI156" s="9">
        <f t="shared" si="343"/>
        <v>0</v>
      </c>
      <c r="BJ156" s="9">
        <f t="shared" si="344"/>
        <v>0</v>
      </c>
      <c r="BK156" s="9">
        <f t="shared" si="345"/>
        <v>0</v>
      </c>
      <c r="BM156" s="132">
        <f t="shared" si="346"/>
        <v>0</v>
      </c>
      <c r="BN156" s="132">
        <f t="shared" si="347"/>
        <v>0</v>
      </c>
      <c r="BP156" s="9">
        <f t="shared" si="348"/>
        <v>0</v>
      </c>
      <c r="BQ156" s="9">
        <f t="shared" si="349"/>
        <v>0</v>
      </c>
      <c r="BR156" s="9">
        <f t="shared" si="350"/>
        <v>0</v>
      </c>
      <c r="BS156" s="9">
        <f t="shared" si="351"/>
        <v>0</v>
      </c>
      <c r="BT156" s="9">
        <f t="shared" si="352"/>
        <v>0</v>
      </c>
      <c r="BU156" s="9">
        <f t="shared" si="353"/>
        <v>0</v>
      </c>
      <c r="BV156" s="9">
        <f t="shared" si="354"/>
        <v>0</v>
      </c>
      <c r="BW156" s="9">
        <f t="shared" si="355"/>
        <v>0</v>
      </c>
      <c r="BX156" s="9">
        <f t="shared" si="356"/>
        <v>0</v>
      </c>
      <c r="BY156" s="9">
        <f t="shared" si="357"/>
        <v>0</v>
      </c>
      <c r="BZ156" s="9">
        <f t="shared" si="358"/>
        <v>0</v>
      </c>
      <c r="CA156" s="9">
        <f t="shared" si="359"/>
        <v>0</v>
      </c>
      <c r="CB156" s="9">
        <f t="shared" si="360"/>
        <v>0</v>
      </c>
      <c r="CC156" s="9">
        <f t="shared" si="361"/>
        <v>0</v>
      </c>
      <c r="CD156" s="9">
        <f t="shared" si="362"/>
        <v>0</v>
      </c>
      <c r="CE156" s="9">
        <f t="shared" si="363"/>
        <v>0</v>
      </c>
      <c r="CF156" s="9">
        <f t="shared" si="364"/>
        <v>0</v>
      </c>
      <c r="CG156" s="9">
        <f t="shared" si="365"/>
        <v>0</v>
      </c>
      <c r="CH156" s="9">
        <f t="shared" si="366"/>
        <v>0</v>
      </c>
      <c r="CI156" s="9">
        <f t="shared" si="367"/>
        <v>0</v>
      </c>
      <c r="CJ156" s="9">
        <f t="shared" si="368"/>
        <v>0</v>
      </c>
    </row>
    <row r="157" spans="1:88" s="9" customFormat="1" ht="90" customHeight="1">
      <c r="B157" s="221"/>
      <c r="C157" s="153"/>
      <c r="D157" s="250" t="s">
        <v>222</v>
      </c>
      <c r="E157" s="251" t="s">
        <v>2909</v>
      </c>
      <c r="F157" s="224" t="s">
        <v>133</v>
      </c>
      <c r="G157" s="224" t="s">
        <v>139</v>
      </c>
      <c r="H157" s="224" t="s">
        <v>2141</v>
      </c>
      <c r="I157" s="224">
        <v>4</v>
      </c>
      <c r="J157" s="224">
        <v>0</v>
      </c>
      <c r="K157" s="224" t="s">
        <v>4873</v>
      </c>
      <c r="L157" s="422">
        <v>333.90000000000003</v>
      </c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  <c r="AA157" s="140">
        <f t="shared" si="335"/>
        <v>0</v>
      </c>
      <c r="AB157" s="229" t="str">
        <f>IF(SUM(M157:Z157)&gt;0,"Yes","No")</f>
        <v>No</v>
      </c>
      <c r="AC157" s="230" t="str">
        <f t="shared" ref="AC157:AC165" si="386">IF(B157="New","Yes","No")</f>
        <v>No</v>
      </c>
      <c r="AE157" s="313">
        <v>4</v>
      </c>
      <c r="AF157" s="314">
        <f t="shared" ref="AF157:AF165" si="387">AE157*SUM(M157:Z157)</f>
        <v>0</v>
      </c>
      <c r="AG157" s="217"/>
      <c r="AH157" s="341">
        <v>2.4</v>
      </c>
      <c r="AI157" s="351">
        <f t="shared" si="336"/>
        <v>0</v>
      </c>
      <c r="AJ157" s="215">
        <f t="shared" ref="AJ157:AJ165" si="388">M157*I157</f>
        <v>0</v>
      </c>
      <c r="AK157" s="215">
        <f t="shared" ref="AK157:AK165" si="389">N157*I157</f>
        <v>0</v>
      </c>
      <c r="AL157" s="215">
        <f t="shared" ref="AL157:AL165" si="390">O157*I157</f>
        <v>0</v>
      </c>
      <c r="AM157" s="215">
        <f t="shared" ref="AM157:AM165" si="391">P157*I157</f>
        <v>0</v>
      </c>
      <c r="AN157" s="215">
        <f t="shared" ref="AN157:AN165" si="392">Q157*I157</f>
        <v>0</v>
      </c>
      <c r="AO157" s="215">
        <f t="shared" ref="AO157:AO165" si="393">R157*I157</f>
        <v>0</v>
      </c>
      <c r="AP157" s="215">
        <f t="shared" ref="AP157:AP165" si="394">S157*I157</f>
        <v>0</v>
      </c>
      <c r="AQ157" s="215">
        <f t="shared" ref="AQ157:AQ165" si="395">T157*I157</f>
        <v>0</v>
      </c>
      <c r="AR157" s="215">
        <f t="shared" ref="AR157:AR165" si="396">U157*I157</f>
        <v>0</v>
      </c>
      <c r="AS157" s="215">
        <f t="shared" ref="AS157:AS165" si="397">V157*I157</f>
        <v>0</v>
      </c>
      <c r="AT157" s="215">
        <f t="shared" ref="AT157:AT165" si="398">W157*I157</f>
        <v>0</v>
      </c>
      <c r="AU157" s="215">
        <f t="shared" ref="AU157:AU165" si="399">X157*I157</f>
        <v>0</v>
      </c>
      <c r="AV157" s="215">
        <f t="shared" ref="AV157:AV165" si="400">Y157*I157</f>
        <v>0</v>
      </c>
      <c r="AW157" s="215">
        <f t="shared" ref="AW157:AW165" si="401">Z157*I157</f>
        <v>0</v>
      </c>
      <c r="AX157" s="214">
        <v>4</v>
      </c>
      <c r="AY157" s="252">
        <v>16</v>
      </c>
      <c r="AZ157" s="283"/>
      <c r="BA157" s="283"/>
      <c r="BC157" s="9">
        <f t="shared" si="337"/>
        <v>0</v>
      </c>
      <c r="BD157" s="9">
        <f t="shared" si="338"/>
        <v>0</v>
      </c>
      <c r="BE157" s="9">
        <f t="shared" si="339"/>
        <v>0</v>
      </c>
      <c r="BF157" s="9">
        <f t="shared" si="340"/>
        <v>0</v>
      </c>
      <c r="BG157" s="9">
        <f t="shared" si="341"/>
        <v>0</v>
      </c>
      <c r="BH157" s="9">
        <f t="shared" si="342"/>
        <v>0</v>
      </c>
      <c r="BI157" s="9">
        <f t="shared" si="343"/>
        <v>0</v>
      </c>
      <c r="BJ157" s="9">
        <f t="shared" si="344"/>
        <v>0</v>
      </c>
      <c r="BK157" s="9">
        <f t="shared" si="345"/>
        <v>0</v>
      </c>
      <c r="BM157" s="132">
        <f t="shared" si="346"/>
        <v>0</v>
      </c>
      <c r="BN157" s="132">
        <f t="shared" si="347"/>
        <v>0</v>
      </c>
      <c r="BP157" s="9">
        <f t="shared" si="348"/>
        <v>0</v>
      </c>
      <c r="BQ157" s="9">
        <f t="shared" si="349"/>
        <v>0</v>
      </c>
      <c r="BR157" s="9">
        <f t="shared" si="350"/>
        <v>0</v>
      </c>
      <c r="BS157" s="9">
        <f t="shared" si="351"/>
        <v>0</v>
      </c>
      <c r="BT157" s="9">
        <f t="shared" si="352"/>
        <v>0</v>
      </c>
      <c r="BU157" s="9">
        <f t="shared" si="353"/>
        <v>0</v>
      </c>
      <c r="BV157" s="9">
        <f t="shared" si="354"/>
        <v>0</v>
      </c>
      <c r="BW157" s="9">
        <f t="shared" si="355"/>
        <v>0</v>
      </c>
      <c r="BX157" s="9">
        <f t="shared" si="356"/>
        <v>0</v>
      </c>
      <c r="BY157" s="9">
        <f t="shared" si="357"/>
        <v>0</v>
      </c>
      <c r="BZ157" s="9">
        <f t="shared" si="358"/>
        <v>0</v>
      </c>
      <c r="CA157" s="9">
        <f t="shared" si="359"/>
        <v>0</v>
      </c>
      <c r="CB157" s="9">
        <f t="shared" si="360"/>
        <v>0</v>
      </c>
      <c r="CC157" s="9">
        <f t="shared" si="361"/>
        <v>0</v>
      </c>
      <c r="CD157" s="9">
        <f t="shared" si="362"/>
        <v>0</v>
      </c>
      <c r="CE157" s="9">
        <f t="shared" si="363"/>
        <v>0</v>
      </c>
      <c r="CF157" s="9">
        <f t="shared" si="364"/>
        <v>0</v>
      </c>
      <c r="CG157" s="9">
        <f t="shared" si="365"/>
        <v>0</v>
      </c>
      <c r="CH157" s="9">
        <f t="shared" si="366"/>
        <v>0</v>
      </c>
      <c r="CI157" s="9">
        <f t="shared" si="367"/>
        <v>0</v>
      </c>
      <c r="CJ157" s="9">
        <f t="shared" si="368"/>
        <v>0</v>
      </c>
    </row>
    <row r="158" spans="1:88" s="132" customFormat="1" ht="90" customHeight="1">
      <c r="A158" s="9"/>
      <c r="B158" s="231"/>
      <c r="C158" s="9"/>
      <c r="D158" s="113" t="s">
        <v>223</v>
      </c>
      <c r="E158" s="191" t="s">
        <v>2909</v>
      </c>
      <c r="F158" s="112" t="s">
        <v>134</v>
      </c>
      <c r="G158" s="254" t="s">
        <v>66</v>
      </c>
      <c r="H158" s="119" t="s">
        <v>2141</v>
      </c>
      <c r="I158" s="112">
        <v>2</v>
      </c>
      <c r="J158" s="112">
        <v>0</v>
      </c>
      <c r="K158" s="112" t="s">
        <v>4873</v>
      </c>
      <c r="L158" s="423">
        <v>300.51</v>
      </c>
      <c r="M158" s="136"/>
      <c r="N158" s="135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47">
        <f t="shared" si="335"/>
        <v>0</v>
      </c>
      <c r="AB158" s="133" t="str">
        <f t="shared" ref="AB158:AB165" si="402">IF(SUM(M158:Z158)&gt;0,"Yes","No")</f>
        <v>No</v>
      </c>
      <c r="AC158" s="266" t="str">
        <f t="shared" si="386"/>
        <v>No</v>
      </c>
      <c r="AE158" s="315">
        <v>2</v>
      </c>
      <c r="AF158" s="316">
        <f t="shared" si="387"/>
        <v>0</v>
      </c>
      <c r="AG158" s="118"/>
      <c r="AH158" s="342">
        <v>4.5999999999999996</v>
      </c>
      <c r="AI158" s="351">
        <f t="shared" si="336"/>
        <v>0</v>
      </c>
      <c r="AJ158" s="215">
        <f t="shared" si="388"/>
        <v>0</v>
      </c>
      <c r="AK158" s="215">
        <f t="shared" si="389"/>
        <v>0</v>
      </c>
      <c r="AL158" s="215">
        <f t="shared" si="390"/>
        <v>0</v>
      </c>
      <c r="AM158" s="215">
        <f t="shared" si="391"/>
        <v>0</v>
      </c>
      <c r="AN158" s="215">
        <f t="shared" si="392"/>
        <v>0</v>
      </c>
      <c r="AO158" s="215">
        <f t="shared" si="393"/>
        <v>0</v>
      </c>
      <c r="AP158" s="215">
        <f t="shared" si="394"/>
        <v>0</v>
      </c>
      <c r="AQ158" s="215">
        <f t="shared" si="395"/>
        <v>0</v>
      </c>
      <c r="AR158" s="215">
        <f t="shared" si="396"/>
        <v>0</v>
      </c>
      <c r="AS158" s="215">
        <f t="shared" si="397"/>
        <v>0</v>
      </c>
      <c r="AT158" s="215">
        <f t="shared" si="398"/>
        <v>0</v>
      </c>
      <c r="AU158" s="215">
        <f t="shared" si="399"/>
        <v>0</v>
      </c>
      <c r="AV158" s="215">
        <f t="shared" si="400"/>
        <v>0</v>
      </c>
      <c r="AW158" s="215">
        <f t="shared" si="401"/>
        <v>0</v>
      </c>
      <c r="AX158" s="173">
        <v>2</v>
      </c>
      <c r="AY158" s="124">
        <v>8</v>
      </c>
      <c r="AZ158" s="288"/>
      <c r="BA158" s="288"/>
      <c r="BC158" s="9">
        <f t="shared" si="337"/>
        <v>0</v>
      </c>
      <c r="BD158" s="9">
        <f t="shared" si="338"/>
        <v>0</v>
      </c>
      <c r="BE158" s="9">
        <f t="shared" si="339"/>
        <v>0</v>
      </c>
      <c r="BF158" s="9">
        <f t="shared" si="340"/>
        <v>0</v>
      </c>
      <c r="BG158" s="9">
        <f t="shared" si="341"/>
        <v>0</v>
      </c>
      <c r="BH158" s="9">
        <f t="shared" si="342"/>
        <v>0</v>
      </c>
      <c r="BI158" s="9">
        <f t="shared" si="343"/>
        <v>0</v>
      </c>
      <c r="BJ158" s="9">
        <f t="shared" si="344"/>
        <v>0</v>
      </c>
      <c r="BK158" s="9">
        <f t="shared" si="345"/>
        <v>0</v>
      </c>
      <c r="BM158" s="132">
        <f t="shared" si="346"/>
        <v>0</v>
      </c>
      <c r="BN158" s="132">
        <f t="shared" si="347"/>
        <v>0</v>
      </c>
      <c r="BP158" s="9">
        <f t="shared" si="348"/>
        <v>0</v>
      </c>
      <c r="BQ158" s="9">
        <f t="shared" si="349"/>
        <v>0</v>
      </c>
      <c r="BR158" s="9">
        <f t="shared" si="350"/>
        <v>0</v>
      </c>
      <c r="BS158" s="9">
        <f t="shared" si="351"/>
        <v>0</v>
      </c>
      <c r="BT158" s="9">
        <f t="shared" si="352"/>
        <v>0</v>
      </c>
      <c r="BU158" s="9">
        <f t="shared" si="353"/>
        <v>0</v>
      </c>
      <c r="BV158" s="9">
        <f t="shared" si="354"/>
        <v>0</v>
      </c>
      <c r="BW158" s="9">
        <f t="shared" si="355"/>
        <v>0</v>
      </c>
      <c r="BX158" s="9">
        <f t="shared" si="356"/>
        <v>0</v>
      </c>
      <c r="BY158" s="9">
        <f t="shared" si="357"/>
        <v>0</v>
      </c>
      <c r="BZ158" s="9">
        <f t="shared" si="358"/>
        <v>0</v>
      </c>
      <c r="CA158" s="9">
        <f t="shared" si="359"/>
        <v>0</v>
      </c>
      <c r="CB158" s="9">
        <f t="shared" si="360"/>
        <v>0</v>
      </c>
      <c r="CC158" s="9">
        <f t="shared" si="361"/>
        <v>0</v>
      </c>
      <c r="CD158" s="9">
        <f t="shared" si="362"/>
        <v>0</v>
      </c>
      <c r="CE158" s="9">
        <f t="shared" si="363"/>
        <v>0</v>
      </c>
      <c r="CF158" s="9">
        <f t="shared" si="364"/>
        <v>0</v>
      </c>
      <c r="CG158" s="9">
        <f t="shared" si="365"/>
        <v>0</v>
      </c>
      <c r="CH158" s="9">
        <f t="shared" si="366"/>
        <v>0</v>
      </c>
      <c r="CI158" s="9">
        <f t="shared" si="367"/>
        <v>0</v>
      </c>
      <c r="CJ158" s="9">
        <f t="shared" si="368"/>
        <v>0</v>
      </c>
    </row>
    <row r="159" spans="1:88" s="9" customFormat="1" ht="90" customHeight="1">
      <c r="B159" s="231"/>
      <c r="D159" s="151" t="s">
        <v>224</v>
      </c>
      <c r="E159" s="253" t="s">
        <v>2909</v>
      </c>
      <c r="F159" s="392" t="s">
        <v>134</v>
      </c>
      <c r="G159" s="122" t="s">
        <v>67</v>
      </c>
      <c r="H159" s="122" t="s">
        <v>2141</v>
      </c>
      <c r="I159" s="121">
        <v>2</v>
      </c>
      <c r="J159" s="121">
        <v>0</v>
      </c>
      <c r="K159" s="121" t="s">
        <v>4873</v>
      </c>
      <c r="L159" s="424">
        <v>333.90000000000003</v>
      </c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40">
        <f t="shared" si="335"/>
        <v>0</v>
      </c>
      <c r="AB159" s="140" t="str">
        <f t="shared" si="402"/>
        <v>No</v>
      </c>
      <c r="AC159" s="236" t="str">
        <f t="shared" si="386"/>
        <v>No</v>
      </c>
      <c r="AE159" s="315">
        <v>2</v>
      </c>
      <c r="AF159" s="316">
        <f t="shared" si="387"/>
        <v>0</v>
      </c>
      <c r="AG159" s="118"/>
      <c r="AH159" s="342">
        <v>7.6</v>
      </c>
      <c r="AI159" s="351">
        <f t="shared" si="336"/>
        <v>0</v>
      </c>
      <c r="AJ159" s="215">
        <f t="shared" si="388"/>
        <v>0</v>
      </c>
      <c r="AK159" s="215">
        <f t="shared" si="389"/>
        <v>0</v>
      </c>
      <c r="AL159" s="215">
        <f t="shared" si="390"/>
        <v>0</v>
      </c>
      <c r="AM159" s="215">
        <f t="shared" si="391"/>
        <v>0</v>
      </c>
      <c r="AN159" s="215">
        <f t="shared" si="392"/>
        <v>0</v>
      </c>
      <c r="AO159" s="215">
        <f t="shared" si="393"/>
        <v>0</v>
      </c>
      <c r="AP159" s="215">
        <f t="shared" si="394"/>
        <v>0</v>
      </c>
      <c r="AQ159" s="215">
        <f t="shared" si="395"/>
        <v>0</v>
      </c>
      <c r="AR159" s="215">
        <f t="shared" si="396"/>
        <v>0</v>
      </c>
      <c r="AS159" s="215">
        <f t="shared" si="397"/>
        <v>0</v>
      </c>
      <c r="AT159" s="215">
        <f t="shared" si="398"/>
        <v>0</v>
      </c>
      <c r="AU159" s="215">
        <f t="shared" si="399"/>
        <v>0</v>
      </c>
      <c r="AV159" s="215">
        <f t="shared" si="400"/>
        <v>0</v>
      </c>
      <c r="AW159" s="215">
        <f t="shared" si="401"/>
        <v>0</v>
      </c>
      <c r="AX159" s="173">
        <v>2</v>
      </c>
      <c r="AY159" s="124">
        <v>10</v>
      </c>
      <c r="AZ159" s="288"/>
      <c r="BA159" s="288"/>
      <c r="BC159" s="9">
        <f t="shared" si="337"/>
        <v>0</v>
      </c>
      <c r="BD159" s="9">
        <f t="shared" si="338"/>
        <v>0</v>
      </c>
      <c r="BE159" s="9">
        <f t="shared" si="339"/>
        <v>0</v>
      </c>
      <c r="BF159" s="9">
        <f t="shared" si="340"/>
        <v>0</v>
      </c>
      <c r="BG159" s="9">
        <f t="shared" si="341"/>
        <v>0</v>
      </c>
      <c r="BH159" s="9">
        <f t="shared" si="342"/>
        <v>0</v>
      </c>
      <c r="BI159" s="9">
        <f t="shared" si="343"/>
        <v>0</v>
      </c>
      <c r="BJ159" s="9">
        <f t="shared" si="344"/>
        <v>0</v>
      </c>
      <c r="BK159" s="9">
        <f t="shared" si="345"/>
        <v>0</v>
      </c>
      <c r="BM159" s="132">
        <f t="shared" si="346"/>
        <v>0</v>
      </c>
      <c r="BN159" s="132">
        <f t="shared" si="347"/>
        <v>0</v>
      </c>
      <c r="BP159" s="9">
        <f t="shared" si="348"/>
        <v>0</v>
      </c>
      <c r="BQ159" s="9">
        <f t="shared" si="349"/>
        <v>0</v>
      </c>
      <c r="BR159" s="9">
        <f t="shared" si="350"/>
        <v>0</v>
      </c>
      <c r="BS159" s="9">
        <f t="shared" si="351"/>
        <v>0</v>
      </c>
      <c r="BT159" s="9">
        <f t="shared" si="352"/>
        <v>0</v>
      </c>
      <c r="BU159" s="9">
        <f t="shared" si="353"/>
        <v>0</v>
      </c>
      <c r="BV159" s="9">
        <f t="shared" si="354"/>
        <v>0</v>
      </c>
      <c r="BW159" s="9">
        <f t="shared" si="355"/>
        <v>0</v>
      </c>
      <c r="BX159" s="9">
        <f t="shared" si="356"/>
        <v>0</v>
      </c>
      <c r="BY159" s="9">
        <f t="shared" si="357"/>
        <v>0</v>
      </c>
      <c r="BZ159" s="9">
        <f t="shared" si="358"/>
        <v>0</v>
      </c>
      <c r="CA159" s="9">
        <f t="shared" si="359"/>
        <v>0</v>
      </c>
      <c r="CB159" s="9">
        <f t="shared" si="360"/>
        <v>0</v>
      </c>
      <c r="CC159" s="9">
        <f t="shared" si="361"/>
        <v>0</v>
      </c>
      <c r="CD159" s="9">
        <f t="shared" si="362"/>
        <v>0</v>
      </c>
      <c r="CE159" s="9">
        <f t="shared" si="363"/>
        <v>0</v>
      </c>
      <c r="CF159" s="9">
        <f t="shared" si="364"/>
        <v>0</v>
      </c>
      <c r="CG159" s="9">
        <f t="shared" si="365"/>
        <v>0</v>
      </c>
      <c r="CH159" s="9">
        <f t="shared" si="366"/>
        <v>0</v>
      </c>
      <c r="CI159" s="9">
        <f t="shared" si="367"/>
        <v>0</v>
      </c>
      <c r="CJ159" s="9">
        <f t="shared" si="368"/>
        <v>0</v>
      </c>
    </row>
    <row r="160" spans="1:88" s="132" customFormat="1" ht="90" customHeight="1">
      <c r="A160" s="9"/>
      <c r="B160" s="231"/>
      <c r="C160" s="9"/>
      <c r="D160" s="113" t="s">
        <v>225</v>
      </c>
      <c r="E160" s="191" t="s">
        <v>2909</v>
      </c>
      <c r="F160" s="112" t="s">
        <v>135</v>
      </c>
      <c r="G160" s="254" t="s">
        <v>68</v>
      </c>
      <c r="H160" s="119" t="s">
        <v>2141</v>
      </c>
      <c r="I160" s="112">
        <v>1</v>
      </c>
      <c r="J160" s="112">
        <v>0</v>
      </c>
      <c r="K160" s="112" t="s">
        <v>4873</v>
      </c>
      <c r="L160" s="440">
        <v>222.60000000000002</v>
      </c>
      <c r="M160" s="136"/>
      <c r="N160" s="135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47">
        <f t="shared" si="335"/>
        <v>0</v>
      </c>
      <c r="AB160" s="133" t="str">
        <f t="shared" si="402"/>
        <v>No</v>
      </c>
      <c r="AC160" s="266" t="str">
        <f t="shared" si="386"/>
        <v>No</v>
      </c>
      <c r="AE160" s="315">
        <v>1</v>
      </c>
      <c r="AF160" s="316">
        <f t="shared" si="387"/>
        <v>0</v>
      </c>
      <c r="AG160" s="118"/>
      <c r="AH160" s="342">
        <v>7</v>
      </c>
      <c r="AI160" s="351">
        <f t="shared" si="336"/>
        <v>0</v>
      </c>
      <c r="AJ160" s="215">
        <f t="shared" si="388"/>
        <v>0</v>
      </c>
      <c r="AK160" s="215">
        <f t="shared" si="389"/>
        <v>0</v>
      </c>
      <c r="AL160" s="215">
        <f t="shared" si="390"/>
        <v>0</v>
      </c>
      <c r="AM160" s="215">
        <f t="shared" si="391"/>
        <v>0</v>
      </c>
      <c r="AN160" s="215">
        <f t="shared" si="392"/>
        <v>0</v>
      </c>
      <c r="AO160" s="215">
        <f t="shared" si="393"/>
        <v>0</v>
      </c>
      <c r="AP160" s="215">
        <f t="shared" si="394"/>
        <v>0</v>
      </c>
      <c r="AQ160" s="215">
        <f t="shared" si="395"/>
        <v>0</v>
      </c>
      <c r="AR160" s="215">
        <f t="shared" si="396"/>
        <v>0</v>
      </c>
      <c r="AS160" s="215">
        <f t="shared" si="397"/>
        <v>0</v>
      </c>
      <c r="AT160" s="215">
        <f t="shared" si="398"/>
        <v>0</v>
      </c>
      <c r="AU160" s="215">
        <f t="shared" si="399"/>
        <v>0</v>
      </c>
      <c r="AV160" s="215">
        <f t="shared" si="400"/>
        <v>0</v>
      </c>
      <c r="AW160" s="215">
        <f t="shared" si="401"/>
        <v>0</v>
      </c>
      <c r="AX160" s="173">
        <v>1</v>
      </c>
      <c r="AY160" s="124">
        <v>6</v>
      </c>
      <c r="AZ160" s="288"/>
      <c r="BA160" s="288"/>
      <c r="BC160" s="9">
        <f t="shared" si="337"/>
        <v>0</v>
      </c>
      <c r="BD160" s="9">
        <f t="shared" si="338"/>
        <v>0</v>
      </c>
      <c r="BE160" s="9">
        <f t="shared" si="339"/>
        <v>0</v>
      </c>
      <c r="BF160" s="9">
        <f t="shared" si="340"/>
        <v>0</v>
      </c>
      <c r="BG160" s="9">
        <f t="shared" si="341"/>
        <v>0</v>
      </c>
      <c r="BH160" s="9">
        <f t="shared" si="342"/>
        <v>0</v>
      </c>
      <c r="BI160" s="9">
        <f t="shared" si="343"/>
        <v>0</v>
      </c>
      <c r="BJ160" s="9">
        <f t="shared" si="344"/>
        <v>0</v>
      </c>
      <c r="BK160" s="9">
        <f t="shared" si="345"/>
        <v>0</v>
      </c>
      <c r="BM160" s="132">
        <f t="shared" si="346"/>
        <v>0</v>
      </c>
      <c r="BN160" s="132">
        <f t="shared" si="347"/>
        <v>0</v>
      </c>
      <c r="BP160" s="9">
        <f t="shared" si="348"/>
        <v>0</v>
      </c>
      <c r="BQ160" s="9">
        <f t="shared" si="349"/>
        <v>0</v>
      </c>
      <c r="BR160" s="9">
        <f t="shared" si="350"/>
        <v>0</v>
      </c>
      <c r="BS160" s="9">
        <f t="shared" si="351"/>
        <v>0</v>
      </c>
      <c r="BT160" s="9">
        <f t="shared" si="352"/>
        <v>0</v>
      </c>
      <c r="BU160" s="9">
        <f t="shared" si="353"/>
        <v>0</v>
      </c>
      <c r="BV160" s="9">
        <f t="shared" si="354"/>
        <v>0</v>
      </c>
      <c r="BW160" s="9">
        <f t="shared" si="355"/>
        <v>0</v>
      </c>
      <c r="BX160" s="9">
        <f t="shared" si="356"/>
        <v>0</v>
      </c>
      <c r="BY160" s="9">
        <f t="shared" si="357"/>
        <v>0</v>
      </c>
      <c r="BZ160" s="9">
        <f t="shared" si="358"/>
        <v>0</v>
      </c>
      <c r="CA160" s="9">
        <f t="shared" si="359"/>
        <v>0</v>
      </c>
      <c r="CB160" s="9">
        <f t="shared" si="360"/>
        <v>0</v>
      </c>
      <c r="CC160" s="9">
        <f t="shared" si="361"/>
        <v>0</v>
      </c>
      <c r="CD160" s="9">
        <f t="shared" si="362"/>
        <v>0</v>
      </c>
      <c r="CE160" s="9">
        <f t="shared" si="363"/>
        <v>0</v>
      </c>
      <c r="CF160" s="9">
        <f t="shared" si="364"/>
        <v>0</v>
      </c>
      <c r="CG160" s="9">
        <f t="shared" si="365"/>
        <v>0</v>
      </c>
      <c r="CH160" s="9">
        <f t="shared" si="366"/>
        <v>0</v>
      </c>
      <c r="CI160" s="9">
        <f t="shared" si="367"/>
        <v>0</v>
      </c>
      <c r="CJ160" s="9">
        <f t="shared" si="368"/>
        <v>0</v>
      </c>
    </row>
    <row r="161" spans="1:88" s="9" customFormat="1" ht="90" customHeight="1">
      <c r="B161" s="231"/>
      <c r="D161" s="151" t="s">
        <v>226</v>
      </c>
      <c r="E161" s="253" t="s">
        <v>2909</v>
      </c>
      <c r="F161" s="121" t="s">
        <v>135</v>
      </c>
      <c r="G161" s="121" t="s">
        <v>69</v>
      </c>
      <c r="H161" s="121" t="s">
        <v>2141</v>
      </c>
      <c r="I161" s="121">
        <v>1</v>
      </c>
      <c r="J161" s="121">
        <v>0</v>
      </c>
      <c r="K161" s="121" t="s">
        <v>4873</v>
      </c>
      <c r="L161" s="424">
        <v>244.86000000000004</v>
      </c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40">
        <f t="shared" si="335"/>
        <v>0</v>
      </c>
      <c r="AB161" s="140" t="str">
        <f t="shared" si="402"/>
        <v>No</v>
      </c>
      <c r="AC161" s="236" t="str">
        <f t="shared" si="386"/>
        <v>No</v>
      </c>
      <c r="AE161" s="315">
        <v>1</v>
      </c>
      <c r="AF161" s="316">
        <f t="shared" si="387"/>
        <v>0</v>
      </c>
      <c r="AG161" s="118"/>
      <c r="AH161" s="342">
        <v>9.6999999999999993</v>
      </c>
      <c r="AI161" s="351">
        <f t="shared" si="336"/>
        <v>0</v>
      </c>
      <c r="AJ161" s="215">
        <f t="shared" si="388"/>
        <v>0</v>
      </c>
      <c r="AK161" s="215">
        <f t="shared" si="389"/>
        <v>0</v>
      </c>
      <c r="AL161" s="215">
        <f t="shared" si="390"/>
        <v>0</v>
      </c>
      <c r="AM161" s="215">
        <f t="shared" si="391"/>
        <v>0</v>
      </c>
      <c r="AN161" s="215">
        <f t="shared" si="392"/>
        <v>0</v>
      </c>
      <c r="AO161" s="215">
        <f t="shared" si="393"/>
        <v>0</v>
      </c>
      <c r="AP161" s="215">
        <f t="shared" si="394"/>
        <v>0</v>
      </c>
      <c r="AQ161" s="215">
        <f t="shared" si="395"/>
        <v>0</v>
      </c>
      <c r="AR161" s="215">
        <f t="shared" si="396"/>
        <v>0</v>
      </c>
      <c r="AS161" s="215">
        <f t="shared" si="397"/>
        <v>0</v>
      </c>
      <c r="AT161" s="215">
        <f t="shared" si="398"/>
        <v>0</v>
      </c>
      <c r="AU161" s="215">
        <f t="shared" si="399"/>
        <v>0</v>
      </c>
      <c r="AV161" s="215">
        <f t="shared" si="400"/>
        <v>0</v>
      </c>
      <c r="AW161" s="215">
        <f t="shared" si="401"/>
        <v>0</v>
      </c>
      <c r="AX161" s="173">
        <v>1</v>
      </c>
      <c r="AY161" s="124">
        <v>6</v>
      </c>
      <c r="AZ161" s="288"/>
      <c r="BA161" s="288"/>
      <c r="BC161" s="9">
        <f t="shared" si="337"/>
        <v>0</v>
      </c>
      <c r="BD161" s="9">
        <f t="shared" si="338"/>
        <v>0</v>
      </c>
      <c r="BE161" s="9">
        <f t="shared" si="339"/>
        <v>0</v>
      </c>
      <c r="BF161" s="9">
        <f t="shared" si="340"/>
        <v>0</v>
      </c>
      <c r="BG161" s="9">
        <f t="shared" si="341"/>
        <v>0</v>
      </c>
      <c r="BH161" s="9">
        <f t="shared" si="342"/>
        <v>0</v>
      </c>
      <c r="BI161" s="9">
        <f t="shared" si="343"/>
        <v>0</v>
      </c>
      <c r="BJ161" s="9">
        <f t="shared" si="344"/>
        <v>0</v>
      </c>
      <c r="BK161" s="9">
        <f t="shared" si="345"/>
        <v>0</v>
      </c>
      <c r="BM161" s="132">
        <f t="shared" si="346"/>
        <v>0</v>
      </c>
      <c r="BN161" s="132">
        <f t="shared" si="347"/>
        <v>0</v>
      </c>
      <c r="BP161" s="9">
        <f t="shared" si="348"/>
        <v>0</v>
      </c>
      <c r="BQ161" s="9">
        <f t="shared" si="349"/>
        <v>0</v>
      </c>
      <c r="BR161" s="9">
        <f t="shared" si="350"/>
        <v>0</v>
      </c>
      <c r="BS161" s="9">
        <f t="shared" si="351"/>
        <v>0</v>
      </c>
      <c r="BT161" s="9">
        <f t="shared" si="352"/>
        <v>0</v>
      </c>
      <c r="BU161" s="9">
        <f t="shared" si="353"/>
        <v>0</v>
      </c>
      <c r="BV161" s="9">
        <f t="shared" si="354"/>
        <v>0</v>
      </c>
      <c r="BW161" s="9">
        <f t="shared" si="355"/>
        <v>0</v>
      </c>
      <c r="BX161" s="9">
        <f t="shared" si="356"/>
        <v>0</v>
      </c>
      <c r="BY161" s="9">
        <f t="shared" si="357"/>
        <v>0</v>
      </c>
      <c r="BZ161" s="9">
        <f t="shared" si="358"/>
        <v>0</v>
      </c>
      <c r="CA161" s="9">
        <f t="shared" si="359"/>
        <v>0</v>
      </c>
      <c r="CB161" s="9">
        <f t="shared" si="360"/>
        <v>0</v>
      </c>
      <c r="CC161" s="9">
        <f t="shared" si="361"/>
        <v>0</v>
      </c>
      <c r="CD161" s="9">
        <f t="shared" si="362"/>
        <v>0</v>
      </c>
      <c r="CE161" s="9">
        <f t="shared" si="363"/>
        <v>0</v>
      </c>
      <c r="CF161" s="9">
        <f t="shared" si="364"/>
        <v>0</v>
      </c>
      <c r="CG161" s="9">
        <f t="shared" si="365"/>
        <v>0</v>
      </c>
      <c r="CH161" s="9">
        <f t="shared" si="366"/>
        <v>0</v>
      </c>
      <c r="CI161" s="9">
        <f t="shared" si="367"/>
        <v>0</v>
      </c>
      <c r="CJ161" s="9">
        <f t="shared" si="368"/>
        <v>0</v>
      </c>
    </row>
    <row r="162" spans="1:88" s="132" customFormat="1" ht="90" customHeight="1">
      <c r="A162" s="9"/>
      <c r="B162" s="231"/>
      <c r="C162" s="9"/>
      <c r="D162" s="113" t="s">
        <v>227</v>
      </c>
      <c r="E162" s="191" t="s">
        <v>2909</v>
      </c>
      <c r="F162" s="112" t="s">
        <v>135</v>
      </c>
      <c r="G162" s="254" t="s">
        <v>70</v>
      </c>
      <c r="H162" s="119" t="s">
        <v>2141</v>
      </c>
      <c r="I162" s="112">
        <v>1</v>
      </c>
      <c r="J162" s="112">
        <v>0</v>
      </c>
      <c r="K162" s="112" t="s">
        <v>4873</v>
      </c>
      <c r="L162" s="440">
        <v>244.86000000000004</v>
      </c>
      <c r="M162" s="136"/>
      <c r="N162" s="135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47">
        <f t="shared" si="335"/>
        <v>0</v>
      </c>
      <c r="AB162" s="133" t="str">
        <f t="shared" si="402"/>
        <v>No</v>
      </c>
      <c r="AC162" s="266" t="str">
        <f t="shared" si="386"/>
        <v>No</v>
      </c>
      <c r="AE162" s="315">
        <v>1</v>
      </c>
      <c r="AF162" s="316">
        <f t="shared" si="387"/>
        <v>0</v>
      </c>
      <c r="AG162" s="118"/>
      <c r="AH162" s="342">
        <v>7.31</v>
      </c>
      <c r="AI162" s="351">
        <f t="shared" si="336"/>
        <v>0</v>
      </c>
      <c r="AJ162" s="215">
        <f t="shared" si="388"/>
        <v>0</v>
      </c>
      <c r="AK162" s="215">
        <f t="shared" si="389"/>
        <v>0</v>
      </c>
      <c r="AL162" s="215">
        <f t="shared" si="390"/>
        <v>0</v>
      </c>
      <c r="AM162" s="215">
        <f t="shared" si="391"/>
        <v>0</v>
      </c>
      <c r="AN162" s="215">
        <f t="shared" si="392"/>
        <v>0</v>
      </c>
      <c r="AO162" s="215">
        <f t="shared" si="393"/>
        <v>0</v>
      </c>
      <c r="AP162" s="215">
        <f t="shared" si="394"/>
        <v>0</v>
      </c>
      <c r="AQ162" s="215">
        <f t="shared" si="395"/>
        <v>0</v>
      </c>
      <c r="AR162" s="215">
        <f t="shared" si="396"/>
        <v>0</v>
      </c>
      <c r="AS162" s="215">
        <f t="shared" si="397"/>
        <v>0</v>
      </c>
      <c r="AT162" s="215">
        <f t="shared" si="398"/>
        <v>0</v>
      </c>
      <c r="AU162" s="215">
        <f t="shared" si="399"/>
        <v>0</v>
      </c>
      <c r="AV162" s="215">
        <f t="shared" si="400"/>
        <v>0</v>
      </c>
      <c r="AW162" s="215">
        <f t="shared" si="401"/>
        <v>0</v>
      </c>
      <c r="AX162" s="173">
        <v>1</v>
      </c>
      <c r="AY162" s="124">
        <v>6</v>
      </c>
      <c r="AZ162" s="288"/>
      <c r="BA162" s="288"/>
      <c r="BC162" s="9">
        <f t="shared" si="337"/>
        <v>0</v>
      </c>
      <c r="BD162" s="9">
        <f t="shared" si="338"/>
        <v>0</v>
      </c>
      <c r="BE162" s="9">
        <f t="shared" si="339"/>
        <v>0</v>
      </c>
      <c r="BF162" s="9">
        <f t="shared" si="340"/>
        <v>0</v>
      </c>
      <c r="BG162" s="9">
        <f t="shared" si="341"/>
        <v>0</v>
      </c>
      <c r="BH162" s="9">
        <f t="shared" si="342"/>
        <v>0</v>
      </c>
      <c r="BI162" s="9">
        <f t="shared" si="343"/>
        <v>0</v>
      </c>
      <c r="BJ162" s="9">
        <f t="shared" si="344"/>
        <v>0</v>
      </c>
      <c r="BK162" s="9">
        <f t="shared" si="345"/>
        <v>0</v>
      </c>
      <c r="BM162" s="132">
        <f t="shared" si="346"/>
        <v>0</v>
      </c>
      <c r="BN162" s="132">
        <f t="shared" si="347"/>
        <v>0</v>
      </c>
      <c r="BP162" s="9">
        <f t="shared" si="348"/>
        <v>0</v>
      </c>
      <c r="BQ162" s="9">
        <f t="shared" si="349"/>
        <v>0</v>
      </c>
      <c r="BR162" s="9">
        <f t="shared" si="350"/>
        <v>0</v>
      </c>
      <c r="BS162" s="9">
        <f t="shared" si="351"/>
        <v>0</v>
      </c>
      <c r="BT162" s="9">
        <f t="shared" si="352"/>
        <v>0</v>
      </c>
      <c r="BU162" s="9">
        <f t="shared" si="353"/>
        <v>0</v>
      </c>
      <c r="BV162" s="9">
        <f t="shared" si="354"/>
        <v>0</v>
      </c>
      <c r="BW162" s="9">
        <f t="shared" si="355"/>
        <v>0</v>
      </c>
      <c r="BX162" s="9">
        <f t="shared" si="356"/>
        <v>0</v>
      </c>
      <c r="BY162" s="9">
        <f t="shared" si="357"/>
        <v>0</v>
      </c>
      <c r="BZ162" s="9">
        <f t="shared" si="358"/>
        <v>0</v>
      </c>
      <c r="CA162" s="9">
        <f t="shared" si="359"/>
        <v>0</v>
      </c>
      <c r="CB162" s="9">
        <f t="shared" si="360"/>
        <v>0</v>
      </c>
      <c r="CC162" s="9">
        <f t="shared" si="361"/>
        <v>0</v>
      </c>
      <c r="CD162" s="9">
        <f t="shared" si="362"/>
        <v>0</v>
      </c>
      <c r="CE162" s="9">
        <f t="shared" si="363"/>
        <v>0</v>
      </c>
      <c r="CF162" s="9">
        <f t="shared" si="364"/>
        <v>0</v>
      </c>
      <c r="CG162" s="9">
        <f t="shared" si="365"/>
        <v>0</v>
      </c>
      <c r="CH162" s="9">
        <f t="shared" si="366"/>
        <v>0</v>
      </c>
      <c r="CI162" s="9">
        <f t="shared" si="367"/>
        <v>0</v>
      </c>
      <c r="CJ162" s="9">
        <f t="shared" si="368"/>
        <v>0</v>
      </c>
    </row>
    <row r="163" spans="1:88" s="9" customFormat="1" ht="90" customHeight="1">
      <c r="B163" s="231"/>
      <c r="D163" s="151" t="s">
        <v>228</v>
      </c>
      <c r="E163" s="253" t="s">
        <v>2909</v>
      </c>
      <c r="F163" s="121" t="s">
        <v>134</v>
      </c>
      <c r="G163" s="121" t="s">
        <v>71</v>
      </c>
      <c r="H163" s="121" t="s">
        <v>2141</v>
      </c>
      <c r="I163" s="121">
        <v>1</v>
      </c>
      <c r="J163" s="121">
        <v>0</v>
      </c>
      <c r="K163" s="121" t="s">
        <v>4873</v>
      </c>
      <c r="L163" s="424">
        <v>111.30000000000001</v>
      </c>
      <c r="M163" s="138"/>
      <c r="N163" s="138"/>
      <c r="O163" s="425"/>
      <c r="P163" s="139"/>
      <c r="Q163" s="138"/>
      <c r="R163" s="425"/>
      <c r="S163" s="138"/>
      <c r="T163" s="139"/>
      <c r="U163" s="138"/>
      <c r="V163" s="138"/>
      <c r="W163" s="138"/>
      <c r="X163" s="425"/>
      <c r="Y163" s="138"/>
      <c r="Z163" s="138"/>
      <c r="AA163" s="140">
        <f t="shared" si="335"/>
        <v>0</v>
      </c>
      <c r="AB163" s="140" t="str">
        <f t="shared" si="402"/>
        <v>No</v>
      </c>
      <c r="AC163" s="236" t="str">
        <f t="shared" si="386"/>
        <v>No</v>
      </c>
      <c r="AE163" s="315">
        <v>1</v>
      </c>
      <c r="AF163" s="316">
        <f t="shared" si="387"/>
        <v>0</v>
      </c>
      <c r="AG163" s="118"/>
      <c r="AH163" s="342">
        <v>1.77</v>
      </c>
      <c r="AI163" s="351">
        <f t="shared" si="336"/>
        <v>0</v>
      </c>
      <c r="AJ163" s="215">
        <f t="shared" si="388"/>
        <v>0</v>
      </c>
      <c r="AK163" s="215">
        <f t="shared" si="389"/>
        <v>0</v>
      </c>
      <c r="AL163" s="215">
        <f t="shared" si="390"/>
        <v>0</v>
      </c>
      <c r="AM163" s="215">
        <f t="shared" si="391"/>
        <v>0</v>
      </c>
      <c r="AN163" s="215">
        <f t="shared" si="392"/>
        <v>0</v>
      </c>
      <c r="AO163" s="215">
        <f t="shared" si="393"/>
        <v>0</v>
      </c>
      <c r="AP163" s="215">
        <f t="shared" si="394"/>
        <v>0</v>
      </c>
      <c r="AQ163" s="215">
        <f t="shared" si="395"/>
        <v>0</v>
      </c>
      <c r="AR163" s="215">
        <f t="shared" si="396"/>
        <v>0</v>
      </c>
      <c r="AS163" s="215">
        <f t="shared" si="397"/>
        <v>0</v>
      </c>
      <c r="AT163" s="215">
        <f t="shared" si="398"/>
        <v>0</v>
      </c>
      <c r="AU163" s="215">
        <f t="shared" si="399"/>
        <v>0</v>
      </c>
      <c r="AV163" s="215">
        <f t="shared" si="400"/>
        <v>0</v>
      </c>
      <c r="AW163" s="215">
        <f t="shared" si="401"/>
        <v>0</v>
      </c>
      <c r="AX163" s="173">
        <v>1</v>
      </c>
      <c r="AY163" s="124">
        <v>6</v>
      </c>
      <c r="AZ163" s="288"/>
      <c r="BA163" s="288"/>
      <c r="BC163" s="9">
        <f t="shared" si="337"/>
        <v>0</v>
      </c>
      <c r="BD163" s="9">
        <f t="shared" si="338"/>
        <v>0</v>
      </c>
      <c r="BE163" s="9">
        <f t="shared" si="339"/>
        <v>0</v>
      </c>
      <c r="BF163" s="9">
        <f t="shared" si="340"/>
        <v>0</v>
      </c>
      <c r="BG163" s="9">
        <f t="shared" si="341"/>
        <v>0</v>
      </c>
      <c r="BH163" s="9">
        <f t="shared" si="342"/>
        <v>0</v>
      </c>
      <c r="BI163" s="9">
        <f t="shared" si="343"/>
        <v>0</v>
      </c>
      <c r="BJ163" s="9">
        <f t="shared" si="344"/>
        <v>0</v>
      </c>
      <c r="BK163" s="9">
        <f t="shared" si="345"/>
        <v>0</v>
      </c>
      <c r="BM163" s="132">
        <f t="shared" si="346"/>
        <v>0</v>
      </c>
      <c r="BN163" s="132">
        <f t="shared" si="347"/>
        <v>0</v>
      </c>
      <c r="BP163" s="9">
        <f t="shared" si="348"/>
        <v>0</v>
      </c>
      <c r="BQ163" s="9">
        <f t="shared" si="349"/>
        <v>0</v>
      </c>
      <c r="BR163" s="9">
        <f t="shared" si="350"/>
        <v>0</v>
      </c>
      <c r="BS163" s="9">
        <f t="shared" si="351"/>
        <v>0</v>
      </c>
      <c r="BT163" s="9">
        <f t="shared" si="352"/>
        <v>0</v>
      </c>
      <c r="BU163" s="9">
        <f t="shared" si="353"/>
        <v>0</v>
      </c>
      <c r="BV163" s="9">
        <f t="shared" si="354"/>
        <v>0</v>
      </c>
      <c r="BW163" s="9">
        <f t="shared" si="355"/>
        <v>0</v>
      </c>
      <c r="BX163" s="9">
        <f t="shared" si="356"/>
        <v>0</v>
      </c>
      <c r="BY163" s="9">
        <f t="shared" si="357"/>
        <v>0</v>
      </c>
      <c r="BZ163" s="9">
        <f t="shared" si="358"/>
        <v>0</v>
      </c>
      <c r="CA163" s="9">
        <f t="shared" si="359"/>
        <v>0</v>
      </c>
      <c r="CB163" s="9">
        <f t="shared" si="360"/>
        <v>0</v>
      </c>
      <c r="CC163" s="9">
        <f t="shared" si="361"/>
        <v>0</v>
      </c>
      <c r="CD163" s="9">
        <f t="shared" si="362"/>
        <v>0</v>
      </c>
      <c r="CE163" s="9">
        <f t="shared" si="363"/>
        <v>0</v>
      </c>
      <c r="CF163" s="9">
        <f t="shared" si="364"/>
        <v>0</v>
      </c>
      <c r="CG163" s="9">
        <f t="shared" si="365"/>
        <v>0</v>
      </c>
      <c r="CH163" s="9">
        <f t="shared" si="366"/>
        <v>0</v>
      </c>
      <c r="CI163" s="9">
        <f t="shared" si="367"/>
        <v>0</v>
      </c>
      <c r="CJ163" s="9">
        <f t="shared" si="368"/>
        <v>0</v>
      </c>
    </row>
    <row r="164" spans="1:88" s="132" customFormat="1" ht="90" customHeight="1">
      <c r="A164" s="9"/>
      <c r="B164" s="231"/>
      <c r="D164" s="113" t="s">
        <v>349</v>
      </c>
      <c r="E164" s="191" t="s">
        <v>2909</v>
      </c>
      <c r="F164" s="112" t="s">
        <v>197</v>
      </c>
      <c r="G164" s="254" t="s">
        <v>2268</v>
      </c>
      <c r="H164" s="119" t="s">
        <v>2141</v>
      </c>
      <c r="I164" s="112">
        <v>4</v>
      </c>
      <c r="J164" s="112">
        <v>0</v>
      </c>
      <c r="K164" s="112" t="s">
        <v>4873</v>
      </c>
      <c r="L164" s="441">
        <v>320.25</v>
      </c>
      <c r="M164" s="136"/>
      <c r="N164" s="135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47">
        <f t="shared" si="335"/>
        <v>0</v>
      </c>
      <c r="AB164" s="133" t="str">
        <f t="shared" si="402"/>
        <v>No</v>
      </c>
      <c r="AC164" s="266" t="str">
        <f t="shared" si="386"/>
        <v>No</v>
      </c>
      <c r="AE164" s="315">
        <v>4</v>
      </c>
      <c r="AF164" s="316">
        <f t="shared" si="387"/>
        <v>0</v>
      </c>
      <c r="AG164" s="118"/>
      <c r="AH164" s="342">
        <v>1.4</v>
      </c>
      <c r="AI164" s="351">
        <f t="shared" si="336"/>
        <v>0</v>
      </c>
      <c r="AJ164" s="215">
        <f t="shared" si="388"/>
        <v>0</v>
      </c>
      <c r="AK164" s="215">
        <f t="shared" si="389"/>
        <v>0</v>
      </c>
      <c r="AL164" s="215">
        <f t="shared" si="390"/>
        <v>0</v>
      </c>
      <c r="AM164" s="215">
        <f t="shared" si="391"/>
        <v>0</v>
      </c>
      <c r="AN164" s="215">
        <f t="shared" si="392"/>
        <v>0</v>
      </c>
      <c r="AO164" s="215">
        <f t="shared" si="393"/>
        <v>0</v>
      </c>
      <c r="AP164" s="215">
        <f t="shared" si="394"/>
        <v>0</v>
      </c>
      <c r="AQ164" s="215">
        <f t="shared" si="395"/>
        <v>0</v>
      </c>
      <c r="AR164" s="215">
        <f t="shared" si="396"/>
        <v>0</v>
      </c>
      <c r="AS164" s="215">
        <f t="shared" si="397"/>
        <v>0</v>
      </c>
      <c r="AT164" s="215">
        <f t="shared" si="398"/>
        <v>0</v>
      </c>
      <c r="AU164" s="215">
        <f t="shared" si="399"/>
        <v>0</v>
      </c>
      <c r="AV164" s="215">
        <f t="shared" si="400"/>
        <v>0</v>
      </c>
      <c r="AW164" s="215">
        <f t="shared" si="401"/>
        <v>0</v>
      </c>
      <c r="AX164" s="173">
        <v>4</v>
      </c>
      <c r="AY164" s="124">
        <v>12</v>
      </c>
      <c r="AZ164" s="288"/>
      <c r="BA164" s="288"/>
      <c r="BC164" s="9">
        <f t="shared" si="337"/>
        <v>0</v>
      </c>
      <c r="BD164" s="9">
        <f t="shared" si="338"/>
        <v>0</v>
      </c>
      <c r="BE164" s="9">
        <f t="shared" si="339"/>
        <v>0</v>
      </c>
      <c r="BF164" s="9">
        <f t="shared" si="340"/>
        <v>0</v>
      </c>
      <c r="BG164" s="9">
        <f t="shared" si="341"/>
        <v>0</v>
      </c>
      <c r="BH164" s="9">
        <f t="shared" si="342"/>
        <v>0</v>
      </c>
      <c r="BI164" s="9">
        <f t="shared" si="343"/>
        <v>0</v>
      </c>
      <c r="BJ164" s="9">
        <f t="shared" si="344"/>
        <v>0</v>
      </c>
      <c r="BK164" s="9">
        <f t="shared" si="345"/>
        <v>0</v>
      </c>
      <c r="BM164" s="132">
        <f t="shared" si="346"/>
        <v>0</v>
      </c>
      <c r="BN164" s="132">
        <f t="shared" si="347"/>
        <v>0</v>
      </c>
      <c r="BP164" s="9">
        <f t="shared" si="348"/>
        <v>0</v>
      </c>
      <c r="BQ164" s="9">
        <f t="shared" si="349"/>
        <v>0</v>
      </c>
      <c r="BR164" s="9">
        <f t="shared" si="350"/>
        <v>0</v>
      </c>
      <c r="BS164" s="9">
        <f t="shared" si="351"/>
        <v>0</v>
      </c>
      <c r="BT164" s="9">
        <f t="shared" si="352"/>
        <v>0</v>
      </c>
      <c r="BU164" s="9">
        <f t="shared" si="353"/>
        <v>0</v>
      </c>
      <c r="BV164" s="9">
        <f t="shared" si="354"/>
        <v>0</v>
      </c>
      <c r="BW164" s="9">
        <f t="shared" si="355"/>
        <v>0</v>
      </c>
      <c r="BX164" s="9">
        <f t="shared" si="356"/>
        <v>0</v>
      </c>
      <c r="BY164" s="9">
        <f t="shared" si="357"/>
        <v>0</v>
      </c>
      <c r="BZ164" s="9">
        <f t="shared" si="358"/>
        <v>0</v>
      </c>
      <c r="CA164" s="9">
        <f t="shared" si="359"/>
        <v>0</v>
      </c>
      <c r="CB164" s="9">
        <f t="shared" si="360"/>
        <v>0</v>
      </c>
      <c r="CC164" s="9">
        <f t="shared" si="361"/>
        <v>0</v>
      </c>
      <c r="CD164" s="9">
        <f t="shared" si="362"/>
        <v>0</v>
      </c>
      <c r="CE164" s="9">
        <f t="shared" si="363"/>
        <v>0</v>
      </c>
      <c r="CF164" s="9">
        <f t="shared" si="364"/>
        <v>0</v>
      </c>
      <c r="CG164" s="9">
        <f t="shared" si="365"/>
        <v>0</v>
      </c>
      <c r="CH164" s="9">
        <f t="shared" si="366"/>
        <v>0</v>
      </c>
      <c r="CI164" s="9">
        <f t="shared" si="367"/>
        <v>0</v>
      </c>
      <c r="CJ164" s="9">
        <f t="shared" si="368"/>
        <v>0</v>
      </c>
    </row>
    <row r="165" spans="1:88" s="132" customFormat="1" ht="90" customHeight="1">
      <c r="A165" s="9"/>
      <c r="B165" s="237"/>
      <c r="C165" s="183"/>
      <c r="D165" s="271" t="s">
        <v>350</v>
      </c>
      <c r="E165" s="272" t="s">
        <v>2909</v>
      </c>
      <c r="F165" s="242" t="s">
        <v>134</v>
      </c>
      <c r="G165" s="242" t="s">
        <v>2269</v>
      </c>
      <c r="H165" s="242" t="s">
        <v>2141</v>
      </c>
      <c r="I165" s="242">
        <v>2</v>
      </c>
      <c r="J165" s="242">
        <v>0</v>
      </c>
      <c r="K165" s="242" t="s">
        <v>4873</v>
      </c>
      <c r="L165" s="442">
        <v>273</v>
      </c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7"/>
      <c r="Y165" s="247"/>
      <c r="Z165" s="247"/>
      <c r="AA165" s="140">
        <f t="shared" si="335"/>
        <v>0</v>
      </c>
      <c r="AB165" s="248" t="str">
        <f t="shared" si="402"/>
        <v>No</v>
      </c>
      <c r="AC165" s="249" t="str">
        <f t="shared" si="386"/>
        <v>No</v>
      </c>
      <c r="AE165" s="317">
        <v>2</v>
      </c>
      <c r="AF165" s="318">
        <f t="shared" si="387"/>
        <v>0</v>
      </c>
      <c r="AG165" s="260"/>
      <c r="AH165" s="343">
        <v>7</v>
      </c>
      <c r="AI165" s="351">
        <f t="shared" si="336"/>
        <v>0</v>
      </c>
      <c r="AJ165" s="215">
        <f t="shared" si="388"/>
        <v>0</v>
      </c>
      <c r="AK165" s="215">
        <f t="shared" si="389"/>
        <v>0</v>
      </c>
      <c r="AL165" s="215">
        <f t="shared" si="390"/>
        <v>0</v>
      </c>
      <c r="AM165" s="215">
        <f t="shared" si="391"/>
        <v>0</v>
      </c>
      <c r="AN165" s="215">
        <f t="shared" si="392"/>
        <v>0</v>
      </c>
      <c r="AO165" s="215">
        <f t="shared" si="393"/>
        <v>0</v>
      </c>
      <c r="AP165" s="215">
        <f t="shared" si="394"/>
        <v>0</v>
      </c>
      <c r="AQ165" s="215">
        <f t="shared" si="395"/>
        <v>0</v>
      </c>
      <c r="AR165" s="215">
        <f t="shared" si="396"/>
        <v>0</v>
      </c>
      <c r="AS165" s="215">
        <f t="shared" si="397"/>
        <v>0</v>
      </c>
      <c r="AT165" s="215">
        <f t="shared" si="398"/>
        <v>0</v>
      </c>
      <c r="AU165" s="215">
        <f t="shared" si="399"/>
        <v>0</v>
      </c>
      <c r="AV165" s="215">
        <f t="shared" si="400"/>
        <v>0</v>
      </c>
      <c r="AW165" s="215">
        <f t="shared" si="401"/>
        <v>0</v>
      </c>
      <c r="AX165" s="239">
        <v>2</v>
      </c>
      <c r="AY165" s="261">
        <v>8</v>
      </c>
      <c r="AZ165" s="290"/>
      <c r="BA165" s="290"/>
      <c r="BC165" s="9">
        <f t="shared" si="337"/>
        <v>0</v>
      </c>
      <c r="BD165" s="9">
        <f t="shared" si="338"/>
        <v>0</v>
      </c>
      <c r="BE165" s="9">
        <f t="shared" si="339"/>
        <v>0</v>
      </c>
      <c r="BF165" s="9">
        <f t="shared" si="340"/>
        <v>0</v>
      </c>
      <c r="BG165" s="9">
        <f t="shared" si="341"/>
        <v>0</v>
      </c>
      <c r="BH165" s="9">
        <f t="shared" si="342"/>
        <v>0</v>
      </c>
      <c r="BI165" s="9">
        <f t="shared" si="343"/>
        <v>0</v>
      </c>
      <c r="BJ165" s="9">
        <f t="shared" si="344"/>
        <v>0</v>
      </c>
      <c r="BK165" s="9">
        <f t="shared" si="345"/>
        <v>0</v>
      </c>
      <c r="BM165" s="132">
        <f t="shared" si="346"/>
        <v>0</v>
      </c>
      <c r="BN165" s="132">
        <f t="shared" si="347"/>
        <v>0</v>
      </c>
      <c r="BP165" s="9">
        <f t="shared" si="348"/>
        <v>0</v>
      </c>
      <c r="BQ165" s="9">
        <f t="shared" si="349"/>
        <v>0</v>
      </c>
      <c r="BR165" s="9">
        <f t="shared" si="350"/>
        <v>0</v>
      </c>
      <c r="BS165" s="9">
        <f t="shared" si="351"/>
        <v>0</v>
      </c>
      <c r="BT165" s="9">
        <f t="shared" si="352"/>
        <v>0</v>
      </c>
      <c r="BU165" s="9">
        <f t="shared" si="353"/>
        <v>0</v>
      </c>
      <c r="BV165" s="9">
        <f t="shared" si="354"/>
        <v>0</v>
      </c>
      <c r="BW165" s="9">
        <f t="shared" si="355"/>
        <v>0</v>
      </c>
      <c r="BX165" s="9">
        <f t="shared" si="356"/>
        <v>0</v>
      </c>
      <c r="BY165" s="9">
        <f t="shared" si="357"/>
        <v>0</v>
      </c>
      <c r="BZ165" s="9">
        <f t="shared" si="358"/>
        <v>0</v>
      </c>
      <c r="CA165" s="9">
        <f t="shared" si="359"/>
        <v>0</v>
      </c>
      <c r="CB165" s="9">
        <f t="shared" si="360"/>
        <v>0</v>
      </c>
      <c r="CC165" s="9">
        <f t="shared" si="361"/>
        <v>0</v>
      </c>
      <c r="CD165" s="9">
        <f t="shared" si="362"/>
        <v>0</v>
      </c>
      <c r="CE165" s="9">
        <f t="shared" si="363"/>
        <v>0</v>
      </c>
      <c r="CF165" s="9">
        <f t="shared" si="364"/>
        <v>0</v>
      </c>
      <c r="CG165" s="9">
        <f t="shared" si="365"/>
        <v>0</v>
      </c>
      <c r="CH165" s="9">
        <f t="shared" si="366"/>
        <v>0</v>
      </c>
      <c r="CI165" s="9">
        <f t="shared" si="367"/>
        <v>0</v>
      </c>
      <c r="CJ165" s="9">
        <f t="shared" si="368"/>
        <v>0</v>
      </c>
    </row>
    <row r="166" spans="1:88" s="132" customFormat="1" ht="50.25" customHeight="1">
      <c r="A166" s="9"/>
      <c r="B166" s="126"/>
      <c r="C166" s="131"/>
      <c r="D166" s="113"/>
      <c r="E166" s="190"/>
      <c r="F166" s="117"/>
      <c r="G166" s="115"/>
      <c r="H166" s="115"/>
      <c r="I166" s="117"/>
      <c r="J166" s="116"/>
      <c r="K166" s="116"/>
      <c r="L166" s="220" t="s">
        <v>2300</v>
      </c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417"/>
      <c r="AB166" s="147"/>
      <c r="AC166" s="182"/>
      <c r="AE166" s="118"/>
      <c r="AF166" s="296"/>
      <c r="AG166" s="174"/>
      <c r="AH166" s="340"/>
      <c r="AI166" s="351"/>
      <c r="AJ166" s="215"/>
      <c r="AK166" s="215"/>
      <c r="AL166" s="215"/>
      <c r="AM166" s="215"/>
      <c r="AN166" s="215"/>
      <c r="AO166" s="215"/>
      <c r="AP166" s="215"/>
      <c r="AQ166" s="215"/>
      <c r="AR166" s="215"/>
      <c r="AS166" s="215"/>
      <c r="AT166" s="215"/>
      <c r="AU166" s="215"/>
      <c r="AV166" s="215"/>
      <c r="AW166" s="215"/>
      <c r="AX166" s="172"/>
      <c r="AY166" s="178"/>
      <c r="AZ166" s="178"/>
      <c r="BA166" s="178"/>
      <c r="BC166" s="9">
        <f t="shared" si="337"/>
        <v>0</v>
      </c>
      <c r="BD166" s="9">
        <f t="shared" si="338"/>
        <v>0</v>
      </c>
      <c r="BE166" s="9">
        <f t="shared" si="339"/>
        <v>0</v>
      </c>
      <c r="BF166" s="9">
        <f t="shared" si="340"/>
        <v>0</v>
      </c>
      <c r="BG166" s="9">
        <f t="shared" si="341"/>
        <v>0</v>
      </c>
      <c r="BH166" s="9">
        <f t="shared" si="342"/>
        <v>0</v>
      </c>
      <c r="BI166" s="9">
        <f t="shared" si="343"/>
        <v>0</v>
      </c>
      <c r="BJ166" s="9">
        <f t="shared" si="344"/>
        <v>0</v>
      </c>
      <c r="BK166" s="9">
        <f t="shared" si="345"/>
        <v>0</v>
      </c>
      <c r="BM166" s="132">
        <f t="shared" si="346"/>
        <v>0</v>
      </c>
      <c r="BN166" s="132">
        <f t="shared" si="347"/>
        <v>0</v>
      </c>
      <c r="BP166" s="9">
        <f t="shared" si="348"/>
        <v>0</v>
      </c>
      <c r="BQ166" s="9">
        <f t="shared" si="349"/>
        <v>0</v>
      </c>
      <c r="BR166" s="9">
        <f t="shared" si="350"/>
        <v>0</v>
      </c>
      <c r="BS166" s="9">
        <f t="shared" si="351"/>
        <v>0</v>
      </c>
      <c r="BT166" s="9">
        <f t="shared" si="352"/>
        <v>0</v>
      </c>
      <c r="BU166" s="9">
        <f t="shared" si="353"/>
        <v>0</v>
      </c>
      <c r="BV166" s="9">
        <f t="shared" si="354"/>
        <v>0</v>
      </c>
      <c r="BW166" s="9">
        <f t="shared" si="355"/>
        <v>0</v>
      </c>
      <c r="BX166" s="9">
        <f t="shared" si="356"/>
        <v>0</v>
      </c>
      <c r="BY166" s="9">
        <f t="shared" si="357"/>
        <v>0</v>
      </c>
      <c r="BZ166" s="9">
        <f t="shared" si="358"/>
        <v>0</v>
      </c>
      <c r="CA166" s="9">
        <f t="shared" si="359"/>
        <v>0</v>
      </c>
      <c r="CB166" s="9">
        <f t="shared" si="360"/>
        <v>0</v>
      </c>
      <c r="CC166" s="9">
        <f t="shared" si="361"/>
        <v>0</v>
      </c>
      <c r="CD166" s="9">
        <f t="shared" si="362"/>
        <v>0</v>
      </c>
      <c r="CE166" s="9">
        <f t="shared" si="363"/>
        <v>0</v>
      </c>
      <c r="CF166" s="9">
        <f t="shared" si="364"/>
        <v>0</v>
      </c>
      <c r="CG166" s="9">
        <f t="shared" si="365"/>
        <v>0</v>
      </c>
      <c r="CH166" s="9">
        <f t="shared" si="366"/>
        <v>0</v>
      </c>
      <c r="CI166" s="9">
        <f t="shared" si="367"/>
        <v>0</v>
      </c>
      <c r="CJ166" s="9">
        <f t="shared" si="368"/>
        <v>0</v>
      </c>
    </row>
    <row r="167" spans="1:88" s="9" customFormat="1" ht="90" customHeight="1">
      <c r="B167" s="221"/>
      <c r="C167" s="153"/>
      <c r="D167" s="250" t="s">
        <v>351</v>
      </c>
      <c r="E167" s="251" t="s">
        <v>2909</v>
      </c>
      <c r="F167" s="224" t="s">
        <v>197</v>
      </c>
      <c r="G167" s="226" t="s">
        <v>2270</v>
      </c>
      <c r="H167" s="226" t="s">
        <v>2140</v>
      </c>
      <c r="I167" s="224">
        <v>5</v>
      </c>
      <c r="J167" s="224">
        <v>0</v>
      </c>
      <c r="K167" s="224" t="s">
        <v>4873</v>
      </c>
      <c r="L167" s="443">
        <v>399</v>
      </c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  <c r="AA167" s="229">
        <f t="shared" si="335"/>
        <v>0</v>
      </c>
      <c r="AB167" s="229" t="str">
        <f t="shared" ref="AB167:AB173" si="403">IF(SUM(M167:Z167)&gt;0,"Yes","No")</f>
        <v>No</v>
      </c>
      <c r="AC167" s="230" t="str">
        <f t="shared" ref="AC167:AC173" si="404">IF(B167="New","Yes","No")</f>
        <v>No</v>
      </c>
      <c r="AD167" s="132"/>
      <c r="AE167" s="313">
        <v>5</v>
      </c>
      <c r="AF167" s="314">
        <f t="shared" ref="AF167:AF173" si="405">AE167*SUM(M167:Z167)</f>
        <v>0</v>
      </c>
      <c r="AG167" s="217"/>
      <c r="AH167" s="341">
        <v>1.6</v>
      </c>
      <c r="AI167" s="351">
        <f t="shared" si="336"/>
        <v>0</v>
      </c>
      <c r="AJ167" s="215">
        <f t="shared" ref="AJ167:AJ173" si="406">M167*I167</f>
        <v>0</v>
      </c>
      <c r="AK167" s="215">
        <f t="shared" ref="AK167:AK173" si="407">N167*I167</f>
        <v>0</v>
      </c>
      <c r="AL167" s="215">
        <f t="shared" ref="AL167:AL173" si="408">O167*I167</f>
        <v>0</v>
      </c>
      <c r="AM167" s="215">
        <f t="shared" ref="AM167:AM173" si="409">P167*I167</f>
        <v>0</v>
      </c>
      <c r="AN167" s="215">
        <f t="shared" ref="AN167:AN173" si="410">Q167*I167</f>
        <v>0</v>
      </c>
      <c r="AO167" s="215">
        <f t="shared" ref="AO167:AO173" si="411">R167*I167</f>
        <v>0</v>
      </c>
      <c r="AP167" s="215">
        <f t="shared" ref="AP167:AP173" si="412">S167*I167</f>
        <v>0</v>
      </c>
      <c r="AQ167" s="215">
        <f t="shared" ref="AQ167:AQ173" si="413">T167*I167</f>
        <v>0</v>
      </c>
      <c r="AR167" s="215">
        <f t="shared" ref="AR167:AR173" si="414">U167*I167</f>
        <v>0</v>
      </c>
      <c r="AS167" s="215">
        <f t="shared" ref="AS167:AS173" si="415">V167*I167</f>
        <v>0</v>
      </c>
      <c r="AT167" s="215">
        <f t="shared" ref="AT167:AT173" si="416">W167*I167</f>
        <v>0</v>
      </c>
      <c r="AU167" s="215">
        <f t="shared" ref="AU167:AU173" si="417">X167*I167</f>
        <v>0</v>
      </c>
      <c r="AV167" s="215">
        <f t="shared" ref="AV167:AV173" si="418">Y167*I167</f>
        <v>0</v>
      </c>
      <c r="AW167" s="215">
        <f t="shared" ref="AW167:AW173" si="419">Z167*I167</f>
        <v>0</v>
      </c>
      <c r="AX167" s="214">
        <v>5</v>
      </c>
      <c r="AY167" s="252">
        <v>15</v>
      </c>
      <c r="AZ167" s="283"/>
      <c r="BA167" s="283"/>
      <c r="BC167" s="9">
        <f t="shared" si="337"/>
        <v>0</v>
      </c>
      <c r="BD167" s="9">
        <f t="shared" si="338"/>
        <v>0</v>
      </c>
      <c r="BE167" s="9">
        <f t="shared" si="339"/>
        <v>0</v>
      </c>
      <c r="BF167" s="9">
        <f t="shared" si="340"/>
        <v>0</v>
      </c>
      <c r="BG167" s="9">
        <f t="shared" si="341"/>
        <v>0</v>
      </c>
      <c r="BH167" s="9">
        <f t="shared" si="342"/>
        <v>0</v>
      </c>
      <c r="BI167" s="9">
        <f t="shared" si="343"/>
        <v>0</v>
      </c>
      <c r="BJ167" s="9">
        <f t="shared" si="344"/>
        <v>0</v>
      </c>
      <c r="BK167" s="9">
        <f t="shared" si="345"/>
        <v>0</v>
      </c>
      <c r="BM167" s="132">
        <f t="shared" si="346"/>
        <v>0</v>
      </c>
      <c r="BN167" s="132">
        <f t="shared" si="347"/>
        <v>0</v>
      </c>
      <c r="BP167" s="9">
        <f t="shared" si="348"/>
        <v>0</v>
      </c>
      <c r="BQ167" s="9">
        <f t="shared" si="349"/>
        <v>0</v>
      </c>
      <c r="BR167" s="9">
        <f t="shared" si="350"/>
        <v>0</v>
      </c>
      <c r="BS167" s="9">
        <f t="shared" si="351"/>
        <v>0</v>
      </c>
      <c r="BT167" s="9">
        <f t="shared" si="352"/>
        <v>0</v>
      </c>
      <c r="BU167" s="9">
        <f t="shared" si="353"/>
        <v>0</v>
      </c>
      <c r="BV167" s="9">
        <f t="shared" si="354"/>
        <v>0</v>
      </c>
      <c r="BW167" s="9">
        <f t="shared" si="355"/>
        <v>0</v>
      </c>
      <c r="BX167" s="9">
        <f t="shared" si="356"/>
        <v>0</v>
      </c>
      <c r="BY167" s="9">
        <f t="shared" si="357"/>
        <v>0</v>
      </c>
      <c r="BZ167" s="9">
        <f t="shared" si="358"/>
        <v>0</v>
      </c>
      <c r="CA167" s="9">
        <f t="shared" si="359"/>
        <v>0</v>
      </c>
      <c r="CB167" s="9">
        <f t="shared" si="360"/>
        <v>0</v>
      </c>
      <c r="CC167" s="9">
        <f t="shared" si="361"/>
        <v>0</v>
      </c>
      <c r="CD167" s="9">
        <f t="shared" si="362"/>
        <v>0</v>
      </c>
      <c r="CE167" s="9">
        <f t="shared" si="363"/>
        <v>0</v>
      </c>
      <c r="CF167" s="9">
        <f t="shared" si="364"/>
        <v>0</v>
      </c>
      <c r="CG167" s="9">
        <f t="shared" si="365"/>
        <v>0</v>
      </c>
      <c r="CH167" s="9">
        <f t="shared" si="366"/>
        <v>0</v>
      </c>
      <c r="CI167" s="9">
        <f t="shared" si="367"/>
        <v>0</v>
      </c>
      <c r="CJ167" s="9">
        <f t="shared" si="368"/>
        <v>0</v>
      </c>
    </row>
    <row r="168" spans="1:88" s="132" customFormat="1" ht="90" customHeight="1">
      <c r="A168" s="9"/>
      <c r="B168" s="231"/>
      <c r="C168" s="9"/>
      <c r="D168" s="113" t="s">
        <v>352</v>
      </c>
      <c r="E168" s="191" t="s">
        <v>2909</v>
      </c>
      <c r="F168" s="112" t="s">
        <v>134</v>
      </c>
      <c r="G168" s="254" t="s">
        <v>186</v>
      </c>
      <c r="H168" s="119" t="s">
        <v>2140</v>
      </c>
      <c r="I168" s="112">
        <v>2</v>
      </c>
      <c r="J168" s="112">
        <v>0</v>
      </c>
      <c r="K168" s="112" t="s">
        <v>4873</v>
      </c>
      <c r="L168" s="441">
        <v>241.5</v>
      </c>
      <c r="M168" s="136"/>
      <c r="N168" s="135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47">
        <f t="shared" si="335"/>
        <v>0</v>
      </c>
      <c r="AB168" s="133" t="str">
        <f t="shared" si="403"/>
        <v>No</v>
      </c>
      <c r="AC168" s="266" t="str">
        <f t="shared" si="404"/>
        <v>No</v>
      </c>
      <c r="AE168" s="315">
        <v>2</v>
      </c>
      <c r="AF168" s="316">
        <f t="shared" si="405"/>
        <v>0</v>
      </c>
      <c r="AG168" s="118"/>
      <c r="AH168" s="342">
        <v>3</v>
      </c>
      <c r="AI168" s="351">
        <f t="shared" si="336"/>
        <v>0</v>
      </c>
      <c r="AJ168" s="215">
        <f t="shared" si="406"/>
        <v>0</v>
      </c>
      <c r="AK168" s="215">
        <f t="shared" si="407"/>
        <v>0</v>
      </c>
      <c r="AL168" s="215">
        <f t="shared" si="408"/>
        <v>0</v>
      </c>
      <c r="AM168" s="215">
        <f t="shared" si="409"/>
        <v>0</v>
      </c>
      <c r="AN168" s="215">
        <f t="shared" si="410"/>
        <v>0</v>
      </c>
      <c r="AO168" s="215">
        <f t="shared" si="411"/>
        <v>0</v>
      </c>
      <c r="AP168" s="215">
        <f t="shared" si="412"/>
        <v>0</v>
      </c>
      <c r="AQ168" s="215">
        <f t="shared" si="413"/>
        <v>0</v>
      </c>
      <c r="AR168" s="215">
        <f t="shared" si="414"/>
        <v>0</v>
      </c>
      <c r="AS168" s="215">
        <f t="shared" si="415"/>
        <v>0</v>
      </c>
      <c r="AT168" s="215">
        <f t="shared" si="416"/>
        <v>0</v>
      </c>
      <c r="AU168" s="215">
        <f t="shared" si="417"/>
        <v>0</v>
      </c>
      <c r="AV168" s="215">
        <f t="shared" si="418"/>
        <v>0</v>
      </c>
      <c r="AW168" s="215">
        <f t="shared" si="419"/>
        <v>0</v>
      </c>
      <c r="AX168" s="173">
        <v>2</v>
      </c>
      <c r="AY168" s="124">
        <v>12</v>
      </c>
      <c r="AZ168" s="288"/>
      <c r="BA168" s="288"/>
      <c r="BC168" s="9">
        <f t="shared" si="337"/>
        <v>0</v>
      </c>
      <c r="BD168" s="9">
        <f t="shared" si="338"/>
        <v>0</v>
      </c>
      <c r="BE168" s="9">
        <f t="shared" si="339"/>
        <v>0</v>
      </c>
      <c r="BF168" s="9">
        <f t="shared" si="340"/>
        <v>0</v>
      </c>
      <c r="BG168" s="9">
        <f t="shared" si="341"/>
        <v>0</v>
      </c>
      <c r="BH168" s="9">
        <f t="shared" si="342"/>
        <v>0</v>
      </c>
      <c r="BI168" s="9">
        <f t="shared" si="343"/>
        <v>0</v>
      </c>
      <c r="BJ168" s="9">
        <f t="shared" si="344"/>
        <v>0</v>
      </c>
      <c r="BK168" s="9">
        <f t="shared" si="345"/>
        <v>0</v>
      </c>
      <c r="BM168" s="132">
        <f t="shared" si="346"/>
        <v>0</v>
      </c>
      <c r="BN168" s="132">
        <f t="shared" si="347"/>
        <v>0</v>
      </c>
      <c r="BP168" s="9">
        <f t="shared" si="348"/>
        <v>0</v>
      </c>
      <c r="BQ168" s="9">
        <f t="shared" si="349"/>
        <v>0</v>
      </c>
      <c r="BR168" s="9">
        <f t="shared" si="350"/>
        <v>0</v>
      </c>
      <c r="BS168" s="9">
        <f t="shared" si="351"/>
        <v>0</v>
      </c>
      <c r="BT168" s="9">
        <f t="shared" si="352"/>
        <v>0</v>
      </c>
      <c r="BU168" s="9">
        <f t="shared" si="353"/>
        <v>0</v>
      </c>
      <c r="BV168" s="9">
        <f t="shared" si="354"/>
        <v>0</v>
      </c>
      <c r="BW168" s="9">
        <f t="shared" si="355"/>
        <v>0</v>
      </c>
      <c r="BX168" s="9">
        <f t="shared" si="356"/>
        <v>0</v>
      </c>
      <c r="BY168" s="9">
        <f t="shared" si="357"/>
        <v>0</v>
      </c>
      <c r="BZ168" s="9">
        <f t="shared" si="358"/>
        <v>0</v>
      </c>
      <c r="CA168" s="9">
        <f t="shared" si="359"/>
        <v>0</v>
      </c>
      <c r="CB168" s="9">
        <f t="shared" si="360"/>
        <v>0</v>
      </c>
      <c r="CC168" s="9">
        <f t="shared" si="361"/>
        <v>0</v>
      </c>
      <c r="CD168" s="9">
        <f t="shared" si="362"/>
        <v>0</v>
      </c>
      <c r="CE168" s="9">
        <f t="shared" si="363"/>
        <v>0</v>
      </c>
      <c r="CF168" s="9">
        <f t="shared" si="364"/>
        <v>0</v>
      </c>
      <c r="CG168" s="9">
        <f t="shared" si="365"/>
        <v>0</v>
      </c>
      <c r="CH168" s="9">
        <f t="shared" si="366"/>
        <v>0</v>
      </c>
      <c r="CI168" s="9">
        <f t="shared" si="367"/>
        <v>0</v>
      </c>
      <c r="CJ168" s="9">
        <f t="shared" si="368"/>
        <v>0</v>
      </c>
    </row>
    <row r="169" spans="1:88" s="9" customFormat="1" ht="90" customHeight="1">
      <c r="B169" s="231"/>
      <c r="D169" s="151" t="s">
        <v>353</v>
      </c>
      <c r="E169" s="253" t="s">
        <v>2909</v>
      </c>
      <c r="F169" s="121" t="s">
        <v>134</v>
      </c>
      <c r="G169" s="122" t="s">
        <v>187</v>
      </c>
      <c r="H169" s="122" t="s">
        <v>2140</v>
      </c>
      <c r="I169" s="121">
        <v>1</v>
      </c>
      <c r="J169" s="121">
        <v>0</v>
      </c>
      <c r="K169" s="121" t="s">
        <v>4873</v>
      </c>
      <c r="L169" s="444">
        <v>178.5</v>
      </c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40">
        <f t="shared" si="335"/>
        <v>0</v>
      </c>
      <c r="AB169" s="140" t="str">
        <f t="shared" si="403"/>
        <v>No</v>
      </c>
      <c r="AC169" s="236" t="str">
        <f t="shared" si="404"/>
        <v>No</v>
      </c>
      <c r="AD169" s="132"/>
      <c r="AE169" s="315">
        <v>1</v>
      </c>
      <c r="AF169" s="316">
        <f t="shared" si="405"/>
        <v>0</v>
      </c>
      <c r="AG169" s="118"/>
      <c r="AH169" s="342">
        <v>2.25</v>
      </c>
      <c r="AI169" s="351">
        <f t="shared" si="336"/>
        <v>0</v>
      </c>
      <c r="AJ169" s="215">
        <f t="shared" si="406"/>
        <v>0</v>
      </c>
      <c r="AK169" s="215">
        <f t="shared" si="407"/>
        <v>0</v>
      </c>
      <c r="AL169" s="215">
        <f t="shared" si="408"/>
        <v>0</v>
      </c>
      <c r="AM169" s="215">
        <f t="shared" si="409"/>
        <v>0</v>
      </c>
      <c r="AN169" s="215">
        <f t="shared" si="410"/>
        <v>0</v>
      </c>
      <c r="AO169" s="215">
        <f t="shared" si="411"/>
        <v>0</v>
      </c>
      <c r="AP169" s="215">
        <f t="shared" si="412"/>
        <v>0</v>
      </c>
      <c r="AQ169" s="215">
        <f t="shared" si="413"/>
        <v>0</v>
      </c>
      <c r="AR169" s="215">
        <f t="shared" si="414"/>
        <v>0</v>
      </c>
      <c r="AS169" s="215">
        <f t="shared" si="415"/>
        <v>0</v>
      </c>
      <c r="AT169" s="215">
        <f t="shared" si="416"/>
        <v>0</v>
      </c>
      <c r="AU169" s="215">
        <f t="shared" si="417"/>
        <v>0</v>
      </c>
      <c r="AV169" s="215">
        <f t="shared" si="418"/>
        <v>0</v>
      </c>
      <c r="AW169" s="215">
        <f t="shared" si="419"/>
        <v>0</v>
      </c>
      <c r="AX169" s="173">
        <v>1</v>
      </c>
      <c r="AY169" s="124">
        <v>7</v>
      </c>
      <c r="AZ169" s="288"/>
      <c r="BA169" s="288"/>
      <c r="BC169" s="9">
        <f t="shared" si="337"/>
        <v>0</v>
      </c>
      <c r="BD169" s="9">
        <f t="shared" si="338"/>
        <v>0</v>
      </c>
      <c r="BE169" s="9">
        <f t="shared" si="339"/>
        <v>0</v>
      </c>
      <c r="BF169" s="9">
        <f t="shared" si="340"/>
        <v>0</v>
      </c>
      <c r="BG169" s="9">
        <f t="shared" si="341"/>
        <v>0</v>
      </c>
      <c r="BH169" s="9">
        <f t="shared" si="342"/>
        <v>0</v>
      </c>
      <c r="BI169" s="9">
        <f t="shared" si="343"/>
        <v>0</v>
      </c>
      <c r="BJ169" s="9">
        <f t="shared" si="344"/>
        <v>0</v>
      </c>
      <c r="BK169" s="9">
        <f t="shared" si="345"/>
        <v>0</v>
      </c>
      <c r="BM169" s="132">
        <f t="shared" si="346"/>
        <v>0</v>
      </c>
      <c r="BN169" s="132">
        <f t="shared" si="347"/>
        <v>0</v>
      </c>
      <c r="BP169" s="9">
        <f t="shared" si="348"/>
        <v>0</v>
      </c>
      <c r="BQ169" s="9">
        <f t="shared" si="349"/>
        <v>0</v>
      </c>
      <c r="BR169" s="9">
        <f t="shared" si="350"/>
        <v>0</v>
      </c>
      <c r="BS169" s="9">
        <f t="shared" si="351"/>
        <v>0</v>
      </c>
      <c r="BT169" s="9">
        <f t="shared" si="352"/>
        <v>0</v>
      </c>
      <c r="BU169" s="9">
        <f t="shared" si="353"/>
        <v>0</v>
      </c>
      <c r="BV169" s="9">
        <f t="shared" si="354"/>
        <v>0</v>
      </c>
      <c r="BW169" s="9">
        <f t="shared" si="355"/>
        <v>0</v>
      </c>
      <c r="BX169" s="9">
        <f t="shared" si="356"/>
        <v>0</v>
      </c>
      <c r="BY169" s="9">
        <f t="shared" si="357"/>
        <v>0</v>
      </c>
      <c r="BZ169" s="9">
        <f t="shared" si="358"/>
        <v>0</v>
      </c>
      <c r="CA169" s="9">
        <f t="shared" si="359"/>
        <v>0</v>
      </c>
      <c r="CB169" s="9">
        <f t="shared" si="360"/>
        <v>0</v>
      </c>
      <c r="CC169" s="9">
        <f t="shared" si="361"/>
        <v>0</v>
      </c>
      <c r="CD169" s="9">
        <f t="shared" si="362"/>
        <v>0</v>
      </c>
      <c r="CE169" s="9">
        <f t="shared" si="363"/>
        <v>0</v>
      </c>
      <c r="CF169" s="9">
        <f t="shared" si="364"/>
        <v>0</v>
      </c>
      <c r="CG169" s="9">
        <f t="shared" si="365"/>
        <v>0</v>
      </c>
      <c r="CH169" s="9">
        <f t="shared" si="366"/>
        <v>0</v>
      </c>
      <c r="CI169" s="9">
        <f t="shared" si="367"/>
        <v>0</v>
      </c>
      <c r="CJ169" s="9">
        <f t="shared" si="368"/>
        <v>0</v>
      </c>
    </row>
    <row r="170" spans="1:88" s="132" customFormat="1" ht="90" customHeight="1">
      <c r="A170" s="9"/>
      <c r="B170" s="231"/>
      <c r="C170" s="9"/>
      <c r="D170" s="113" t="s">
        <v>354</v>
      </c>
      <c r="E170" s="191" t="s">
        <v>2909</v>
      </c>
      <c r="F170" s="112" t="s">
        <v>134</v>
      </c>
      <c r="G170" s="254" t="s">
        <v>188</v>
      </c>
      <c r="H170" s="119" t="s">
        <v>2140</v>
      </c>
      <c r="I170" s="112">
        <v>1</v>
      </c>
      <c r="J170" s="112">
        <v>0</v>
      </c>
      <c r="K170" s="112" t="s">
        <v>4873</v>
      </c>
      <c r="L170" s="441">
        <v>220.5</v>
      </c>
      <c r="M170" s="136"/>
      <c r="N170" s="135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47">
        <f t="shared" si="335"/>
        <v>0</v>
      </c>
      <c r="AB170" s="133" t="str">
        <f t="shared" si="403"/>
        <v>No</v>
      </c>
      <c r="AC170" s="266" t="str">
        <f t="shared" si="404"/>
        <v>No</v>
      </c>
      <c r="AE170" s="315">
        <v>1</v>
      </c>
      <c r="AF170" s="316">
        <f t="shared" si="405"/>
        <v>0</v>
      </c>
      <c r="AG170" s="118"/>
      <c r="AH170" s="342">
        <v>3.7</v>
      </c>
      <c r="AI170" s="351">
        <f t="shared" si="336"/>
        <v>0</v>
      </c>
      <c r="AJ170" s="215">
        <f t="shared" si="406"/>
        <v>0</v>
      </c>
      <c r="AK170" s="215">
        <f t="shared" si="407"/>
        <v>0</v>
      </c>
      <c r="AL170" s="215">
        <f t="shared" si="408"/>
        <v>0</v>
      </c>
      <c r="AM170" s="215">
        <f t="shared" si="409"/>
        <v>0</v>
      </c>
      <c r="AN170" s="215">
        <f t="shared" si="410"/>
        <v>0</v>
      </c>
      <c r="AO170" s="215">
        <f t="shared" si="411"/>
        <v>0</v>
      </c>
      <c r="AP170" s="215">
        <f t="shared" si="412"/>
        <v>0</v>
      </c>
      <c r="AQ170" s="215">
        <f t="shared" si="413"/>
        <v>0</v>
      </c>
      <c r="AR170" s="215">
        <f t="shared" si="414"/>
        <v>0</v>
      </c>
      <c r="AS170" s="215">
        <f t="shared" si="415"/>
        <v>0</v>
      </c>
      <c r="AT170" s="215">
        <f t="shared" si="416"/>
        <v>0</v>
      </c>
      <c r="AU170" s="215">
        <f t="shared" si="417"/>
        <v>0</v>
      </c>
      <c r="AV170" s="215">
        <f t="shared" si="418"/>
        <v>0</v>
      </c>
      <c r="AW170" s="215">
        <f t="shared" si="419"/>
        <v>0</v>
      </c>
      <c r="AX170" s="173">
        <v>1</v>
      </c>
      <c r="AY170" s="124">
        <v>6</v>
      </c>
      <c r="AZ170" s="288"/>
      <c r="BA170" s="288"/>
      <c r="BC170" s="9">
        <f t="shared" si="337"/>
        <v>0</v>
      </c>
      <c r="BD170" s="9">
        <f t="shared" si="338"/>
        <v>0</v>
      </c>
      <c r="BE170" s="9">
        <f t="shared" si="339"/>
        <v>0</v>
      </c>
      <c r="BF170" s="9">
        <f t="shared" si="340"/>
        <v>0</v>
      </c>
      <c r="BG170" s="9">
        <f t="shared" si="341"/>
        <v>0</v>
      </c>
      <c r="BH170" s="9">
        <f t="shared" si="342"/>
        <v>0</v>
      </c>
      <c r="BI170" s="9">
        <f t="shared" si="343"/>
        <v>0</v>
      </c>
      <c r="BJ170" s="9">
        <f t="shared" si="344"/>
        <v>0</v>
      </c>
      <c r="BK170" s="9">
        <f t="shared" si="345"/>
        <v>0</v>
      </c>
      <c r="BM170" s="132">
        <f t="shared" si="346"/>
        <v>0</v>
      </c>
      <c r="BN170" s="132">
        <f t="shared" si="347"/>
        <v>0</v>
      </c>
      <c r="BP170" s="9">
        <f t="shared" si="348"/>
        <v>0</v>
      </c>
      <c r="BQ170" s="9">
        <f t="shared" si="349"/>
        <v>0</v>
      </c>
      <c r="BR170" s="9">
        <f t="shared" si="350"/>
        <v>0</v>
      </c>
      <c r="BS170" s="9">
        <f t="shared" si="351"/>
        <v>0</v>
      </c>
      <c r="BT170" s="9">
        <f t="shared" si="352"/>
        <v>0</v>
      </c>
      <c r="BU170" s="9">
        <f t="shared" si="353"/>
        <v>0</v>
      </c>
      <c r="BV170" s="9">
        <f t="shared" si="354"/>
        <v>0</v>
      </c>
      <c r="BW170" s="9">
        <f t="shared" si="355"/>
        <v>0</v>
      </c>
      <c r="BX170" s="9">
        <f t="shared" si="356"/>
        <v>0</v>
      </c>
      <c r="BY170" s="9">
        <f t="shared" si="357"/>
        <v>0</v>
      </c>
      <c r="BZ170" s="9">
        <f t="shared" si="358"/>
        <v>0</v>
      </c>
      <c r="CA170" s="9">
        <f t="shared" si="359"/>
        <v>0</v>
      </c>
      <c r="CB170" s="9">
        <f t="shared" si="360"/>
        <v>0</v>
      </c>
      <c r="CC170" s="9">
        <f t="shared" si="361"/>
        <v>0</v>
      </c>
      <c r="CD170" s="9">
        <f t="shared" si="362"/>
        <v>0</v>
      </c>
      <c r="CE170" s="9">
        <f t="shared" si="363"/>
        <v>0</v>
      </c>
      <c r="CF170" s="9">
        <f t="shared" si="364"/>
        <v>0</v>
      </c>
      <c r="CG170" s="9">
        <f t="shared" si="365"/>
        <v>0</v>
      </c>
      <c r="CH170" s="9">
        <f t="shared" si="366"/>
        <v>0</v>
      </c>
      <c r="CI170" s="9">
        <f t="shared" si="367"/>
        <v>0</v>
      </c>
      <c r="CJ170" s="9">
        <f t="shared" si="368"/>
        <v>0</v>
      </c>
    </row>
    <row r="171" spans="1:88" s="9" customFormat="1" ht="90" customHeight="1">
      <c r="B171" s="231"/>
      <c r="D171" s="151" t="s">
        <v>355</v>
      </c>
      <c r="E171" s="253" t="s">
        <v>2909</v>
      </c>
      <c r="F171" s="121" t="s">
        <v>136</v>
      </c>
      <c r="G171" s="122" t="s">
        <v>189</v>
      </c>
      <c r="H171" s="122" t="s">
        <v>2140</v>
      </c>
      <c r="I171" s="121">
        <v>1</v>
      </c>
      <c r="J171" s="121">
        <v>0</v>
      </c>
      <c r="K171" s="121" t="s">
        <v>4873</v>
      </c>
      <c r="L171" s="444">
        <v>283.5</v>
      </c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40">
        <f t="shared" si="335"/>
        <v>0</v>
      </c>
      <c r="AB171" s="140" t="str">
        <f t="shared" si="403"/>
        <v>No</v>
      </c>
      <c r="AC171" s="236" t="str">
        <f t="shared" si="404"/>
        <v>No</v>
      </c>
      <c r="AD171" s="132"/>
      <c r="AE171" s="315">
        <v>1</v>
      </c>
      <c r="AF171" s="316">
        <f t="shared" si="405"/>
        <v>0</v>
      </c>
      <c r="AG171" s="118"/>
      <c r="AH171" s="342">
        <v>6.35</v>
      </c>
      <c r="AI171" s="351">
        <f t="shared" si="336"/>
        <v>0</v>
      </c>
      <c r="AJ171" s="215">
        <f t="shared" si="406"/>
        <v>0</v>
      </c>
      <c r="AK171" s="215">
        <f t="shared" si="407"/>
        <v>0</v>
      </c>
      <c r="AL171" s="215">
        <f t="shared" si="408"/>
        <v>0</v>
      </c>
      <c r="AM171" s="215">
        <f t="shared" si="409"/>
        <v>0</v>
      </c>
      <c r="AN171" s="215">
        <f t="shared" si="410"/>
        <v>0</v>
      </c>
      <c r="AO171" s="215">
        <f t="shared" si="411"/>
        <v>0</v>
      </c>
      <c r="AP171" s="215">
        <f t="shared" si="412"/>
        <v>0</v>
      </c>
      <c r="AQ171" s="215">
        <f t="shared" si="413"/>
        <v>0</v>
      </c>
      <c r="AR171" s="215">
        <f t="shared" si="414"/>
        <v>0</v>
      </c>
      <c r="AS171" s="215">
        <f t="shared" si="415"/>
        <v>0</v>
      </c>
      <c r="AT171" s="215">
        <f t="shared" si="416"/>
        <v>0</v>
      </c>
      <c r="AU171" s="215">
        <f t="shared" si="417"/>
        <v>0</v>
      </c>
      <c r="AV171" s="215">
        <f t="shared" si="418"/>
        <v>0</v>
      </c>
      <c r="AW171" s="215">
        <f t="shared" si="419"/>
        <v>0</v>
      </c>
      <c r="AX171" s="173">
        <v>1</v>
      </c>
      <c r="AY171" s="124">
        <v>10</v>
      </c>
      <c r="AZ171" s="288"/>
      <c r="BA171" s="288"/>
      <c r="BC171" s="9">
        <f t="shared" si="337"/>
        <v>0</v>
      </c>
      <c r="BD171" s="9">
        <f t="shared" si="338"/>
        <v>0</v>
      </c>
      <c r="BE171" s="9">
        <f t="shared" si="339"/>
        <v>0</v>
      </c>
      <c r="BF171" s="9">
        <f t="shared" si="340"/>
        <v>0</v>
      </c>
      <c r="BG171" s="9">
        <f t="shared" si="341"/>
        <v>0</v>
      </c>
      <c r="BH171" s="9">
        <f t="shared" si="342"/>
        <v>0</v>
      </c>
      <c r="BI171" s="9">
        <f t="shared" si="343"/>
        <v>0</v>
      </c>
      <c r="BJ171" s="9">
        <f t="shared" si="344"/>
        <v>0</v>
      </c>
      <c r="BK171" s="9">
        <f t="shared" si="345"/>
        <v>0</v>
      </c>
      <c r="BM171" s="132">
        <f t="shared" si="346"/>
        <v>0</v>
      </c>
      <c r="BN171" s="132">
        <f t="shared" si="347"/>
        <v>0</v>
      </c>
      <c r="BP171" s="9">
        <f t="shared" si="348"/>
        <v>0</v>
      </c>
      <c r="BQ171" s="9">
        <f t="shared" si="349"/>
        <v>0</v>
      </c>
      <c r="BR171" s="9">
        <f t="shared" si="350"/>
        <v>0</v>
      </c>
      <c r="BS171" s="9">
        <f t="shared" si="351"/>
        <v>0</v>
      </c>
      <c r="BT171" s="9">
        <f t="shared" si="352"/>
        <v>0</v>
      </c>
      <c r="BU171" s="9">
        <f t="shared" si="353"/>
        <v>0</v>
      </c>
      <c r="BV171" s="9">
        <f t="shared" si="354"/>
        <v>0</v>
      </c>
      <c r="BW171" s="9">
        <f t="shared" si="355"/>
        <v>0</v>
      </c>
      <c r="BX171" s="9">
        <f t="shared" si="356"/>
        <v>0</v>
      </c>
      <c r="BY171" s="9">
        <f t="shared" si="357"/>
        <v>0</v>
      </c>
      <c r="BZ171" s="9">
        <f t="shared" si="358"/>
        <v>0</v>
      </c>
      <c r="CA171" s="9">
        <f t="shared" si="359"/>
        <v>0</v>
      </c>
      <c r="CB171" s="9">
        <f t="shared" si="360"/>
        <v>0</v>
      </c>
      <c r="CC171" s="9">
        <f t="shared" si="361"/>
        <v>0</v>
      </c>
      <c r="CD171" s="9">
        <f t="shared" si="362"/>
        <v>0</v>
      </c>
      <c r="CE171" s="9">
        <f t="shared" si="363"/>
        <v>0</v>
      </c>
      <c r="CF171" s="9">
        <f t="shared" si="364"/>
        <v>0</v>
      </c>
      <c r="CG171" s="9">
        <f t="shared" si="365"/>
        <v>0</v>
      </c>
      <c r="CH171" s="9">
        <f t="shared" si="366"/>
        <v>0</v>
      </c>
      <c r="CI171" s="9">
        <f t="shared" si="367"/>
        <v>0</v>
      </c>
      <c r="CJ171" s="9">
        <f t="shared" si="368"/>
        <v>0</v>
      </c>
    </row>
    <row r="172" spans="1:88" s="132" customFormat="1" ht="90" customHeight="1">
      <c r="A172" s="9"/>
      <c r="B172" s="231"/>
      <c r="C172" s="9"/>
      <c r="D172" s="113" t="s">
        <v>356</v>
      </c>
      <c r="E172" s="191" t="s">
        <v>2909</v>
      </c>
      <c r="F172" s="112" t="s">
        <v>136</v>
      </c>
      <c r="G172" s="254" t="s">
        <v>190</v>
      </c>
      <c r="H172" s="119" t="s">
        <v>2140</v>
      </c>
      <c r="I172" s="112">
        <v>1</v>
      </c>
      <c r="J172" s="112">
        <v>0</v>
      </c>
      <c r="K172" s="112" t="s">
        <v>4873</v>
      </c>
      <c r="L172" s="441">
        <v>325.5</v>
      </c>
      <c r="M172" s="136"/>
      <c r="N172" s="135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47">
        <f t="shared" si="335"/>
        <v>0</v>
      </c>
      <c r="AB172" s="133" t="str">
        <f t="shared" si="403"/>
        <v>No</v>
      </c>
      <c r="AC172" s="266" t="str">
        <f t="shared" si="404"/>
        <v>No</v>
      </c>
      <c r="AE172" s="315">
        <v>1</v>
      </c>
      <c r="AF172" s="316">
        <f t="shared" si="405"/>
        <v>0</v>
      </c>
      <c r="AG172" s="118"/>
      <c r="AH172" s="342">
        <v>10.85</v>
      </c>
      <c r="AI172" s="351">
        <f t="shared" si="336"/>
        <v>0</v>
      </c>
      <c r="AJ172" s="215">
        <f t="shared" si="406"/>
        <v>0</v>
      </c>
      <c r="AK172" s="215">
        <f t="shared" si="407"/>
        <v>0</v>
      </c>
      <c r="AL172" s="215">
        <f t="shared" si="408"/>
        <v>0</v>
      </c>
      <c r="AM172" s="215">
        <f t="shared" si="409"/>
        <v>0</v>
      </c>
      <c r="AN172" s="215">
        <f t="shared" si="410"/>
        <v>0</v>
      </c>
      <c r="AO172" s="215">
        <f t="shared" si="411"/>
        <v>0</v>
      </c>
      <c r="AP172" s="215">
        <f t="shared" si="412"/>
        <v>0</v>
      </c>
      <c r="AQ172" s="215">
        <f t="shared" si="413"/>
        <v>0</v>
      </c>
      <c r="AR172" s="215">
        <f t="shared" si="414"/>
        <v>0</v>
      </c>
      <c r="AS172" s="215">
        <f t="shared" si="415"/>
        <v>0</v>
      </c>
      <c r="AT172" s="215">
        <f t="shared" si="416"/>
        <v>0</v>
      </c>
      <c r="AU172" s="215">
        <f t="shared" si="417"/>
        <v>0</v>
      </c>
      <c r="AV172" s="215">
        <f t="shared" si="418"/>
        <v>0</v>
      </c>
      <c r="AW172" s="215">
        <f t="shared" si="419"/>
        <v>0</v>
      </c>
      <c r="AX172" s="173">
        <v>1</v>
      </c>
      <c r="AY172" s="124">
        <v>10</v>
      </c>
      <c r="AZ172" s="288"/>
      <c r="BA172" s="288"/>
      <c r="BC172" s="9">
        <f t="shared" si="337"/>
        <v>0</v>
      </c>
      <c r="BD172" s="9">
        <f t="shared" si="338"/>
        <v>0</v>
      </c>
      <c r="BE172" s="9">
        <f t="shared" si="339"/>
        <v>0</v>
      </c>
      <c r="BF172" s="9">
        <f t="shared" si="340"/>
        <v>0</v>
      </c>
      <c r="BG172" s="9">
        <f t="shared" si="341"/>
        <v>0</v>
      </c>
      <c r="BH172" s="9">
        <f t="shared" si="342"/>
        <v>0</v>
      </c>
      <c r="BI172" s="9">
        <f t="shared" si="343"/>
        <v>0</v>
      </c>
      <c r="BJ172" s="9">
        <f t="shared" si="344"/>
        <v>0</v>
      </c>
      <c r="BK172" s="9">
        <f t="shared" si="345"/>
        <v>0</v>
      </c>
      <c r="BM172" s="132">
        <f t="shared" si="346"/>
        <v>0</v>
      </c>
      <c r="BN172" s="132">
        <f t="shared" si="347"/>
        <v>0</v>
      </c>
      <c r="BP172" s="9">
        <f t="shared" si="348"/>
        <v>0</v>
      </c>
      <c r="BQ172" s="9">
        <f t="shared" si="349"/>
        <v>0</v>
      </c>
      <c r="BR172" s="9">
        <f t="shared" si="350"/>
        <v>0</v>
      </c>
      <c r="BS172" s="9">
        <f t="shared" si="351"/>
        <v>0</v>
      </c>
      <c r="BT172" s="9">
        <f t="shared" si="352"/>
        <v>0</v>
      </c>
      <c r="BU172" s="9">
        <f t="shared" si="353"/>
        <v>0</v>
      </c>
      <c r="BV172" s="9">
        <f t="shared" si="354"/>
        <v>0</v>
      </c>
      <c r="BW172" s="9">
        <f t="shared" si="355"/>
        <v>0</v>
      </c>
      <c r="BX172" s="9">
        <f t="shared" si="356"/>
        <v>0</v>
      </c>
      <c r="BY172" s="9">
        <f t="shared" si="357"/>
        <v>0</v>
      </c>
      <c r="BZ172" s="9">
        <f t="shared" si="358"/>
        <v>0</v>
      </c>
      <c r="CA172" s="9">
        <f t="shared" si="359"/>
        <v>0</v>
      </c>
      <c r="CB172" s="9">
        <f t="shared" si="360"/>
        <v>0</v>
      </c>
      <c r="CC172" s="9">
        <f t="shared" si="361"/>
        <v>0</v>
      </c>
      <c r="CD172" s="9">
        <f t="shared" si="362"/>
        <v>0</v>
      </c>
      <c r="CE172" s="9">
        <f t="shared" si="363"/>
        <v>0</v>
      </c>
      <c r="CF172" s="9">
        <f t="shared" si="364"/>
        <v>0</v>
      </c>
      <c r="CG172" s="9">
        <f t="shared" si="365"/>
        <v>0</v>
      </c>
      <c r="CH172" s="9">
        <f t="shared" si="366"/>
        <v>0</v>
      </c>
      <c r="CI172" s="9">
        <f t="shared" si="367"/>
        <v>0</v>
      </c>
      <c r="CJ172" s="9">
        <f t="shared" si="368"/>
        <v>0</v>
      </c>
    </row>
    <row r="173" spans="1:88" s="9" customFormat="1" ht="90" customHeight="1">
      <c r="B173" s="237"/>
      <c r="C173" s="91"/>
      <c r="D173" s="271" t="s">
        <v>357</v>
      </c>
      <c r="E173" s="272" t="s">
        <v>2909</v>
      </c>
      <c r="F173" s="242" t="s">
        <v>135</v>
      </c>
      <c r="G173" s="244" t="s">
        <v>191</v>
      </c>
      <c r="H173" s="244" t="s">
        <v>2140</v>
      </c>
      <c r="I173" s="242">
        <v>1</v>
      </c>
      <c r="J173" s="242">
        <v>0</v>
      </c>
      <c r="K173" s="242" t="s">
        <v>4873</v>
      </c>
      <c r="L173" s="442">
        <v>241.5</v>
      </c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140">
        <f t="shared" si="335"/>
        <v>0</v>
      </c>
      <c r="AB173" s="248" t="str">
        <f t="shared" si="403"/>
        <v>No</v>
      </c>
      <c r="AC173" s="249" t="str">
        <f t="shared" si="404"/>
        <v>No</v>
      </c>
      <c r="AD173" s="132"/>
      <c r="AE173" s="317">
        <v>1</v>
      </c>
      <c r="AF173" s="318">
        <f t="shared" si="405"/>
        <v>0</v>
      </c>
      <c r="AG173" s="260"/>
      <c r="AH173" s="343">
        <v>9.75</v>
      </c>
      <c r="AI173" s="351">
        <f t="shared" si="336"/>
        <v>0</v>
      </c>
      <c r="AJ173" s="215">
        <f t="shared" si="406"/>
        <v>0</v>
      </c>
      <c r="AK173" s="215">
        <f t="shared" si="407"/>
        <v>0</v>
      </c>
      <c r="AL173" s="215">
        <f t="shared" si="408"/>
        <v>0</v>
      </c>
      <c r="AM173" s="215">
        <f t="shared" si="409"/>
        <v>0</v>
      </c>
      <c r="AN173" s="215">
        <f t="shared" si="410"/>
        <v>0</v>
      </c>
      <c r="AO173" s="215">
        <f t="shared" si="411"/>
        <v>0</v>
      </c>
      <c r="AP173" s="215">
        <f t="shared" si="412"/>
        <v>0</v>
      </c>
      <c r="AQ173" s="215">
        <f t="shared" si="413"/>
        <v>0</v>
      </c>
      <c r="AR173" s="215">
        <f t="shared" si="414"/>
        <v>0</v>
      </c>
      <c r="AS173" s="215">
        <f t="shared" si="415"/>
        <v>0</v>
      </c>
      <c r="AT173" s="215">
        <f t="shared" si="416"/>
        <v>0</v>
      </c>
      <c r="AU173" s="215">
        <f t="shared" si="417"/>
        <v>0</v>
      </c>
      <c r="AV173" s="215">
        <f t="shared" si="418"/>
        <v>0</v>
      </c>
      <c r="AW173" s="215">
        <f t="shared" si="419"/>
        <v>0</v>
      </c>
      <c r="AX173" s="239">
        <v>1</v>
      </c>
      <c r="AY173" s="261">
        <v>10</v>
      </c>
      <c r="AZ173" s="290"/>
      <c r="BA173" s="290"/>
      <c r="BC173" s="9">
        <f t="shared" si="337"/>
        <v>0</v>
      </c>
      <c r="BD173" s="9">
        <f t="shared" si="338"/>
        <v>0</v>
      </c>
      <c r="BE173" s="9">
        <f t="shared" si="339"/>
        <v>0</v>
      </c>
      <c r="BF173" s="9">
        <f t="shared" si="340"/>
        <v>0</v>
      </c>
      <c r="BG173" s="9">
        <f t="shared" si="341"/>
        <v>0</v>
      </c>
      <c r="BH173" s="9">
        <f t="shared" si="342"/>
        <v>0</v>
      </c>
      <c r="BI173" s="9">
        <f t="shared" si="343"/>
        <v>0</v>
      </c>
      <c r="BJ173" s="9">
        <f t="shared" si="344"/>
        <v>0</v>
      </c>
      <c r="BK173" s="9">
        <f t="shared" si="345"/>
        <v>0</v>
      </c>
      <c r="BM173" s="132">
        <f t="shared" si="346"/>
        <v>0</v>
      </c>
      <c r="BN173" s="132">
        <f t="shared" si="347"/>
        <v>0</v>
      </c>
      <c r="BP173" s="9">
        <f t="shared" si="348"/>
        <v>0</v>
      </c>
      <c r="BQ173" s="9">
        <f t="shared" si="349"/>
        <v>0</v>
      </c>
      <c r="BR173" s="9">
        <f t="shared" si="350"/>
        <v>0</v>
      </c>
      <c r="BS173" s="9">
        <f t="shared" si="351"/>
        <v>0</v>
      </c>
      <c r="BT173" s="9">
        <f t="shared" si="352"/>
        <v>0</v>
      </c>
      <c r="BU173" s="9">
        <f t="shared" si="353"/>
        <v>0</v>
      </c>
      <c r="BV173" s="9">
        <f t="shared" si="354"/>
        <v>0</v>
      </c>
      <c r="BW173" s="9">
        <f t="shared" si="355"/>
        <v>0</v>
      </c>
      <c r="BX173" s="9">
        <f t="shared" si="356"/>
        <v>0</v>
      </c>
      <c r="BY173" s="9">
        <f t="shared" si="357"/>
        <v>0</v>
      </c>
      <c r="BZ173" s="9">
        <f t="shared" si="358"/>
        <v>0</v>
      </c>
      <c r="CA173" s="9">
        <f t="shared" si="359"/>
        <v>0</v>
      </c>
      <c r="CB173" s="9">
        <f t="shared" si="360"/>
        <v>0</v>
      </c>
      <c r="CC173" s="9">
        <f t="shared" si="361"/>
        <v>0</v>
      </c>
      <c r="CD173" s="9">
        <f t="shared" si="362"/>
        <v>0</v>
      </c>
      <c r="CE173" s="9">
        <f t="shared" si="363"/>
        <v>0</v>
      </c>
      <c r="CF173" s="9">
        <f t="shared" si="364"/>
        <v>0</v>
      </c>
      <c r="CG173" s="9">
        <f t="shared" si="365"/>
        <v>0</v>
      </c>
      <c r="CH173" s="9">
        <f t="shared" si="366"/>
        <v>0</v>
      </c>
      <c r="CI173" s="9">
        <f t="shared" si="367"/>
        <v>0</v>
      </c>
      <c r="CJ173" s="9">
        <f t="shared" si="368"/>
        <v>0</v>
      </c>
    </row>
    <row r="174" spans="1:88" s="132" customFormat="1" ht="50.25" customHeight="1">
      <c r="B174" s="297"/>
      <c r="D174" s="179"/>
      <c r="E174" s="189"/>
      <c r="F174" s="118"/>
      <c r="G174" s="298"/>
      <c r="H174" s="119"/>
      <c r="I174" s="119"/>
      <c r="J174" s="119"/>
      <c r="K174" s="119"/>
      <c r="L174" s="220" t="s">
        <v>2910</v>
      </c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417"/>
      <c r="AB174" s="147"/>
      <c r="AC174" s="182"/>
      <c r="AE174" s="218"/>
      <c r="AF174" s="217"/>
      <c r="AG174" s="118"/>
      <c r="AH174" s="342"/>
      <c r="AI174" s="351"/>
      <c r="AJ174" s="215"/>
      <c r="AK174" s="215"/>
      <c r="AL174" s="215"/>
      <c r="AM174" s="215"/>
      <c r="AN174" s="215"/>
      <c r="AO174" s="215"/>
      <c r="AP174" s="215"/>
      <c r="AQ174" s="215"/>
      <c r="AR174" s="215"/>
      <c r="AS174" s="215"/>
      <c r="AT174" s="215"/>
      <c r="AU174" s="215"/>
      <c r="AV174" s="215"/>
      <c r="AW174" s="215"/>
      <c r="AX174" s="171"/>
      <c r="AY174" s="299"/>
      <c r="AZ174" s="177"/>
      <c r="BA174" s="177"/>
      <c r="BC174" s="9">
        <f t="shared" si="337"/>
        <v>0</v>
      </c>
      <c r="BD174" s="9">
        <f t="shared" si="338"/>
        <v>0</v>
      </c>
      <c r="BE174" s="9">
        <f t="shared" si="339"/>
        <v>0</v>
      </c>
      <c r="BF174" s="9">
        <f t="shared" si="340"/>
        <v>0</v>
      </c>
      <c r="BG174" s="9">
        <f t="shared" si="341"/>
        <v>0</v>
      </c>
      <c r="BH174" s="9">
        <f t="shared" si="342"/>
        <v>0</v>
      </c>
      <c r="BI174" s="9">
        <f t="shared" si="343"/>
        <v>0</v>
      </c>
      <c r="BJ174" s="9">
        <f t="shared" si="344"/>
        <v>0</v>
      </c>
      <c r="BK174" s="9">
        <f t="shared" si="345"/>
        <v>0</v>
      </c>
      <c r="BM174" s="132">
        <f t="shared" si="346"/>
        <v>0</v>
      </c>
      <c r="BN174" s="132">
        <f t="shared" si="347"/>
        <v>0</v>
      </c>
      <c r="BP174" s="9">
        <f t="shared" si="348"/>
        <v>0</v>
      </c>
      <c r="BQ174" s="9">
        <f t="shared" si="349"/>
        <v>0</v>
      </c>
      <c r="BR174" s="9">
        <f t="shared" si="350"/>
        <v>0</v>
      </c>
      <c r="BS174" s="9">
        <f t="shared" si="351"/>
        <v>0</v>
      </c>
      <c r="BT174" s="9">
        <f t="shared" si="352"/>
        <v>0</v>
      </c>
      <c r="BU174" s="9">
        <f t="shared" si="353"/>
        <v>0</v>
      </c>
      <c r="BV174" s="9">
        <f t="shared" si="354"/>
        <v>0</v>
      </c>
      <c r="BW174" s="9">
        <f t="shared" si="355"/>
        <v>0</v>
      </c>
      <c r="BX174" s="9">
        <f t="shared" si="356"/>
        <v>0</v>
      </c>
      <c r="BY174" s="9">
        <f t="shared" si="357"/>
        <v>0</v>
      </c>
      <c r="BZ174" s="9">
        <f t="shared" si="358"/>
        <v>0</v>
      </c>
      <c r="CA174" s="9">
        <f t="shared" si="359"/>
        <v>0</v>
      </c>
      <c r="CB174" s="9">
        <f t="shared" si="360"/>
        <v>0</v>
      </c>
      <c r="CC174" s="9">
        <f t="shared" si="361"/>
        <v>0</v>
      </c>
      <c r="CD174" s="9">
        <f t="shared" si="362"/>
        <v>0</v>
      </c>
      <c r="CE174" s="9">
        <f t="shared" si="363"/>
        <v>0</v>
      </c>
      <c r="CF174" s="9">
        <f t="shared" si="364"/>
        <v>0</v>
      </c>
      <c r="CG174" s="9">
        <f t="shared" si="365"/>
        <v>0</v>
      </c>
      <c r="CH174" s="9">
        <f t="shared" si="366"/>
        <v>0</v>
      </c>
      <c r="CI174" s="9">
        <f t="shared" si="367"/>
        <v>0</v>
      </c>
      <c r="CJ174" s="9">
        <f t="shared" si="368"/>
        <v>0</v>
      </c>
    </row>
    <row r="175" spans="1:88" s="132" customFormat="1" ht="90" customHeight="1">
      <c r="B175" s="221"/>
      <c r="C175" s="185"/>
      <c r="D175" s="222" t="s">
        <v>2657</v>
      </c>
      <c r="E175" s="223"/>
      <c r="F175" s="402" t="s">
        <v>197</v>
      </c>
      <c r="G175" s="225" t="s">
        <v>2902</v>
      </c>
      <c r="H175" s="226" t="s">
        <v>2146</v>
      </c>
      <c r="I175" s="226">
        <v>2</v>
      </c>
      <c r="J175" s="226">
        <v>0</v>
      </c>
      <c r="K175" s="226" t="s">
        <v>4873</v>
      </c>
      <c r="L175" s="445">
        <v>189</v>
      </c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  <c r="AA175" s="229">
        <f t="shared" si="335"/>
        <v>0</v>
      </c>
      <c r="AB175" s="229" t="str">
        <f t="shared" ref="AB175:AB181" si="420">IF(SUM(M175:Z175)&gt;0,"Yes","No")</f>
        <v>No</v>
      </c>
      <c r="AC175" s="230" t="str">
        <f t="shared" ref="AC175:AC181" si="421">IF(B175="New","Yes","No")</f>
        <v>No</v>
      </c>
      <c r="AE175" s="321">
        <v>2</v>
      </c>
      <c r="AF175" s="314">
        <f t="shared" ref="AF175:AF181" si="422">AE175*SUM(M175:Z175)</f>
        <v>0</v>
      </c>
      <c r="AG175" s="217"/>
      <c r="AH175" s="341">
        <v>1.5</v>
      </c>
      <c r="AI175" s="351">
        <f t="shared" si="336"/>
        <v>0</v>
      </c>
      <c r="AJ175" s="215">
        <f t="shared" ref="AJ175:AJ181" si="423">M175*I175</f>
        <v>0</v>
      </c>
      <c r="AK175" s="215">
        <f t="shared" ref="AK175:AK181" si="424">N175*I175</f>
        <v>0</v>
      </c>
      <c r="AL175" s="215">
        <f t="shared" ref="AL175:AL181" si="425">O175*I175</f>
        <v>0</v>
      </c>
      <c r="AM175" s="215">
        <f t="shared" ref="AM175:AM181" si="426">P175*I175</f>
        <v>0</v>
      </c>
      <c r="AN175" s="215">
        <f t="shared" ref="AN175:AN181" si="427">Q175*I175</f>
        <v>0</v>
      </c>
      <c r="AO175" s="215">
        <f t="shared" ref="AO175:AO181" si="428">R175*I175</f>
        <v>0</v>
      </c>
      <c r="AP175" s="215">
        <f t="shared" ref="AP175:AP181" si="429">S175*I175</f>
        <v>0</v>
      </c>
      <c r="AQ175" s="215">
        <f t="shared" ref="AQ175:AQ181" si="430">T175*I175</f>
        <v>0</v>
      </c>
      <c r="AR175" s="215">
        <f t="shared" ref="AR175:AR181" si="431">U175*I175</f>
        <v>0</v>
      </c>
      <c r="AS175" s="215">
        <f t="shared" ref="AS175:AS181" si="432">V175*I175</f>
        <v>0</v>
      </c>
      <c r="AT175" s="215">
        <f t="shared" ref="AT175:AT181" si="433">W175*I175</f>
        <v>0</v>
      </c>
      <c r="AU175" s="215">
        <f t="shared" ref="AU175:AU181" si="434">X175*I175</f>
        <v>0</v>
      </c>
      <c r="AV175" s="215">
        <f t="shared" ref="AV175:AV181" si="435">Y175*I175</f>
        <v>0</v>
      </c>
      <c r="AW175" s="215">
        <f t="shared" ref="AW175:AW181" si="436">Z175*I175</f>
        <v>0</v>
      </c>
      <c r="AX175" s="216">
        <v>2</v>
      </c>
      <c r="AY175" s="227">
        <v>6</v>
      </c>
      <c r="AZ175" s="219"/>
      <c r="BA175" s="219"/>
      <c r="BC175" s="9">
        <f t="shared" si="337"/>
        <v>0</v>
      </c>
      <c r="BD175" s="9">
        <f t="shared" si="338"/>
        <v>0</v>
      </c>
      <c r="BE175" s="9">
        <f t="shared" si="339"/>
        <v>0</v>
      </c>
      <c r="BF175" s="9">
        <f t="shared" si="340"/>
        <v>0</v>
      </c>
      <c r="BG175" s="9">
        <f t="shared" si="341"/>
        <v>0</v>
      </c>
      <c r="BH175" s="9">
        <f t="shared" si="342"/>
        <v>0</v>
      </c>
      <c r="BI175" s="9">
        <f t="shared" si="343"/>
        <v>0</v>
      </c>
      <c r="BJ175" s="9">
        <f t="shared" si="344"/>
        <v>0</v>
      </c>
      <c r="BK175" s="9">
        <f t="shared" si="345"/>
        <v>0</v>
      </c>
      <c r="BM175" s="132">
        <f t="shared" si="346"/>
        <v>0</v>
      </c>
      <c r="BN175" s="132">
        <f t="shared" si="347"/>
        <v>0</v>
      </c>
      <c r="BP175" s="9">
        <f t="shared" si="348"/>
        <v>0</v>
      </c>
      <c r="BQ175" s="9">
        <f t="shared" si="349"/>
        <v>0</v>
      </c>
      <c r="BR175" s="9">
        <f t="shared" si="350"/>
        <v>0</v>
      </c>
      <c r="BS175" s="9">
        <f t="shared" si="351"/>
        <v>0</v>
      </c>
      <c r="BT175" s="9">
        <f t="shared" si="352"/>
        <v>0</v>
      </c>
      <c r="BU175" s="9">
        <f t="shared" si="353"/>
        <v>0</v>
      </c>
      <c r="BV175" s="9">
        <f t="shared" si="354"/>
        <v>0</v>
      </c>
      <c r="BW175" s="9">
        <f t="shared" si="355"/>
        <v>0</v>
      </c>
      <c r="BX175" s="9">
        <f t="shared" si="356"/>
        <v>0</v>
      </c>
      <c r="BY175" s="9">
        <f t="shared" si="357"/>
        <v>0</v>
      </c>
      <c r="BZ175" s="9">
        <f t="shared" si="358"/>
        <v>0</v>
      </c>
      <c r="CA175" s="9">
        <f t="shared" si="359"/>
        <v>0</v>
      </c>
      <c r="CB175" s="9">
        <f t="shared" si="360"/>
        <v>0</v>
      </c>
      <c r="CC175" s="9">
        <f t="shared" si="361"/>
        <v>0</v>
      </c>
      <c r="CD175" s="9">
        <f t="shared" si="362"/>
        <v>0</v>
      </c>
      <c r="CE175" s="9">
        <f t="shared" si="363"/>
        <v>0</v>
      </c>
      <c r="CF175" s="9">
        <f t="shared" si="364"/>
        <v>0</v>
      </c>
      <c r="CG175" s="9">
        <f t="shared" si="365"/>
        <v>0</v>
      </c>
      <c r="CH175" s="9">
        <f t="shared" si="366"/>
        <v>0</v>
      </c>
      <c r="CI175" s="9">
        <f t="shared" si="367"/>
        <v>0</v>
      </c>
      <c r="CJ175" s="9">
        <f t="shared" si="368"/>
        <v>0</v>
      </c>
    </row>
    <row r="176" spans="1:88" s="132" customFormat="1" ht="90" customHeight="1">
      <c r="B176" s="231"/>
      <c r="D176" s="179" t="s">
        <v>2658</v>
      </c>
      <c r="E176" s="232"/>
      <c r="F176" s="174" t="s">
        <v>133</v>
      </c>
      <c r="G176" s="181" t="s">
        <v>2903</v>
      </c>
      <c r="H176" s="119" t="s">
        <v>2146</v>
      </c>
      <c r="I176" s="119">
        <v>2</v>
      </c>
      <c r="J176" s="119">
        <v>0</v>
      </c>
      <c r="K176" s="119" t="s">
        <v>4873</v>
      </c>
      <c r="L176" s="433">
        <v>210</v>
      </c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5"/>
      <c r="Z176" s="145"/>
      <c r="AA176" s="147">
        <f t="shared" si="335"/>
        <v>0</v>
      </c>
      <c r="AB176" s="147" t="str">
        <f t="shared" si="420"/>
        <v>No</v>
      </c>
      <c r="AC176" s="234" t="str">
        <f t="shared" si="421"/>
        <v>No</v>
      </c>
      <c r="AE176" s="320">
        <v>2</v>
      </c>
      <c r="AF176" s="316">
        <f t="shared" si="422"/>
        <v>0</v>
      </c>
      <c r="AG176" s="118"/>
      <c r="AH176" s="342">
        <v>1.8</v>
      </c>
      <c r="AI176" s="351">
        <f t="shared" si="336"/>
        <v>0</v>
      </c>
      <c r="AJ176" s="215">
        <f t="shared" si="423"/>
        <v>0</v>
      </c>
      <c r="AK176" s="215">
        <f t="shared" si="424"/>
        <v>0</v>
      </c>
      <c r="AL176" s="215">
        <f t="shared" si="425"/>
        <v>0</v>
      </c>
      <c r="AM176" s="215">
        <f t="shared" si="426"/>
        <v>0</v>
      </c>
      <c r="AN176" s="215">
        <f t="shared" si="427"/>
        <v>0</v>
      </c>
      <c r="AO176" s="215">
        <f t="shared" si="428"/>
        <v>0</v>
      </c>
      <c r="AP176" s="215">
        <f t="shared" si="429"/>
        <v>0</v>
      </c>
      <c r="AQ176" s="215">
        <f t="shared" si="430"/>
        <v>0</v>
      </c>
      <c r="AR176" s="215">
        <f t="shared" si="431"/>
        <v>0</v>
      </c>
      <c r="AS176" s="215">
        <f t="shared" si="432"/>
        <v>0</v>
      </c>
      <c r="AT176" s="215">
        <f t="shared" si="433"/>
        <v>0</v>
      </c>
      <c r="AU176" s="215">
        <f t="shared" si="434"/>
        <v>0</v>
      </c>
      <c r="AV176" s="215">
        <f t="shared" si="435"/>
        <v>0</v>
      </c>
      <c r="AW176" s="215">
        <f t="shared" si="436"/>
        <v>0</v>
      </c>
      <c r="AX176" s="171">
        <v>2</v>
      </c>
      <c r="AY176" s="233">
        <v>8</v>
      </c>
      <c r="AZ176" s="177"/>
      <c r="BA176" s="177"/>
      <c r="BC176" s="9">
        <f t="shared" si="337"/>
        <v>0</v>
      </c>
      <c r="BD176" s="9">
        <f t="shared" si="338"/>
        <v>0</v>
      </c>
      <c r="BE176" s="9">
        <f t="shared" si="339"/>
        <v>0</v>
      </c>
      <c r="BF176" s="9">
        <f t="shared" si="340"/>
        <v>0</v>
      </c>
      <c r="BG176" s="9">
        <f t="shared" si="341"/>
        <v>0</v>
      </c>
      <c r="BH176" s="9">
        <f t="shared" si="342"/>
        <v>0</v>
      </c>
      <c r="BI176" s="9">
        <f t="shared" si="343"/>
        <v>0</v>
      </c>
      <c r="BJ176" s="9">
        <f t="shared" si="344"/>
        <v>0</v>
      </c>
      <c r="BK176" s="9">
        <f t="shared" si="345"/>
        <v>0</v>
      </c>
      <c r="BM176" s="132">
        <f t="shared" si="346"/>
        <v>0</v>
      </c>
      <c r="BN176" s="132">
        <f t="shared" si="347"/>
        <v>0</v>
      </c>
      <c r="BP176" s="9">
        <f t="shared" si="348"/>
        <v>0</v>
      </c>
      <c r="BQ176" s="9">
        <f t="shared" si="349"/>
        <v>0</v>
      </c>
      <c r="BR176" s="9">
        <f t="shared" si="350"/>
        <v>0</v>
      </c>
      <c r="BS176" s="9">
        <f t="shared" si="351"/>
        <v>0</v>
      </c>
      <c r="BT176" s="9">
        <f t="shared" si="352"/>
        <v>0</v>
      </c>
      <c r="BU176" s="9">
        <f t="shared" si="353"/>
        <v>0</v>
      </c>
      <c r="BV176" s="9">
        <f t="shared" si="354"/>
        <v>0</v>
      </c>
      <c r="BW176" s="9">
        <f t="shared" si="355"/>
        <v>0</v>
      </c>
      <c r="BX176" s="9">
        <f t="shared" si="356"/>
        <v>0</v>
      </c>
      <c r="BY176" s="9">
        <f t="shared" si="357"/>
        <v>0</v>
      </c>
      <c r="BZ176" s="9">
        <f t="shared" si="358"/>
        <v>0</v>
      </c>
      <c r="CA176" s="9">
        <f t="shared" si="359"/>
        <v>0</v>
      </c>
      <c r="CB176" s="9">
        <f t="shared" si="360"/>
        <v>0</v>
      </c>
      <c r="CC176" s="9">
        <f t="shared" si="361"/>
        <v>0</v>
      </c>
      <c r="CD176" s="9">
        <f t="shared" si="362"/>
        <v>0</v>
      </c>
      <c r="CE176" s="9">
        <f t="shared" si="363"/>
        <v>0</v>
      </c>
      <c r="CF176" s="9">
        <f t="shared" si="364"/>
        <v>0</v>
      </c>
      <c r="CG176" s="9">
        <f t="shared" si="365"/>
        <v>0</v>
      </c>
      <c r="CH176" s="9">
        <f t="shared" si="366"/>
        <v>0</v>
      </c>
      <c r="CI176" s="9">
        <f t="shared" si="367"/>
        <v>0</v>
      </c>
      <c r="CJ176" s="9">
        <f t="shared" si="368"/>
        <v>0</v>
      </c>
    </row>
    <row r="177" spans="2:88" s="132" customFormat="1" ht="90" customHeight="1">
      <c r="B177" s="231"/>
      <c r="D177" s="180" t="s">
        <v>2659</v>
      </c>
      <c r="E177" s="235"/>
      <c r="F177" s="392" t="s">
        <v>133</v>
      </c>
      <c r="G177" s="175" t="s">
        <v>2904</v>
      </c>
      <c r="H177" s="122" t="s">
        <v>2146</v>
      </c>
      <c r="I177" s="122">
        <v>2</v>
      </c>
      <c r="J177" s="122">
        <v>0</v>
      </c>
      <c r="K177" s="122" t="s">
        <v>4873</v>
      </c>
      <c r="L177" s="434">
        <v>262.5</v>
      </c>
      <c r="M177" s="138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40">
        <f t="shared" si="335"/>
        <v>0</v>
      </c>
      <c r="AB177" s="140" t="str">
        <f t="shared" si="420"/>
        <v>No</v>
      </c>
      <c r="AC177" s="236" t="str">
        <f t="shared" si="421"/>
        <v>No</v>
      </c>
      <c r="AE177" s="320">
        <v>2</v>
      </c>
      <c r="AF177" s="316">
        <f t="shared" si="422"/>
        <v>0</v>
      </c>
      <c r="AG177" s="118"/>
      <c r="AH177" s="342">
        <v>3.55</v>
      </c>
      <c r="AI177" s="351">
        <f t="shared" si="336"/>
        <v>0</v>
      </c>
      <c r="AJ177" s="215">
        <f t="shared" si="423"/>
        <v>0</v>
      </c>
      <c r="AK177" s="215">
        <f t="shared" si="424"/>
        <v>0</v>
      </c>
      <c r="AL177" s="215">
        <f t="shared" si="425"/>
        <v>0</v>
      </c>
      <c r="AM177" s="215">
        <f t="shared" si="426"/>
        <v>0</v>
      </c>
      <c r="AN177" s="215">
        <f t="shared" si="427"/>
        <v>0</v>
      </c>
      <c r="AO177" s="215">
        <f t="shared" si="428"/>
        <v>0</v>
      </c>
      <c r="AP177" s="215">
        <f t="shared" si="429"/>
        <v>0</v>
      </c>
      <c r="AQ177" s="215">
        <f t="shared" si="430"/>
        <v>0</v>
      </c>
      <c r="AR177" s="215">
        <f t="shared" si="431"/>
        <v>0</v>
      </c>
      <c r="AS177" s="215">
        <f t="shared" si="432"/>
        <v>0</v>
      </c>
      <c r="AT177" s="215">
        <f t="shared" si="433"/>
        <v>0</v>
      </c>
      <c r="AU177" s="215">
        <f t="shared" si="434"/>
        <v>0</v>
      </c>
      <c r="AV177" s="215">
        <f t="shared" si="435"/>
        <v>0</v>
      </c>
      <c r="AW177" s="215">
        <f t="shared" si="436"/>
        <v>0</v>
      </c>
      <c r="AX177" s="171">
        <v>2</v>
      </c>
      <c r="AY177" s="233">
        <v>8</v>
      </c>
      <c r="AZ177" s="177"/>
      <c r="BA177" s="177"/>
      <c r="BC177" s="9">
        <f t="shared" si="337"/>
        <v>0</v>
      </c>
      <c r="BD177" s="9">
        <f t="shared" si="338"/>
        <v>0</v>
      </c>
      <c r="BE177" s="9">
        <f t="shared" si="339"/>
        <v>0</v>
      </c>
      <c r="BF177" s="9">
        <f t="shared" si="340"/>
        <v>0</v>
      </c>
      <c r="BG177" s="9">
        <f t="shared" si="341"/>
        <v>0</v>
      </c>
      <c r="BH177" s="9">
        <f t="shared" si="342"/>
        <v>0</v>
      </c>
      <c r="BI177" s="9">
        <f t="shared" si="343"/>
        <v>0</v>
      </c>
      <c r="BJ177" s="9">
        <f t="shared" si="344"/>
        <v>0</v>
      </c>
      <c r="BK177" s="9">
        <f t="shared" si="345"/>
        <v>0</v>
      </c>
      <c r="BM177" s="132">
        <f t="shared" si="346"/>
        <v>0</v>
      </c>
      <c r="BN177" s="132">
        <f t="shared" si="347"/>
        <v>0</v>
      </c>
      <c r="BP177" s="9">
        <f t="shared" si="348"/>
        <v>0</v>
      </c>
      <c r="BQ177" s="9">
        <f t="shared" si="349"/>
        <v>0</v>
      </c>
      <c r="BR177" s="9">
        <f t="shared" si="350"/>
        <v>0</v>
      </c>
      <c r="BS177" s="9">
        <f t="shared" si="351"/>
        <v>0</v>
      </c>
      <c r="BT177" s="9">
        <f t="shared" si="352"/>
        <v>0</v>
      </c>
      <c r="BU177" s="9">
        <f t="shared" si="353"/>
        <v>0</v>
      </c>
      <c r="BV177" s="9">
        <f t="shared" si="354"/>
        <v>0</v>
      </c>
      <c r="BW177" s="9">
        <f t="shared" si="355"/>
        <v>0</v>
      </c>
      <c r="BX177" s="9">
        <f t="shared" si="356"/>
        <v>0</v>
      </c>
      <c r="BY177" s="9">
        <f t="shared" si="357"/>
        <v>0</v>
      </c>
      <c r="BZ177" s="9">
        <f t="shared" si="358"/>
        <v>0</v>
      </c>
      <c r="CA177" s="9">
        <f t="shared" si="359"/>
        <v>0</v>
      </c>
      <c r="CB177" s="9">
        <f t="shared" si="360"/>
        <v>0</v>
      </c>
      <c r="CC177" s="9">
        <f t="shared" si="361"/>
        <v>0</v>
      </c>
      <c r="CD177" s="9">
        <f t="shared" si="362"/>
        <v>0</v>
      </c>
      <c r="CE177" s="9">
        <f t="shared" si="363"/>
        <v>0</v>
      </c>
      <c r="CF177" s="9">
        <f t="shared" si="364"/>
        <v>0</v>
      </c>
      <c r="CG177" s="9">
        <f t="shared" si="365"/>
        <v>0</v>
      </c>
      <c r="CH177" s="9">
        <f t="shared" si="366"/>
        <v>0</v>
      </c>
      <c r="CI177" s="9">
        <f t="shared" si="367"/>
        <v>0</v>
      </c>
      <c r="CJ177" s="9">
        <f t="shared" si="368"/>
        <v>0</v>
      </c>
    </row>
    <row r="178" spans="2:88" s="132" customFormat="1" ht="90" customHeight="1">
      <c r="B178" s="231"/>
      <c r="D178" s="179" t="s">
        <v>2660</v>
      </c>
      <c r="E178" s="232"/>
      <c r="F178" s="174" t="s">
        <v>134</v>
      </c>
      <c r="G178" s="181" t="s">
        <v>2905</v>
      </c>
      <c r="H178" s="119" t="s">
        <v>2146</v>
      </c>
      <c r="I178" s="119">
        <v>2</v>
      </c>
      <c r="J178" s="119">
        <v>0</v>
      </c>
      <c r="K178" s="119" t="s">
        <v>4873</v>
      </c>
      <c r="L178" s="433">
        <v>283.5</v>
      </c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7">
        <f t="shared" si="335"/>
        <v>0</v>
      </c>
      <c r="AB178" s="147" t="str">
        <f t="shared" si="420"/>
        <v>No</v>
      </c>
      <c r="AC178" s="234" t="str">
        <f t="shared" si="421"/>
        <v>No</v>
      </c>
      <c r="AE178" s="320">
        <v>2</v>
      </c>
      <c r="AF178" s="316">
        <f t="shared" si="422"/>
        <v>0</v>
      </c>
      <c r="AG178" s="118"/>
      <c r="AH178" s="342">
        <v>4.8</v>
      </c>
      <c r="AI178" s="351">
        <f t="shared" si="336"/>
        <v>0</v>
      </c>
      <c r="AJ178" s="215">
        <f t="shared" si="423"/>
        <v>0</v>
      </c>
      <c r="AK178" s="215">
        <f t="shared" si="424"/>
        <v>0</v>
      </c>
      <c r="AL178" s="215">
        <f t="shared" si="425"/>
        <v>0</v>
      </c>
      <c r="AM178" s="215">
        <f t="shared" si="426"/>
        <v>0</v>
      </c>
      <c r="AN178" s="215">
        <f t="shared" si="427"/>
        <v>0</v>
      </c>
      <c r="AO178" s="215">
        <f t="shared" si="428"/>
        <v>0</v>
      </c>
      <c r="AP178" s="215">
        <f t="shared" si="429"/>
        <v>0</v>
      </c>
      <c r="AQ178" s="215">
        <f t="shared" si="430"/>
        <v>0</v>
      </c>
      <c r="AR178" s="215">
        <f t="shared" si="431"/>
        <v>0</v>
      </c>
      <c r="AS178" s="215">
        <f t="shared" si="432"/>
        <v>0</v>
      </c>
      <c r="AT178" s="215">
        <f t="shared" si="433"/>
        <v>0</v>
      </c>
      <c r="AU178" s="215">
        <f t="shared" si="434"/>
        <v>0</v>
      </c>
      <c r="AV178" s="215">
        <f t="shared" si="435"/>
        <v>0</v>
      </c>
      <c r="AW178" s="215">
        <f t="shared" si="436"/>
        <v>0</v>
      </c>
      <c r="AX178" s="171">
        <v>2</v>
      </c>
      <c r="AY178" s="233">
        <v>8</v>
      </c>
      <c r="AZ178" s="177"/>
      <c r="BA178" s="177"/>
      <c r="BC178" s="9">
        <f t="shared" si="337"/>
        <v>0</v>
      </c>
      <c r="BD178" s="9">
        <f t="shared" si="338"/>
        <v>0</v>
      </c>
      <c r="BE178" s="9">
        <f t="shared" si="339"/>
        <v>0</v>
      </c>
      <c r="BF178" s="9">
        <f t="shared" si="340"/>
        <v>0</v>
      </c>
      <c r="BG178" s="9">
        <f t="shared" si="341"/>
        <v>0</v>
      </c>
      <c r="BH178" s="9">
        <f t="shared" si="342"/>
        <v>0</v>
      </c>
      <c r="BI178" s="9">
        <f t="shared" si="343"/>
        <v>0</v>
      </c>
      <c r="BJ178" s="9">
        <f t="shared" si="344"/>
        <v>0</v>
      </c>
      <c r="BK178" s="9">
        <f t="shared" si="345"/>
        <v>0</v>
      </c>
      <c r="BM178" s="132">
        <f t="shared" si="346"/>
        <v>0</v>
      </c>
      <c r="BN178" s="132">
        <f t="shared" si="347"/>
        <v>0</v>
      </c>
      <c r="BP178" s="9">
        <f t="shared" si="348"/>
        <v>0</v>
      </c>
      <c r="BQ178" s="9">
        <f t="shared" si="349"/>
        <v>0</v>
      </c>
      <c r="BR178" s="9">
        <f t="shared" si="350"/>
        <v>0</v>
      </c>
      <c r="BS178" s="9">
        <f t="shared" si="351"/>
        <v>0</v>
      </c>
      <c r="BT178" s="9">
        <f t="shared" si="352"/>
        <v>0</v>
      </c>
      <c r="BU178" s="9">
        <f t="shared" si="353"/>
        <v>0</v>
      </c>
      <c r="BV178" s="9">
        <f t="shared" si="354"/>
        <v>0</v>
      </c>
      <c r="BW178" s="9">
        <f t="shared" si="355"/>
        <v>0</v>
      </c>
      <c r="BX178" s="9">
        <f t="shared" si="356"/>
        <v>0</v>
      </c>
      <c r="BY178" s="9">
        <f t="shared" si="357"/>
        <v>0</v>
      </c>
      <c r="BZ178" s="9">
        <f t="shared" si="358"/>
        <v>0</v>
      </c>
      <c r="CA178" s="9">
        <f t="shared" si="359"/>
        <v>0</v>
      </c>
      <c r="CB178" s="9">
        <f t="shared" si="360"/>
        <v>0</v>
      </c>
      <c r="CC178" s="9">
        <f t="shared" si="361"/>
        <v>0</v>
      </c>
      <c r="CD178" s="9">
        <f t="shared" si="362"/>
        <v>0</v>
      </c>
      <c r="CE178" s="9">
        <f t="shared" si="363"/>
        <v>0</v>
      </c>
      <c r="CF178" s="9">
        <f t="shared" si="364"/>
        <v>0</v>
      </c>
      <c r="CG178" s="9">
        <f t="shared" si="365"/>
        <v>0</v>
      </c>
      <c r="CH178" s="9">
        <f t="shared" si="366"/>
        <v>0</v>
      </c>
      <c r="CI178" s="9">
        <f t="shared" si="367"/>
        <v>0</v>
      </c>
      <c r="CJ178" s="9">
        <f t="shared" si="368"/>
        <v>0</v>
      </c>
    </row>
    <row r="179" spans="2:88" s="132" customFormat="1" ht="90" customHeight="1">
      <c r="B179" s="231"/>
      <c r="D179" s="180" t="s">
        <v>2661</v>
      </c>
      <c r="E179" s="235"/>
      <c r="F179" s="392" t="s">
        <v>134</v>
      </c>
      <c r="G179" s="175" t="s">
        <v>2907</v>
      </c>
      <c r="H179" s="122" t="s">
        <v>2146</v>
      </c>
      <c r="I179" s="122">
        <v>2</v>
      </c>
      <c r="J179" s="122">
        <v>0</v>
      </c>
      <c r="K179" s="122" t="s">
        <v>4873</v>
      </c>
      <c r="L179" s="434">
        <v>304.5</v>
      </c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40">
        <f t="shared" si="335"/>
        <v>0</v>
      </c>
      <c r="AB179" s="140" t="str">
        <f t="shared" si="420"/>
        <v>No</v>
      </c>
      <c r="AC179" s="236" t="str">
        <f t="shared" si="421"/>
        <v>No</v>
      </c>
      <c r="AE179" s="320">
        <v>2</v>
      </c>
      <c r="AF179" s="316">
        <f t="shared" si="422"/>
        <v>0</v>
      </c>
      <c r="AG179" s="118"/>
      <c r="AH179" s="342">
        <v>6.6</v>
      </c>
      <c r="AI179" s="351">
        <f t="shared" si="336"/>
        <v>0</v>
      </c>
      <c r="AJ179" s="215">
        <f t="shared" si="423"/>
        <v>0</v>
      </c>
      <c r="AK179" s="215">
        <f t="shared" si="424"/>
        <v>0</v>
      </c>
      <c r="AL179" s="215">
        <f t="shared" si="425"/>
        <v>0</v>
      </c>
      <c r="AM179" s="215">
        <f t="shared" si="426"/>
        <v>0</v>
      </c>
      <c r="AN179" s="215">
        <f t="shared" si="427"/>
        <v>0</v>
      </c>
      <c r="AO179" s="215">
        <f t="shared" si="428"/>
        <v>0</v>
      </c>
      <c r="AP179" s="215">
        <f t="shared" si="429"/>
        <v>0</v>
      </c>
      <c r="AQ179" s="215">
        <f t="shared" si="430"/>
        <v>0</v>
      </c>
      <c r="AR179" s="215">
        <f t="shared" si="431"/>
        <v>0</v>
      </c>
      <c r="AS179" s="215">
        <f t="shared" si="432"/>
        <v>0</v>
      </c>
      <c r="AT179" s="215">
        <f t="shared" si="433"/>
        <v>0</v>
      </c>
      <c r="AU179" s="215">
        <f t="shared" si="434"/>
        <v>0</v>
      </c>
      <c r="AV179" s="215">
        <f t="shared" si="435"/>
        <v>0</v>
      </c>
      <c r="AW179" s="215">
        <f t="shared" si="436"/>
        <v>0</v>
      </c>
      <c r="AX179" s="171">
        <v>2</v>
      </c>
      <c r="AY179" s="233">
        <v>10</v>
      </c>
      <c r="AZ179" s="177"/>
      <c r="BA179" s="177"/>
      <c r="BC179" s="9">
        <f t="shared" si="337"/>
        <v>0</v>
      </c>
      <c r="BD179" s="9">
        <f t="shared" si="338"/>
        <v>0</v>
      </c>
      <c r="BE179" s="9">
        <f t="shared" si="339"/>
        <v>0</v>
      </c>
      <c r="BF179" s="9">
        <f t="shared" si="340"/>
        <v>0</v>
      </c>
      <c r="BG179" s="9">
        <f t="shared" si="341"/>
        <v>0</v>
      </c>
      <c r="BH179" s="9">
        <f t="shared" si="342"/>
        <v>0</v>
      </c>
      <c r="BI179" s="9">
        <f t="shared" si="343"/>
        <v>0</v>
      </c>
      <c r="BJ179" s="9">
        <f t="shared" si="344"/>
        <v>0</v>
      </c>
      <c r="BK179" s="9">
        <f t="shared" si="345"/>
        <v>0</v>
      </c>
      <c r="BM179" s="132">
        <f t="shared" si="346"/>
        <v>0</v>
      </c>
      <c r="BN179" s="132">
        <f t="shared" si="347"/>
        <v>0</v>
      </c>
      <c r="BP179" s="9">
        <f t="shared" si="348"/>
        <v>0</v>
      </c>
      <c r="BQ179" s="9">
        <f t="shared" si="349"/>
        <v>0</v>
      </c>
      <c r="BR179" s="9">
        <f t="shared" si="350"/>
        <v>0</v>
      </c>
      <c r="BS179" s="9">
        <f t="shared" si="351"/>
        <v>0</v>
      </c>
      <c r="BT179" s="9">
        <f t="shared" si="352"/>
        <v>0</v>
      </c>
      <c r="BU179" s="9">
        <f t="shared" si="353"/>
        <v>0</v>
      </c>
      <c r="BV179" s="9">
        <f t="shared" si="354"/>
        <v>0</v>
      </c>
      <c r="BW179" s="9">
        <f t="shared" si="355"/>
        <v>0</v>
      </c>
      <c r="BX179" s="9">
        <f t="shared" si="356"/>
        <v>0</v>
      </c>
      <c r="BY179" s="9">
        <f t="shared" si="357"/>
        <v>0</v>
      </c>
      <c r="BZ179" s="9">
        <f t="shared" si="358"/>
        <v>0</v>
      </c>
      <c r="CA179" s="9">
        <f t="shared" si="359"/>
        <v>0</v>
      </c>
      <c r="CB179" s="9">
        <f t="shared" si="360"/>
        <v>0</v>
      </c>
      <c r="CC179" s="9">
        <f t="shared" si="361"/>
        <v>0</v>
      </c>
      <c r="CD179" s="9">
        <f t="shared" si="362"/>
        <v>0</v>
      </c>
      <c r="CE179" s="9">
        <f t="shared" si="363"/>
        <v>0</v>
      </c>
      <c r="CF179" s="9">
        <f t="shared" si="364"/>
        <v>0</v>
      </c>
      <c r="CG179" s="9">
        <f t="shared" si="365"/>
        <v>0</v>
      </c>
      <c r="CH179" s="9">
        <f t="shared" si="366"/>
        <v>0</v>
      </c>
      <c r="CI179" s="9">
        <f t="shared" si="367"/>
        <v>0</v>
      </c>
      <c r="CJ179" s="9">
        <f t="shared" si="368"/>
        <v>0</v>
      </c>
    </row>
    <row r="180" spans="2:88" s="132" customFormat="1" ht="90" customHeight="1">
      <c r="B180" s="231"/>
      <c r="D180" s="179" t="s">
        <v>2662</v>
      </c>
      <c r="E180" s="232"/>
      <c r="F180" s="174" t="s">
        <v>135</v>
      </c>
      <c r="G180" s="181" t="s">
        <v>2906</v>
      </c>
      <c r="H180" s="119" t="s">
        <v>2146</v>
      </c>
      <c r="I180" s="119">
        <v>2</v>
      </c>
      <c r="J180" s="119">
        <v>0</v>
      </c>
      <c r="K180" s="119" t="s">
        <v>4873</v>
      </c>
      <c r="L180" s="433">
        <v>367.5</v>
      </c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7">
        <f t="shared" si="335"/>
        <v>0</v>
      </c>
      <c r="AB180" s="147" t="str">
        <f t="shared" si="420"/>
        <v>No</v>
      </c>
      <c r="AC180" s="234" t="str">
        <f t="shared" si="421"/>
        <v>No</v>
      </c>
      <c r="AE180" s="320">
        <v>2</v>
      </c>
      <c r="AF180" s="316">
        <f t="shared" si="422"/>
        <v>0</v>
      </c>
      <c r="AG180" s="118"/>
      <c r="AH180" s="342">
        <v>9.5500000000000007</v>
      </c>
      <c r="AI180" s="351">
        <f t="shared" si="336"/>
        <v>0</v>
      </c>
      <c r="AJ180" s="215">
        <f t="shared" si="423"/>
        <v>0</v>
      </c>
      <c r="AK180" s="215">
        <f t="shared" si="424"/>
        <v>0</v>
      </c>
      <c r="AL180" s="215">
        <f t="shared" si="425"/>
        <v>0</v>
      </c>
      <c r="AM180" s="215">
        <f t="shared" si="426"/>
        <v>0</v>
      </c>
      <c r="AN180" s="215">
        <f t="shared" si="427"/>
        <v>0</v>
      </c>
      <c r="AO180" s="215">
        <f t="shared" si="428"/>
        <v>0</v>
      </c>
      <c r="AP180" s="215">
        <f t="shared" si="429"/>
        <v>0</v>
      </c>
      <c r="AQ180" s="215">
        <f t="shared" si="430"/>
        <v>0</v>
      </c>
      <c r="AR180" s="215">
        <f t="shared" si="431"/>
        <v>0</v>
      </c>
      <c r="AS180" s="215">
        <f t="shared" si="432"/>
        <v>0</v>
      </c>
      <c r="AT180" s="215">
        <f t="shared" si="433"/>
        <v>0</v>
      </c>
      <c r="AU180" s="215">
        <f t="shared" si="434"/>
        <v>0</v>
      </c>
      <c r="AV180" s="215">
        <f t="shared" si="435"/>
        <v>0</v>
      </c>
      <c r="AW180" s="215">
        <f t="shared" si="436"/>
        <v>0</v>
      </c>
      <c r="AX180" s="171">
        <v>2</v>
      </c>
      <c r="AY180" s="233">
        <v>11</v>
      </c>
      <c r="AZ180" s="177"/>
      <c r="BA180" s="177"/>
      <c r="BC180" s="9">
        <f t="shared" si="337"/>
        <v>0</v>
      </c>
      <c r="BD180" s="9">
        <f t="shared" si="338"/>
        <v>0</v>
      </c>
      <c r="BE180" s="9">
        <f t="shared" si="339"/>
        <v>0</v>
      </c>
      <c r="BF180" s="9">
        <f t="shared" si="340"/>
        <v>0</v>
      </c>
      <c r="BG180" s="9">
        <f t="shared" si="341"/>
        <v>0</v>
      </c>
      <c r="BH180" s="9">
        <f t="shared" si="342"/>
        <v>0</v>
      </c>
      <c r="BI180" s="9">
        <f t="shared" si="343"/>
        <v>0</v>
      </c>
      <c r="BJ180" s="9">
        <f t="shared" si="344"/>
        <v>0</v>
      </c>
      <c r="BK180" s="9">
        <f t="shared" si="345"/>
        <v>0</v>
      </c>
      <c r="BM180" s="132">
        <f t="shared" si="346"/>
        <v>0</v>
      </c>
      <c r="BN180" s="132">
        <f t="shared" si="347"/>
        <v>0</v>
      </c>
      <c r="BP180" s="9">
        <f t="shared" si="348"/>
        <v>0</v>
      </c>
      <c r="BQ180" s="9">
        <f t="shared" si="349"/>
        <v>0</v>
      </c>
      <c r="BR180" s="9">
        <f t="shared" si="350"/>
        <v>0</v>
      </c>
      <c r="BS180" s="9">
        <f t="shared" si="351"/>
        <v>0</v>
      </c>
      <c r="BT180" s="9">
        <f t="shared" si="352"/>
        <v>0</v>
      </c>
      <c r="BU180" s="9">
        <f t="shared" si="353"/>
        <v>0</v>
      </c>
      <c r="BV180" s="9">
        <f t="shared" si="354"/>
        <v>0</v>
      </c>
      <c r="BW180" s="9">
        <f t="shared" si="355"/>
        <v>0</v>
      </c>
      <c r="BX180" s="9">
        <f t="shared" si="356"/>
        <v>0</v>
      </c>
      <c r="BY180" s="9">
        <f t="shared" si="357"/>
        <v>0</v>
      </c>
      <c r="BZ180" s="9">
        <f t="shared" si="358"/>
        <v>0</v>
      </c>
      <c r="CA180" s="9">
        <f t="shared" si="359"/>
        <v>0</v>
      </c>
      <c r="CB180" s="9">
        <f t="shared" si="360"/>
        <v>0</v>
      </c>
      <c r="CC180" s="9">
        <f t="shared" si="361"/>
        <v>0</v>
      </c>
      <c r="CD180" s="9">
        <f t="shared" si="362"/>
        <v>0</v>
      </c>
      <c r="CE180" s="9">
        <f t="shared" si="363"/>
        <v>0</v>
      </c>
      <c r="CF180" s="9">
        <f t="shared" si="364"/>
        <v>0</v>
      </c>
      <c r="CG180" s="9">
        <f t="shared" si="365"/>
        <v>0</v>
      </c>
      <c r="CH180" s="9">
        <f t="shared" si="366"/>
        <v>0</v>
      </c>
      <c r="CI180" s="9">
        <f t="shared" si="367"/>
        <v>0</v>
      </c>
      <c r="CJ180" s="9">
        <f t="shared" si="368"/>
        <v>0</v>
      </c>
    </row>
    <row r="181" spans="2:88" s="132" customFormat="1" ht="90" customHeight="1">
      <c r="B181" s="237"/>
      <c r="C181" s="183"/>
      <c r="D181" s="238" t="s">
        <v>2663</v>
      </c>
      <c r="E181" s="241"/>
      <c r="F181" s="332" t="s">
        <v>136</v>
      </c>
      <c r="G181" s="243" t="s">
        <v>2908</v>
      </c>
      <c r="H181" s="244" t="s">
        <v>2146</v>
      </c>
      <c r="I181" s="244">
        <v>2</v>
      </c>
      <c r="J181" s="244">
        <v>0</v>
      </c>
      <c r="K181" s="244" t="s">
        <v>4873</v>
      </c>
      <c r="L181" s="437">
        <v>388.5</v>
      </c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  <c r="Y181" s="247"/>
      <c r="Z181" s="247"/>
      <c r="AA181" s="248">
        <f t="shared" si="335"/>
        <v>0</v>
      </c>
      <c r="AB181" s="248" t="str">
        <f t="shared" si="420"/>
        <v>No</v>
      </c>
      <c r="AC181" s="249" t="str">
        <f t="shared" si="421"/>
        <v>No</v>
      </c>
      <c r="AE181" s="322">
        <v>2</v>
      </c>
      <c r="AF181" s="318">
        <f t="shared" si="422"/>
        <v>0</v>
      </c>
      <c r="AG181" s="260"/>
      <c r="AH181" s="343">
        <v>13.35</v>
      </c>
      <c r="AI181" s="351">
        <f t="shared" si="336"/>
        <v>0</v>
      </c>
      <c r="AJ181" s="215">
        <f t="shared" si="423"/>
        <v>0</v>
      </c>
      <c r="AK181" s="215">
        <f t="shared" si="424"/>
        <v>0</v>
      </c>
      <c r="AL181" s="215">
        <f t="shared" si="425"/>
        <v>0</v>
      </c>
      <c r="AM181" s="215">
        <f t="shared" si="426"/>
        <v>0</v>
      </c>
      <c r="AN181" s="215">
        <f t="shared" si="427"/>
        <v>0</v>
      </c>
      <c r="AO181" s="215">
        <f t="shared" si="428"/>
        <v>0</v>
      </c>
      <c r="AP181" s="215">
        <f t="shared" si="429"/>
        <v>0</v>
      </c>
      <c r="AQ181" s="215">
        <f t="shared" si="430"/>
        <v>0</v>
      </c>
      <c r="AR181" s="215">
        <f t="shared" si="431"/>
        <v>0</v>
      </c>
      <c r="AS181" s="215">
        <f t="shared" si="432"/>
        <v>0</v>
      </c>
      <c r="AT181" s="215">
        <f t="shared" si="433"/>
        <v>0</v>
      </c>
      <c r="AU181" s="215">
        <f t="shared" si="434"/>
        <v>0</v>
      </c>
      <c r="AV181" s="215">
        <f t="shared" si="435"/>
        <v>0</v>
      </c>
      <c r="AW181" s="215">
        <f t="shared" si="436"/>
        <v>0</v>
      </c>
      <c r="AX181" s="240">
        <v>2</v>
      </c>
      <c r="AY181" s="245">
        <v>16</v>
      </c>
      <c r="AZ181" s="246"/>
      <c r="BA181" s="246"/>
      <c r="BC181" s="9">
        <f t="shared" si="337"/>
        <v>0</v>
      </c>
      <c r="BD181" s="9">
        <f t="shared" si="338"/>
        <v>0</v>
      </c>
      <c r="BE181" s="9">
        <f t="shared" si="339"/>
        <v>0</v>
      </c>
      <c r="BF181" s="9">
        <f t="shared" si="340"/>
        <v>0</v>
      </c>
      <c r="BG181" s="9">
        <f t="shared" si="341"/>
        <v>0</v>
      </c>
      <c r="BH181" s="9">
        <f t="shared" si="342"/>
        <v>0</v>
      </c>
      <c r="BI181" s="9">
        <f t="shared" si="343"/>
        <v>0</v>
      </c>
      <c r="BJ181" s="9">
        <f t="shared" si="344"/>
        <v>0</v>
      </c>
      <c r="BK181" s="9">
        <f t="shared" si="345"/>
        <v>0</v>
      </c>
      <c r="BM181" s="132">
        <f t="shared" si="346"/>
        <v>0</v>
      </c>
      <c r="BN181" s="132">
        <f t="shared" si="347"/>
        <v>0</v>
      </c>
      <c r="BP181" s="9">
        <f t="shared" si="348"/>
        <v>0</v>
      </c>
      <c r="BQ181" s="9">
        <f t="shared" si="349"/>
        <v>0</v>
      </c>
      <c r="BR181" s="9">
        <f t="shared" si="350"/>
        <v>0</v>
      </c>
      <c r="BS181" s="9">
        <f t="shared" si="351"/>
        <v>0</v>
      </c>
      <c r="BT181" s="9">
        <f t="shared" si="352"/>
        <v>0</v>
      </c>
      <c r="BU181" s="9">
        <f t="shared" si="353"/>
        <v>0</v>
      </c>
      <c r="BV181" s="9">
        <f t="shared" si="354"/>
        <v>0</v>
      </c>
      <c r="BW181" s="9">
        <f t="shared" si="355"/>
        <v>0</v>
      </c>
      <c r="BX181" s="9">
        <f t="shared" si="356"/>
        <v>0</v>
      </c>
      <c r="BY181" s="9">
        <f t="shared" si="357"/>
        <v>0</v>
      </c>
      <c r="BZ181" s="9">
        <f t="shared" si="358"/>
        <v>0</v>
      </c>
      <c r="CA181" s="9">
        <f t="shared" si="359"/>
        <v>0</v>
      </c>
      <c r="CB181" s="9">
        <f t="shared" si="360"/>
        <v>0</v>
      </c>
      <c r="CC181" s="9">
        <f t="shared" si="361"/>
        <v>0</v>
      </c>
      <c r="CD181" s="9">
        <f t="shared" si="362"/>
        <v>0</v>
      </c>
      <c r="CE181" s="9">
        <f t="shared" si="363"/>
        <v>0</v>
      </c>
      <c r="CF181" s="9">
        <f t="shared" si="364"/>
        <v>0</v>
      </c>
      <c r="CG181" s="9">
        <f t="shared" si="365"/>
        <v>0</v>
      </c>
      <c r="CH181" s="9">
        <f t="shared" si="366"/>
        <v>0</v>
      </c>
      <c r="CI181" s="9">
        <f t="shared" si="367"/>
        <v>0</v>
      </c>
      <c r="CJ181" s="9">
        <f t="shared" si="368"/>
        <v>0</v>
      </c>
    </row>
  </sheetData>
  <sheetProtection algorithmName="SHA-512" hashValue="s29YpyPsEHuJx16qB/bIREjZFqPDTH5cS4rWUdRyuw5I9y7Mhwn+aEhO90Ij6rF26OWc83LMHrpX2nmYepyNSw==" saltValue="141XzWodfqrZVU9yo6lt4A==" spinCount="100000" sheet="1" autoFilter="0"/>
  <autoFilter ref="AB6:AC181" xr:uid="{00000000-0001-0000-0100-000000000000}"/>
  <mergeCells count="5">
    <mergeCell ref="L1:M1"/>
    <mergeCell ref="L2:M2"/>
    <mergeCell ref="L3:M3"/>
    <mergeCell ref="CK3:CK4"/>
    <mergeCell ref="B1:C4"/>
  </mergeCells>
  <conditionalFormatting sqref="M8:M18">
    <cfRule type="notContainsBlanks" dxfId="61" priority="38">
      <formula>LEN(TRIM(M8))&gt;0</formula>
    </cfRule>
  </conditionalFormatting>
  <conditionalFormatting sqref="M20:M29 M157:M181">
    <cfRule type="notContainsBlanks" dxfId="60" priority="413">
      <formula>LEN(TRIM(M20))&gt;0</formula>
    </cfRule>
  </conditionalFormatting>
  <conditionalFormatting sqref="M31:M38">
    <cfRule type="notContainsBlanks" dxfId="59" priority="439">
      <formula>LEN(TRIM(M31))&gt;0</formula>
    </cfRule>
  </conditionalFormatting>
  <conditionalFormatting sqref="M40:M56">
    <cfRule type="notContainsBlanks" dxfId="58" priority="465">
      <formula>LEN(TRIM(M40))&gt;0</formula>
    </cfRule>
  </conditionalFormatting>
  <conditionalFormatting sqref="M58:M65">
    <cfRule type="notContainsBlanks" dxfId="57" priority="491">
      <formula>LEN(TRIM(M58))&gt;0</formula>
    </cfRule>
  </conditionalFormatting>
  <conditionalFormatting sqref="M67:M81">
    <cfRule type="notContainsBlanks" dxfId="56" priority="517">
      <formula>LEN(TRIM(M67))&gt;0</formula>
    </cfRule>
  </conditionalFormatting>
  <conditionalFormatting sqref="M83:M98">
    <cfRule type="notContainsBlanks" dxfId="55" priority="26">
      <formula>LEN(TRIM(M83))&gt;0</formula>
    </cfRule>
  </conditionalFormatting>
  <conditionalFormatting sqref="M100:M117">
    <cfRule type="notContainsBlanks" dxfId="54" priority="608">
      <formula>LEN(TRIM(M100))&gt;0</formula>
    </cfRule>
  </conditionalFormatting>
  <conditionalFormatting sqref="M119:M131">
    <cfRule type="notContainsBlanks" dxfId="53" priority="10">
      <formula>LEN(TRIM(M119))&gt;0</formula>
    </cfRule>
  </conditionalFormatting>
  <conditionalFormatting sqref="M133:M147">
    <cfRule type="notContainsBlanks" dxfId="52" priority="686">
      <formula>LEN(TRIM(M133))&gt;0</formula>
    </cfRule>
  </conditionalFormatting>
  <conditionalFormatting sqref="M149:M155">
    <cfRule type="notContainsBlanks" dxfId="51" priority="712">
      <formula>LEN(TRIM(M149))&gt;0</formula>
    </cfRule>
  </conditionalFormatting>
  <conditionalFormatting sqref="N8:N18">
    <cfRule type="notContainsBlanks" dxfId="50" priority="37">
      <formula>LEN(TRIM(N8))&gt;0</formula>
    </cfRule>
  </conditionalFormatting>
  <conditionalFormatting sqref="N20:N29 N157:N181">
    <cfRule type="notContainsBlanks" dxfId="49" priority="412">
      <formula>LEN(TRIM(N20))&gt;0</formula>
    </cfRule>
  </conditionalFormatting>
  <conditionalFormatting sqref="N31:N38">
    <cfRule type="notContainsBlanks" dxfId="48" priority="438">
      <formula>LEN(TRIM(N31))&gt;0</formula>
    </cfRule>
  </conditionalFormatting>
  <conditionalFormatting sqref="N40:N56">
    <cfRule type="notContainsBlanks" dxfId="47" priority="464">
      <formula>LEN(TRIM(N40))&gt;0</formula>
    </cfRule>
  </conditionalFormatting>
  <conditionalFormatting sqref="N58:N65">
    <cfRule type="notContainsBlanks" dxfId="46" priority="490">
      <formula>LEN(TRIM(N58))&gt;0</formula>
    </cfRule>
  </conditionalFormatting>
  <conditionalFormatting sqref="N67:N81">
    <cfRule type="notContainsBlanks" dxfId="45" priority="516">
      <formula>LEN(TRIM(N67))&gt;0</formula>
    </cfRule>
  </conditionalFormatting>
  <conditionalFormatting sqref="N83:N98">
    <cfRule type="notContainsBlanks" dxfId="44" priority="25">
      <formula>LEN(TRIM(N83))&gt;0</formula>
    </cfRule>
  </conditionalFormatting>
  <conditionalFormatting sqref="N100:N117">
    <cfRule type="notContainsBlanks" dxfId="43" priority="607">
      <formula>LEN(TRIM(N100))&gt;0</formula>
    </cfRule>
  </conditionalFormatting>
  <conditionalFormatting sqref="N119:N131">
    <cfRule type="notContainsBlanks" dxfId="42" priority="9">
      <formula>LEN(TRIM(N119))&gt;0</formula>
    </cfRule>
  </conditionalFormatting>
  <conditionalFormatting sqref="N133:N147">
    <cfRule type="notContainsBlanks" dxfId="41" priority="685">
      <formula>LEN(TRIM(N133))&gt;0</formula>
    </cfRule>
  </conditionalFormatting>
  <conditionalFormatting sqref="N149:N155">
    <cfRule type="notContainsBlanks" dxfId="40" priority="711">
      <formula>LEN(TRIM(N149))&gt;0</formula>
    </cfRule>
  </conditionalFormatting>
  <conditionalFormatting sqref="O1:O4">
    <cfRule type="notContainsBlanks" dxfId="39" priority="104">
      <formula>LEN(TRIM(O1))&gt;0</formula>
    </cfRule>
  </conditionalFormatting>
  <conditionalFormatting sqref="O8:O1048576">
    <cfRule type="notContainsBlanks" dxfId="38" priority="12">
      <formula>LEN(TRIM(O8))&gt;0</formula>
    </cfRule>
  </conditionalFormatting>
  <conditionalFormatting sqref="P4">
    <cfRule type="notContainsBlanks" dxfId="37" priority="103">
      <formula>LEN(TRIM(P4))&gt;0</formula>
    </cfRule>
  </conditionalFormatting>
  <conditionalFormatting sqref="P8:P1048576">
    <cfRule type="notContainsBlanks" dxfId="36" priority="11">
      <formula>LEN(TRIM(P8))&gt;0</formula>
    </cfRule>
  </conditionalFormatting>
  <conditionalFormatting sqref="Q8:Q18">
    <cfRule type="notContainsBlanks" dxfId="35" priority="39">
      <formula>LEN(TRIM(Q8))&gt;0</formula>
    </cfRule>
  </conditionalFormatting>
  <conditionalFormatting sqref="Q20:Q181">
    <cfRule type="notContainsBlanks" dxfId="34" priority="13">
      <formula>LEN(TRIM(Q20))&gt;0</formula>
    </cfRule>
  </conditionalFormatting>
  <conditionalFormatting sqref="R20:R181">
    <cfRule type="notContainsBlanks" dxfId="33" priority="6">
      <formula>LEN(TRIM(R20))&gt;0</formula>
    </cfRule>
  </conditionalFormatting>
  <conditionalFormatting sqref="R8:S8 R9:R18">
    <cfRule type="notContainsBlanks" dxfId="32" priority="34">
      <formula>LEN(TRIM(R8))&gt;0</formula>
    </cfRule>
  </conditionalFormatting>
  <conditionalFormatting sqref="S9:S181">
    <cfRule type="notContainsBlanks" dxfId="31" priority="1">
      <formula>LEN(TRIM(S9))&gt;0</formula>
    </cfRule>
  </conditionalFormatting>
  <conditionalFormatting sqref="T8:T18">
    <cfRule type="notContainsBlanks" dxfId="30" priority="33">
      <formula>LEN(TRIM(T8))&gt;0</formula>
    </cfRule>
  </conditionalFormatting>
  <conditionalFormatting sqref="T20:T181">
    <cfRule type="notContainsBlanks" dxfId="29" priority="5">
      <formula>LEN(TRIM(T20))&gt;0</formula>
    </cfRule>
  </conditionalFormatting>
  <conditionalFormatting sqref="U8:U18">
    <cfRule type="notContainsBlanks" dxfId="28" priority="31">
      <formula>LEN(TRIM(U8))&gt;0</formula>
    </cfRule>
  </conditionalFormatting>
  <conditionalFormatting sqref="U20:U181">
    <cfRule type="notContainsBlanks" dxfId="27" priority="3">
      <formula>LEN(TRIM(U20))&gt;0</formula>
    </cfRule>
  </conditionalFormatting>
  <conditionalFormatting sqref="V8:V18">
    <cfRule type="notContainsBlanks" dxfId="26" priority="32">
      <formula>LEN(TRIM(V8))&gt;0</formula>
    </cfRule>
  </conditionalFormatting>
  <conditionalFormatting sqref="V20:V181">
    <cfRule type="notContainsBlanks" dxfId="25" priority="4">
      <formula>LEN(TRIM(V20))&gt;0</formula>
    </cfRule>
  </conditionalFormatting>
  <conditionalFormatting sqref="W8:W18">
    <cfRule type="notContainsBlanks" dxfId="24" priority="40">
      <formula>LEN(TRIM(W8))&gt;0</formula>
    </cfRule>
  </conditionalFormatting>
  <conditionalFormatting sqref="W20:W181">
    <cfRule type="notContainsBlanks" dxfId="23" priority="14">
      <formula>LEN(TRIM(W20))&gt;0</formula>
    </cfRule>
  </conditionalFormatting>
  <conditionalFormatting sqref="X8:X18">
    <cfRule type="notContainsBlanks" dxfId="22" priority="30">
      <formula>LEN(TRIM(X8))&gt;0</formula>
    </cfRule>
  </conditionalFormatting>
  <conditionalFormatting sqref="X20:X181">
    <cfRule type="notContainsBlanks" dxfId="21" priority="2">
      <formula>LEN(TRIM(X20))&gt;0</formula>
    </cfRule>
  </conditionalFormatting>
  <conditionalFormatting sqref="Y8:Y18">
    <cfRule type="notContainsBlanks" dxfId="20" priority="36">
      <formula>LEN(TRIM(Y8))&gt;0</formula>
    </cfRule>
  </conditionalFormatting>
  <conditionalFormatting sqref="Y20:Y29 Y149:Y181">
    <cfRule type="notContainsBlanks" dxfId="19" priority="403">
      <formula>LEN(TRIM(Y20))&gt;0</formula>
    </cfRule>
  </conditionalFormatting>
  <conditionalFormatting sqref="Y31:Y38">
    <cfRule type="notContainsBlanks" dxfId="18" priority="429">
      <formula>LEN(TRIM(Y31))&gt;0</formula>
    </cfRule>
  </conditionalFormatting>
  <conditionalFormatting sqref="Y40:Y56">
    <cfRule type="notContainsBlanks" dxfId="17" priority="455">
      <formula>LEN(TRIM(Y40))&gt;0</formula>
    </cfRule>
  </conditionalFormatting>
  <conditionalFormatting sqref="Y58:Y65">
    <cfRule type="notContainsBlanks" dxfId="16" priority="481">
      <formula>LEN(TRIM(Y58))&gt;0</formula>
    </cfRule>
  </conditionalFormatting>
  <conditionalFormatting sqref="Y67:Y81">
    <cfRule type="notContainsBlanks" dxfId="15" priority="507">
      <formula>LEN(TRIM(Y67))&gt;0</formula>
    </cfRule>
  </conditionalFormatting>
  <conditionalFormatting sqref="Y83:Y98">
    <cfRule type="notContainsBlanks" dxfId="14" priority="24">
      <formula>LEN(TRIM(Y83))&gt;0</formula>
    </cfRule>
  </conditionalFormatting>
  <conditionalFormatting sqref="Y100:Y117">
    <cfRule type="notContainsBlanks" dxfId="13" priority="598">
      <formula>LEN(TRIM(Y100))&gt;0</formula>
    </cfRule>
  </conditionalFormatting>
  <conditionalFormatting sqref="Y119:Y131">
    <cfRule type="notContainsBlanks" dxfId="12" priority="7">
      <formula>LEN(TRIM(Y119))&gt;0</formula>
    </cfRule>
  </conditionalFormatting>
  <conditionalFormatting sqref="Y133:Y147">
    <cfRule type="notContainsBlanks" dxfId="11" priority="676">
      <formula>LEN(TRIM(Y133))&gt;0</formula>
    </cfRule>
  </conditionalFormatting>
  <conditionalFormatting sqref="Z8:Z18">
    <cfRule type="notContainsBlanks" dxfId="10" priority="35">
      <formula>LEN(TRIM(Z8))&gt;0</formula>
    </cfRule>
  </conditionalFormatting>
  <conditionalFormatting sqref="Z20:Z29 Z157:Z181">
    <cfRule type="notContainsBlanks" dxfId="9" priority="402">
      <formula>LEN(TRIM(Z20))&gt;0</formula>
    </cfRule>
  </conditionalFormatting>
  <conditionalFormatting sqref="Z31:Z38">
    <cfRule type="notContainsBlanks" dxfId="8" priority="428">
      <formula>LEN(TRIM(Z31))&gt;0</formula>
    </cfRule>
  </conditionalFormatting>
  <conditionalFormatting sqref="Z40:Z56">
    <cfRule type="notContainsBlanks" dxfId="7" priority="454">
      <formula>LEN(TRIM(Z40))&gt;0</formula>
    </cfRule>
  </conditionalFormatting>
  <conditionalFormatting sqref="Z58:Z65">
    <cfRule type="notContainsBlanks" dxfId="6" priority="480">
      <formula>LEN(TRIM(Z58))&gt;0</formula>
    </cfRule>
  </conditionalFormatting>
  <conditionalFormatting sqref="Z67:Z81">
    <cfRule type="notContainsBlanks" dxfId="5" priority="506">
      <formula>LEN(TRIM(Z67))&gt;0</formula>
    </cfRule>
  </conditionalFormatting>
  <conditionalFormatting sqref="Z83:Z98">
    <cfRule type="notContainsBlanks" dxfId="4" priority="23">
      <formula>LEN(TRIM(Z83))&gt;0</formula>
    </cfRule>
  </conditionalFormatting>
  <conditionalFormatting sqref="Z100:Z117">
    <cfRule type="notContainsBlanks" dxfId="3" priority="597">
      <formula>LEN(TRIM(Z100))&gt;0</formula>
    </cfRule>
  </conditionalFormatting>
  <conditionalFormatting sqref="Z119:Z131">
    <cfRule type="notContainsBlanks" dxfId="2" priority="8">
      <formula>LEN(TRIM(Z119))&gt;0</formula>
    </cfRule>
  </conditionalFormatting>
  <conditionalFormatting sqref="Z133:Z147">
    <cfRule type="notContainsBlanks" dxfId="1" priority="675">
      <formula>LEN(TRIM(Z133))&gt;0</formula>
    </cfRule>
  </conditionalFormatting>
  <conditionalFormatting sqref="Z149:Z155">
    <cfRule type="notContainsBlanks" dxfId="0" priority="701">
      <formula>LEN(TRIM(Z149))&gt;0</formula>
    </cfRule>
  </conditionalFormatting>
  <pageMargins left="0.25" right="0.25" top="0.75" bottom="0.75" header="0.3" footer="0.3"/>
  <pageSetup paperSize="9" scale="25" fitToHeight="0"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T178"/>
  <sheetViews>
    <sheetView showGridLines="0" zoomScaleNormal="100" workbookViewId="0">
      <selection activeCell="D8" sqref="D8"/>
    </sheetView>
  </sheetViews>
  <sheetFormatPr defaultColWidth="12.296875" defaultRowHeight="23.25" customHeight="1"/>
  <cols>
    <col min="1" max="1" width="13.19921875" style="14" customWidth="1"/>
    <col min="2" max="15" width="6.69921875" style="22" customWidth="1"/>
    <col min="16" max="16" width="6" style="14" customWidth="1"/>
    <col min="17" max="17" width="5.796875" style="14" customWidth="1"/>
    <col min="18" max="18" width="7.5" style="22" customWidth="1"/>
    <col min="19" max="19" width="5.19921875" style="22" customWidth="1"/>
    <col min="20" max="20" width="9.5" style="14" customWidth="1"/>
    <col min="21" max="25" width="12.296875" style="14" customWidth="1"/>
    <col min="26" max="16384" width="12.296875" style="14"/>
  </cols>
  <sheetData>
    <row r="1" spans="1:20" ht="23.25" customHeight="1">
      <c r="A1" s="20" t="s">
        <v>17</v>
      </c>
      <c r="B1" s="21"/>
      <c r="C1" s="14"/>
      <c r="J1" s="106"/>
      <c r="K1" s="106"/>
      <c r="L1" s="106"/>
      <c r="M1" s="106"/>
      <c r="N1" s="27" t="s">
        <v>5</v>
      </c>
      <c r="O1" s="105">
        <f>'SIMPL PLYWOOD'!L3</f>
        <v>0</v>
      </c>
    </row>
    <row r="2" spans="1:20" ht="23.25" customHeight="1">
      <c r="A2" s="104" t="s">
        <v>45</v>
      </c>
      <c r="B2" s="104"/>
      <c r="C2" s="14"/>
      <c r="D2" s="14"/>
      <c r="E2" s="14"/>
      <c r="F2" s="26"/>
      <c r="G2" s="15">
        <v>0</v>
      </c>
      <c r="H2" s="15"/>
      <c r="I2" s="15"/>
      <c r="J2" s="14"/>
      <c r="K2" s="14"/>
      <c r="L2" s="29" t="s">
        <v>39</v>
      </c>
      <c r="M2" s="14"/>
    </row>
    <row r="3" spans="1:20" s="29" customFormat="1" ht="46.05" customHeight="1">
      <c r="A3" s="493"/>
      <c r="B3" s="494"/>
      <c r="C3" s="494"/>
      <c r="D3" s="494"/>
      <c r="E3" s="494"/>
      <c r="F3" s="494"/>
      <c r="G3" s="494"/>
      <c r="H3" s="494"/>
      <c r="I3" s="494"/>
      <c r="J3" s="495"/>
      <c r="K3" s="107"/>
      <c r="L3" s="496"/>
      <c r="M3" s="496"/>
      <c r="N3" s="496"/>
      <c r="S3" s="28"/>
      <c r="T3" s="14"/>
    </row>
    <row r="4" spans="1:20" ht="21" customHeight="1" thickBot="1">
      <c r="I4" s="18"/>
      <c r="J4" s="18"/>
      <c r="K4" s="492"/>
      <c r="L4" s="492"/>
      <c r="P4" s="109">
        <f>SUM(P6:P187)</f>
        <v>0</v>
      </c>
      <c r="Q4" s="109">
        <f>SUM(Q6:Q187)</f>
        <v>0</v>
      </c>
      <c r="R4" s="109">
        <f>SUM(R6:R187)</f>
        <v>0</v>
      </c>
      <c r="S4" s="17"/>
    </row>
    <row r="5" spans="1:20" ht="25.8" customHeight="1">
      <c r="A5" s="19" t="s">
        <v>15</v>
      </c>
      <c r="B5" s="31" t="s">
        <v>1</v>
      </c>
      <c r="C5" s="32" t="s">
        <v>2</v>
      </c>
      <c r="D5" s="32" t="s">
        <v>9</v>
      </c>
      <c r="E5" s="32" t="s">
        <v>32</v>
      </c>
      <c r="F5" s="32" t="s">
        <v>3</v>
      </c>
      <c r="G5" s="30" t="s">
        <v>5268</v>
      </c>
      <c r="H5" s="30" t="s">
        <v>4903</v>
      </c>
      <c r="I5" s="30" t="s">
        <v>5269</v>
      </c>
      <c r="J5" s="30" t="s">
        <v>125</v>
      </c>
      <c r="K5" s="32" t="s">
        <v>14</v>
      </c>
      <c r="L5" s="32" t="s">
        <v>38</v>
      </c>
      <c r="M5" s="32" t="s">
        <v>16</v>
      </c>
      <c r="N5" s="32" t="s">
        <v>64</v>
      </c>
      <c r="O5" s="30" t="s">
        <v>65</v>
      </c>
      <c r="P5" s="108" t="s">
        <v>19</v>
      </c>
      <c r="Q5" s="108" t="s">
        <v>130</v>
      </c>
      <c r="R5" s="108" t="s">
        <v>131</v>
      </c>
    </row>
    <row r="6" spans="1:20" ht="23.25" customHeight="1">
      <c r="A6" s="24" t="str">
        <f>'SIMPL PLYWOOD'!D20</f>
        <v>SIMPL-1A</v>
      </c>
      <c r="B6" s="25" t="str">
        <f>IF('SIMPL PLYWOOD'!M20=0,"",'SIMPL PLYWOOD'!M20)</f>
        <v/>
      </c>
      <c r="C6" s="23" t="str">
        <f>IF('SIMPL PLYWOOD'!N20=0,"",'SIMPL PLYWOOD'!N20)</f>
        <v/>
      </c>
      <c r="D6" s="23" t="str">
        <f>IF('SIMPL PLYWOOD'!O20=0,"",'SIMPL PLYWOOD'!O20)</f>
        <v/>
      </c>
      <c r="E6" s="23" t="str">
        <f>IF('SIMPL PLYWOOD'!P20=0,"",'SIMPL PLYWOOD'!P20)</f>
        <v/>
      </c>
      <c r="F6" s="23" t="str">
        <f>IF('SIMPL PLYWOOD'!Q20=0,"",'SIMPL PLYWOOD'!Q20)</f>
        <v/>
      </c>
      <c r="G6" s="23" t="str">
        <f>IF('SIMPL PLYWOOD'!R20=0,"",'SIMPL PLYWOOD'!R20)</f>
        <v/>
      </c>
      <c r="H6" s="23" t="str">
        <f>IF('SIMPL PLYWOOD'!S20=0,"",'SIMPL PLYWOOD'!S20)</f>
        <v/>
      </c>
      <c r="I6" s="23" t="str">
        <f>IF('SIMPL PLYWOOD'!T20=0,"",'SIMPL PLYWOOD'!T20)</f>
        <v/>
      </c>
      <c r="J6" s="23" t="str">
        <f>IF('SIMPL PLYWOOD'!U20=0,"",'SIMPL PLYWOOD'!U20)</f>
        <v/>
      </c>
      <c r="K6" s="23" t="str">
        <f>IF('SIMPL PLYWOOD'!V20=0,"",'SIMPL PLYWOOD'!V20)</f>
        <v/>
      </c>
      <c r="L6" s="23" t="str">
        <f>IF('SIMPL PLYWOOD'!W20=0,"",'SIMPL PLYWOOD'!W20)</f>
        <v/>
      </c>
      <c r="M6" s="23" t="str">
        <f>IF('SIMPL PLYWOOD'!X20=0,"",'SIMPL PLYWOOD'!X20)</f>
        <v/>
      </c>
      <c r="N6" s="23" t="str">
        <f>IF('SIMPL PLYWOOD'!Y20=0,"",'SIMPL PLYWOOD'!Y20)</f>
        <v/>
      </c>
      <c r="O6" s="23" t="str">
        <f>IF('SIMPL PLYWOOD'!Z20=0,"",'SIMPL PLYWOOD'!Z20)</f>
        <v/>
      </c>
      <c r="P6" s="395">
        <f>SUM(B6:O6)</f>
        <v>0</v>
      </c>
      <c r="Q6" s="16">
        <f>P6*'SIMPL PLYWOOD'!I20</f>
        <v>0</v>
      </c>
      <c r="R6" s="16">
        <f>P6*'SIMPL PLYWOOD'!AX20</f>
        <v>0</v>
      </c>
    </row>
    <row r="7" spans="1:20" ht="23.25" customHeight="1">
      <c r="A7" s="24" t="str">
        <f>'SIMPL PLYWOOD'!D21</f>
        <v>SIMPL-1B</v>
      </c>
      <c r="B7" s="25" t="str">
        <f>IF('SIMPL PLYWOOD'!M21=0,"",'SIMPL PLYWOOD'!M21)</f>
        <v/>
      </c>
      <c r="C7" s="23" t="str">
        <f>IF('SIMPL PLYWOOD'!N21=0,"",'SIMPL PLYWOOD'!N21)</f>
        <v/>
      </c>
      <c r="D7" s="23" t="str">
        <f>IF('SIMPL PLYWOOD'!O21=0,"",'SIMPL PLYWOOD'!O21)</f>
        <v/>
      </c>
      <c r="E7" s="23" t="str">
        <f>IF('SIMPL PLYWOOD'!P21=0,"",'SIMPL PLYWOOD'!P21)</f>
        <v/>
      </c>
      <c r="F7" s="23" t="str">
        <f>IF('SIMPL PLYWOOD'!Q21=0,"",'SIMPL PLYWOOD'!Q21)</f>
        <v/>
      </c>
      <c r="G7" s="23" t="str">
        <f>IF('SIMPL PLYWOOD'!R21=0,"",'SIMPL PLYWOOD'!R21)</f>
        <v/>
      </c>
      <c r="H7" s="23" t="str">
        <f>IF('SIMPL PLYWOOD'!S21=0,"",'SIMPL PLYWOOD'!S21)</f>
        <v/>
      </c>
      <c r="I7" s="23" t="str">
        <f>IF('SIMPL PLYWOOD'!T21=0,"",'SIMPL PLYWOOD'!T21)</f>
        <v/>
      </c>
      <c r="J7" s="23" t="str">
        <f>IF('SIMPL PLYWOOD'!U21=0,"",'SIMPL PLYWOOD'!U21)</f>
        <v/>
      </c>
      <c r="K7" s="23" t="str">
        <f>IF('SIMPL PLYWOOD'!V21=0,"",'SIMPL PLYWOOD'!V21)</f>
        <v/>
      </c>
      <c r="L7" s="23" t="str">
        <f>IF('SIMPL PLYWOOD'!W21=0,"",'SIMPL PLYWOOD'!W21)</f>
        <v/>
      </c>
      <c r="M7" s="23" t="str">
        <f>IF('SIMPL PLYWOOD'!X21=0,"",'SIMPL PLYWOOD'!X21)</f>
        <v/>
      </c>
      <c r="N7" s="23" t="str">
        <f>IF('SIMPL PLYWOOD'!Y21=0,"",'SIMPL PLYWOOD'!Y21)</f>
        <v/>
      </c>
      <c r="O7" s="23" t="str">
        <f>IF('SIMPL PLYWOOD'!Z21=0,"",'SIMPL PLYWOOD'!Z21)</f>
        <v/>
      </c>
      <c r="P7" s="395">
        <f t="shared" ref="P7:P70" si="0">SUM(B7:O7)</f>
        <v>0</v>
      </c>
      <c r="Q7" s="16">
        <f>P7*'SIMPL PLYWOOD'!I21</f>
        <v>0</v>
      </c>
      <c r="R7" s="16">
        <f>P7*'SIMPL PLYWOOD'!AX21</f>
        <v>0</v>
      </c>
    </row>
    <row r="8" spans="1:20" ht="23.25" customHeight="1">
      <c r="A8" s="24" t="str">
        <f>'SIMPL PLYWOOD'!D22</f>
        <v>SIMPL-1C</v>
      </c>
      <c r="B8" s="25" t="str">
        <f>IF('SIMPL PLYWOOD'!M22=0,"",'SIMPL PLYWOOD'!M22)</f>
        <v/>
      </c>
      <c r="C8" s="23" t="str">
        <f>IF('SIMPL PLYWOOD'!N22=0,"",'SIMPL PLYWOOD'!N22)</f>
        <v/>
      </c>
      <c r="D8" s="23" t="str">
        <f>IF('SIMPL PLYWOOD'!O22=0,"",'SIMPL PLYWOOD'!O22)</f>
        <v/>
      </c>
      <c r="E8" s="23" t="str">
        <f>IF('SIMPL PLYWOOD'!P22=0,"",'SIMPL PLYWOOD'!P22)</f>
        <v/>
      </c>
      <c r="F8" s="23" t="str">
        <f>IF('SIMPL PLYWOOD'!Q22=0,"",'SIMPL PLYWOOD'!Q22)</f>
        <v/>
      </c>
      <c r="G8" s="23" t="str">
        <f>IF('SIMPL PLYWOOD'!R22=0,"",'SIMPL PLYWOOD'!R22)</f>
        <v/>
      </c>
      <c r="H8" s="23" t="str">
        <f>IF('SIMPL PLYWOOD'!S22=0,"",'SIMPL PLYWOOD'!S22)</f>
        <v/>
      </c>
      <c r="I8" s="23" t="str">
        <f>IF('SIMPL PLYWOOD'!T22=0,"",'SIMPL PLYWOOD'!T22)</f>
        <v/>
      </c>
      <c r="J8" s="23" t="str">
        <f>IF('SIMPL PLYWOOD'!U22=0,"",'SIMPL PLYWOOD'!U22)</f>
        <v/>
      </c>
      <c r="K8" s="23" t="str">
        <f>IF('SIMPL PLYWOOD'!V22=0,"",'SIMPL PLYWOOD'!V22)</f>
        <v/>
      </c>
      <c r="L8" s="23" t="str">
        <f>IF('SIMPL PLYWOOD'!W22=0,"",'SIMPL PLYWOOD'!W22)</f>
        <v/>
      </c>
      <c r="M8" s="23" t="str">
        <f>IF('SIMPL PLYWOOD'!X22=0,"",'SIMPL PLYWOOD'!X22)</f>
        <v/>
      </c>
      <c r="N8" s="23" t="str">
        <f>IF('SIMPL PLYWOOD'!Y22=0,"",'SIMPL PLYWOOD'!Y22)</f>
        <v/>
      </c>
      <c r="O8" s="23" t="str">
        <f>IF('SIMPL PLYWOOD'!Z22=0,"",'SIMPL PLYWOOD'!Z22)</f>
        <v/>
      </c>
      <c r="P8" s="395">
        <f t="shared" si="0"/>
        <v>0</v>
      </c>
      <c r="Q8" s="16">
        <f>P8*'SIMPL PLYWOOD'!I22</f>
        <v>0</v>
      </c>
      <c r="R8" s="16">
        <f>P8*'SIMPL PLYWOOD'!AX22</f>
        <v>0</v>
      </c>
    </row>
    <row r="9" spans="1:20" ht="23.25" customHeight="1">
      <c r="A9" s="24" t="str">
        <f>'SIMPL PLYWOOD'!D23</f>
        <v>SIMPL-1D</v>
      </c>
      <c r="B9" s="25" t="str">
        <f>IF('SIMPL PLYWOOD'!M23=0,"",'SIMPL PLYWOOD'!M23)</f>
        <v/>
      </c>
      <c r="C9" s="23" t="str">
        <f>IF('SIMPL PLYWOOD'!N23=0,"",'SIMPL PLYWOOD'!N23)</f>
        <v/>
      </c>
      <c r="D9" s="23" t="str">
        <f>IF('SIMPL PLYWOOD'!O23=0,"",'SIMPL PLYWOOD'!O23)</f>
        <v/>
      </c>
      <c r="E9" s="23" t="str">
        <f>IF('SIMPL PLYWOOD'!P23=0,"",'SIMPL PLYWOOD'!P23)</f>
        <v/>
      </c>
      <c r="F9" s="23" t="str">
        <f>IF('SIMPL PLYWOOD'!Q23=0,"",'SIMPL PLYWOOD'!Q23)</f>
        <v/>
      </c>
      <c r="G9" s="23" t="str">
        <f>IF('SIMPL PLYWOOD'!R23=0,"",'SIMPL PLYWOOD'!R23)</f>
        <v/>
      </c>
      <c r="H9" s="23" t="str">
        <f>IF('SIMPL PLYWOOD'!S23=0,"",'SIMPL PLYWOOD'!S23)</f>
        <v/>
      </c>
      <c r="I9" s="23" t="str">
        <f>IF('SIMPL PLYWOOD'!T23=0,"",'SIMPL PLYWOOD'!T23)</f>
        <v/>
      </c>
      <c r="J9" s="23" t="str">
        <f>IF('SIMPL PLYWOOD'!U23=0,"",'SIMPL PLYWOOD'!U23)</f>
        <v/>
      </c>
      <c r="K9" s="23" t="str">
        <f>IF('SIMPL PLYWOOD'!V23=0,"",'SIMPL PLYWOOD'!V23)</f>
        <v/>
      </c>
      <c r="L9" s="23" t="str">
        <f>IF('SIMPL PLYWOOD'!W23=0,"",'SIMPL PLYWOOD'!W23)</f>
        <v/>
      </c>
      <c r="M9" s="23" t="str">
        <f>IF('SIMPL PLYWOOD'!X23=0,"",'SIMPL PLYWOOD'!X23)</f>
        <v/>
      </c>
      <c r="N9" s="23" t="str">
        <f>IF('SIMPL PLYWOOD'!Y23=0,"",'SIMPL PLYWOOD'!Y23)</f>
        <v/>
      </c>
      <c r="O9" s="23" t="str">
        <f>IF('SIMPL PLYWOOD'!Z23=0,"",'SIMPL PLYWOOD'!Z23)</f>
        <v/>
      </c>
      <c r="P9" s="395">
        <f t="shared" si="0"/>
        <v>0</v>
      </c>
      <c r="Q9" s="16">
        <f>P9*'SIMPL PLYWOOD'!I23</f>
        <v>0</v>
      </c>
      <c r="R9" s="16">
        <f>P9*'SIMPL PLYWOOD'!AX23</f>
        <v>0</v>
      </c>
    </row>
    <row r="10" spans="1:20" ht="23.25" customHeight="1">
      <c r="A10" s="24" t="str">
        <f>'SIMPL PLYWOOD'!D24</f>
        <v>SIMPL-1E</v>
      </c>
      <c r="B10" s="25" t="str">
        <f>IF('SIMPL PLYWOOD'!M24=0,"",'SIMPL PLYWOOD'!M24)</f>
        <v/>
      </c>
      <c r="C10" s="23" t="str">
        <f>IF('SIMPL PLYWOOD'!N24=0,"",'SIMPL PLYWOOD'!N24)</f>
        <v/>
      </c>
      <c r="D10" s="23" t="str">
        <f>IF('SIMPL PLYWOOD'!O24=0,"",'SIMPL PLYWOOD'!O24)</f>
        <v/>
      </c>
      <c r="E10" s="23" t="str">
        <f>IF('SIMPL PLYWOOD'!P24=0,"",'SIMPL PLYWOOD'!P24)</f>
        <v/>
      </c>
      <c r="F10" s="23" t="str">
        <f>IF('SIMPL PLYWOOD'!Q24=0,"",'SIMPL PLYWOOD'!Q24)</f>
        <v/>
      </c>
      <c r="G10" s="23" t="str">
        <f>IF('SIMPL PLYWOOD'!R24=0,"",'SIMPL PLYWOOD'!R24)</f>
        <v/>
      </c>
      <c r="H10" s="23" t="str">
        <f>IF('SIMPL PLYWOOD'!S24=0,"",'SIMPL PLYWOOD'!S24)</f>
        <v/>
      </c>
      <c r="I10" s="23" t="str">
        <f>IF('SIMPL PLYWOOD'!T24=0,"",'SIMPL PLYWOOD'!T24)</f>
        <v/>
      </c>
      <c r="J10" s="23" t="str">
        <f>IF('SIMPL PLYWOOD'!U24=0,"",'SIMPL PLYWOOD'!U24)</f>
        <v/>
      </c>
      <c r="K10" s="23" t="str">
        <f>IF('SIMPL PLYWOOD'!V24=0,"",'SIMPL PLYWOOD'!V24)</f>
        <v/>
      </c>
      <c r="L10" s="23" t="str">
        <f>IF('SIMPL PLYWOOD'!W24=0,"",'SIMPL PLYWOOD'!W24)</f>
        <v/>
      </c>
      <c r="M10" s="23" t="str">
        <f>IF('SIMPL PLYWOOD'!X24=0,"",'SIMPL PLYWOOD'!X24)</f>
        <v/>
      </c>
      <c r="N10" s="23" t="str">
        <f>IF('SIMPL PLYWOOD'!Y24=0,"",'SIMPL PLYWOOD'!Y24)</f>
        <v/>
      </c>
      <c r="O10" s="23" t="str">
        <f>IF('SIMPL PLYWOOD'!Z24=0,"",'SIMPL PLYWOOD'!Z24)</f>
        <v/>
      </c>
      <c r="P10" s="395">
        <f t="shared" si="0"/>
        <v>0</v>
      </c>
      <c r="Q10" s="16">
        <f>P10*'SIMPL PLYWOOD'!I24</f>
        <v>0</v>
      </c>
      <c r="R10" s="16">
        <f>P10*'SIMPL PLYWOOD'!AX24</f>
        <v>0</v>
      </c>
    </row>
    <row r="11" spans="1:20" ht="23.25" customHeight="1">
      <c r="A11" s="24" t="str">
        <f>'SIMPL PLYWOOD'!D25</f>
        <v>SIMPL-1F</v>
      </c>
      <c r="B11" s="25" t="str">
        <f>IF('SIMPL PLYWOOD'!M25=0,"",'SIMPL PLYWOOD'!M25)</f>
        <v/>
      </c>
      <c r="C11" s="23" t="str">
        <f>IF('SIMPL PLYWOOD'!N25=0,"",'SIMPL PLYWOOD'!N25)</f>
        <v/>
      </c>
      <c r="D11" s="23" t="str">
        <f>IF('SIMPL PLYWOOD'!O25=0,"",'SIMPL PLYWOOD'!O25)</f>
        <v/>
      </c>
      <c r="E11" s="23" t="str">
        <f>IF('SIMPL PLYWOOD'!P25=0,"",'SIMPL PLYWOOD'!P25)</f>
        <v/>
      </c>
      <c r="F11" s="23" t="str">
        <f>IF('SIMPL PLYWOOD'!Q25=0,"",'SIMPL PLYWOOD'!Q25)</f>
        <v/>
      </c>
      <c r="G11" s="23" t="str">
        <f>IF('SIMPL PLYWOOD'!R25=0,"",'SIMPL PLYWOOD'!R25)</f>
        <v/>
      </c>
      <c r="H11" s="23" t="str">
        <f>IF('SIMPL PLYWOOD'!S25=0,"",'SIMPL PLYWOOD'!S25)</f>
        <v/>
      </c>
      <c r="I11" s="23" t="str">
        <f>IF('SIMPL PLYWOOD'!T25=0,"",'SIMPL PLYWOOD'!T25)</f>
        <v/>
      </c>
      <c r="J11" s="23" t="str">
        <f>IF('SIMPL PLYWOOD'!U25=0,"",'SIMPL PLYWOOD'!U25)</f>
        <v/>
      </c>
      <c r="K11" s="23" t="str">
        <f>IF('SIMPL PLYWOOD'!V25=0,"",'SIMPL PLYWOOD'!V25)</f>
        <v/>
      </c>
      <c r="L11" s="23" t="str">
        <f>IF('SIMPL PLYWOOD'!W25=0,"",'SIMPL PLYWOOD'!W25)</f>
        <v/>
      </c>
      <c r="M11" s="23" t="str">
        <f>IF('SIMPL PLYWOOD'!X25=0,"",'SIMPL PLYWOOD'!X25)</f>
        <v/>
      </c>
      <c r="N11" s="23" t="str">
        <f>IF('SIMPL PLYWOOD'!Y25=0,"",'SIMPL PLYWOOD'!Y25)</f>
        <v/>
      </c>
      <c r="O11" s="23" t="str">
        <f>IF('SIMPL PLYWOOD'!Z25=0,"",'SIMPL PLYWOOD'!Z25)</f>
        <v/>
      </c>
      <c r="P11" s="395">
        <f t="shared" si="0"/>
        <v>0</v>
      </c>
      <c r="Q11" s="16">
        <f>P11*'SIMPL PLYWOOD'!I25</f>
        <v>0</v>
      </c>
      <c r="R11" s="16">
        <f>P11*'SIMPL PLYWOOD'!AX25</f>
        <v>0</v>
      </c>
    </row>
    <row r="12" spans="1:20" ht="23.25" customHeight="1">
      <c r="A12" s="24" t="str">
        <f>'SIMPL PLYWOOD'!D26</f>
        <v>SIMPL-1G</v>
      </c>
      <c r="B12" s="25" t="str">
        <f>IF('SIMPL PLYWOOD'!M26=0,"",'SIMPL PLYWOOD'!M26)</f>
        <v/>
      </c>
      <c r="C12" s="23" t="str">
        <f>IF('SIMPL PLYWOOD'!N26=0,"",'SIMPL PLYWOOD'!N26)</f>
        <v/>
      </c>
      <c r="D12" s="23" t="str">
        <f>IF('SIMPL PLYWOOD'!O26=0,"",'SIMPL PLYWOOD'!O26)</f>
        <v/>
      </c>
      <c r="E12" s="23" t="str">
        <f>IF('SIMPL PLYWOOD'!P26=0,"",'SIMPL PLYWOOD'!P26)</f>
        <v/>
      </c>
      <c r="F12" s="23" t="str">
        <f>IF('SIMPL PLYWOOD'!Q26=0,"",'SIMPL PLYWOOD'!Q26)</f>
        <v/>
      </c>
      <c r="G12" s="23" t="str">
        <f>IF('SIMPL PLYWOOD'!R26=0,"",'SIMPL PLYWOOD'!R26)</f>
        <v/>
      </c>
      <c r="H12" s="23" t="str">
        <f>IF('SIMPL PLYWOOD'!S26=0,"",'SIMPL PLYWOOD'!S26)</f>
        <v/>
      </c>
      <c r="I12" s="23" t="str">
        <f>IF('SIMPL PLYWOOD'!T26=0,"",'SIMPL PLYWOOD'!T26)</f>
        <v/>
      </c>
      <c r="J12" s="23" t="str">
        <f>IF('SIMPL PLYWOOD'!U26=0,"",'SIMPL PLYWOOD'!U26)</f>
        <v/>
      </c>
      <c r="K12" s="23" t="str">
        <f>IF('SIMPL PLYWOOD'!V26=0,"",'SIMPL PLYWOOD'!V26)</f>
        <v/>
      </c>
      <c r="L12" s="23" t="str">
        <f>IF('SIMPL PLYWOOD'!W26=0,"",'SIMPL PLYWOOD'!W26)</f>
        <v/>
      </c>
      <c r="M12" s="23" t="str">
        <f>IF('SIMPL PLYWOOD'!X26=0,"",'SIMPL PLYWOOD'!X26)</f>
        <v/>
      </c>
      <c r="N12" s="23" t="str">
        <f>IF('SIMPL PLYWOOD'!Y26=0,"",'SIMPL PLYWOOD'!Y26)</f>
        <v/>
      </c>
      <c r="O12" s="23" t="str">
        <f>IF('SIMPL PLYWOOD'!Z26=0,"",'SIMPL PLYWOOD'!Z26)</f>
        <v/>
      </c>
      <c r="P12" s="395">
        <f t="shared" si="0"/>
        <v>0</v>
      </c>
      <c r="Q12" s="16">
        <f>P12*'SIMPL PLYWOOD'!I26</f>
        <v>0</v>
      </c>
      <c r="R12" s="16">
        <f>P12*'SIMPL PLYWOOD'!AX26</f>
        <v>0</v>
      </c>
    </row>
    <row r="13" spans="1:20" ht="23.25" customHeight="1">
      <c r="A13" s="24" t="str">
        <f>'SIMPL PLYWOOD'!D27</f>
        <v>SIMPL-1H</v>
      </c>
      <c r="B13" s="25" t="str">
        <f>IF('SIMPL PLYWOOD'!M27=0,"",'SIMPL PLYWOOD'!M27)</f>
        <v/>
      </c>
      <c r="C13" s="23" t="str">
        <f>IF('SIMPL PLYWOOD'!N27=0,"",'SIMPL PLYWOOD'!N27)</f>
        <v/>
      </c>
      <c r="D13" s="23" t="str">
        <f>IF('SIMPL PLYWOOD'!O27=0,"",'SIMPL PLYWOOD'!O27)</f>
        <v/>
      </c>
      <c r="E13" s="23" t="str">
        <f>IF('SIMPL PLYWOOD'!P27=0,"",'SIMPL PLYWOOD'!P27)</f>
        <v/>
      </c>
      <c r="F13" s="23" t="str">
        <f>IF('SIMPL PLYWOOD'!Q27=0,"",'SIMPL PLYWOOD'!Q27)</f>
        <v/>
      </c>
      <c r="G13" s="23" t="str">
        <f>IF('SIMPL PLYWOOD'!R27=0,"",'SIMPL PLYWOOD'!R27)</f>
        <v/>
      </c>
      <c r="H13" s="23" t="str">
        <f>IF('SIMPL PLYWOOD'!S27=0,"",'SIMPL PLYWOOD'!S27)</f>
        <v/>
      </c>
      <c r="I13" s="23" t="str">
        <f>IF('SIMPL PLYWOOD'!T27=0,"",'SIMPL PLYWOOD'!T27)</f>
        <v/>
      </c>
      <c r="J13" s="23" t="str">
        <f>IF('SIMPL PLYWOOD'!U27=0,"",'SIMPL PLYWOOD'!U27)</f>
        <v/>
      </c>
      <c r="K13" s="23" t="str">
        <f>IF('SIMPL PLYWOOD'!V27=0,"",'SIMPL PLYWOOD'!V27)</f>
        <v/>
      </c>
      <c r="L13" s="23" t="str">
        <f>IF('SIMPL PLYWOOD'!W27=0,"",'SIMPL PLYWOOD'!W27)</f>
        <v/>
      </c>
      <c r="M13" s="23" t="str">
        <f>IF('SIMPL PLYWOOD'!X27=0,"",'SIMPL PLYWOOD'!X27)</f>
        <v/>
      </c>
      <c r="N13" s="23" t="str">
        <f>IF('SIMPL PLYWOOD'!Y27=0,"",'SIMPL PLYWOOD'!Y27)</f>
        <v/>
      </c>
      <c r="O13" s="23" t="str">
        <f>IF('SIMPL PLYWOOD'!Z27=0,"",'SIMPL PLYWOOD'!Z27)</f>
        <v/>
      </c>
      <c r="P13" s="395">
        <f t="shared" si="0"/>
        <v>0</v>
      </c>
      <c r="Q13" s="16">
        <f>P13*'SIMPL PLYWOOD'!I27</f>
        <v>0</v>
      </c>
      <c r="R13" s="16">
        <f>P13*'SIMPL PLYWOOD'!AX27</f>
        <v>0</v>
      </c>
    </row>
    <row r="14" spans="1:20" ht="23.25" customHeight="1">
      <c r="A14" s="24" t="str">
        <f>'SIMPL PLYWOOD'!D28</f>
        <v>SIMPL-1I</v>
      </c>
      <c r="B14" s="25" t="str">
        <f>IF('SIMPL PLYWOOD'!M28=0,"",'SIMPL PLYWOOD'!M28)</f>
        <v/>
      </c>
      <c r="C14" s="23" t="str">
        <f>IF('SIMPL PLYWOOD'!N28=0,"",'SIMPL PLYWOOD'!N28)</f>
        <v/>
      </c>
      <c r="D14" s="23" t="str">
        <f>IF('SIMPL PLYWOOD'!O28=0,"",'SIMPL PLYWOOD'!O28)</f>
        <v/>
      </c>
      <c r="E14" s="23" t="str">
        <f>IF('SIMPL PLYWOOD'!P28=0,"",'SIMPL PLYWOOD'!P28)</f>
        <v/>
      </c>
      <c r="F14" s="23" t="str">
        <f>IF('SIMPL PLYWOOD'!Q28=0,"",'SIMPL PLYWOOD'!Q28)</f>
        <v/>
      </c>
      <c r="G14" s="23" t="str">
        <f>IF('SIMPL PLYWOOD'!R28=0,"",'SIMPL PLYWOOD'!R28)</f>
        <v/>
      </c>
      <c r="H14" s="23" t="str">
        <f>IF('SIMPL PLYWOOD'!S28=0,"",'SIMPL PLYWOOD'!S28)</f>
        <v/>
      </c>
      <c r="I14" s="23" t="str">
        <f>IF('SIMPL PLYWOOD'!T28=0,"",'SIMPL PLYWOOD'!T28)</f>
        <v/>
      </c>
      <c r="J14" s="23" t="str">
        <f>IF('SIMPL PLYWOOD'!U28=0,"",'SIMPL PLYWOOD'!U28)</f>
        <v/>
      </c>
      <c r="K14" s="23" t="str">
        <f>IF('SIMPL PLYWOOD'!V28=0,"",'SIMPL PLYWOOD'!V28)</f>
        <v/>
      </c>
      <c r="L14" s="23" t="str">
        <f>IF('SIMPL PLYWOOD'!W28=0,"",'SIMPL PLYWOOD'!W28)</f>
        <v/>
      </c>
      <c r="M14" s="23" t="str">
        <f>IF('SIMPL PLYWOOD'!X28=0,"",'SIMPL PLYWOOD'!X28)</f>
        <v/>
      </c>
      <c r="N14" s="23" t="str">
        <f>IF('SIMPL PLYWOOD'!Y28=0,"",'SIMPL PLYWOOD'!Y28)</f>
        <v/>
      </c>
      <c r="O14" s="23" t="str">
        <f>IF('SIMPL PLYWOOD'!Z28=0,"",'SIMPL PLYWOOD'!Z28)</f>
        <v/>
      </c>
      <c r="P14" s="395">
        <f t="shared" si="0"/>
        <v>0</v>
      </c>
      <c r="Q14" s="16">
        <f>P14*'SIMPL PLYWOOD'!I28</f>
        <v>0</v>
      </c>
      <c r="R14" s="16">
        <f>P14*'SIMPL PLYWOOD'!AX28</f>
        <v>0</v>
      </c>
    </row>
    <row r="15" spans="1:20" ht="23.25" customHeight="1">
      <c r="A15" s="24" t="str">
        <f>'SIMPL PLYWOOD'!D29</f>
        <v>SIMPL-1K</v>
      </c>
      <c r="B15" s="25" t="str">
        <f>IF('SIMPL PLYWOOD'!M29=0,"",'SIMPL PLYWOOD'!M29)</f>
        <v/>
      </c>
      <c r="C15" s="23" t="str">
        <f>IF('SIMPL PLYWOOD'!N29=0,"",'SIMPL PLYWOOD'!N29)</f>
        <v/>
      </c>
      <c r="D15" s="23" t="str">
        <f>IF('SIMPL PLYWOOD'!O29=0,"",'SIMPL PLYWOOD'!O29)</f>
        <v/>
      </c>
      <c r="E15" s="23" t="str">
        <f>IF('SIMPL PLYWOOD'!P29=0,"",'SIMPL PLYWOOD'!P29)</f>
        <v/>
      </c>
      <c r="F15" s="23" t="str">
        <f>IF('SIMPL PLYWOOD'!Q29=0,"",'SIMPL PLYWOOD'!Q29)</f>
        <v/>
      </c>
      <c r="G15" s="23" t="str">
        <f>IF('SIMPL PLYWOOD'!R29=0,"",'SIMPL PLYWOOD'!R29)</f>
        <v/>
      </c>
      <c r="H15" s="23" t="str">
        <f>IF('SIMPL PLYWOOD'!S29=0,"",'SIMPL PLYWOOD'!S29)</f>
        <v/>
      </c>
      <c r="I15" s="23" t="str">
        <f>IF('SIMPL PLYWOOD'!T29=0,"",'SIMPL PLYWOOD'!T29)</f>
        <v/>
      </c>
      <c r="J15" s="23" t="str">
        <f>IF('SIMPL PLYWOOD'!U29=0,"",'SIMPL PLYWOOD'!U29)</f>
        <v/>
      </c>
      <c r="K15" s="23" t="str">
        <f>IF('SIMPL PLYWOOD'!V29=0,"",'SIMPL PLYWOOD'!V29)</f>
        <v/>
      </c>
      <c r="L15" s="23" t="str">
        <f>IF('SIMPL PLYWOOD'!W29=0,"",'SIMPL PLYWOOD'!W29)</f>
        <v/>
      </c>
      <c r="M15" s="23" t="str">
        <f>IF('SIMPL PLYWOOD'!X29=0,"",'SIMPL PLYWOOD'!X29)</f>
        <v/>
      </c>
      <c r="N15" s="23" t="str">
        <f>IF('SIMPL PLYWOOD'!Y29=0,"",'SIMPL PLYWOOD'!Y29)</f>
        <v/>
      </c>
      <c r="O15" s="23" t="str">
        <f>IF('SIMPL PLYWOOD'!Z29=0,"",'SIMPL PLYWOOD'!Z29)</f>
        <v/>
      </c>
      <c r="P15" s="395">
        <f t="shared" si="0"/>
        <v>0</v>
      </c>
      <c r="Q15" s="16">
        <f>P15*'SIMPL PLYWOOD'!I29</f>
        <v>0</v>
      </c>
      <c r="R15" s="16">
        <f>P15*'SIMPL PLYWOOD'!AX29</f>
        <v>0</v>
      </c>
    </row>
    <row r="16" spans="1:20" ht="23.25" customHeight="1">
      <c r="A16" s="24">
        <f>'SIMPL PLYWOOD'!D30</f>
        <v>0</v>
      </c>
      <c r="B16" s="25" t="str">
        <f>IF('SIMPL PLYWOOD'!M30=0,"",'SIMPL PLYWOOD'!M30)</f>
        <v/>
      </c>
      <c r="C16" s="23" t="str">
        <f>IF('SIMPL PLYWOOD'!N30=0,"",'SIMPL PLYWOOD'!N30)</f>
        <v/>
      </c>
      <c r="D16" s="23" t="str">
        <f>IF('SIMPL PLYWOOD'!O30=0,"",'SIMPL PLYWOOD'!O30)</f>
        <v/>
      </c>
      <c r="E16" s="23" t="str">
        <f>IF('SIMPL PLYWOOD'!P30=0,"",'SIMPL PLYWOOD'!P30)</f>
        <v/>
      </c>
      <c r="F16" s="23" t="str">
        <f>IF('SIMPL PLYWOOD'!Q30=0,"",'SIMPL PLYWOOD'!Q30)</f>
        <v/>
      </c>
      <c r="G16" s="23" t="str">
        <f>IF('SIMPL PLYWOOD'!R30=0,"",'SIMPL PLYWOOD'!R30)</f>
        <v/>
      </c>
      <c r="H16" s="23" t="str">
        <f>IF('SIMPL PLYWOOD'!S30=0,"",'SIMPL PLYWOOD'!S30)</f>
        <v/>
      </c>
      <c r="I16" s="23" t="str">
        <f>IF('SIMPL PLYWOOD'!T30=0,"",'SIMPL PLYWOOD'!T30)</f>
        <v/>
      </c>
      <c r="J16" s="23" t="str">
        <f>IF('SIMPL PLYWOOD'!U30=0,"",'SIMPL PLYWOOD'!U30)</f>
        <v/>
      </c>
      <c r="K16" s="23" t="str">
        <f>IF('SIMPL PLYWOOD'!V30=0,"",'SIMPL PLYWOOD'!V30)</f>
        <v/>
      </c>
      <c r="L16" s="23" t="str">
        <f>IF('SIMPL PLYWOOD'!W30=0,"",'SIMPL PLYWOOD'!W30)</f>
        <v/>
      </c>
      <c r="M16" s="23" t="str">
        <f>IF('SIMPL PLYWOOD'!X30=0,"",'SIMPL PLYWOOD'!X30)</f>
        <v/>
      </c>
      <c r="N16" s="23" t="str">
        <f>IF('SIMPL PLYWOOD'!Y30=0,"",'SIMPL PLYWOOD'!Y30)</f>
        <v/>
      </c>
      <c r="O16" s="23" t="str">
        <f>IF('SIMPL PLYWOOD'!Z30=0,"",'SIMPL PLYWOOD'!Z30)</f>
        <v/>
      </c>
      <c r="P16" s="395">
        <f t="shared" si="0"/>
        <v>0</v>
      </c>
      <c r="Q16" s="16">
        <f>P16*'SIMPL PLYWOOD'!I30</f>
        <v>0</v>
      </c>
      <c r="R16" s="16">
        <f>P16*'SIMPL PLYWOOD'!AX30</f>
        <v>0</v>
      </c>
    </row>
    <row r="17" spans="1:18" ht="23.25" customHeight="1">
      <c r="A17" s="24" t="str">
        <f>'SIMPL PLYWOOD'!D31</f>
        <v>SIMPL-2A</v>
      </c>
      <c r="B17" s="25" t="str">
        <f>IF('SIMPL PLYWOOD'!M31=0,"",'SIMPL PLYWOOD'!M31)</f>
        <v/>
      </c>
      <c r="C17" s="23" t="str">
        <f>IF('SIMPL PLYWOOD'!N31=0,"",'SIMPL PLYWOOD'!N31)</f>
        <v/>
      </c>
      <c r="D17" s="23" t="str">
        <f>IF('SIMPL PLYWOOD'!O31=0,"",'SIMPL PLYWOOD'!O31)</f>
        <v/>
      </c>
      <c r="E17" s="23" t="str">
        <f>IF('SIMPL PLYWOOD'!P31=0,"",'SIMPL PLYWOOD'!P31)</f>
        <v/>
      </c>
      <c r="F17" s="23" t="str">
        <f>IF('SIMPL PLYWOOD'!Q31=0,"",'SIMPL PLYWOOD'!Q31)</f>
        <v/>
      </c>
      <c r="G17" s="23" t="str">
        <f>IF('SIMPL PLYWOOD'!R31=0,"",'SIMPL PLYWOOD'!R31)</f>
        <v/>
      </c>
      <c r="H17" s="23" t="str">
        <f>IF('SIMPL PLYWOOD'!S31=0,"",'SIMPL PLYWOOD'!S31)</f>
        <v/>
      </c>
      <c r="I17" s="23" t="str">
        <f>IF('SIMPL PLYWOOD'!T31=0,"",'SIMPL PLYWOOD'!T31)</f>
        <v/>
      </c>
      <c r="J17" s="23" t="str">
        <f>IF('SIMPL PLYWOOD'!U31=0,"",'SIMPL PLYWOOD'!U31)</f>
        <v/>
      </c>
      <c r="K17" s="23" t="str">
        <f>IF('SIMPL PLYWOOD'!V31=0,"",'SIMPL PLYWOOD'!V31)</f>
        <v/>
      </c>
      <c r="L17" s="23" t="str">
        <f>IF('SIMPL PLYWOOD'!W31=0,"",'SIMPL PLYWOOD'!W31)</f>
        <v/>
      </c>
      <c r="M17" s="23" t="str">
        <f>IF('SIMPL PLYWOOD'!X31=0,"",'SIMPL PLYWOOD'!X31)</f>
        <v/>
      </c>
      <c r="N17" s="23" t="str">
        <f>IF('SIMPL PLYWOOD'!Y31=0,"",'SIMPL PLYWOOD'!Y31)</f>
        <v/>
      </c>
      <c r="O17" s="23" t="str">
        <f>IF('SIMPL PLYWOOD'!Z31=0,"",'SIMPL PLYWOOD'!Z31)</f>
        <v/>
      </c>
      <c r="P17" s="395">
        <f t="shared" si="0"/>
        <v>0</v>
      </c>
      <c r="Q17" s="16">
        <f>P17*'SIMPL PLYWOOD'!I31</f>
        <v>0</v>
      </c>
      <c r="R17" s="16">
        <f>P17*'SIMPL PLYWOOD'!AX31</f>
        <v>0</v>
      </c>
    </row>
    <row r="18" spans="1:18" ht="23.25" customHeight="1">
      <c r="A18" s="24" t="str">
        <f>'SIMPL PLYWOOD'!D32</f>
        <v>SIMPL-2B</v>
      </c>
      <c r="B18" s="25" t="str">
        <f>IF('SIMPL PLYWOOD'!M32=0,"",'SIMPL PLYWOOD'!M32)</f>
        <v/>
      </c>
      <c r="C18" s="23" t="str">
        <f>IF('SIMPL PLYWOOD'!N32=0,"",'SIMPL PLYWOOD'!N32)</f>
        <v/>
      </c>
      <c r="D18" s="23" t="str">
        <f>IF('SIMPL PLYWOOD'!O32=0,"",'SIMPL PLYWOOD'!O32)</f>
        <v/>
      </c>
      <c r="E18" s="23" t="str">
        <f>IF('SIMPL PLYWOOD'!P32=0,"",'SIMPL PLYWOOD'!P32)</f>
        <v/>
      </c>
      <c r="F18" s="23" t="str">
        <f>IF('SIMPL PLYWOOD'!Q32=0,"",'SIMPL PLYWOOD'!Q32)</f>
        <v/>
      </c>
      <c r="G18" s="23" t="str">
        <f>IF('SIMPL PLYWOOD'!R32=0,"",'SIMPL PLYWOOD'!R32)</f>
        <v/>
      </c>
      <c r="H18" s="23" t="str">
        <f>IF('SIMPL PLYWOOD'!S32=0,"",'SIMPL PLYWOOD'!S32)</f>
        <v/>
      </c>
      <c r="I18" s="23" t="str">
        <f>IF('SIMPL PLYWOOD'!T32=0,"",'SIMPL PLYWOOD'!T32)</f>
        <v/>
      </c>
      <c r="J18" s="23" t="str">
        <f>IF('SIMPL PLYWOOD'!U32=0,"",'SIMPL PLYWOOD'!U32)</f>
        <v/>
      </c>
      <c r="K18" s="23" t="str">
        <f>IF('SIMPL PLYWOOD'!V32=0,"",'SIMPL PLYWOOD'!V32)</f>
        <v/>
      </c>
      <c r="L18" s="23" t="str">
        <f>IF('SIMPL PLYWOOD'!W32=0,"",'SIMPL PLYWOOD'!W32)</f>
        <v/>
      </c>
      <c r="M18" s="23" t="str">
        <f>IF('SIMPL PLYWOOD'!X32=0,"",'SIMPL PLYWOOD'!X32)</f>
        <v/>
      </c>
      <c r="N18" s="23" t="str">
        <f>IF('SIMPL PLYWOOD'!Y32=0,"",'SIMPL PLYWOOD'!Y32)</f>
        <v/>
      </c>
      <c r="O18" s="23" t="str">
        <f>IF('SIMPL PLYWOOD'!Z32=0,"",'SIMPL PLYWOOD'!Z32)</f>
        <v/>
      </c>
      <c r="P18" s="395">
        <f t="shared" si="0"/>
        <v>0</v>
      </c>
      <c r="Q18" s="16">
        <f>P18*'SIMPL PLYWOOD'!I32</f>
        <v>0</v>
      </c>
      <c r="R18" s="16">
        <f>P18*'SIMPL PLYWOOD'!AX32</f>
        <v>0</v>
      </c>
    </row>
    <row r="19" spans="1:18" ht="23.25" customHeight="1">
      <c r="A19" s="24" t="str">
        <f>'SIMPL PLYWOOD'!D33</f>
        <v>SIMPL-2C</v>
      </c>
      <c r="B19" s="25" t="str">
        <f>IF('SIMPL PLYWOOD'!M33=0,"",'SIMPL PLYWOOD'!M33)</f>
        <v/>
      </c>
      <c r="C19" s="23" t="str">
        <f>IF('SIMPL PLYWOOD'!N33=0,"",'SIMPL PLYWOOD'!N33)</f>
        <v/>
      </c>
      <c r="D19" s="23" t="str">
        <f>IF('SIMPL PLYWOOD'!O33=0,"",'SIMPL PLYWOOD'!O33)</f>
        <v/>
      </c>
      <c r="E19" s="23" t="str">
        <f>IF('SIMPL PLYWOOD'!P33=0,"",'SIMPL PLYWOOD'!P33)</f>
        <v/>
      </c>
      <c r="F19" s="23" t="str">
        <f>IF('SIMPL PLYWOOD'!Q33=0,"",'SIMPL PLYWOOD'!Q33)</f>
        <v/>
      </c>
      <c r="G19" s="23" t="str">
        <f>IF('SIMPL PLYWOOD'!R33=0,"",'SIMPL PLYWOOD'!R33)</f>
        <v/>
      </c>
      <c r="H19" s="23" t="str">
        <f>IF('SIMPL PLYWOOD'!S33=0,"",'SIMPL PLYWOOD'!S33)</f>
        <v/>
      </c>
      <c r="I19" s="23" t="str">
        <f>IF('SIMPL PLYWOOD'!T33=0,"",'SIMPL PLYWOOD'!T33)</f>
        <v/>
      </c>
      <c r="J19" s="23" t="str">
        <f>IF('SIMPL PLYWOOD'!U33=0,"",'SIMPL PLYWOOD'!U33)</f>
        <v/>
      </c>
      <c r="K19" s="23" t="str">
        <f>IF('SIMPL PLYWOOD'!V33=0,"",'SIMPL PLYWOOD'!V33)</f>
        <v/>
      </c>
      <c r="L19" s="23" t="str">
        <f>IF('SIMPL PLYWOOD'!W33=0,"",'SIMPL PLYWOOD'!W33)</f>
        <v/>
      </c>
      <c r="M19" s="23" t="str">
        <f>IF('SIMPL PLYWOOD'!X33=0,"",'SIMPL PLYWOOD'!X33)</f>
        <v/>
      </c>
      <c r="N19" s="23" t="str">
        <f>IF('SIMPL PLYWOOD'!Y33=0,"",'SIMPL PLYWOOD'!Y33)</f>
        <v/>
      </c>
      <c r="O19" s="23" t="str">
        <f>IF('SIMPL PLYWOOD'!Z33=0,"",'SIMPL PLYWOOD'!Z33)</f>
        <v/>
      </c>
      <c r="P19" s="395">
        <f t="shared" si="0"/>
        <v>0</v>
      </c>
      <c r="Q19" s="16">
        <f>P19*'SIMPL PLYWOOD'!I33</f>
        <v>0</v>
      </c>
      <c r="R19" s="16">
        <f>P19*'SIMPL PLYWOOD'!AX33</f>
        <v>0</v>
      </c>
    </row>
    <row r="20" spans="1:18" ht="23.25" customHeight="1">
      <c r="A20" s="24" t="str">
        <f>'SIMPL PLYWOOD'!D34</f>
        <v>SIMPL-2D</v>
      </c>
      <c r="B20" s="25" t="str">
        <f>IF('SIMPL PLYWOOD'!M34=0,"",'SIMPL PLYWOOD'!M34)</f>
        <v/>
      </c>
      <c r="C20" s="23" t="str">
        <f>IF('SIMPL PLYWOOD'!N34=0,"",'SIMPL PLYWOOD'!N34)</f>
        <v/>
      </c>
      <c r="D20" s="23" t="str">
        <f>IF('SIMPL PLYWOOD'!O34=0,"",'SIMPL PLYWOOD'!O34)</f>
        <v/>
      </c>
      <c r="E20" s="23" t="str">
        <f>IF('SIMPL PLYWOOD'!P34=0,"",'SIMPL PLYWOOD'!P34)</f>
        <v/>
      </c>
      <c r="F20" s="23" t="str">
        <f>IF('SIMPL PLYWOOD'!Q34=0,"",'SIMPL PLYWOOD'!Q34)</f>
        <v/>
      </c>
      <c r="G20" s="23" t="str">
        <f>IF('SIMPL PLYWOOD'!R34=0,"",'SIMPL PLYWOOD'!R34)</f>
        <v/>
      </c>
      <c r="H20" s="23" t="str">
        <f>IF('SIMPL PLYWOOD'!S34=0,"",'SIMPL PLYWOOD'!S34)</f>
        <v/>
      </c>
      <c r="I20" s="23" t="str">
        <f>IF('SIMPL PLYWOOD'!T34=0,"",'SIMPL PLYWOOD'!T34)</f>
        <v/>
      </c>
      <c r="J20" s="23" t="str">
        <f>IF('SIMPL PLYWOOD'!U34=0,"",'SIMPL PLYWOOD'!U34)</f>
        <v/>
      </c>
      <c r="K20" s="23" t="str">
        <f>IF('SIMPL PLYWOOD'!V34=0,"",'SIMPL PLYWOOD'!V34)</f>
        <v/>
      </c>
      <c r="L20" s="23" t="str">
        <f>IF('SIMPL PLYWOOD'!W34=0,"",'SIMPL PLYWOOD'!W34)</f>
        <v/>
      </c>
      <c r="M20" s="23" t="str">
        <f>IF('SIMPL PLYWOOD'!X34=0,"",'SIMPL PLYWOOD'!X34)</f>
        <v/>
      </c>
      <c r="N20" s="23" t="str">
        <f>IF('SIMPL PLYWOOD'!Y34=0,"",'SIMPL PLYWOOD'!Y34)</f>
        <v/>
      </c>
      <c r="O20" s="23" t="str">
        <f>IF('SIMPL PLYWOOD'!Z34=0,"",'SIMPL PLYWOOD'!Z34)</f>
        <v/>
      </c>
      <c r="P20" s="395">
        <f t="shared" si="0"/>
        <v>0</v>
      </c>
      <c r="Q20" s="16">
        <f>P20*'SIMPL PLYWOOD'!I34</f>
        <v>0</v>
      </c>
      <c r="R20" s="16">
        <f>P20*'SIMPL PLYWOOD'!AX34</f>
        <v>0</v>
      </c>
    </row>
    <row r="21" spans="1:18" ht="23.25" customHeight="1">
      <c r="A21" s="24" t="str">
        <f>'SIMPL PLYWOOD'!D35</f>
        <v>SIMPL-2E</v>
      </c>
      <c r="B21" s="25" t="str">
        <f>IF('SIMPL PLYWOOD'!M35=0,"",'SIMPL PLYWOOD'!M35)</f>
        <v/>
      </c>
      <c r="C21" s="23" t="str">
        <f>IF('SIMPL PLYWOOD'!N35=0,"",'SIMPL PLYWOOD'!N35)</f>
        <v/>
      </c>
      <c r="D21" s="23" t="str">
        <f>IF('SIMPL PLYWOOD'!O35=0,"",'SIMPL PLYWOOD'!O35)</f>
        <v/>
      </c>
      <c r="E21" s="23" t="str">
        <f>IF('SIMPL PLYWOOD'!P35=0,"",'SIMPL PLYWOOD'!P35)</f>
        <v/>
      </c>
      <c r="F21" s="23" t="str">
        <f>IF('SIMPL PLYWOOD'!Q35=0,"",'SIMPL PLYWOOD'!Q35)</f>
        <v/>
      </c>
      <c r="G21" s="23" t="str">
        <f>IF('SIMPL PLYWOOD'!R35=0,"",'SIMPL PLYWOOD'!R35)</f>
        <v/>
      </c>
      <c r="H21" s="23" t="str">
        <f>IF('SIMPL PLYWOOD'!S35=0,"",'SIMPL PLYWOOD'!S35)</f>
        <v/>
      </c>
      <c r="I21" s="23" t="str">
        <f>IF('SIMPL PLYWOOD'!T35=0,"",'SIMPL PLYWOOD'!T35)</f>
        <v/>
      </c>
      <c r="J21" s="23" t="str">
        <f>IF('SIMPL PLYWOOD'!U35=0,"",'SIMPL PLYWOOD'!U35)</f>
        <v/>
      </c>
      <c r="K21" s="23" t="str">
        <f>IF('SIMPL PLYWOOD'!V35=0,"",'SIMPL PLYWOOD'!V35)</f>
        <v/>
      </c>
      <c r="L21" s="23" t="str">
        <f>IF('SIMPL PLYWOOD'!W35=0,"",'SIMPL PLYWOOD'!W35)</f>
        <v/>
      </c>
      <c r="M21" s="23" t="str">
        <f>IF('SIMPL PLYWOOD'!X35=0,"",'SIMPL PLYWOOD'!X35)</f>
        <v/>
      </c>
      <c r="N21" s="23" t="str">
        <f>IF('SIMPL PLYWOOD'!Y35=0,"",'SIMPL PLYWOOD'!Y35)</f>
        <v/>
      </c>
      <c r="O21" s="23" t="str">
        <f>IF('SIMPL PLYWOOD'!Z35=0,"",'SIMPL PLYWOOD'!Z35)</f>
        <v/>
      </c>
      <c r="P21" s="395">
        <f t="shared" si="0"/>
        <v>0</v>
      </c>
      <c r="Q21" s="16">
        <f>P21*'SIMPL PLYWOOD'!I35</f>
        <v>0</v>
      </c>
      <c r="R21" s="16">
        <f>P21*'SIMPL PLYWOOD'!AX35</f>
        <v>0</v>
      </c>
    </row>
    <row r="22" spans="1:18" ht="23.25" customHeight="1">
      <c r="A22" s="24" t="str">
        <f>'SIMPL PLYWOOD'!D36</f>
        <v>SIMPL-2F</v>
      </c>
      <c r="B22" s="25" t="str">
        <f>IF('SIMPL PLYWOOD'!M36=0,"",'SIMPL PLYWOOD'!M36)</f>
        <v/>
      </c>
      <c r="C22" s="23" t="str">
        <f>IF('SIMPL PLYWOOD'!N36=0,"",'SIMPL PLYWOOD'!N36)</f>
        <v/>
      </c>
      <c r="D22" s="23" t="str">
        <f>IF('SIMPL PLYWOOD'!O36=0,"",'SIMPL PLYWOOD'!O36)</f>
        <v/>
      </c>
      <c r="E22" s="23" t="str">
        <f>IF('SIMPL PLYWOOD'!P36=0,"",'SIMPL PLYWOOD'!P36)</f>
        <v/>
      </c>
      <c r="F22" s="23" t="str">
        <f>IF('SIMPL PLYWOOD'!Q36=0,"",'SIMPL PLYWOOD'!Q36)</f>
        <v/>
      </c>
      <c r="G22" s="23" t="str">
        <f>IF('SIMPL PLYWOOD'!R36=0,"",'SIMPL PLYWOOD'!R36)</f>
        <v/>
      </c>
      <c r="H22" s="23" t="str">
        <f>IF('SIMPL PLYWOOD'!S36=0,"",'SIMPL PLYWOOD'!S36)</f>
        <v/>
      </c>
      <c r="I22" s="23" t="str">
        <f>IF('SIMPL PLYWOOD'!T36=0,"",'SIMPL PLYWOOD'!T36)</f>
        <v/>
      </c>
      <c r="J22" s="23" t="str">
        <f>IF('SIMPL PLYWOOD'!U36=0,"",'SIMPL PLYWOOD'!U36)</f>
        <v/>
      </c>
      <c r="K22" s="23" t="str">
        <f>IF('SIMPL PLYWOOD'!V36=0,"",'SIMPL PLYWOOD'!V36)</f>
        <v/>
      </c>
      <c r="L22" s="23" t="str">
        <f>IF('SIMPL PLYWOOD'!W36=0,"",'SIMPL PLYWOOD'!W36)</f>
        <v/>
      </c>
      <c r="M22" s="23" t="str">
        <f>IF('SIMPL PLYWOOD'!X36=0,"",'SIMPL PLYWOOD'!X36)</f>
        <v/>
      </c>
      <c r="N22" s="23" t="str">
        <f>IF('SIMPL PLYWOOD'!Y36=0,"",'SIMPL PLYWOOD'!Y36)</f>
        <v/>
      </c>
      <c r="O22" s="23" t="str">
        <f>IF('SIMPL PLYWOOD'!Z36=0,"",'SIMPL PLYWOOD'!Z36)</f>
        <v/>
      </c>
      <c r="P22" s="395">
        <f t="shared" si="0"/>
        <v>0</v>
      </c>
      <c r="Q22" s="16">
        <f>P22*'SIMPL PLYWOOD'!I36</f>
        <v>0</v>
      </c>
      <c r="R22" s="16">
        <f>P22*'SIMPL PLYWOOD'!AX36</f>
        <v>0</v>
      </c>
    </row>
    <row r="23" spans="1:18" ht="23.25" customHeight="1">
      <c r="A23" s="24" t="str">
        <f>'SIMPL PLYWOOD'!D37</f>
        <v>SIMPL-2G</v>
      </c>
      <c r="B23" s="25" t="str">
        <f>IF('SIMPL PLYWOOD'!M37=0,"",'SIMPL PLYWOOD'!M37)</f>
        <v/>
      </c>
      <c r="C23" s="23" t="str">
        <f>IF('SIMPL PLYWOOD'!N37=0,"",'SIMPL PLYWOOD'!N37)</f>
        <v/>
      </c>
      <c r="D23" s="23" t="str">
        <f>IF('SIMPL PLYWOOD'!O37=0,"",'SIMPL PLYWOOD'!O37)</f>
        <v/>
      </c>
      <c r="E23" s="23" t="str">
        <f>IF('SIMPL PLYWOOD'!P37=0,"",'SIMPL PLYWOOD'!P37)</f>
        <v/>
      </c>
      <c r="F23" s="23" t="str">
        <f>IF('SIMPL PLYWOOD'!Q37=0,"",'SIMPL PLYWOOD'!Q37)</f>
        <v/>
      </c>
      <c r="G23" s="23" t="str">
        <f>IF('SIMPL PLYWOOD'!R37=0,"",'SIMPL PLYWOOD'!R37)</f>
        <v/>
      </c>
      <c r="H23" s="23" t="str">
        <f>IF('SIMPL PLYWOOD'!S37=0,"",'SIMPL PLYWOOD'!S37)</f>
        <v/>
      </c>
      <c r="I23" s="23" t="str">
        <f>IF('SIMPL PLYWOOD'!T37=0,"",'SIMPL PLYWOOD'!T37)</f>
        <v/>
      </c>
      <c r="J23" s="23" t="str">
        <f>IF('SIMPL PLYWOOD'!U37=0,"",'SIMPL PLYWOOD'!U37)</f>
        <v/>
      </c>
      <c r="K23" s="23" t="str">
        <f>IF('SIMPL PLYWOOD'!V37=0,"",'SIMPL PLYWOOD'!V37)</f>
        <v/>
      </c>
      <c r="L23" s="23" t="str">
        <f>IF('SIMPL PLYWOOD'!W37=0,"",'SIMPL PLYWOOD'!W37)</f>
        <v/>
      </c>
      <c r="M23" s="23" t="str">
        <f>IF('SIMPL PLYWOOD'!X37=0,"",'SIMPL PLYWOOD'!X37)</f>
        <v/>
      </c>
      <c r="N23" s="23" t="str">
        <f>IF('SIMPL PLYWOOD'!Y37=0,"",'SIMPL PLYWOOD'!Y37)</f>
        <v/>
      </c>
      <c r="O23" s="23" t="str">
        <f>IF('SIMPL PLYWOOD'!Z37=0,"",'SIMPL PLYWOOD'!Z37)</f>
        <v/>
      </c>
      <c r="P23" s="395">
        <f t="shared" si="0"/>
        <v>0</v>
      </c>
      <c r="Q23" s="16">
        <f>P23*'SIMPL PLYWOOD'!I37</f>
        <v>0</v>
      </c>
      <c r="R23" s="16">
        <f>P23*'SIMPL PLYWOOD'!AX37</f>
        <v>0</v>
      </c>
    </row>
    <row r="24" spans="1:18" ht="23.25" customHeight="1">
      <c r="A24" s="24" t="str">
        <f>'SIMPL PLYWOOD'!D38</f>
        <v>SIMPL-2H</v>
      </c>
      <c r="B24" s="25" t="str">
        <f>IF('SIMPL PLYWOOD'!M38=0,"",'SIMPL PLYWOOD'!M38)</f>
        <v/>
      </c>
      <c r="C24" s="23" t="str">
        <f>IF('SIMPL PLYWOOD'!N38=0,"",'SIMPL PLYWOOD'!N38)</f>
        <v/>
      </c>
      <c r="D24" s="23" t="str">
        <f>IF('SIMPL PLYWOOD'!O38=0,"",'SIMPL PLYWOOD'!O38)</f>
        <v/>
      </c>
      <c r="E24" s="23" t="str">
        <f>IF('SIMPL PLYWOOD'!P38=0,"",'SIMPL PLYWOOD'!P38)</f>
        <v/>
      </c>
      <c r="F24" s="23" t="str">
        <f>IF('SIMPL PLYWOOD'!Q38=0,"",'SIMPL PLYWOOD'!Q38)</f>
        <v/>
      </c>
      <c r="G24" s="23" t="str">
        <f>IF('SIMPL PLYWOOD'!R38=0,"",'SIMPL PLYWOOD'!R38)</f>
        <v/>
      </c>
      <c r="H24" s="23" t="str">
        <f>IF('SIMPL PLYWOOD'!S38=0,"",'SIMPL PLYWOOD'!S38)</f>
        <v/>
      </c>
      <c r="I24" s="23" t="str">
        <f>IF('SIMPL PLYWOOD'!T38=0,"",'SIMPL PLYWOOD'!T38)</f>
        <v/>
      </c>
      <c r="J24" s="23" t="str">
        <f>IF('SIMPL PLYWOOD'!U38=0,"",'SIMPL PLYWOOD'!U38)</f>
        <v/>
      </c>
      <c r="K24" s="23" t="str">
        <f>IF('SIMPL PLYWOOD'!V38=0,"",'SIMPL PLYWOOD'!V38)</f>
        <v/>
      </c>
      <c r="L24" s="23" t="str">
        <f>IF('SIMPL PLYWOOD'!W38=0,"",'SIMPL PLYWOOD'!W38)</f>
        <v/>
      </c>
      <c r="M24" s="23" t="str">
        <f>IF('SIMPL PLYWOOD'!X38=0,"",'SIMPL PLYWOOD'!X38)</f>
        <v/>
      </c>
      <c r="N24" s="23" t="str">
        <f>IF('SIMPL PLYWOOD'!Y38=0,"",'SIMPL PLYWOOD'!Y38)</f>
        <v/>
      </c>
      <c r="O24" s="23" t="str">
        <f>IF('SIMPL PLYWOOD'!Z38=0,"",'SIMPL PLYWOOD'!Z38)</f>
        <v/>
      </c>
      <c r="P24" s="395">
        <f t="shared" si="0"/>
        <v>0</v>
      </c>
      <c r="Q24" s="16">
        <f>P24*'SIMPL PLYWOOD'!I38</f>
        <v>0</v>
      </c>
      <c r="R24" s="16">
        <f>P24*'SIMPL PLYWOOD'!AX38</f>
        <v>0</v>
      </c>
    </row>
    <row r="25" spans="1:18" ht="23.25" customHeight="1">
      <c r="A25" s="24">
        <f>'SIMPL PLYWOOD'!D39</f>
        <v>0</v>
      </c>
      <c r="B25" s="25" t="str">
        <f>IF('SIMPL PLYWOOD'!M39=0,"",'SIMPL PLYWOOD'!M39)</f>
        <v/>
      </c>
      <c r="C25" s="23" t="str">
        <f>IF('SIMPL PLYWOOD'!N39=0,"",'SIMPL PLYWOOD'!N39)</f>
        <v/>
      </c>
      <c r="D25" s="23" t="str">
        <f>IF('SIMPL PLYWOOD'!O39=0,"",'SIMPL PLYWOOD'!O39)</f>
        <v/>
      </c>
      <c r="E25" s="23" t="str">
        <f>IF('SIMPL PLYWOOD'!P39=0,"",'SIMPL PLYWOOD'!P39)</f>
        <v/>
      </c>
      <c r="F25" s="23" t="str">
        <f>IF('SIMPL PLYWOOD'!Q39=0,"",'SIMPL PLYWOOD'!Q39)</f>
        <v/>
      </c>
      <c r="G25" s="23" t="str">
        <f>IF('SIMPL PLYWOOD'!R39=0,"",'SIMPL PLYWOOD'!R39)</f>
        <v/>
      </c>
      <c r="H25" s="23" t="str">
        <f>IF('SIMPL PLYWOOD'!S39=0,"",'SIMPL PLYWOOD'!S39)</f>
        <v/>
      </c>
      <c r="I25" s="23" t="str">
        <f>IF('SIMPL PLYWOOD'!T39=0,"",'SIMPL PLYWOOD'!T39)</f>
        <v/>
      </c>
      <c r="J25" s="23" t="str">
        <f>IF('SIMPL PLYWOOD'!U39=0,"",'SIMPL PLYWOOD'!U39)</f>
        <v/>
      </c>
      <c r="K25" s="23" t="str">
        <f>IF('SIMPL PLYWOOD'!V39=0,"",'SIMPL PLYWOOD'!V39)</f>
        <v/>
      </c>
      <c r="L25" s="23" t="str">
        <f>IF('SIMPL PLYWOOD'!W39=0,"",'SIMPL PLYWOOD'!W39)</f>
        <v/>
      </c>
      <c r="M25" s="23" t="str">
        <f>IF('SIMPL PLYWOOD'!X39=0,"",'SIMPL PLYWOOD'!X39)</f>
        <v/>
      </c>
      <c r="N25" s="23" t="str">
        <f>IF('SIMPL PLYWOOD'!Y39=0,"",'SIMPL PLYWOOD'!Y39)</f>
        <v/>
      </c>
      <c r="O25" s="23" t="str">
        <f>IF('SIMPL PLYWOOD'!Z39=0,"",'SIMPL PLYWOOD'!Z39)</f>
        <v/>
      </c>
      <c r="P25" s="395">
        <f t="shared" si="0"/>
        <v>0</v>
      </c>
      <c r="Q25" s="16">
        <f>P25*'SIMPL PLYWOOD'!I39</f>
        <v>0</v>
      </c>
      <c r="R25" s="16">
        <f>P25*'SIMPL PLYWOOD'!AX39</f>
        <v>0</v>
      </c>
    </row>
    <row r="26" spans="1:18" ht="23.25" customHeight="1">
      <c r="A26" s="24" t="str">
        <f>'SIMPL PLYWOOD'!D40</f>
        <v>SIMPL-3A</v>
      </c>
      <c r="B26" s="25" t="str">
        <f>IF('SIMPL PLYWOOD'!M40=0,"",'SIMPL PLYWOOD'!M40)</f>
        <v/>
      </c>
      <c r="C26" s="23" t="str">
        <f>IF('SIMPL PLYWOOD'!N40=0,"",'SIMPL PLYWOOD'!N40)</f>
        <v/>
      </c>
      <c r="D26" s="23" t="str">
        <f>IF('SIMPL PLYWOOD'!O40=0,"",'SIMPL PLYWOOD'!O40)</f>
        <v/>
      </c>
      <c r="E26" s="23" t="str">
        <f>IF('SIMPL PLYWOOD'!P40=0,"",'SIMPL PLYWOOD'!P40)</f>
        <v/>
      </c>
      <c r="F26" s="23" t="str">
        <f>IF('SIMPL PLYWOOD'!Q40=0,"",'SIMPL PLYWOOD'!Q40)</f>
        <v/>
      </c>
      <c r="G26" s="23" t="str">
        <f>IF('SIMPL PLYWOOD'!R40=0,"",'SIMPL PLYWOOD'!R40)</f>
        <v/>
      </c>
      <c r="H26" s="23" t="str">
        <f>IF('SIMPL PLYWOOD'!S40=0,"",'SIMPL PLYWOOD'!S40)</f>
        <v/>
      </c>
      <c r="I26" s="23" t="str">
        <f>IF('SIMPL PLYWOOD'!T40=0,"",'SIMPL PLYWOOD'!T40)</f>
        <v/>
      </c>
      <c r="J26" s="23" t="str">
        <f>IF('SIMPL PLYWOOD'!U40=0,"",'SIMPL PLYWOOD'!U40)</f>
        <v/>
      </c>
      <c r="K26" s="23" t="str">
        <f>IF('SIMPL PLYWOOD'!V40=0,"",'SIMPL PLYWOOD'!V40)</f>
        <v/>
      </c>
      <c r="L26" s="23" t="str">
        <f>IF('SIMPL PLYWOOD'!W40=0,"",'SIMPL PLYWOOD'!W40)</f>
        <v/>
      </c>
      <c r="M26" s="23" t="str">
        <f>IF('SIMPL PLYWOOD'!X40=0,"",'SIMPL PLYWOOD'!X40)</f>
        <v/>
      </c>
      <c r="N26" s="23" t="str">
        <f>IF('SIMPL PLYWOOD'!Y40=0,"",'SIMPL PLYWOOD'!Y40)</f>
        <v/>
      </c>
      <c r="O26" s="23" t="str">
        <f>IF('SIMPL PLYWOOD'!Z40=0,"",'SIMPL PLYWOOD'!Z40)</f>
        <v/>
      </c>
      <c r="P26" s="395">
        <f t="shared" si="0"/>
        <v>0</v>
      </c>
      <c r="Q26" s="16">
        <f>P26*'SIMPL PLYWOOD'!I40</f>
        <v>0</v>
      </c>
      <c r="R26" s="16">
        <f>P26*'SIMPL PLYWOOD'!AX40</f>
        <v>0</v>
      </c>
    </row>
    <row r="27" spans="1:18" ht="23.25" customHeight="1">
      <c r="A27" s="24" t="str">
        <f>'SIMPL PLYWOOD'!D41</f>
        <v>SIMPL-3B</v>
      </c>
      <c r="B27" s="25" t="str">
        <f>IF('SIMPL PLYWOOD'!M41=0,"",'SIMPL PLYWOOD'!M41)</f>
        <v/>
      </c>
      <c r="C27" s="23" t="str">
        <f>IF('SIMPL PLYWOOD'!N41=0,"",'SIMPL PLYWOOD'!N41)</f>
        <v/>
      </c>
      <c r="D27" s="23" t="str">
        <f>IF('SIMPL PLYWOOD'!O41=0,"",'SIMPL PLYWOOD'!O41)</f>
        <v/>
      </c>
      <c r="E27" s="23" t="str">
        <f>IF('SIMPL PLYWOOD'!P41=0,"",'SIMPL PLYWOOD'!P41)</f>
        <v/>
      </c>
      <c r="F27" s="23" t="str">
        <f>IF('SIMPL PLYWOOD'!Q41=0,"",'SIMPL PLYWOOD'!Q41)</f>
        <v/>
      </c>
      <c r="G27" s="23" t="str">
        <f>IF('SIMPL PLYWOOD'!R41=0,"",'SIMPL PLYWOOD'!R41)</f>
        <v/>
      </c>
      <c r="H27" s="23" t="str">
        <f>IF('SIMPL PLYWOOD'!S41=0,"",'SIMPL PLYWOOD'!S41)</f>
        <v/>
      </c>
      <c r="I27" s="23" t="str">
        <f>IF('SIMPL PLYWOOD'!T41=0,"",'SIMPL PLYWOOD'!T41)</f>
        <v/>
      </c>
      <c r="J27" s="23" t="str">
        <f>IF('SIMPL PLYWOOD'!U41=0,"",'SIMPL PLYWOOD'!U41)</f>
        <v/>
      </c>
      <c r="K27" s="23" t="str">
        <f>IF('SIMPL PLYWOOD'!V41=0,"",'SIMPL PLYWOOD'!V41)</f>
        <v/>
      </c>
      <c r="L27" s="23" t="str">
        <f>IF('SIMPL PLYWOOD'!W41=0,"",'SIMPL PLYWOOD'!W41)</f>
        <v/>
      </c>
      <c r="M27" s="23" t="str">
        <f>IF('SIMPL PLYWOOD'!X41=0,"",'SIMPL PLYWOOD'!X41)</f>
        <v/>
      </c>
      <c r="N27" s="23" t="str">
        <f>IF('SIMPL PLYWOOD'!Y41=0,"",'SIMPL PLYWOOD'!Y41)</f>
        <v/>
      </c>
      <c r="O27" s="23" t="str">
        <f>IF('SIMPL PLYWOOD'!Z41=0,"",'SIMPL PLYWOOD'!Z41)</f>
        <v/>
      </c>
      <c r="P27" s="395">
        <f t="shared" si="0"/>
        <v>0</v>
      </c>
      <c r="Q27" s="16">
        <f>P27*'SIMPL PLYWOOD'!I41</f>
        <v>0</v>
      </c>
      <c r="R27" s="16">
        <f>P27*'SIMPL PLYWOOD'!AX41</f>
        <v>0</v>
      </c>
    </row>
    <row r="28" spans="1:18" ht="23.25" customHeight="1">
      <c r="A28" s="24" t="str">
        <f>'SIMPL PLYWOOD'!D42</f>
        <v>SIMPL-3C</v>
      </c>
      <c r="B28" s="25" t="str">
        <f>IF('SIMPL PLYWOOD'!M42=0,"",'SIMPL PLYWOOD'!M42)</f>
        <v/>
      </c>
      <c r="C28" s="23" t="str">
        <f>IF('SIMPL PLYWOOD'!N42=0,"",'SIMPL PLYWOOD'!N42)</f>
        <v/>
      </c>
      <c r="D28" s="23" t="str">
        <f>IF('SIMPL PLYWOOD'!O42=0,"",'SIMPL PLYWOOD'!O42)</f>
        <v/>
      </c>
      <c r="E28" s="23" t="str">
        <f>IF('SIMPL PLYWOOD'!P42=0,"",'SIMPL PLYWOOD'!P42)</f>
        <v/>
      </c>
      <c r="F28" s="23" t="str">
        <f>IF('SIMPL PLYWOOD'!Q42=0,"",'SIMPL PLYWOOD'!Q42)</f>
        <v/>
      </c>
      <c r="G28" s="23" t="str">
        <f>IF('SIMPL PLYWOOD'!R42=0,"",'SIMPL PLYWOOD'!R42)</f>
        <v/>
      </c>
      <c r="H28" s="23" t="str">
        <f>IF('SIMPL PLYWOOD'!S42=0,"",'SIMPL PLYWOOD'!S42)</f>
        <v/>
      </c>
      <c r="I28" s="23" t="str">
        <f>IF('SIMPL PLYWOOD'!T42=0,"",'SIMPL PLYWOOD'!T42)</f>
        <v/>
      </c>
      <c r="J28" s="23" t="str">
        <f>IF('SIMPL PLYWOOD'!U42=0,"",'SIMPL PLYWOOD'!U42)</f>
        <v/>
      </c>
      <c r="K28" s="23" t="str">
        <f>IF('SIMPL PLYWOOD'!V42=0,"",'SIMPL PLYWOOD'!V42)</f>
        <v/>
      </c>
      <c r="L28" s="23" t="str">
        <f>IF('SIMPL PLYWOOD'!W42=0,"",'SIMPL PLYWOOD'!W42)</f>
        <v/>
      </c>
      <c r="M28" s="23" t="str">
        <f>IF('SIMPL PLYWOOD'!X42=0,"",'SIMPL PLYWOOD'!X42)</f>
        <v/>
      </c>
      <c r="N28" s="23" t="str">
        <f>IF('SIMPL PLYWOOD'!Y42=0,"",'SIMPL PLYWOOD'!Y42)</f>
        <v/>
      </c>
      <c r="O28" s="23" t="str">
        <f>IF('SIMPL PLYWOOD'!Z42=0,"",'SIMPL PLYWOOD'!Z42)</f>
        <v/>
      </c>
      <c r="P28" s="395">
        <f t="shared" si="0"/>
        <v>0</v>
      </c>
      <c r="Q28" s="16">
        <f>P28*'SIMPL PLYWOOD'!I42</f>
        <v>0</v>
      </c>
      <c r="R28" s="16">
        <f>P28*'SIMPL PLYWOOD'!AX42</f>
        <v>0</v>
      </c>
    </row>
    <row r="29" spans="1:18" ht="23.25" customHeight="1">
      <c r="A29" s="24" t="str">
        <f>'SIMPL PLYWOOD'!D43</f>
        <v>SIMPL-3D</v>
      </c>
      <c r="B29" s="25" t="str">
        <f>IF('SIMPL PLYWOOD'!M43=0,"",'SIMPL PLYWOOD'!M43)</f>
        <v/>
      </c>
      <c r="C29" s="23" t="str">
        <f>IF('SIMPL PLYWOOD'!N43=0,"",'SIMPL PLYWOOD'!N43)</f>
        <v/>
      </c>
      <c r="D29" s="23" t="str">
        <f>IF('SIMPL PLYWOOD'!O43=0,"",'SIMPL PLYWOOD'!O43)</f>
        <v/>
      </c>
      <c r="E29" s="23" t="str">
        <f>IF('SIMPL PLYWOOD'!P43=0,"",'SIMPL PLYWOOD'!P43)</f>
        <v/>
      </c>
      <c r="F29" s="23" t="str">
        <f>IF('SIMPL PLYWOOD'!Q43=0,"",'SIMPL PLYWOOD'!Q43)</f>
        <v/>
      </c>
      <c r="G29" s="23" t="str">
        <f>IF('SIMPL PLYWOOD'!R43=0,"",'SIMPL PLYWOOD'!R43)</f>
        <v/>
      </c>
      <c r="H29" s="23" t="str">
        <f>IF('SIMPL PLYWOOD'!S43=0,"",'SIMPL PLYWOOD'!S43)</f>
        <v/>
      </c>
      <c r="I29" s="23" t="str">
        <f>IF('SIMPL PLYWOOD'!T43=0,"",'SIMPL PLYWOOD'!T43)</f>
        <v/>
      </c>
      <c r="J29" s="23" t="str">
        <f>IF('SIMPL PLYWOOD'!U43=0,"",'SIMPL PLYWOOD'!U43)</f>
        <v/>
      </c>
      <c r="K29" s="23" t="str">
        <f>IF('SIMPL PLYWOOD'!V43=0,"",'SIMPL PLYWOOD'!V43)</f>
        <v/>
      </c>
      <c r="L29" s="23" t="str">
        <f>IF('SIMPL PLYWOOD'!W43=0,"",'SIMPL PLYWOOD'!W43)</f>
        <v/>
      </c>
      <c r="M29" s="23" t="str">
        <f>IF('SIMPL PLYWOOD'!X43=0,"",'SIMPL PLYWOOD'!X43)</f>
        <v/>
      </c>
      <c r="N29" s="23" t="str">
        <f>IF('SIMPL PLYWOOD'!Y43=0,"",'SIMPL PLYWOOD'!Y43)</f>
        <v/>
      </c>
      <c r="O29" s="23" t="str">
        <f>IF('SIMPL PLYWOOD'!Z43=0,"",'SIMPL PLYWOOD'!Z43)</f>
        <v/>
      </c>
      <c r="P29" s="395">
        <f t="shared" si="0"/>
        <v>0</v>
      </c>
      <c r="Q29" s="16">
        <f>P29*'SIMPL PLYWOOD'!I43</f>
        <v>0</v>
      </c>
      <c r="R29" s="16">
        <f>P29*'SIMPL PLYWOOD'!AX43</f>
        <v>0</v>
      </c>
    </row>
    <row r="30" spans="1:18" ht="23.25" customHeight="1">
      <c r="A30" s="24" t="str">
        <f>'SIMPL PLYWOOD'!D44</f>
        <v>SIMPL-3E</v>
      </c>
      <c r="B30" s="25" t="str">
        <f>IF('SIMPL PLYWOOD'!M44=0,"",'SIMPL PLYWOOD'!M44)</f>
        <v/>
      </c>
      <c r="C30" s="23" t="str">
        <f>IF('SIMPL PLYWOOD'!N44=0,"",'SIMPL PLYWOOD'!N44)</f>
        <v/>
      </c>
      <c r="D30" s="23" t="str">
        <f>IF('SIMPL PLYWOOD'!O44=0,"",'SIMPL PLYWOOD'!O44)</f>
        <v/>
      </c>
      <c r="E30" s="23" t="str">
        <f>IF('SIMPL PLYWOOD'!P44=0,"",'SIMPL PLYWOOD'!P44)</f>
        <v/>
      </c>
      <c r="F30" s="23" t="str">
        <f>IF('SIMPL PLYWOOD'!Q44=0,"",'SIMPL PLYWOOD'!Q44)</f>
        <v/>
      </c>
      <c r="G30" s="23" t="str">
        <f>IF('SIMPL PLYWOOD'!R44=0,"",'SIMPL PLYWOOD'!R44)</f>
        <v/>
      </c>
      <c r="H30" s="23" t="str">
        <f>IF('SIMPL PLYWOOD'!S44=0,"",'SIMPL PLYWOOD'!S44)</f>
        <v/>
      </c>
      <c r="I30" s="23" t="str">
        <f>IF('SIMPL PLYWOOD'!T44=0,"",'SIMPL PLYWOOD'!T44)</f>
        <v/>
      </c>
      <c r="J30" s="23" t="str">
        <f>IF('SIMPL PLYWOOD'!U44=0,"",'SIMPL PLYWOOD'!U44)</f>
        <v/>
      </c>
      <c r="K30" s="23" t="str">
        <f>IF('SIMPL PLYWOOD'!V44=0,"",'SIMPL PLYWOOD'!V44)</f>
        <v/>
      </c>
      <c r="L30" s="23" t="str">
        <f>IF('SIMPL PLYWOOD'!W44=0,"",'SIMPL PLYWOOD'!W44)</f>
        <v/>
      </c>
      <c r="M30" s="23" t="str">
        <f>IF('SIMPL PLYWOOD'!X44=0,"",'SIMPL PLYWOOD'!X44)</f>
        <v/>
      </c>
      <c r="N30" s="23" t="str">
        <f>IF('SIMPL PLYWOOD'!Y44=0,"",'SIMPL PLYWOOD'!Y44)</f>
        <v/>
      </c>
      <c r="O30" s="23" t="str">
        <f>IF('SIMPL PLYWOOD'!Z44=0,"",'SIMPL PLYWOOD'!Z44)</f>
        <v/>
      </c>
      <c r="P30" s="395">
        <f t="shared" si="0"/>
        <v>0</v>
      </c>
      <c r="Q30" s="16">
        <f>P30*'SIMPL PLYWOOD'!I44</f>
        <v>0</v>
      </c>
      <c r="R30" s="16">
        <f>P30*'SIMPL PLYWOOD'!AX44</f>
        <v>0</v>
      </c>
    </row>
    <row r="31" spans="1:18" ht="23.25" customHeight="1">
      <c r="A31" s="24" t="str">
        <f>'SIMPL PLYWOOD'!D45</f>
        <v>SIMPL-3F</v>
      </c>
      <c r="B31" s="25" t="str">
        <f>IF('SIMPL PLYWOOD'!M45=0,"",'SIMPL PLYWOOD'!M45)</f>
        <v/>
      </c>
      <c r="C31" s="23" t="str">
        <f>IF('SIMPL PLYWOOD'!N45=0,"",'SIMPL PLYWOOD'!N45)</f>
        <v/>
      </c>
      <c r="D31" s="23" t="str">
        <f>IF('SIMPL PLYWOOD'!O45=0,"",'SIMPL PLYWOOD'!O45)</f>
        <v/>
      </c>
      <c r="E31" s="23" t="str">
        <f>IF('SIMPL PLYWOOD'!P45=0,"",'SIMPL PLYWOOD'!P45)</f>
        <v/>
      </c>
      <c r="F31" s="23" t="str">
        <f>IF('SIMPL PLYWOOD'!Q45=0,"",'SIMPL PLYWOOD'!Q45)</f>
        <v/>
      </c>
      <c r="G31" s="23" t="str">
        <f>IF('SIMPL PLYWOOD'!R45=0,"",'SIMPL PLYWOOD'!R45)</f>
        <v/>
      </c>
      <c r="H31" s="23" t="str">
        <f>IF('SIMPL PLYWOOD'!S45=0,"",'SIMPL PLYWOOD'!S45)</f>
        <v/>
      </c>
      <c r="I31" s="23" t="str">
        <f>IF('SIMPL PLYWOOD'!T45=0,"",'SIMPL PLYWOOD'!T45)</f>
        <v/>
      </c>
      <c r="J31" s="23" t="str">
        <f>IF('SIMPL PLYWOOD'!U45=0,"",'SIMPL PLYWOOD'!U45)</f>
        <v/>
      </c>
      <c r="K31" s="23" t="str">
        <f>IF('SIMPL PLYWOOD'!V45=0,"",'SIMPL PLYWOOD'!V45)</f>
        <v/>
      </c>
      <c r="L31" s="23" t="str">
        <f>IF('SIMPL PLYWOOD'!W45=0,"",'SIMPL PLYWOOD'!W45)</f>
        <v/>
      </c>
      <c r="M31" s="23" t="str">
        <f>IF('SIMPL PLYWOOD'!X45=0,"",'SIMPL PLYWOOD'!X45)</f>
        <v/>
      </c>
      <c r="N31" s="23" t="str">
        <f>IF('SIMPL PLYWOOD'!Y45=0,"",'SIMPL PLYWOOD'!Y45)</f>
        <v/>
      </c>
      <c r="O31" s="23" t="str">
        <f>IF('SIMPL PLYWOOD'!Z45=0,"",'SIMPL PLYWOOD'!Z45)</f>
        <v/>
      </c>
      <c r="P31" s="395">
        <f t="shared" si="0"/>
        <v>0</v>
      </c>
      <c r="Q31" s="16">
        <f>P31*'SIMPL PLYWOOD'!I45</f>
        <v>0</v>
      </c>
      <c r="R31" s="16">
        <f>P31*'SIMPL PLYWOOD'!AX45</f>
        <v>0</v>
      </c>
    </row>
    <row r="32" spans="1:18" ht="23.25" customHeight="1">
      <c r="A32" s="24" t="str">
        <f>'SIMPL PLYWOOD'!D46</f>
        <v>SIMPL-3G</v>
      </c>
      <c r="B32" s="25" t="str">
        <f>IF('SIMPL PLYWOOD'!M46=0,"",'SIMPL PLYWOOD'!M46)</f>
        <v/>
      </c>
      <c r="C32" s="23" t="str">
        <f>IF('SIMPL PLYWOOD'!N46=0,"",'SIMPL PLYWOOD'!N46)</f>
        <v/>
      </c>
      <c r="D32" s="23" t="str">
        <f>IF('SIMPL PLYWOOD'!O46=0,"",'SIMPL PLYWOOD'!O46)</f>
        <v/>
      </c>
      <c r="E32" s="23" t="str">
        <f>IF('SIMPL PLYWOOD'!P46=0,"",'SIMPL PLYWOOD'!P46)</f>
        <v/>
      </c>
      <c r="F32" s="23" t="str">
        <f>IF('SIMPL PLYWOOD'!Q46=0,"",'SIMPL PLYWOOD'!Q46)</f>
        <v/>
      </c>
      <c r="G32" s="23" t="str">
        <f>IF('SIMPL PLYWOOD'!R46=0,"",'SIMPL PLYWOOD'!R46)</f>
        <v/>
      </c>
      <c r="H32" s="23" t="str">
        <f>IF('SIMPL PLYWOOD'!S46=0,"",'SIMPL PLYWOOD'!S46)</f>
        <v/>
      </c>
      <c r="I32" s="23" t="str">
        <f>IF('SIMPL PLYWOOD'!T46=0,"",'SIMPL PLYWOOD'!T46)</f>
        <v/>
      </c>
      <c r="J32" s="23" t="str">
        <f>IF('SIMPL PLYWOOD'!U46=0,"",'SIMPL PLYWOOD'!U46)</f>
        <v/>
      </c>
      <c r="K32" s="23" t="str">
        <f>IF('SIMPL PLYWOOD'!V46=0,"",'SIMPL PLYWOOD'!V46)</f>
        <v/>
      </c>
      <c r="L32" s="23" t="str">
        <f>IF('SIMPL PLYWOOD'!W46=0,"",'SIMPL PLYWOOD'!W46)</f>
        <v/>
      </c>
      <c r="M32" s="23" t="str">
        <f>IF('SIMPL PLYWOOD'!X46=0,"",'SIMPL PLYWOOD'!X46)</f>
        <v/>
      </c>
      <c r="N32" s="23" t="str">
        <f>IF('SIMPL PLYWOOD'!Y46=0,"",'SIMPL PLYWOOD'!Y46)</f>
        <v/>
      </c>
      <c r="O32" s="23" t="str">
        <f>IF('SIMPL PLYWOOD'!Z46=0,"",'SIMPL PLYWOOD'!Z46)</f>
        <v/>
      </c>
      <c r="P32" s="395">
        <f t="shared" si="0"/>
        <v>0</v>
      </c>
      <c r="Q32" s="16">
        <f>P32*'SIMPL PLYWOOD'!I46</f>
        <v>0</v>
      </c>
      <c r="R32" s="16">
        <f>P32*'SIMPL PLYWOOD'!AX46</f>
        <v>0</v>
      </c>
    </row>
    <row r="33" spans="1:18" ht="23.25" customHeight="1">
      <c r="A33" s="24" t="str">
        <f>'SIMPL PLYWOOD'!D47</f>
        <v>SIMPL-3H</v>
      </c>
      <c r="B33" s="25" t="str">
        <f>IF('SIMPL PLYWOOD'!M47=0,"",'SIMPL PLYWOOD'!M47)</f>
        <v/>
      </c>
      <c r="C33" s="23" t="str">
        <f>IF('SIMPL PLYWOOD'!N47=0,"",'SIMPL PLYWOOD'!N47)</f>
        <v/>
      </c>
      <c r="D33" s="23" t="str">
        <f>IF('SIMPL PLYWOOD'!O47=0,"",'SIMPL PLYWOOD'!O47)</f>
        <v/>
      </c>
      <c r="E33" s="23" t="str">
        <f>IF('SIMPL PLYWOOD'!P47=0,"",'SIMPL PLYWOOD'!P47)</f>
        <v/>
      </c>
      <c r="F33" s="23" t="str">
        <f>IF('SIMPL PLYWOOD'!Q47=0,"",'SIMPL PLYWOOD'!Q47)</f>
        <v/>
      </c>
      <c r="G33" s="23" t="str">
        <f>IF('SIMPL PLYWOOD'!R47=0,"",'SIMPL PLYWOOD'!R47)</f>
        <v/>
      </c>
      <c r="H33" s="23" t="str">
        <f>IF('SIMPL PLYWOOD'!S47=0,"",'SIMPL PLYWOOD'!S47)</f>
        <v/>
      </c>
      <c r="I33" s="23" t="str">
        <f>IF('SIMPL PLYWOOD'!T47=0,"",'SIMPL PLYWOOD'!T47)</f>
        <v/>
      </c>
      <c r="J33" s="23" t="str">
        <f>IF('SIMPL PLYWOOD'!U47=0,"",'SIMPL PLYWOOD'!U47)</f>
        <v/>
      </c>
      <c r="K33" s="23" t="str">
        <f>IF('SIMPL PLYWOOD'!V47=0,"",'SIMPL PLYWOOD'!V47)</f>
        <v/>
      </c>
      <c r="L33" s="23" t="str">
        <f>IF('SIMPL PLYWOOD'!W47=0,"",'SIMPL PLYWOOD'!W47)</f>
        <v/>
      </c>
      <c r="M33" s="23" t="str">
        <f>IF('SIMPL PLYWOOD'!X47=0,"",'SIMPL PLYWOOD'!X47)</f>
        <v/>
      </c>
      <c r="N33" s="23" t="str">
        <f>IF('SIMPL PLYWOOD'!Y47=0,"",'SIMPL PLYWOOD'!Y47)</f>
        <v/>
      </c>
      <c r="O33" s="23" t="str">
        <f>IF('SIMPL PLYWOOD'!Z47=0,"",'SIMPL PLYWOOD'!Z47)</f>
        <v/>
      </c>
      <c r="P33" s="395">
        <f t="shared" si="0"/>
        <v>0</v>
      </c>
      <c r="Q33" s="16">
        <f>P33*'SIMPL PLYWOOD'!I47</f>
        <v>0</v>
      </c>
      <c r="R33" s="16">
        <f>P33*'SIMPL PLYWOOD'!AX47</f>
        <v>0</v>
      </c>
    </row>
    <row r="34" spans="1:18" ht="23.25" customHeight="1">
      <c r="A34" s="24" t="str">
        <f>'SIMPL PLYWOOD'!D48</f>
        <v>SIMPL-3I</v>
      </c>
      <c r="B34" s="25" t="str">
        <f>IF('SIMPL PLYWOOD'!M48=0,"",'SIMPL PLYWOOD'!M48)</f>
        <v/>
      </c>
      <c r="C34" s="23" t="str">
        <f>IF('SIMPL PLYWOOD'!N48=0,"",'SIMPL PLYWOOD'!N48)</f>
        <v/>
      </c>
      <c r="D34" s="23" t="str">
        <f>IF('SIMPL PLYWOOD'!O48=0,"",'SIMPL PLYWOOD'!O48)</f>
        <v/>
      </c>
      <c r="E34" s="23" t="str">
        <f>IF('SIMPL PLYWOOD'!P48=0,"",'SIMPL PLYWOOD'!P48)</f>
        <v/>
      </c>
      <c r="F34" s="23" t="str">
        <f>IF('SIMPL PLYWOOD'!Q48=0,"",'SIMPL PLYWOOD'!Q48)</f>
        <v/>
      </c>
      <c r="G34" s="23" t="str">
        <f>IF('SIMPL PLYWOOD'!R48=0,"",'SIMPL PLYWOOD'!R48)</f>
        <v/>
      </c>
      <c r="H34" s="23" t="str">
        <f>IF('SIMPL PLYWOOD'!S48=0,"",'SIMPL PLYWOOD'!S48)</f>
        <v/>
      </c>
      <c r="I34" s="23" t="str">
        <f>IF('SIMPL PLYWOOD'!T48=0,"",'SIMPL PLYWOOD'!T48)</f>
        <v/>
      </c>
      <c r="J34" s="23" t="str">
        <f>IF('SIMPL PLYWOOD'!U48=0,"",'SIMPL PLYWOOD'!U48)</f>
        <v/>
      </c>
      <c r="K34" s="23" t="str">
        <f>IF('SIMPL PLYWOOD'!V48=0,"",'SIMPL PLYWOOD'!V48)</f>
        <v/>
      </c>
      <c r="L34" s="23" t="str">
        <f>IF('SIMPL PLYWOOD'!W48=0,"",'SIMPL PLYWOOD'!W48)</f>
        <v/>
      </c>
      <c r="M34" s="23" t="str">
        <f>IF('SIMPL PLYWOOD'!X48=0,"",'SIMPL PLYWOOD'!X48)</f>
        <v/>
      </c>
      <c r="N34" s="23" t="str">
        <f>IF('SIMPL PLYWOOD'!Y48=0,"",'SIMPL PLYWOOD'!Y48)</f>
        <v/>
      </c>
      <c r="O34" s="23" t="str">
        <f>IF('SIMPL PLYWOOD'!Z48=0,"",'SIMPL PLYWOOD'!Z48)</f>
        <v/>
      </c>
      <c r="P34" s="395">
        <f t="shared" si="0"/>
        <v>0</v>
      </c>
      <c r="Q34" s="16">
        <f>P34*'SIMPL PLYWOOD'!I48</f>
        <v>0</v>
      </c>
      <c r="R34" s="16">
        <f>P34*'SIMPL PLYWOOD'!AX48</f>
        <v>0</v>
      </c>
    </row>
    <row r="35" spans="1:18" ht="23.25" customHeight="1">
      <c r="A35" s="24" t="str">
        <f>'SIMPL PLYWOOD'!D49</f>
        <v>SIMPL-3J</v>
      </c>
      <c r="B35" s="25" t="str">
        <f>IF('SIMPL PLYWOOD'!M49=0,"",'SIMPL PLYWOOD'!M49)</f>
        <v/>
      </c>
      <c r="C35" s="23" t="str">
        <f>IF('SIMPL PLYWOOD'!N49=0,"",'SIMPL PLYWOOD'!N49)</f>
        <v/>
      </c>
      <c r="D35" s="23" t="str">
        <f>IF('SIMPL PLYWOOD'!O49=0,"",'SIMPL PLYWOOD'!O49)</f>
        <v/>
      </c>
      <c r="E35" s="23" t="str">
        <f>IF('SIMPL PLYWOOD'!P49=0,"",'SIMPL PLYWOOD'!P49)</f>
        <v/>
      </c>
      <c r="F35" s="23" t="str">
        <f>IF('SIMPL PLYWOOD'!Q49=0,"",'SIMPL PLYWOOD'!Q49)</f>
        <v/>
      </c>
      <c r="G35" s="23" t="str">
        <f>IF('SIMPL PLYWOOD'!R49=0,"",'SIMPL PLYWOOD'!R49)</f>
        <v/>
      </c>
      <c r="H35" s="23" t="str">
        <f>IF('SIMPL PLYWOOD'!S49=0,"",'SIMPL PLYWOOD'!S49)</f>
        <v/>
      </c>
      <c r="I35" s="23" t="str">
        <f>IF('SIMPL PLYWOOD'!T49=0,"",'SIMPL PLYWOOD'!T49)</f>
        <v/>
      </c>
      <c r="J35" s="23" t="str">
        <f>IF('SIMPL PLYWOOD'!U49=0,"",'SIMPL PLYWOOD'!U49)</f>
        <v/>
      </c>
      <c r="K35" s="23" t="str">
        <f>IF('SIMPL PLYWOOD'!V49=0,"",'SIMPL PLYWOOD'!V49)</f>
        <v/>
      </c>
      <c r="L35" s="23" t="str">
        <f>IF('SIMPL PLYWOOD'!W49=0,"",'SIMPL PLYWOOD'!W49)</f>
        <v/>
      </c>
      <c r="M35" s="23" t="str">
        <f>IF('SIMPL PLYWOOD'!X49=0,"",'SIMPL PLYWOOD'!X49)</f>
        <v/>
      </c>
      <c r="N35" s="23" t="str">
        <f>IF('SIMPL PLYWOOD'!Y49=0,"",'SIMPL PLYWOOD'!Y49)</f>
        <v/>
      </c>
      <c r="O35" s="23" t="str">
        <f>IF('SIMPL PLYWOOD'!Z49=0,"",'SIMPL PLYWOOD'!Z49)</f>
        <v/>
      </c>
      <c r="P35" s="395">
        <f t="shared" si="0"/>
        <v>0</v>
      </c>
      <c r="Q35" s="16">
        <f>P35*'SIMPL PLYWOOD'!I49</f>
        <v>0</v>
      </c>
      <c r="R35" s="16">
        <f>P35*'SIMPL PLYWOOD'!AX49</f>
        <v>0</v>
      </c>
    </row>
    <row r="36" spans="1:18" ht="23.25" customHeight="1">
      <c r="A36" s="24" t="str">
        <f>'SIMPL PLYWOOD'!D50</f>
        <v>SIMPL-3K</v>
      </c>
      <c r="B36" s="25" t="str">
        <f>IF('SIMPL PLYWOOD'!M50=0,"",'SIMPL PLYWOOD'!M50)</f>
        <v/>
      </c>
      <c r="C36" s="23" t="str">
        <f>IF('SIMPL PLYWOOD'!N50=0,"",'SIMPL PLYWOOD'!N50)</f>
        <v/>
      </c>
      <c r="D36" s="23" t="str">
        <f>IF('SIMPL PLYWOOD'!O50=0,"",'SIMPL PLYWOOD'!O50)</f>
        <v/>
      </c>
      <c r="E36" s="23" t="str">
        <f>IF('SIMPL PLYWOOD'!P50=0,"",'SIMPL PLYWOOD'!P50)</f>
        <v/>
      </c>
      <c r="F36" s="23" t="str">
        <f>IF('SIMPL PLYWOOD'!Q50=0,"",'SIMPL PLYWOOD'!Q50)</f>
        <v/>
      </c>
      <c r="G36" s="23" t="str">
        <f>IF('SIMPL PLYWOOD'!R50=0,"",'SIMPL PLYWOOD'!R50)</f>
        <v/>
      </c>
      <c r="H36" s="23" t="str">
        <f>IF('SIMPL PLYWOOD'!S50=0,"",'SIMPL PLYWOOD'!S50)</f>
        <v/>
      </c>
      <c r="I36" s="23" t="str">
        <f>IF('SIMPL PLYWOOD'!T50=0,"",'SIMPL PLYWOOD'!T50)</f>
        <v/>
      </c>
      <c r="J36" s="23" t="str">
        <f>IF('SIMPL PLYWOOD'!U50=0,"",'SIMPL PLYWOOD'!U50)</f>
        <v/>
      </c>
      <c r="K36" s="23" t="str">
        <f>IF('SIMPL PLYWOOD'!V50=0,"",'SIMPL PLYWOOD'!V50)</f>
        <v/>
      </c>
      <c r="L36" s="23" t="str">
        <f>IF('SIMPL PLYWOOD'!W50=0,"",'SIMPL PLYWOOD'!W50)</f>
        <v/>
      </c>
      <c r="M36" s="23" t="str">
        <f>IF('SIMPL PLYWOOD'!X50=0,"",'SIMPL PLYWOOD'!X50)</f>
        <v/>
      </c>
      <c r="N36" s="23" t="str">
        <f>IF('SIMPL PLYWOOD'!Y50=0,"",'SIMPL PLYWOOD'!Y50)</f>
        <v/>
      </c>
      <c r="O36" s="23" t="str">
        <f>IF('SIMPL PLYWOOD'!Z50=0,"",'SIMPL PLYWOOD'!Z50)</f>
        <v/>
      </c>
      <c r="P36" s="395">
        <f t="shared" si="0"/>
        <v>0</v>
      </c>
      <c r="Q36" s="16">
        <f>P36*'SIMPL PLYWOOD'!I50</f>
        <v>0</v>
      </c>
      <c r="R36" s="16">
        <f>P36*'SIMPL PLYWOOD'!AX50</f>
        <v>0</v>
      </c>
    </row>
    <row r="37" spans="1:18" ht="23.25" customHeight="1">
      <c r="A37" s="24" t="str">
        <f>'SIMPL PLYWOOD'!D51</f>
        <v>SIMPL-3L</v>
      </c>
      <c r="B37" s="25" t="str">
        <f>IF('SIMPL PLYWOOD'!M51=0,"",'SIMPL PLYWOOD'!M51)</f>
        <v/>
      </c>
      <c r="C37" s="23" t="str">
        <f>IF('SIMPL PLYWOOD'!N51=0,"",'SIMPL PLYWOOD'!N51)</f>
        <v/>
      </c>
      <c r="D37" s="23" t="str">
        <f>IF('SIMPL PLYWOOD'!O51=0,"",'SIMPL PLYWOOD'!O51)</f>
        <v/>
      </c>
      <c r="E37" s="23" t="str">
        <f>IF('SIMPL PLYWOOD'!P51=0,"",'SIMPL PLYWOOD'!P51)</f>
        <v/>
      </c>
      <c r="F37" s="23" t="str">
        <f>IF('SIMPL PLYWOOD'!Q51=0,"",'SIMPL PLYWOOD'!Q51)</f>
        <v/>
      </c>
      <c r="G37" s="23" t="str">
        <f>IF('SIMPL PLYWOOD'!R51=0,"",'SIMPL PLYWOOD'!R51)</f>
        <v/>
      </c>
      <c r="H37" s="23" t="str">
        <f>IF('SIMPL PLYWOOD'!S51=0,"",'SIMPL PLYWOOD'!S51)</f>
        <v/>
      </c>
      <c r="I37" s="23" t="str">
        <f>IF('SIMPL PLYWOOD'!T51=0,"",'SIMPL PLYWOOD'!T51)</f>
        <v/>
      </c>
      <c r="J37" s="23" t="str">
        <f>IF('SIMPL PLYWOOD'!U51=0,"",'SIMPL PLYWOOD'!U51)</f>
        <v/>
      </c>
      <c r="K37" s="23" t="str">
        <f>IF('SIMPL PLYWOOD'!V51=0,"",'SIMPL PLYWOOD'!V51)</f>
        <v/>
      </c>
      <c r="L37" s="23" t="str">
        <f>IF('SIMPL PLYWOOD'!W51=0,"",'SIMPL PLYWOOD'!W51)</f>
        <v/>
      </c>
      <c r="M37" s="23" t="str">
        <f>IF('SIMPL PLYWOOD'!X51=0,"",'SIMPL PLYWOOD'!X51)</f>
        <v/>
      </c>
      <c r="N37" s="23" t="str">
        <f>IF('SIMPL PLYWOOD'!Y51=0,"",'SIMPL PLYWOOD'!Y51)</f>
        <v/>
      </c>
      <c r="O37" s="23" t="str">
        <f>IF('SIMPL PLYWOOD'!Z51=0,"",'SIMPL PLYWOOD'!Z51)</f>
        <v/>
      </c>
      <c r="P37" s="395">
        <f t="shared" si="0"/>
        <v>0</v>
      </c>
      <c r="Q37" s="16">
        <f>P37*'SIMPL PLYWOOD'!I51</f>
        <v>0</v>
      </c>
      <c r="R37" s="16">
        <f>P37*'SIMPL PLYWOOD'!AX51</f>
        <v>0</v>
      </c>
    </row>
    <row r="38" spans="1:18" ht="23.25" customHeight="1">
      <c r="A38" s="24" t="str">
        <f>'SIMPL PLYWOOD'!D52</f>
        <v>SIMPL-3M</v>
      </c>
      <c r="B38" s="25" t="str">
        <f>IF('SIMPL PLYWOOD'!M52=0,"",'SIMPL PLYWOOD'!M52)</f>
        <v/>
      </c>
      <c r="C38" s="23" t="str">
        <f>IF('SIMPL PLYWOOD'!N52=0,"",'SIMPL PLYWOOD'!N52)</f>
        <v/>
      </c>
      <c r="D38" s="23" t="str">
        <f>IF('SIMPL PLYWOOD'!O52=0,"",'SIMPL PLYWOOD'!O52)</f>
        <v/>
      </c>
      <c r="E38" s="23" t="str">
        <f>IF('SIMPL PLYWOOD'!P52=0,"",'SIMPL PLYWOOD'!P52)</f>
        <v/>
      </c>
      <c r="F38" s="23" t="str">
        <f>IF('SIMPL PLYWOOD'!Q52=0,"",'SIMPL PLYWOOD'!Q52)</f>
        <v/>
      </c>
      <c r="G38" s="23" t="str">
        <f>IF('SIMPL PLYWOOD'!R52=0,"",'SIMPL PLYWOOD'!R52)</f>
        <v/>
      </c>
      <c r="H38" s="23" t="str">
        <f>IF('SIMPL PLYWOOD'!S52=0,"",'SIMPL PLYWOOD'!S52)</f>
        <v/>
      </c>
      <c r="I38" s="23" t="str">
        <f>IF('SIMPL PLYWOOD'!T52=0,"",'SIMPL PLYWOOD'!T52)</f>
        <v/>
      </c>
      <c r="J38" s="23" t="str">
        <f>IF('SIMPL PLYWOOD'!U52=0,"",'SIMPL PLYWOOD'!U52)</f>
        <v/>
      </c>
      <c r="K38" s="23" t="str">
        <f>IF('SIMPL PLYWOOD'!V52=0,"",'SIMPL PLYWOOD'!V52)</f>
        <v/>
      </c>
      <c r="L38" s="23" t="str">
        <f>IF('SIMPL PLYWOOD'!W52=0,"",'SIMPL PLYWOOD'!W52)</f>
        <v/>
      </c>
      <c r="M38" s="23" t="str">
        <f>IF('SIMPL PLYWOOD'!X52=0,"",'SIMPL PLYWOOD'!X52)</f>
        <v/>
      </c>
      <c r="N38" s="23" t="str">
        <f>IF('SIMPL PLYWOOD'!Y52=0,"",'SIMPL PLYWOOD'!Y52)</f>
        <v/>
      </c>
      <c r="O38" s="23" t="str">
        <f>IF('SIMPL PLYWOOD'!Z52=0,"",'SIMPL PLYWOOD'!Z52)</f>
        <v/>
      </c>
      <c r="P38" s="395">
        <f t="shared" si="0"/>
        <v>0</v>
      </c>
      <c r="Q38" s="16">
        <f>P38*'SIMPL PLYWOOD'!I52</f>
        <v>0</v>
      </c>
      <c r="R38" s="16">
        <f>P38*'SIMPL PLYWOOD'!AX52</f>
        <v>0</v>
      </c>
    </row>
    <row r="39" spans="1:18" ht="23.25" customHeight="1">
      <c r="A39" s="24" t="str">
        <f>'SIMPL PLYWOOD'!D53</f>
        <v>SIMPL-3N</v>
      </c>
      <c r="B39" s="25" t="str">
        <f>IF('SIMPL PLYWOOD'!M53=0,"",'SIMPL PLYWOOD'!M53)</f>
        <v/>
      </c>
      <c r="C39" s="23" t="str">
        <f>IF('SIMPL PLYWOOD'!N53=0,"",'SIMPL PLYWOOD'!N53)</f>
        <v/>
      </c>
      <c r="D39" s="23" t="str">
        <f>IF('SIMPL PLYWOOD'!O53=0,"",'SIMPL PLYWOOD'!O53)</f>
        <v/>
      </c>
      <c r="E39" s="23" t="str">
        <f>IF('SIMPL PLYWOOD'!P53=0,"",'SIMPL PLYWOOD'!P53)</f>
        <v/>
      </c>
      <c r="F39" s="23" t="str">
        <f>IF('SIMPL PLYWOOD'!Q53=0,"",'SIMPL PLYWOOD'!Q53)</f>
        <v/>
      </c>
      <c r="G39" s="23" t="str">
        <f>IF('SIMPL PLYWOOD'!R53=0,"",'SIMPL PLYWOOD'!R53)</f>
        <v/>
      </c>
      <c r="H39" s="23" t="str">
        <f>IF('SIMPL PLYWOOD'!S53=0,"",'SIMPL PLYWOOD'!S53)</f>
        <v/>
      </c>
      <c r="I39" s="23" t="str">
        <f>IF('SIMPL PLYWOOD'!T53=0,"",'SIMPL PLYWOOD'!T53)</f>
        <v/>
      </c>
      <c r="J39" s="23" t="str">
        <f>IF('SIMPL PLYWOOD'!U53=0,"",'SIMPL PLYWOOD'!U53)</f>
        <v/>
      </c>
      <c r="K39" s="23" t="str">
        <f>IF('SIMPL PLYWOOD'!V53=0,"",'SIMPL PLYWOOD'!V53)</f>
        <v/>
      </c>
      <c r="L39" s="23" t="str">
        <f>IF('SIMPL PLYWOOD'!W53=0,"",'SIMPL PLYWOOD'!W53)</f>
        <v/>
      </c>
      <c r="M39" s="23" t="str">
        <f>IF('SIMPL PLYWOOD'!X53=0,"",'SIMPL PLYWOOD'!X53)</f>
        <v/>
      </c>
      <c r="N39" s="23" t="str">
        <f>IF('SIMPL PLYWOOD'!Y53=0,"",'SIMPL PLYWOOD'!Y53)</f>
        <v/>
      </c>
      <c r="O39" s="23" t="str">
        <f>IF('SIMPL PLYWOOD'!Z53=0,"",'SIMPL PLYWOOD'!Z53)</f>
        <v/>
      </c>
      <c r="P39" s="395">
        <f t="shared" si="0"/>
        <v>0</v>
      </c>
      <c r="Q39" s="16">
        <f>P39*'SIMPL PLYWOOD'!I53</f>
        <v>0</v>
      </c>
      <c r="R39" s="16">
        <f>P39*'SIMPL PLYWOOD'!AX53</f>
        <v>0</v>
      </c>
    </row>
    <row r="40" spans="1:18" ht="23.25" customHeight="1">
      <c r="A40" s="24" t="str">
        <f>'SIMPL PLYWOOD'!D54</f>
        <v>SIMPL-3O</v>
      </c>
      <c r="B40" s="25" t="str">
        <f>IF('SIMPL PLYWOOD'!M54=0,"",'SIMPL PLYWOOD'!M54)</f>
        <v/>
      </c>
      <c r="C40" s="23" t="str">
        <f>IF('SIMPL PLYWOOD'!N54=0,"",'SIMPL PLYWOOD'!N54)</f>
        <v/>
      </c>
      <c r="D40" s="23" t="str">
        <f>IF('SIMPL PLYWOOD'!O54=0,"",'SIMPL PLYWOOD'!O54)</f>
        <v/>
      </c>
      <c r="E40" s="23" t="str">
        <f>IF('SIMPL PLYWOOD'!P54=0,"",'SIMPL PLYWOOD'!P54)</f>
        <v/>
      </c>
      <c r="F40" s="23" t="str">
        <f>IF('SIMPL PLYWOOD'!Q54=0,"",'SIMPL PLYWOOD'!Q54)</f>
        <v/>
      </c>
      <c r="G40" s="23" t="str">
        <f>IF('SIMPL PLYWOOD'!R54=0,"",'SIMPL PLYWOOD'!R54)</f>
        <v/>
      </c>
      <c r="H40" s="23" t="str">
        <f>IF('SIMPL PLYWOOD'!S54=0,"",'SIMPL PLYWOOD'!S54)</f>
        <v/>
      </c>
      <c r="I40" s="23" t="str">
        <f>IF('SIMPL PLYWOOD'!T54=0,"",'SIMPL PLYWOOD'!T54)</f>
        <v/>
      </c>
      <c r="J40" s="23" t="str">
        <f>IF('SIMPL PLYWOOD'!U54=0,"",'SIMPL PLYWOOD'!U54)</f>
        <v/>
      </c>
      <c r="K40" s="23" t="str">
        <f>IF('SIMPL PLYWOOD'!V54=0,"",'SIMPL PLYWOOD'!V54)</f>
        <v/>
      </c>
      <c r="L40" s="23" t="str">
        <f>IF('SIMPL PLYWOOD'!W54=0,"",'SIMPL PLYWOOD'!W54)</f>
        <v/>
      </c>
      <c r="M40" s="23" t="str">
        <f>IF('SIMPL PLYWOOD'!X54=0,"",'SIMPL PLYWOOD'!X54)</f>
        <v/>
      </c>
      <c r="N40" s="23" t="str">
        <f>IF('SIMPL PLYWOOD'!Y54=0,"",'SIMPL PLYWOOD'!Y54)</f>
        <v/>
      </c>
      <c r="O40" s="23" t="str">
        <f>IF('SIMPL PLYWOOD'!Z54=0,"",'SIMPL PLYWOOD'!Z54)</f>
        <v/>
      </c>
      <c r="P40" s="395">
        <f t="shared" si="0"/>
        <v>0</v>
      </c>
      <c r="Q40" s="16">
        <f>P40*'SIMPL PLYWOOD'!I54</f>
        <v>0</v>
      </c>
      <c r="R40" s="16">
        <f>P40*'SIMPL PLYWOOD'!AX54</f>
        <v>0</v>
      </c>
    </row>
    <row r="41" spans="1:18" ht="23.25" customHeight="1">
      <c r="A41" s="24" t="str">
        <f>'SIMPL PLYWOOD'!D55</f>
        <v>SIMPL-3P</v>
      </c>
      <c r="B41" s="25" t="str">
        <f>IF('SIMPL PLYWOOD'!M55=0,"",'SIMPL PLYWOOD'!M55)</f>
        <v/>
      </c>
      <c r="C41" s="23" t="str">
        <f>IF('SIMPL PLYWOOD'!N55=0,"",'SIMPL PLYWOOD'!N55)</f>
        <v/>
      </c>
      <c r="D41" s="23" t="str">
        <f>IF('SIMPL PLYWOOD'!O55=0,"",'SIMPL PLYWOOD'!O55)</f>
        <v/>
      </c>
      <c r="E41" s="23" t="str">
        <f>IF('SIMPL PLYWOOD'!P55=0,"",'SIMPL PLYWOOD'!P55)</f>
        <v/>
      </c>
      <c r="F41" s="23" t="str">
        <f>IF('SIMPL PLYWOOD'!Q55=0,"",'SIMPL PLYWOOD'!Q55)</f>
        <v/>
      </c>
      <c r="G41" s="23" t="str">
        <f>IF('SIMPL PLYWOOD'!R55=0,"",'SIMPL PLYWOOD'!R55)</f>
        <v/>
      </c>
      <c r="H41" s="23" t="str">
        <f>IF('SIMPL PLYWOOD'!S55=0,"",'SIMPL PLYWOOD'!S55)</f>
        <v/>
      </c>
      <c r="I41" s="23" t="str">
        <f>IF('SIMPL PLYWOOD'!T55=0,"",'SIMPL PLYWOOD'!T55)</f>
        <v/>
      </c>
      <c r="J41" s="23" t="str">
        <f>IF('SIMPL PLYWOOD'!U55=0,"",'SIMPL PLYWOOD'!U55)</f>
        <v/>
      </c>
      <c r="K41" s="23" t="str">
        <f>IF('SIMPL PLYWOOD'!V55=0,"",'SIMPL PLYWOOD'!V55)</f>
        <v/>
      </c>
      <c r="L41" s="23" t="str">
        <f>IF('SIMPL PLYWOOD'!W55=0,"",'SIMPL PLYWOOD'!W55)</f>
        <v/>
      </c>
      <c r="M41" s="23" t="str">
        <f>IF('SIMPL PLYWOOD'!X55=0,"",'SIMPL PLYWOOD'!X55)</f>
        <v/>
      </c>
      <c r="N41" s="23" t="str">
        <f>IF('SIMPL PLYWOOD'!Y55=0,"",'SIMPL PLYWOOD'!Y55)</f>
        <v/>
      </c>
      <c r="O41" s="23" t="str">
        <f>IF('SIMPL PLYWOOD'!Z55=0,"",'SIMPL PLYWOOD'!Z55)</f>
        <v/>
      </c>
      <c r="P41" s="395">
        <f t="shared" si="0"/>
        <v>0</v>
      </c>
      <c r="Q41" s="16">
        <f>P41*'SIMPL PLYWOOD'!I55</f>
        <v>0</v>
      </c>
      <c r="R41" s="16">
        <f>P41*'SIMPL PLYWOOD'!AX55</f>
        <v>0</v>
      </c>
    </row>
    <row r="42" spans="1:18" ht="23.25" customHeight="1">
      <c r="A42" s="24" t="str">
        <f>'SIMPL PLYWOOD'!D56</f>
        <v>SIMPL-3R</v>
      </c>
      <c r="B42" s="25" t="str">
        <f>IF('SIMPL PLYWOOD'!M56=0,"",'SIMPL PLYWOOD'!M56)</f>
        <v/>
      </c>
      <c r="C42" s="23" t="str">
        <f>IF('SIMPL PLYWOOD'!N56=0,"",'SIMPL PLYWOOD'!N56)</f>
        <v/>
      </c>
      <c r="D42" s="23" t="str">
        <f>IF('SIMPL PLYWOOD'!O56=0,"",'SIMPL PLYWOOD'!O56)</f>
        <v/>
      </c>
      <c r="E42" s="23" t="str">
        <f>IF('SIMPL PLYWOOD'!P56=0,"",'SIMPL PLYWOOD'!P56)</f>
        <v/>
      </c>
      <c r="F42" s="23" t="str">
        <f>IF('SIMPL PLYWOOD'!Q56=0,"",'SIMPL PLYWOOD'!Q56)</f>
        <v/>
      </c>
      <c r="G42" s="23" t="str">
        <f>IF('SIMPL PLYWOOD'!R56=0,"",'SIMPL PLYWOOD'!R56)</f>
        <v/>
      </c>
      <c r="H42" s="23" t="str">
        <f>IF('SIMPL PLYWOOD'!S56=0,"",'SIMPL PLYWOOD'!S56)</f>
        <v/>
      </c>
      <c r="I42" s="23" t="str">
        <f>IF('SIMPL PLYWOOD'!T56=0,"",'SIMPL PLYWOOD'!T56)</f>
        <v/>
      </c>
      <c r="J42" s="23" t="str">
        <f>IF('SIMPL PLYWOOD'!U56=0,"",'SIMPL PLYWOOD'!U56)</f>
        <v/>
      </c>
      <c r="K42" s="23" t="str">
        <f>IF('SIMPL PLYWOOD'!V56=0,"",'SIMPL PLYWOOD'!V56)</f>
        <v/>
      </c>
      <c r="L42" s="23" t="str">
        <f>IF('SIMPL PLYWOOD'!W56=0,"",'SIMPL PLYWOOD'!W56)</f>
        <v/>
      </c>
      <c r="M42" s="23" t="str">
        <f>IF('SIMPL PLYWOOD'!X56=0,"",'SIMPL PLYWOOD'!X56)</f>
        <v/>
      </c>
      <c r="N42" s="23" t="str">
        <f>IF('SIMPL PLYWOOD'!Y56=0,"",'SIMPL PLYWOOD'!Y56)</f>
        <v/>
      </c>
      <c r="O42" s="23" t="str">
        <f>IF('SIMPL PLYWOOD'!Z56=0,"",'SIMPL PLYWOOD'!Z56)</f>
        <v/>
      </c>
      <c r="P42" s="395">
        <f t="shared" si="0"/>
        <v>0</v>
      </c>
      <c r="Q42" s="16">
        <f>P42*'SIMPL PLYWOOD'!I56</f>
        <v>0</v>
      </c>
      <c r="R42" s="16">
        <f>P42*'SIMPL PLYWOOD'!AX56</f>
        <v>0</v>
      </c>
    </row>
    <row r="43" spans="1:18" ht="23.25" customHeight="1">
      <c r="A43" s="24">
        <f>'SIMPL PLYWOOD'!D57</f>
        <v>0</v>
      </c>
      <c r="B43" s="25" t="str">
        <f>IF('SIMPL PLYWOOD'!M57=0,"",'SIMPL PLYWOOD'!M57)</f>
        <v/>
      </c>
      <c r="C43" s="23" t="str">
        <f>IF('SIMPL PLYWOOD'!N57=0,"",'SIMPL PLYWOOD'!N57)</f>
        <v/>
      </c>
      <c r="D43" s="23" t="str">
        <f>IF('SIMPL PLYWOOD'!O57=0,"",'SIMPL PLYWOOD'!O57)</f>
        <v/>
      </c>
      <c r="E43" s="23" t="str">
        <f>IF('SIMPL PLYWOOD'!P57=0,"",'SIMPL PLYWOOD'!P57)</f>
        <v/>
      </c>
      <c r="F43" s="23" t="str">
        <f>IF('SIMPL PLYWOOD'!Q57=0,"",'SIMPL PLYWOOD'!Q57)</f>
        <v/>
      </c>
      <c r="G43" s="23" t="str">
        <f>IF('SIMPL PLYWOOD'!R57=0,"",'SIMPL PLYWOOD'!R57)</f>
        <v/>
      </c>
      <c r="H43" s="23" t="str">
        <f>IF('SIMPL PLYWOOD'!S57=0,"",'SIMPL PLYWOOD'!S57)</f>
        <v/>
      </c>
      <c r="I43" s="23" t="str">
        <f>IF('SIMPL PLYWOOD'!T57=0,"",'SIMPL PLYWOOD'!T57)</f>
        <v/>
      </c>
      <c r="J43" s="23" t="str">
        <f>IF('SIMPL PLYWOOD'!U57=0,"",'SIMPL PLYWOOD'!U57)</f>
        <v/>
      </c>
      <c r="K43" s="23" t="str">
        <f>IF('SIMPL PLYWOOD'!V57=0,"",'SIMPL PLYWOOD'!V57)</f>
        <v/>
      </c>
      <c r="L43" s="23" t="str">
        <f>IF('SIMPL PLYWOOD'!W57=0,"",'SIMPL PLYWOOD'!W57)</f>
        <v/>
      </c>
      <c r="M43" s="23" t="str">
        <f>IF('SIMPL PLYWOOD'!X57=0,"",'SIMPL PLYWOOD'!X57)</f>
        <v/>
      </c>
      <c r="N43" s="23" t="str">
        <f>IF('SIMPL PLYWOOD'!Y57=0,"",'SIMPL PLYWOOD'!Y57)</f>
        <v/>
      </c>
      <c r="O43" s="23" t="str">
        <f>IF('SIMPL PLYWOOD'!Z57=0,"",'SIMPL PLYWOOD'!Z57)</f>
        <v/>
      </c>
      <c r="P43" s="395">
        <f t="shared" si="0"/>
        <v>0</v>
      </c>
      <c r="Q43" s="16">
        <f>P43*'SIMPL PLYWOOD'!I57</f>
        <v>0</v>
      </c>
      <c r="R43" s="16">
        <f>P43*'SIMPL PLYWOOD'!AX57</f>
        <v>0</v>
      </c>
    </row>
    <row r="44" spans="1:18" ht="23.25" customHeight="1">
      <c r="A44" s="24" t="str">
        <f>'SIMPL PLYWOOD'!D58</f>
        <v>SIMPL-4A</v>
      </c>
      <c r="B44" s="25" t="str">
        <f>IF('SIMPL PLYWOOD'!M58=0,"",'SIMPL PLYWOOD'!M58)</f>
        <v/>
      </c>
      <c r="C44" s="23" t="str">
        <f>IF('SIMPL PLYWOOD'!N58=0,"",'SIMPL PLYWOOD'!N58)</f>
        <v/>
      </c>
      <c r="D44" s="23" t="str">
        <f>IF('SIMPL PLYWOOD'!O58=0,"",'SIMPL PLYWOOD'!O58)</f>
        <v/>
      </c>
      <c r="E44" s="23" t="str">
        <f>IF('SIMPL PLYWOOD'!P58=0,"",'SIMPL PLYWOOD'!P58)</f>
        <v/>
      </c>
      <c r="F44" s="23" t="str">
        <f>IF('SIMPL PLYWOOD'!Q58=0,"",'SIMPL PLYWOOD'!Q58)</f>
        <v/>
      </c>
      <c r="G44" s="23" t="str">
        <f>IF('SIMPL PLYWOOD'!R58=0,"",'SIMPL PLYWOOD'!R58)</f>
        <v/>
      </c>
      <c r="H44" s="23" t="str">
        <f>IF('SIMPL PLYWOOD'!S58=0,"",'SIMPL PLYWOOD'!S58)</f>
        <v/>
      </c>
      <c r="I44" s="23" t="str">
        <f>IF('SIMPL PLYWOOD'!T58=0,"",'SIMPL PLYWOOD'!T58)</f>
        <v/>
      </c>
      <c r="J44" s="23" t="str">
        <f>IF('SIMPL PLYWOOD'!U58=0,"",'SIMPL PLYWOOD'!U58)</f>
        <v/>
      </c>
      <c r="K44" s="23" t="str">
        <f>IF('SIMPL PLYWOOD'!V58=0,"",'SIMPL PLYWOOD'!V58)</f>
        <v/>
      </c>
      <c r="L44" s="23" t="str">
        <f>IF('SIMPL PLYWOOD'!W58=0,"",'SIMPL PLYWOOD'!W58)</f>
        <v/>
      </c>
      <c r="M44" s="23" t="str">
        <f>IF('SIMPL PLYWOOD'!X58=0,"",'SIMPL PLYWOOD'!X58)</f>
        <v/>
      </c>
      <c r="N44" s="23" t="str">
        <f>IF('SIMPL PLYWOOD'!Y58=0,"",'SIMPL PLYWOOD'!Y58)</f>
        <v/>
      </c>
      <c r="O44" s="23" t="str">
        <f>IF('SIMPL PLYWOOD'!Z58=0,"",'SIMPL PLYWOOD'!Z58)</f>
        <v/>
      </c>
      <c r="P44" s="395">
        <f t="shared" si="0"/>
        <v>0</v>
      </c>
      <c r="Q44" s="16">
        <f>P44*'SIMPL PLYWOOD'!I58</f>
        <v>0</v>
      </c>
      <c r="R44" s="16">
        <f>P44*'SIMPL PLYWOOD'!AX58</f>
        <v>0</v>
      </c>
    </row>
    <row r="45" spans="1:18" ht="23.25" customHeight="1">
      <c r="A45" s="24" t="str">
        <f>'SIMPL PLYWOOD'!D59</f>
        <v>SIMPL-4B</v>
      </c>
      <c r="B45" s="25" t="str">
        <f>IF('SIMPL PLYWOOD'!M59=0,"",'SIMPL PLYWOOD'!M59)</f>
        <v/>
      </c>
      <c r="C45" s="23" t="str">
        <f>IF('SIMPL PLYWOOD'!N59=0,"",'SIMPL PLYWOOD'!N59)</f>
        <v/>
      </c>
      <c r="D45" s="23" t="str">
        <f>IF('SIMPL PLYWOOD'!O59=0,"",'SIMPL PLYWOOD'!O59)</f>
        <v/>
      </c>
      <c r="E45" s="23" t="str">
        <f>IF('SIMPL PLYWOOD'!P59=0,"",'SIMPL PLYWOOD'!P59)</f>
        <v/>
      </c>
      <c r="F45" s="23" t="str">
        <f>IF('SIMPL PLYWOOD'!Q59=0,"",'SIMPL PLYWOOD'!Q59)</f>
        <v/>
      </c>
      <c r="G45" s="23" t="str">
        <f>IF('SIMPL PLYWOOD'!R59=0,"",'SIMPL PLYWOOD'!R59)</f>
        <v/>
      </c>
      <c r="H45" s="23" t="str">
        <f>IF('SIMPL PLYWOOD'!S59=0,"",'SIMPL PLYWOOD'!S59)</f>
        <v/>
      </c>
      <c r="I45" s="23" t="str">
        <f>IF('SIMPL PLYWOOD'!T59=0,"",'SIMPL PLYWOOD'!T59)</f>
        <v/>
      </c>
      <c r="J45" s="23" t="str">
        <f>IF('SIMPL PLYWOOD'!U59=0,"",'SIMPL PLYWOOD'!U59)</f>
        <v/>
      </c>
      <c r="K45" s="23" t="str">
        <f>IF('SIMPL PLYWOOD'!V59=0,"",'SIMPL PLYWOOD'!V59)</f>
        <v/>
      </c>
      <c r="L45" s="23" t="str">
        <f>IF('SIMPL PLYWOOD'!W59=0,"",'SIMPL PLYWOOD'!W59)</f>
        <v/>
      </c>
      <c r="M45" s="23" t="str">
        <f>IF('SIMPL PLYWOOD'!X59=0,"",'SIMPL PLYWOOD'!X59)</f>
        <v/>
      </c>
      <c r="N45" s="23" t="str">
        <f>IF('SIMPL PLYWOOD'!Y59=0,"",'SIMPL PLYWOOD'!Y59)</f>
        <v/>
      </c>
      <c r="O45" s="23" t="str">
        <f>IF('SIMPL PLYWOOD'!Z59=0,"",'SIMPL PLYWOOD'!Z59)</f>
        <v/>
      </c>
      <c r="P45" s="395">
        <f t="shared" si="0"/>
        <v>0</v>
      </c>
      <c r="Q45" s="16">
        <f>P45*'SIMPL PLYWOOD'!I59</f>
        <v>0</v>
      </c>
      <c r="R45" s="16">
        <f>P45*'SIMPL PLYWOOD'!AX59</f>
        <v>0</v>
      </c>
    </row>
    <row r="46" spans="1:18" ht="23.25" customHeight="1">
      <c r="A46" s="24" t="str">
        <f>'SIMPL PLYWOOD'!D60</f>
        <v>SIMPL-4C</v>
      </c>
      <c r="B46" s="25" t="str">
        <f>IF('SIMPL PLYWOOD'!M60=0,"",'SIMPL PLYWOOD'!M60)</f>
        <v/>
      </c>
      <c r="C46" s="23" t="str">
        <f>IF('SIMPL PLYWOOD'!N60=0,"",'SIMPL PLYWOOD'!N60)</f>
        <v/>
      </c>
      <c r="D46" s="23" t="str">
        <f>IF('SIMPL PLYWOOD'!O60=0,"",'SIMPL PLYWOOD'!O60)</f>
        <v/>
      </c>
      <c r="E46" s="23" t="str">
        <f>IF('SIMPL PLYWOOD'!P60=0,"",'SIMPL PLYWOOD'!P60)</f>
        <v/>
      </c>
      <c r="F46" s="23" t="str">
        <f>IF('SIMPL PLYWOOD'!Q60=0,"",'SIMPL PLYWOOD'!Q60)</f>
        <v/>
      </c>
      <c r="G46" s="23" t="str">
        <f>IF('SIMPL PLYWOOD'!R60=0,"",'SIMPL PLYWOOD'!R60)</f>
        <v/>
      </c>
      <c r="H46" s="23" t="str">
        <f>IF('SIMPL PLYWOOD'!S60=0,"",'SIMPL PLYWOOD'!S60)</f>
        <v/>
      </c>
      <c r="I46" s="23" t="str">
        <f>IF('SIMPL PLYWOOD'!T60=0,"",'SIMPL PLYWOOD'!T60)</f>
        <v/>
      </c>
      <c r="J46" s="23" t="str">
        <f>IF('SIMPL PLYWOOD'!U60=0,"",'SIMPL PLYWOOD'!U60)</f>
        <v/>
      </c>
      <c r="K46" s="23" t="str">
        <f>IF('SIMPL PLYWOOD'!V60=0,"",'SIMPL PLYWOOD'!V60)</f>
        <v/>
      </c>
      <c r="L46" s="23" t="str">
        <f>IF('SIMPL PLYWOOD'!W60=0,"",'SIMPL PLYWOOD'!W60)</f>
        <v/>
      </c>
      <c r="M46" s="23" t="str">
        <f>IF('SIMPL PLYWOOD'!X60=0,"",'SIMPL PLYWOOD'!X60)</f>
        <v/>
      </c>
      <c r="N46" s="23" t="str">
        <f>IF('SIMPL PLYWOOD'!Y60=0,"",'SIMPL PLYWOOD'!Y60)</f>
        <v/>
      </c>
      <c r="O46" s="23" t="str">
        <f>IF('SIMPL PLYWOOD'!Z60=0,"",'SIMPL PLYWOOD'!Z60)</f>
        <v/>
      </c>
      <c r="P46" s="395">
        <f t="shared" si="0"/>
        <v>0</v>
      </c>
      <c r="Q46" s="16">
        <f>P46*'SIMPL PLYWOOD'!I60</f>
        <v>0</v>
      </c>
      <c r="R46" s="16">
        <f>P46*'SIMPL PLYWOOD'!AX60</f>
        <v>0</v>
      </c>
    </row>
    <row r="47" spans="1:18" ht="23.25" customHeight="1">
      <c r="A47" s="24" t="str">
        <f>'SIMPL PLYWOOD'!D61</f>
        <v>SIMPL-4D</v>
      </c>
      <c r="B47" s="25" t="str">
        <f>IF('SIMPL PLYWOOD'!M61=0,"",'SIMPL PLYWOOD'!M61)</f>
        <v/>
      </c>
      <c r="C47" s="23" t="str">
        <f>IF('SIMPL PLYWOOD'!N61=0,"",'SIMPL PLYWOOD'!N61)</f>
        <v/>
      </c>
      <c r="D47" s="23" t="str">
        <f>IF('SIMPL PLYWOOD'!O61=0,"",'SIMPL PLYWOOD'!O61)</f>
        <v/>
      </c>
      <c r="E47" s="23" t="str">
        <f>IF('SIMPL PLYWOOD'!P61=0,"",'SIMPL PLYWOOD'!P61)</f>
        <v/>
      </c>
      <c r="F47" s="23" t="str">
        <f>IF('SIMPL PLYWOOD'!Q61=0,"",'SIMPL PLYWOOD'!Q61)</f>
        <v/>
      </c>
      <c r="G47" s="23" t="str">
        <f>IF('SIMPL PLYWOOD'!R61=0,"",'SIMPL PLYWOOD'!R61)</f>
        <v/>
      </c>
      <c r="H47" s="23" t="str">
        <f>IF('SIMPL PLYWOOD'!S61=0,"",'SIMPL PLYWOOD'!S61)</f>
        <v/>
      </c>
      <c r="I47" s="23" t="str">
        <f>IF('SIMPL PLYWOOD'!T61=0,"",'SIMPL PLYWOOD'!T61)</f>
        <v/>
      </c>
      <c r="J47" s="23" t="str">
        <f>IF('SIMPL PLYWOOD'!U61=0,"",'SIMPL PLYWOOD'!U61)</f>
        <v/>
      </c>
      <c r="K47" s="23" t="str">
        <f>IF('SIMPL PLYWOOD'!V61=0,"",'SIMPL PLYWOOD'!V61)</f>
        <v/>
      </c>
      <c r="L47" s="23" t="str">
        <f>IF('SIMPL PLYWOOD'!W61=0,"",'SIMPL PLYWOOD'!W61)</f>
        <v/>
      </c>
      <c r="M47" s="23" t="str">
        <f>IF('SIMPL PLYWOOD'!X61=0,"",'SIMPL PLYWOOD'!X61)</f>
        <v/>
      </c>
      <c r="N47" s="23" t="str">
        <f>IF('SIMPL PLYWOOD'!Y61=0,"",'SIMPL PLYWOOD'!Y61)</f>
        <v/>
      </c>
      <c r="O47" s="23" t="str">
        <f>IF('SIMPL PLYWOOD'!Z61=0,"",'SIMPL PLYWOOD'!Z61)</f>
        <v/>
      </c>
      <c r="P47" s="395">
        <f t="shared" si="0"/>
        <v>0</v>
      </c>
      <c r="Q47" s="16">
        <f>P47*'SIMPL PLYWOOD'!I61</f>
        <v>0</v>
      </c>
      <c r="R47" s="16">
        <f>P47*'SIMPL PLYWOOD'!AX61</f>
        <v>0</v>
      </c>
    </row>
    <row r="48" spans="1:18" ht="23.25" customHeight="1">
      <c r="A48" s="24" t="str">
        <f>'SIMPL PLYWOOD'!D62</f>
        <v>SIMPL-4E</v>
      </c>
      <c r="B48" s="25" t="str">
        <f>IF('SIMPL PLYWOOD'!M62=0,"",'SIMPL PLYWOOD'!M62)</f>
        <v/>
      </c>
      <c r="C48" s="23" t="str">
        <f>IF('SIMPL PLYWOOD'!N62=0,"",'SIMPL PLYWOOD'!N62)</f>
        <v/>
      </c>
      <c r="D48" s="23" t="str">
        <f>IF('SIMPL PLYWOOD'!O62=0,"",'SIMPL PLYWOOD'!O62)</f>
        <v/>
      </c>
      <c r="E48" s="23" t="str">
        <f>IF('SIMPL PLYWOOD'!P62=0,"",'SIMPL PLYWOOD'!P62)</f>
        <v/>
      </c>
      <c r="F48" s="23" t="str">
        <f>IF('SIMPL PLYWOOD'!Q62=0,"",'SIMPL PLYWOOD'!Q62)</f>
        <v/>
      </c>
      <c r="G48" s="23" t="str">
        <f>IF('SIMPL PLYWOOD'!R62=0,"",'SIMPL PLYWOOD'!R62)</f>
        <v/>
      </c>
      <c r="H48" s="23" t="str">
        <f>IF('SIMPL PLYWOOD'!S62=0,"",'SIMPL PLYWOOD'!S62)</f>
        <v/>
      </c>
      <c r="I48" s="23" t="str">
        <f>IF('SIMPL PLYWOOD'!T62=0,"",'SIMPL PLYWOOD'!T62)</f>
        <v/>
      </c>
      <c r="J48" s="23" t="str">
        <f>IF('SIMPL PLYWOOD'!U62=0,"",'SIMPL PLYWOOD'!U62)</f>
        <v/>
      </c>
      <c r="K48" s="23" t="str">
        <f>IF('SIMPL PLYWOOD'!V62=0,"",'SIMPL PLYWOOD'!V62)</f>
        <v/>
      </c>
      <c r="L48" s="23" t="str">
        <f>IF('SIMPL PLYWOOD'!W62=0,"",'SIMPL PLYWOOD'!W62)</f>
        <v/>
      </c>
      <c r="M48" s="23" t="str">
        <f>IF('SIMPL PLYWOOD'!X62=0,"",'SIMPL PLYWOOD'!X62)</f>
        <v/>
      </c>
      <c r="N48" s="23" t="str">
        <f>IF('SIMPL PLYWOOD'!Y62=0,"",'SIMPL PLYWOOD'!Y62)</f>
        <v/>
      </c>
      <c r="O48" s="23" t="str">
        <f>IF('SIMPL PLYWOOD'!Z62=0,"",'SIMPL PLYWOOD'!Z62)</f>
        <v/>
      </c>
      <c r="P48" s="395">
        <f t="shared" si="0"/>
        <v>0</v>
      </c>
      <c r="Q48" s="16">
        <f>P48*'SIMPL PLYWOOD'!I62</f>
        <v>0</v>
      </c>
      <c r="R48" s="16">
        <f>P48*'SIMPL PLYWOOD'!AX62</f>
        <v>0</v>
      </c>
    </row>
    <row r="49" spans="1:18" ht="23.25" customHeight="1">
      <c r="A49" s="24" t="str">
        <f>'SIMPL PLYWOOD'!D63</f>
        <v>SIMPL-4F</v>
      </c>
      <c r="B49" s="25" t="str">
        <f>IF('SIMPL PLYWOOD'!M63=0,"",'SIMPL PLYWOOD'!M63)</f>
        <v/>
      </c>
      <c r="C49" s="23" t="str">
        <f>IF('SIMPL PLYWOOD'!N63=0,"",'SIMPL PLYWOOD'!N63)</f>
        <v/>
      </c>
      <c r="D49" s="23" t="str">
        <f>IF('SIMPL PLYWOOD'!O63=0,"",'SIMPL PLYWOOD'!O63)</f>
        <v/>
      </c>
      <c r="E49" s="23" t="str">
        <f>IF('SIMPL PLYWOOD'!P63=0,"",'SIMPL PLYWOOD'!P63)</f>
        <v/>
      </c>
      <c r="F49" s="23" t="str">
        <f>IF('SIMPL PLYWOOD'!Q63=0,"",'SIMPL PLYWOOD'!Q63)</f>
        <v/>
      </c>
      <c r="G49" s="23" t="str">
        <f>IF('SIMPL PLYWOOD'!R63=0,"",'SIMPL PLYWOOD'!R63)</f>
        <v/>
      </c>
      <c r="H49" s="23" t="str">
        <f>IF('SIMPL PLYWOOD'!S63=0,"",'SIMPL PLYWOOD'!S63)</f>
        <v/>
      </c>
      <c r="I49" s="23" t="str">
        <f>IF('SIMPL PLYWOOD'!T63=0,"",'SIMPL PLYWOOD'!T63)</f>
        <v/>
      </c>
      <c r="J49" s="23" t="str">
        <f>IF('SIMPL PLYWOOD'!U63=0,"",'SIMPL PLYWOOD'!U63)</f>
        <v/>
      </c>
      <c r="K49" s="23" t="str">
        <f>IF('SIMPL PLYWOOD'!V63=0,"",'SIMPL PLYWOOD'!V63)</f>
        <v/>
      </c>
      <c r="L49" s="23" t="str">
        <f>IF('SIMPL PLYWOOD'!W63=0,"",'SIMPL PLYWOOD'!W63)</f>
        <v/>
      </c>
      <c r="M49" s="23" t="str">
        <f>IF('SIMPL PLYWOOD'!X63=0,"",'SIMPL PLYWOOD'!X63)</f>
        <v/>
      </c>
      <c r="N49" s="23" t="str">
        <f>IF('SIMPL PLYWOOD'!Y63=0,"",'SIMPL PLYWOOD'!Y63)</f>
        <v/>
      </c>
      <c r="O49" s="23" t="str">
        <f>IF('SIMPL PLYWOOD'!Z63=0,"",'SIMPL PLYWOOD'!Z63)</f>
        <v/>
      </c>
      <c r="P49" s="395">
        <f t="shared" si="0"/>
        <v>0</v>
      </c>
      <c r="Q49" s="16">
        <f>P49*'SIMPL PLYWOOD'!I63</f>
        <v>0</v>
      </c>
      <c r="R49" s="16">
        <f>P49*'SIMPL PLYWOOD'!AX63</f>
        <v>0</v>
      </c>
    </row>
    <row r="50" spans="1:18" ht="23.25" customHeight="1">
      <c r="A50" s="24" t="str">
        <f>'SIMPL PLYWOOD'!D64</f>
        <v>SIMPL-4I</v>
      </c>
      <c r="B50" s="25" t="str">
        <f>IF('SIMPL PLYWOOD'!M64=0,"",'SIMPL PLYWOOD'!M64)</f>
        <v/>
      </c>
      <c r="C50" s="23" t="str">
        <f>IF('SIMPL PLYWOOD'!N64=0,"",'SIMPL PLYWOOD'!N64)</f>
        <v/>
      </c>
      <c r="D50" s="23" t="str">
        <f>IF('SIMPL PLYWOOD'!O64=0,"",'SIMPL PLYWOOD'!O64)</f>
        <v/>
      </c>
      <c r="E50" s="23" t="str">
        <f>IF('SIMPL PLYWOOD'!P64=0,"",'SIMPL PLYWOOD'!P64)</f>
        <v/>
      </c>
      <c r="F50" s="23" t="str">
        <f>IF('SIMPL PLYWOOD'!Q64=0,"",'SIMPL PLYWOOD'!Q64)</f>
        <v/>
      </c>
      <c r="G50" s="23" t="str">
        <f>IF('SIMPL PLYWOOD'!R64=0,"",'SIMPL PLYWOOD'!R64)</f>
        <v/>
      </c>
      <c r="H50" s="23" t="str">
        <f>IF('SIMPL PLYWOOD'!S64=0,"",'SIMPL PLYWOOD'!S64)</f>
        <v/>
      </c>
      <c r="I50" s="23" t="str">
        <f>IF('SIMPL PLYWOOD'!T64=0,"",'SIMPL PLYWOOD'!T64)</f>
        <v/>
      </c>
      <c r="J50" s="23" t="str">
        <f>IF('SIMPL PLYWOOD'!U64=0,"",'SIMPL PLYWOOD'!U64)</f>
        <v/>
      </c>
      <c r="K50" s="23" t="str">
        <f>IF('SIMPL PLYWOOD'!V64=0,"",'SIMPL PLYWOOD'!V64)</f>
        <v/>
      </c>
      <c r="L50" s="23" t="str">
        <f>IF('SIMPL PLYWOOD'!W64=0,"",'SIMPL PLYWOOD'!W64)</f>
        <v/>
      </c>
      <c r="M50" s="23" t="str">
        <f>IF('SIMPL PLYWOOD'!X64=0,"",'SIMPL PLYWOOD'!X64)</f>
        <v/>
      </c>
      <c r="N50" s="23" t="str">
        <f>IF('SIMPL PLYWOOD'!Y64=0,"",'SIMPL PLYWOOD'!Y64)</f>
        <v/>
      </c>
      <c r="O50" s="23" t="str">
        <f>IF('SIMPL PLYWOOD'!Z64=0,"",'SIMPL PLYWOOD'!Z64)</f>
        <v/>
      </c>
      <c r="P50" s="395">
        <f t="shared" si="0"/>
        <v>0</v>
      </c>
      <c r="Q50" s="16">
        <f>P50*'SIMPL PLYWOOD'!I64</f>
        <v>0</v>
      </c>
      <c r="R50" s="16">
        <f>P50*'SIMPL PLYWOOD'!AX64</f>
        <v>0</v>
      </c>
    </row>
    <row r="51" spans="1:18" ht="23.25" customHeight="1">
      <c r="A51" s="24" t="str">
        <f>'SIMPL PLYWOOD'!D65</f>
        <v>SIMPL-4O</v>
      </c>
      <c r="B51" s="25" t="str">
        <f>IF('SIMPL PLYWOOD'!M65=0,"",'SIMPL PLYWOOD'!M65)</f>
        <v/>
      </c>
      <c r="C51" s="23" t="str">
        <f>IF('SIMPL PLYWOOD'!N65=0,"",'SIMPL PLYWOOD'!N65)</f>
        <v/>
      </c>
      <c r="D51" s="23" t="str">
        <f>IF('SIMPL PLYWOOD'!O65=0,"",'SIMPL PLYWOOD'!O65)</f>
        <v/>
      </c>
      <c r="E51" s="23" t="str">
        <f>IF('SIMPL PLYWOOD'!P65=0,"",'SIMPL PLYWOOD'!P65)</f>
        <v/>
      </c>
      <c r="F51" s="23" t="str">
        <f>IF('SIMPL PLYWOOD'!Q65=0,"",'SIMPL PLYWOOD'!Q65)</f>
        <v/>
      </c>
      <c r="G51" s="23" t="str">
        <f>IF('SIMPL PLYWOOD'!R65=0,"",'SIMPL PLYWOOD'!R65)</f>
        <v/>
      </c>
      <c r="H51" s="23" t="str">
        <f>IF('SIMPL PLYWOOD'!S65=0,"",'SIMPL PLYWOOD'!S65)</f>
        <v/>
      </c>
      <c r="I51" s="23" t="str">
        <f>IF('SIMPL PLYWOOD'!T65=0,"",'SIMPL PLYWOOD'!T65)</f>
        <v/>
      </c>
      <c r="J51" s="23" t="str">
        <f>IF('SIMPL PLYWOOD'!U65=0,"",'SIMPL PLYWOOD'!U65)</f>
        <v/>
      </c>
      <c r="K51" s="23" t="str">
        <f>IF('SIMPL PLYWOOD'!V65=0,"",'SIMPL PLYWOOD'!V65)</f>
        <v/>
      </c>
      <c r="L51" s="23" t="str">
        <f>IF('SIMPL PLYWOOD'!W65=0,"",'SIMPL PLYWOOD'!W65)</f>
        <v/>
      </c>
      <c r="M51" s="23" t="str">
        <f>IF('SIMPL PLYWOOD'!X65=0,"",'SIMPL PLYWOOD'!X65)</f>
        <v/>
      </c>
      <c r="N51" s="23" t="str">
        <f>IF('SIMPL PLYWOOD'!Y65=0,"",'SIMPL PLYWOOD'!Y65)</f>
        <v/>
      </c>
      <c r="O51" s="23" t="str">
        <f>IF('SIMPL PLYWOOD'!Z65=0,"",'SIMPL PLYWOOD'!Z65)</f>
        <v/>
      </c>
      <c r="P51" s="395">
        <f t="shared" si="0"/>
        <v>0</v>
      </c>
      <c r="Q51" s="16">
        <f>P51*'SIMPL PLYWOOD'!I65</f>
        <v>0</v>
      </c>
      <c r="R51" s="16">
        <f>P51*'SIMPL PLYWOOD'!AX65</f>
        <v>0</v>
      </c>
    </row>
    <row r="52" spans="1:18" ht="23.25" customHeight="1">
      <c r="A52" s="24">
        <f>'SIMPL PLYWOOD'!D66</f>
        <v>0</v>
      </c>
      <c r="B52" s="25" t="str">
        <f>IF('SIMPL PLYWOOD'!M66=0,"",'SIMPL PLYWOOD'!M66)</f>
        <v/>
      </c>
      <c r="C52" s="23" t="str">
        <f>IF('SIMPL PLYWOOD'!N66=0,"",'SIMPL PLYWOOD'!N66)</f>
        <v/>
      </c>
      <c r="D52" s="23" t="str">
        <f>IF('SIMPL PLYWOOD'!O66=0,"",'SIMPL PLYWOOD'!O66)</f>
        <v/>
      </c>
      <c r="E52" s="23" t="str">
        <f>IF('SIMPL PLYWOOD'!P66=0,"",'SIMPL PLYWOOD'!P66)</f>
        <v/>
      </c>
      <c r="F52" s="23" t="str">
        <f>IF('SIMPL PLYWOOD'!Q66=0,"",'SIMPL PLYWOOD'!Q66)</f>
        <v/>
      </c>
      <c r="G52" s="23" t="str">
        <f>IF('SIMPL PLYWOOD'!R66=0,"",'SIMPL PLYWOOD'!R66)</f>
        <v/>
      </c>
      <c r="H52" s="23" t="str">
        <f>IF('SIMPL PLYWOOD'!S66=0,"",'SIMPL PLYWOOD'!S66)</f>
        <v/>
      </c>
      <c r="I52" s="23" t="str">
        <f>IF('SIMPL PLYWOOD'!T66=0,"",'SIMPL PLYWOOD'!T66)</f>
        <v/>
      </c>
      <c r="J52" s="23" t="str">
        <f>IF('SIMPL PLYWOOD'!U66=0,"",'SIMPL PLYWOOD'!U66)</f>
        <v/>
      </c>
      <c r="K52" s="23" t="str">
        <f>IF('SIMPL PLYWOOD'!V66=0,"",'SIMPL PLYWOOD'!V66)</f>
        <v/>
      </c>
      <c r="L52" s="23" t="str">
        <f>IF('SIMPL PLYWOOD'!W66=0,"",'SIMPL PLYWOOD'!W66)</f>
        <v/>
      </c>
      <c r="M52" s="23" t="str">
        <f>IF('SIMPL PLYWOOD'!X66=0,"",'SIMPL PLYWOOD'!X66)</f>
        <v/>
      </c>
      <c r="N52" s="23" t="str">
        <f>IF('SIMPL PLYWOOD'!Y66=0,"",'SIMPL PLYWOOD'!Y66)</f>
        <v/>
      </c>
      <c r="O52" s="23" t="str">
        <f>IF('SIMPL PLYWOOD'!Z66=0,"",'SIMPL PLYWOOD'!Z66)</f>
        <v/>
      </c>
      <c r="P52" s="395">
        <f t="shared" si="0"/>
        <v>0</v>
      </c>
      <c r="Q52" s="16">
        <f>P52*'SIMPL PLYWOOD'!I66</f>
        <v>0</v>
      </c>
      <c r="R52" s="16">
        <f>P52*'SIMPL PLYWOOD'!AX66</f>
        <v>0</v>
      </c>
    </row>
    <row r="53" spans="1:18" ht="23.25" customHeight="1">
      <c r="A53" s="24" t="str">
        <f>'SIMPL PLYWOOD'!D67</f>
        <v>SIMPL-5A</v>
      </c>
      <c r="B53" s="25" t="str">
        <f>IF('SIMPL PLYWOOD'!M67=0,"",'SIMPL PLYWOOD'!M67)</f>
        <v/>
      </c>
      <c r="C53" s="23" t="str">
        <f>IF('SIMPL PLYWOOD'!N67=0,"",'SIMPL PLYWOOD'!N67)</f>
        <v/>
      </c>
      <c r="D53" s="23" t="str">
        <f>IF('SIMPL PLYWOOD'!O67=0,"",'SIMPL PLYWOOD'!O67)</f>
        <v/>
      </c>
      <c r="E53" s="23" t="str">
        <f>IF('SIMPL PLYWOOD'!P67=0,"",'SIMPL PLYWOOD'!P67)</f>
        <v/>
      </c>
      <c r="F53" s="23" t="str">
        <f>IF('SIMPL PLYWOOD'!Q67=0,"",'SIMPL PLYWOOD'!Q67)</f>
        <v/>
      </c>
      <c r="G53" s="23" t="str">
        <f>IF('SIMPL PLYWOOD'!R67=0,"",'SIMPL PLYWOOD'!R67)</f>
        <v/>
      </c>
      <c r="H53" s="23" t="str">
        <f>IF('SIMPL PLYWOOD'!S67=0,"",'SIMPL PLYWOOD'!S67)</f>
        <v/>
      </c>
      <c r="I53" s="23" t="str">
        <f>IF('SIMPL PLYWOOD'!T67=0,"",'SIMPL PLYWOOD'!T67)</f>
        <v/>
      </c>
      <c r="J53" s="23" t="str">
        <f>IF('SIMPL PLYWOOD'!U67=0,"",'SIMPL PLYWOOD'!U67)</f>
        <v/>
      </c>
      <c r="K53" s="23" t="str">
        <f>IF('SIMPL PLYWOOD'!V67=0,"",'SIMPL PLYWOOD'!V67)</f>
        <v/>
      </c>
      <c r="L53" s="23" t="str">
        <f>IF('SIMPL PLYWOOD'!W67=0,"",'SIMPL PLYWOOD'!W67)</f>
        <v/>
      </c>
      <c r="M53" s="23" t="str">
        <f>IF('SIMPL PLYWOOD'!X67=0,"",'SIMPL PLYWOOD'!X67)</f>
        <v/>
      </c>
      <c r="N53" s="23" t="str">
        <f>IF('SIMPL PLYWOOD'!Y67=0,"",'SIMPL PLYWOOD'!Y67)</f>
        <v/>
      </c>
      <c r="O53" s="23" t="str">
        <f>IF('SIMPL PLYWOOD'!Z67=0,"",'SIMPL PLYWOOD'!Z67)</f>
        <v/>
      </c>
      <c r="P53" s="395">
        <f t="shared" si="0"/>
        <v>0</v>
      </c>
      <c r="Q53" s="16">
        <f>P53*'SIMPL PLYWOOD'!I67</f>
        <v>0</v>
      </c>
      <c r="R53" s="16">
        <f>P53*'SIMPL PLYWOOD'!AX67</f>
        <v>0</v>
      </c>
    </row>
    <row r="54" spans="1:18" ht="23.25" customHeight="1">
      <c r="A54" s="24" t="str">
        <f>'SIMPL PLYWOOD'!D68</f>
        <v>SIMPL-5B</v>
      </c>
      <c r="B54" s="25" t="str">
        <f>IF('SIMPL PLYWOOD'!M68=0,"",'SIMPL PLYWOOD'!M68)</f>
        <v/>
      </c>
      <c r="C54" s="23" t="str">
        <f>IF('SIMPL PLYWOOD'!N68=0,"",'SIMPL PLYWOOD'!N68)</f>
        <v/>
      </c>
      <c r="D54" s="23" t="str">
        <f>IF('SIMPL PLYWOOD'!O68=0,"",'SIMPL PLYWOOD'!O68)</f>
        <v/>
      </c>
      <c r="E54" s="23" t="str">
        <f>IF('SIMPL PLYWOOD'!P68=0,"",'SIMPL PLYWOOD'!P68)</f>
        <v/>
      </c>
      <c r="F54" s="23" t="str">
        <f>IF('SIMPL PLYWOOD'!Q68=0,"",'SIMPL PLYWOOD'!Q68)</f>
        <v/>
      </c>
      <c r="G54" s="23" t="str">
        <f>IF('SIMPL PLYWOOD'!R68=0,"",'SIMPL PLYWOOD'!R68)</f>
        <v/>
      </c>
      <c r="H54" s="23" t="str">
        <f>IF('SIMPL PLYWOOD'!S68=0,"",'SIMPL PLYWOOD'!S68)</f>
        <v/>
      </c>
      <c r="I54" s="23" t="str">
        <f>IF('SIMPL PLYWOOD'!T68=0,"",'SIMPL PLYWOOD'!T68)</f>
        <v/>
      </c>
      <c r="J54" s="23" t="str">
        <f>IF('SIMPL PLYWOOD'!U68=0,"",'SIMPL PLYWOOD'!U68)</f>
        <v/>
      </c>
      <c r="K54" s="23" t="str">
        <f>IF('SIMPL PLYWOOD'!V68=0,"",'SIMPL PLYWOOD'!V68)</f>
        <v/>
      </c>
      <c r="L54" s="23" t="str">
        <f>IF('SIMPL PLYWOOD'!W68=0,"",'SIMPL PLYWOOD'!W68)</f>
        <v/>
      </c>
      <c r="M54" s="23" t="str">
        <f>IF('SIMPL PLYWOOD'!X68=0,"",'SIMPL PLYWOOD'!X68)</f>
        <v/>
      </c>
      <c r="N54" s="23" t="str">
        <f>IF('SIMPL PLYWOOD'!Y68=0,"",'SIMPL PLYWOOD'!Y68)</f>
        <v/>
      </c>
      <c r="O54" s="23" t="str">
        <f>IF('SIMPL PLYWOOD'!Z68=0,"",'SIMPL PLYWOOD'!Z68)</f>
        <v/>
      </c>
      <c r="P54" s="395">
        <f t="shared" si="0"/>
        <v>0</v>
      </c>
      <c r="Q54" s="16">
        <f>P54*'SIMPL PLYWOOD'!I68</f>
        <v>0</v>
      </c>
      <c r="R54" s="16">
        <f>P54*'SIMPL PLYWOOD'!AX68</f>
        <v>0</v>
      </c>
    </row>
    <row r="55" spans="1:18" ht="23.25" customHeight="1">
      <c r="A55" s="24" t="str">
        <f>'SIMPL PLYWOOD'!D69</f>
        <v>SIMPL-5C</v>
      </c>
      <c r="B55" s="25" t="str">
        <f>IF('SIMPL PLYWOOD'!M69=0,"",'SIMPL PLYWOOD'!M69)</f>
        <v/>
      </c>
      <c r="C55" s="23" t="str">
        <f>IF('SIMPL PLYWOOD'!N69=0,"",'SIMPL PLYWOOD'!N69)</f>
        <v/>
      </c>
      <c r="D55" s="23" t="str">
        <f>IF('SIMPL PLYWOOD'!O69=0,"",'SIMPL PLYWOOD'!O69)</f>
        <v/>
      </c>
      <c r="E55" s="23" t="str">
        <f>IF('SIMPL PLYWOOD'!P69=0,"",'SIMPL PLYWOOD'!P69)</f>
        <v/>
      </c>
      <c r="F55" s="23" t="str">
        <f>IF('SIMPL PLYWOOD'!Q69=0,"",'SIMPL PLYWOOD'!Q69)</f>
        <v/>
      </c>
      <c r="G55" s="23" t="str">
        <f>IF('SIMPL PLYWOOD'!R69=0,"",'SIMPL PLYWOOD'!R69)</f>
        <v/>
      </c>
      <c r="H55" s="23" t="str">
        <f>IF('SIMPL PLYWOOD'!S69=0,"",'SIMPL PLYWOOD'!S69)</f>
        <v/>
      </c>
      <c r="I55" s="23" t="str">
        <f>IF('SIMPL PLYWOOD'!T69=0,"",'SIMPL PLYWOOD'!T69)</f>
        <v/>
      </c>
      <c r="J55" s="23" t="str">
        <f>IF('SIMPL PLYWOOD'!U69=0,"",'SIMPL PLYWOOD'!U69)</f>
        <v/>
      </c>
      <c r="K55" s="23" t="str">
        <f>IF('SIMPL PLYWOOD'!V69=0,"",'SIMPL PLYWOOD'!V69)</f>
        <v/>
      </c>
      <c r="L55" s="23" t="str">
        <f>IF('SIMPL PLYWOOD'!W69=0,"",'SIMPL PLYWOOD'!W69)</f>
        <v/>
      </c>
      <c r="M55" s="23" t="str">
        <f>IF('SIMPL PLYWOOD'!X69=0,"",'SIMPL PLYWOOD'!X69)</f>
        <v/>
      </c>
      <c r="N55" s="23" t="str">
        <f>IF('SIMPL PLYWOOD'!Y69=0,"",'SIMPL PLYWOOD'!Y69)</f>
        <v/>
      </c>
      <c r="O55" s="23" t="str">
        <f>IF('SIMPL PLYWOOD'!Z69=0,"",'SIMPL PLYWOOD'!Z69)</f>
        <v/>
      </c>
      <c r="P55" s="395">
        <f t="shared" si="0"/>
        <v>0</v>
      </c>
      <c r="Q55" s="16">
        <f>P55*'SIMPL PLYWOOD'!I69</f>
        <v>0</v>
      </c>
      <c r="R55" s="16">
        <f>P55*'SIMPL PLYWOOD'!AX69</f>
        <v>0</v>
      </c>
    </row>
    <row r="56" spans="1:18" ht="23.25" customHeight="1">
      <c r="A56" s="24" t="str">
        <f>'SIMPL PLYWOOD'!D70</f>
        <v>SIMPL-5D</v>
      </c>
      <c r="B56" s="25" t="str">
        <f>IF('SIMPL PLYWOOD'!M70=0,"",'SIMPL PLYWOOD'!M70)</f>
        <v/>
      </c>
      <c r="C56" s="23" t="str">
        <f>IF('SIMPL PLYWOOD'!N70=0,"",'SIMPL PLYWOOD'!N70)</f>
        <v/>
      </c>
      <c r="D56" s="23" t="str">
        <f>IF('SIMPL PLYWOOD'!O70=0,"",'SIMPL PLYWOOD'!O70)</f>
        <v/>
      </c>
      <c r="E56" s="23" t="str">
        <f>IF('SIMPL PLYWOOD'!P70=0,"",'SIMPL PLYWOOD'!P70)</f>
        <v/>
      </c>
      <c r="F56" s="23" t="str">
        <f>IF('SIMPL PLYWOOD'!Q70=0,"",'SIMPL PLYWOOD'!Q70)</f>
        <v/>
      </c>
      <c r="G56" s="23" t="str">
        <f>IF('SIMPL PLYWOOD'!R70=0,"",'SIMPL PLYWOOD'!R70)</f>
        <v/>
      </c>
      <c r="H56" s="23" t="str">
        <f>IF('SIMPL PLYWOOD'!S70=0,"",'SIMPL PLYWOOD'!S70)</f>
        <v/>
      </c>
      <c r="I56" s="23" t="str">
        <f>IF('SIMPL PLYWOOD'!T70=0,"",'SIMPL PLYWOOD'!T70)</f>
        <v/>
      </c>
      <c r="J56" s="23" t="str">
        <f>IF('SIMPL PLYWOOD'!U70=0,"",'SIMPL PLYWOOD'!U70)</f>
        <v/>
      </c>
      <c r="K56" s="23" t="str">
        <f>IF('SIMPL PLYWOOD'!V70=0,"",'SIMPL PLYWOOD'!V70)</f>
        <v/>
      </c>
      <c r="L56" s="23" t="str">
        <f>IF('SIMPL PLYWOOD'!W70=0,"",'SIMPL PLYWOOD'!W70)</f>
        <v/>
      </c>
      <c r="M56" s="23" t="str">
        <f>IF('SIMPL PLYWOOD'!X70=0,"",'SIMPL PLYWOOD'!X70)</f>
        <v/>
      </c>
      <c r="N56" s="23" t="str">
        <f>IF('SIMPL PLYWOOD'!Y70=0,"",'SIMPL PLYWOOD'!Y70)</f>
        <v/>
      </c>
      <c r="O56" s="23" t="str">
        <f>IF('SIMPL PLYWOOD'!Z70=0,"",'SIMPL PLYWOOD'!Z70)</f>
        <v/>
      </c>
      <c r="P56" s="395">
        <f t="shared" si="0"/>
        <v>0</v>
      </c>
      <c r="Q56" s="16">
        <f>P56*'SIMPL PLYWOOD'!I70</f>
        <v>0</v>
      </c>
      <c r="R56" s="16">
        <f>P56*'SIMPL PLYWOOD'!AX70</f>
        <v>0</v>
      </c>
    </row>
    <row r="57" spans="1:18" ht="23.25" customHeight="1">
      <c r="A57" s="24" t="str">
        <f>'SIMPL PLYWOOD'!D71</f>
        <v>SIMPL-5E</v>
      </c>
      <c r="B57" s="25" t="str">
        <f>IF('SIMPL PLYWOOD'!M71=0,"",'SIMPL PLYWOOD'!M71)</f>
        <v/>
      </c>
      <c r="C57" s="23" t="str">
        <f>IF('SIMPL PLYWOOD'!N71=0,"",'SIMPL PLYWOOD'!N71)</f>
        <v/>
      </c>
      <c r="D57" s="23" t="str">
        <f>IF('SIMPL PLYWOOD'!O71=0,"",'SIMPL PLYWOOD'!O71)</f>
        <v/>
      </c>
      <c r="E57" s="23" t="str">
        <f>IF('SIMPL PLYWOOD'!P71=0,"",'SIMPL PLYWOOD'!P71)</f>
        <v/>
      </c>
      <c r="F57" s="23" t="str">
        <f>IF('SIMPL PLYWOOD'!Q71=0,"",'SIMPL PLYWOOD'!Q71)</f>
        <v/>
      </c>
      <c r="G57" s="23" t="str">
        <f>IF('SIMPL PLYWOOD'!R71=0,"",'SIMPL PLYWOOD'!R71)</f>
        <v/>
      </c>
      <c r="H57" s="23" t="str">
        <f>IF('SIMPL PLYWOOD'!S71=0,"",'SIMPL PLYWOOD'!S71)</f>
        <v/>
      </c>
      <c r="I57" s="23" t="str">
        <f>IF('SIMPL PLYWOOD'!T71=0,"",'SIMPL PLYWOOD'!T71)</f>
        <v/>
      </c>
      <c r="J57" s="23" t="str">
        <f>IF('SIMPL PLYWOOD'!U71=0,"",'SIMPL PLYWOOD'!U71)</f>
        <v/>
      </c>
      <c r="K57" s="23" t="str">
        <f>IF('SIMPL PLYWOOD'!V71=0,"",'SIMPL PLYWOOD'!V71)</f>
        <v/>
      </c>
      <c r="L57" s="23" t="str">
        <f>IF('SIMPL PLYWOOD'!W71=0,"",'SIMPL PLYWOOD'!W71)</f>
        <v/>
      </c>
      <c r="M57" s="23" t="str">
        <f>IF('SIMPL PLYWOOD'!X71=0,"",'SIMPL PLYWOOD'!X71)</f>
        <v/>
      </c>
      <c r="N57" s="23" t="str">
        <f>IF('SIMPL PLYWOOD'!Y71=0,"",'SIMPL PLYWOOD'!Y71)</f>
        <v/>
      </c>
      <c r="O57" s="23" t="str">
        <f>IF('SIMPL PLYWOOD'!Z71=0,"",'SIMPL PLYWOOD'!Z71)</f>
        <v/>
      </c>
      <c r="P57" s="395">
        <f t="shared" si="0"/>
        <v>0</v>
      </c>
      <c r="Q57" s="16">
        <f>P57*'SIMPL PLYWOOD'!I71</f>
        <v>0</v>
      </c>
      <c r="R57" s="16">
        <f>P57*'SIMPL PLYWOOD'!AX71</f>
        <v>0</v>
      </c>
    </row>
    <row r="58" spans="1:18" ht="23.25" customHeight="1">
      <c r="A58" s="24" t="str">
        <f>'SIMPL PLYWOOD'!D72</f>
        <v>SIMPL-5F</v>
      </c>
      <c r="B58" s="25" t="str">
        <f>IF('SIMPL PLYWOOD'!M72=0,"",'SIMPL PLYWOOD'!M72)</f>
        <v/>
      </c>
      <c r="C58" s="23" t="str">
        <f>IF('SIMPL PLYWOOD'!N72=0,"",'SIMPL PLYWOOD'!N72)</f>
        <v/>
      </c>
      <c r="D58" s="23" t="str">
        <f>IF('SIMPL PLYWOOD'!O72=0,"",'SIMPL PLYWOOD'!O72)</f>
        <v/>
      </c>
      <c r="E58" s="23" t="str">
        <f>IF('SIMPL PLYWOOD'!P72=0,"",'SIMPL PLYWOOD'!P72)</f>
        <v/>
      </c>
      <c r="F58" s="23" t="str">
        <f>IF('SIMPL PLYWOOD'!Q72=0,"",'SIMPL PLYWOOD'!Q72)</f>
        <v/>
      </c>
      <c r="G58" s="23" t="str">
        <f>IF('SIMPL PLYWOOD'!R72=0,"",'SIMPL PLYWOOD'!R72)</f>
        <v/>
      </c>
      <c r="H58" s="23" t="str">
        <f>IF('SIMPL PLYWOOD'!S72=0,"",'SIMPL PLYWOOD'!S72)</f>
        <v/>
      </c>
      <c r="I58" s="23" t="str">
        <f>IF('SIMPL PLYWOOD'!T72=0,"",'SIMPL PLYWOOD'!T72)</f>
        <v/>
      </c>
      <c r="J58" s="23" t="str">
        <f>IF('SIMPL PLYWOOD'!U72=0,"",'SIMPL PLYWOOD'!U72)</f>
        <v/>
      </c>
      <c r="K58" s="23" t="str">
        <f>IF('SIMPL PLYWOOD'!V72=0,"",'SIMPL PLYWOOD'!V72)</f>
        <v/>
      </c>
      <c r="L58" s="23" t="str">
        <f>IF('SIMPL PLYWOOD'!W72=0,"",'SIMPL PLYWOOD'!W72)</f>
        <v/>
      </c>
      <c r="M58" s="23" t="str">
        <f>IF('SIMPL PLYWOOD'!X72=0,"",'SIMPL PLYWOOD'!X72)</f>
        <v/>
      </c>
      <c r="N58" s="23" t="str">
        <f>IF('SIMPL PLYWOOD'!Y72=0,"",'SIMPL PLYWOOD'!Y72)</f>
        <v/>
      </c>
      <c r="O58" s="23" t="str">
        <f>IF('SIMPL PLYWOOD'!Z72=0,"",'SIMPL PLYWOOD'!Z72)</f>
        <v/>
      </c>
      <c r="P58" s="395">
        <f t="shared" si="0"/>
        <v>0</v>
      </c>
      <c r="Q58" s="16">
        <f>P58*'SIMPL PLYWOOD'!I72</f>
        <v>0</v>
      </c>
      <c r="R58" s="16">
        <f>P58*'SIMPL PLYWOOD'!AX72</f>
        <v>0</v>
      </c>
    </row>
    <row r="59" spans="1:18" ht="23.25" customHeight="1">
      <c r="A59" s="24" t="str">
        <f>'SIMPL PLYWOOD'!D73</f>
        <v>SIMPL-5G</v>
      </c>
      <c r="B59" s="25" t="str">
        <f>IF('SIMPL PLYWOOD'!M73=0,"",'SIMPL PLYWOOD'!M73)</f>
        <v/>
      </c>
      <c r="C59" s="23" t="str">
        <f>IF('SIMPL PLYWOOD'!N73=0,"",'SIMPL PLYWOOD'!N73)</f>
        <v/>
      </c>
      <c r="D59" s="23" t="str">
        <f>IF('SIMPL PLYWOOD'!O73=0,"",'SIMPL PLYWOOD'!O73)</f>
        <v/>
      </c>
      <c r="E59" s="23" t="str">
        <f>IF('SIMPL PLYWOOD'!P73=0,"",'SIMPL PLYWOOD'!P73)</f>
        <v/>
      </c>
      <c r="F59" s="23" t="str">
        <f>IF('SIMPL PLYWOOD'!Q73=0,"",'SIMPL PLYWOOD'!Q73)</f>
        <v/>
      </c>
      <c r="G59" s="23" t="str">
        <f>IF('SIMPL PLYWOOD'!R73=0,"",'SIMPL PLYWOOD'!R73)</f>
        <v/>
      </c>
      <c r="H59" s="23" t="str">
        <f>IF('SIMPL PLYWOOD'!S73=0,"",'SIMPL PLYWOOD'!S73)</f>
        <v/>
      </c>
      <c r="I59" s="23" t="str">
        <f>IF('SIMPL PLYWOOD'!T73=0,"",'SIMPL PLYWOOD'!T73)</f>
        <v/>
      </c>
      <c r="J59" s="23" t="str">
        <f>IF('SIMPL PLYWOOD'!U73=0,"",'SIMPL PLYWOOD'!U73)</f>
        <v/>
      </c>
      <c r="K59" s="23" t="str">
        <f>IF('SIMPL PLYWOOD'!V73=0,"",'SIMPL PLYWOOD'!V73)</f>
        <v/>
      </c>
      <c r="L59" s="23" t="str">
        <f>IF('SIMPL PLYWOOD'!W73=0,"",'SIMPL PLYWOOD'!W73)</f>
        <v/>
      </c>
      <c r="M59" s="23" t="str">
        <f>IF('SIMPL PLYWOOD'!X73=0,"",'SIMPL PLYWOOD'!X73)</f>
        <v/>
      </c>
      <c r="N59" s="23" t="str">
        <f>IF('SIMPL PLYWOOD'!Y73=0,"",'SIMPL PLYWOOD'!Y73)</f>
        <v/>
      </c>
      <c r="O59" s="23" t="str">
        <f>IF('SIMPL PLYWOOD'!Z73=0,"",'SIMPL PLYWOOD'!Z73)</f>
        <v/>
      </c>
      <c r="P59" s="395">
        <f t="shared" si="0"/>
        <v>0</v>
      </c>
      <c r="Q59" s="16">
        <f>P59*'SIMPL PLYWOOD'!I73</f>
        <v>0</v>
      </c>
      <c r="R59" s="16">
        <f>P59*'SIMPL PLYWOOD'!AX73</f>
        <v>0</v>
      </c>
    </row>
    <row r="60" spans="1:18" ht="23.25" customHeight="1">
      <c r="A60" s="24" t="str">
        <f>'SIMPL PLYWOOD'!D74</f>
        <v>SIMPL-5H</v>
      </c>
      <c r="B60" s="25" t="str">
        <f>IF('SIMPL PLYWOOD'!M74=0,"",'SIMPL PLYWOOD'!M74)</f>
        <v/>
      </c>
      <c r="C60" s="23" t="str">
        <f>IF('SIMPL PLYWOOD'!N74=0,"",'SIMPL PLYWOOD'!N74)</f>
        <v/>
      </c>
      <c r="D60" s="23" t="str">
        <f>IF('SIMPL PLYWOOD'!O74=0,"",'SIMPL PLYWOOD'!O74)</f>
        <v/>
      </c>
      <c r="E60" s="23" t="str">
        <f>IF('SIMPL PLYWOOD'!P74=0,"",'SIMPL PLYWOOD'!P74)</f>
        <v/>
      </c>
      <c r="F60" s="23" t="str">
        <f>IF('SIMPL PLYWOOD'!Q74=0,"",'SIMPL PLYWOOD'!Q74)</f>
        <v/>
      </c>
      <c r="G60" s="23" t="str">
        <f>IF('SIMPL PLYWOOD'!R74=0,"",'SIMPL PLYWOOD'!R74)</f>
        <v/>
      </c>
      <c r="H60" s="23" t="str">
        <f>IF('SIMPL PLYWOOD'!S74=0,"",'SIMPL PLYWOOD'!S74)</f>
        <v/>
      </c>
      <c r="I60" s="23" t="str">
        <f>IF('SIMPL PLYWOOD'!T74=0,"",'SIMPL PLYWOOD'!T74)</f>
        <v/>
      </c>
      <c r="J60" s="23" t="str">
        <f>IF('SIMPL PLYWOOD'!U74=0,"",'SIMPL PLYWOOD'!U74)</f>
        <v/>
      </c>
      <c r="K60" s="23" t="str">
        <f>IF('SIMPL PLYWOOD'!V74=0,"",'SIMPL PLYWOOD'!V74)</f>
        <v/>
      </c>
      <c r="L60" s="23" t="str">
        <f>IF('SIMPL PLYWOOD'!W74=0,"",'SIMPL PLYWOOD'!W74)</f>
        <v/>
      </c>
      <c r="M60" s="23" t="str">
        <f>IF('SIMPL PLYWOOD'!X74=0,"",'SIMPL PLYWOOD'!X74)</f>
        <v/>
      </c>
      <c r="N60" s="23" t="str">
        <f>IF('SIMPL PLYWOOD'!Y74=0,"",'SIMPL PLYWOOD'!Y74)</f>
        <v/>
      </c>
      <c r="O60" s="23" t="str">
        <f>IF('SIMPL PLYWOOD'!Z74=0,"",'SIMPL PLYWOOD'!Z74)</f>
        <v/>
      </c>
      <c r="P60" s="395">
        <f t="shared" si="0"/>
        <v>0</v>
      </c>
      <c r="Q60" s="16">
        <f>P60*'SIMPL PLYWOOD'!I74</f>
        <v>0</v>
      </c>
      <c r="R60" s="16">
        <f>P60*'SIMPL PLYWOOD'!AX74</f>
        <v>0</v>
      </c>
    </row>
    <row r="61" spans="1:18" ht="23.25" customHeight="1">
      <c r="A61" s="24" t="str">
        <f>'SIMPL PLYWOOD'!D75</f>
        <v>SIMPL-5I</v>
      </c>
      <c r="B61" s="25" t="str">
        <f>IF('SIMPL PLYWOOD'!M75=0,"",'SIMPL PLYWOOD'!M75)</f>
        <v/>
      </c>
      <c r="C61" s="23" t="str">
        <f>IF('SIMPL PLYWOOD'!N75=0,"",'SIMPL PLYWOOD'!N75)</f>
        <v/>
      </c>
      <c r="D61" s="23" t="str">
        <f>IF('SIMPL PLYWOOD'!O75=0,"",'SIMPL PLYWOOD'!O75)</f>
        <v/>
      </c>
      <c r="E61" s="23" t="str">
        <f>IF('SIMPL PLYWOOD'!P75=0,"",'SIMPL PLYWOOD'!P75)</f>
        <v/>
      </c>
      <c r="F61" s="23" t="str">
        <f>IF('SIMPL PLYWOOD'!Q75=0,"",'SIMPL PLYWOOD'!Q75)</f>
        <v/>
      </c>
      <c r="G61" s="23" t="str">
        <f>IF('SIMPL PLYWOOD'!R75=0,"",'SIMPL PLYWOOD'!R75)</f>
        <v/>
      </c>
      <c r="H61" s="23" t="str">
        <f>IF('SIMPL PLYWOOD'!S75=0,"",'SIMPL PLYWOOD'!S75)</f>
        <v/>
      </c>
      <c r="I61" s="23" t="str">
        <f>IF('SIMPL PLYWOOD'!T75=0,"",'SIMPL PLYWOOD'!T75)</f>
        <v/>
      </c>
      <c r="J61" s="23" t="str">
        <f>IF('SIMPL PLYWOOD'!U75=0,"",'SIMPL PLYWOOD'!U75)</f>
        <v/>
      </c>
      <c r="K61" s="23" t="str">
        <f>IF('SIMPL PLYWOOD'!V75=0,"",'SIMPL PLYWOOD'!V75)</f>
        <v/>
      </c>
      <c r="L61" s="23" t="str">
        <f>IF('SIMPL PLYWOOD'!W75=0,"",'SIMPL PLYWOOD'!W75)</f>
        <v/>
      </c>
      <c r="M61" s="23" t="str">
        <f>IF('SIMPL PLYWOOD'!X75=0,"",'SIMPL PLYWOOD'!X75)</f>
        <v/>
      </c>
      <c r="N61" s="23" t="str">
        <f>IF('SIMPL PLYWOOD'!Y75=0,"",'SIMPL PLYWOOD'!Y75)</f>
        <v/>
      </c>
      <c r="O61" s="23" t="str">
        <f>IF('SIMPL PLYWOOD'!Z75=0,"",'SIMPL PLYWOOD'!Z75)</f>
        <v/>
      </c>
      <c r="P61" s="395">
        <f t="shared" si="0"/>
        <v>0</v>
      </c>
      <c r="Q61" s="16">
        <f>P61*'SIMPL PLYWOOD'!I75</f>
        <v>0</v>
      </c>
      <c r="R61" s="16">
        <f>P61*'SIMPL PLYWOOD'!AX75</f>
        <v>0</v>
      </c>
    </row>
    <row r="62" spans="1:18" ht="23.25" customHeight="1">
      <c r="A62" s="24" t="str">
        <f>'SIMPL PLYWOOD'!D76</f>
        <v>SIMPL-5J</v>
      </c>
      <c r="B62" s="25" t="str">
        <f>IF('SIMPL PLYWOOD'!M76=0,"",'SIMPL PLYWOOD'!M76)</f>
        <v/>
      </c>
      <c r="C62" s="23" t="str">
        <f>IF('SIMPL PLYWOOD'!N76=0,"",'SIMPL PLYWOOD'!N76)</f>
        <v/>
      </c>
      <c r="D62" s="23" t="str">
        <f>IF('SIMPL PLYWOOD'!O76=0,"",'SIMPL PLYWOOD'!O76)</f>
        <v/>
      </c>
      <c r="E62" s="23" t="str">
        <f>IF('SIMPL PLYWOOD'!P76=0,"",'SIMPL PLYWOOD'!P76)</f>
        <v/>
      </c>
      <c r="F62" s="23" t="str">
        <f>IF('SIMPL PLYWOOD'!Q76=0,"",'SIMPL PLYWOOD'!Q76)</f>
        <v/>
      </c>
      <c r="G62" s="23" t="str">
        <f>IF('SIMPL PLYWOOD'!R76=0,"",'SIMPL PLYWOOD'!R76)</f>
        <v/>
      </c>
      <c r="H62" s="23" t="str">
        <f>IF('SIMPL PLYWOOD'!S76=0,"",'SIMPL PLYWOOD'!S76)</f>
        <v/>
      </c>
      <c r="I62" s="23" t="str">
        <f>IF('SIMPL PLYWOOD'!T76=0,"",'SIMPL PLYWOOD'!T76)</f>
        <v/>
      </c>
      <c r="J62" s="23" t="str">
        <f>IF('SIMPL PLYWOOD'!U76=0,"",'SIMPL PLYWOOD'!U76)</f>
        <v/>
      </c>
      <c r="K62" s="23" t="str">
        <f>IF('SIMPL PLYWOOD'!V76=0,"",'SIMPL PLYWOOD'!V76)</f>
        <v/>
      </c>
      <c r="L62" s="23" t="str">
        <f>IF('SIMPL PLYWOOD'!W76=0,"",'SIMPL PLYWOOD'!W76)</f>
        <v/>
      </c>
      <c r="M62" s="23" t="str">
        <f>IF('SIMPL PLYWOOD'!X76=0,"",'SIMPL PLYWOOD'!X76)</f>
        <v/>
      </c>
      <c r="N62" s="23" t="str">
        <f>IF('SIMPL PLYWOOD'!Y76=0,"",'SIMPL PLYWOOD'!Y76)</f>
        <v/>
      </c>
      <c r="O62" s="23" t="str">
        <f>IF('SIMPL PLYWOOD'!Z76=0,"",'SIMPL PLYWOOD'!Z76)</f>
        <v/>
      </c>
      <c r="P62" s="395">
        <f t="shared" si="0"/>
        <v>0</v>
      </c>
      <c r="Q62" s="16">
        <f>P62*'SIMPL PLYWOOD'!I76</f>
        <v>0</v>
      </c>
      <c r="R62" s="16">
        <f>P62*'SIMPL PLYWOOD'!AX76</f>
        <v>0</v>
      </c>
    </row>
    <row r="63" spans="1:18" ht="23.25" customHeight="1">
      <c r="A63" s="24" t="str">
        <f>'SIMPL PLYWOOD'!D77</f>
        <v>SIMPL-5K</v>
      </c>
      <c r="B63" s="25" t="str">
        <f>IF('SIMPL PLYWOOD'!M77=0,"",'SIMPL PLYWOOD'!M77)</f>
        <v/>
      </c>
      <c r="C63" s="23" t="str">
        <f>IF('SIMPL PLYWOOD'!N77=0,"",'SIMPL PLYWOOD'!N77)</f>
        <v/>
      </c>
      <c r="D63" s="23" t="str">
        <f>IF('SIMPL PLYWOOD'!O77=0,"",'SIMPL PLYWOOD'!O77)</f>
        <v/>
      </c>
      <c r="E63" s="23" t="str">
        <f>IF('SIMPL PLYWOOD'!P77=0,"",'SIMPL PLYWOOD'!P77)</f>
        <v/>
      </c>
      <c r="F63" s="23" t="str">
        <f>IF('SIMPL PLYWOOD'!Q77=0,"",'SIMPL PLYWOOD'!Q77)</f>
        <v/>
      </c>
      <c r="G63" s="23" t="str">
        <f>IF('SIMPL PLYWOOD'!R77=0,"",'SIMPL PLYWOOD'!R77)</f>
        <v/>
      </c>
      <c r="H63" s="23" t="str">
        <f>IF('SIMPL PLYWOOD'!S77=0,"",'SIMPL PLYWOOD'!S77)</f>
        <v/>
      </c>
      <c r="I63" s="23" t="str">
        <f>IF('SIMPL PLYWOOD'!T77=0,"",'SIMPL PLYWOOD'!T77)</f>
        <v/>
      </c>
      <c r="J63" s="23" t="str">
        <f>IF('SIMPL PLYWOOD'!U77=0,"",'SIMPL PLYWOOD'!U77)</f>
        <v/>
      </c>
      <c r="K63" s="23" t="str">
        <f>IF('SIMPL PLYWOOD'!V77=0,"",'SIMPL PLYWOOD'!V77)</f>
        <v/>
      </c>
      <c r="L63" s="23" t="str">
        <f>IF('SIMPL PLYWOOD'!W77=0,"",'SIMPL PLYWOOD'!W77)</f>
        <v/>
      </c>
      <c r="M63" s="23" t="str">
        <f>IF('SIMPL PLYWOOD'!X77=0,"",'SIMPL PLYWOOD'!X77)</f>
        <v/>
      </c>
      <c r="N63" s="23" t="str">
        <f>IF('SIMPL PLYWOOD'!Y77=0,"",'SIMPL PLYWOOD'!Y77)</f>
        <v/>
      </c>
      <c r="O63" s="23" t="str">
        <f>IF('SIMPL PLYWOOD'!Z77=0,"",'SIMPL PLYWOOD'!Z77)</f>
        <v/>
      </c>
      <c r="P63" s="395">
        <f t="shared" si="0"/>
        <v>0</v>
      </c>
      <c r="Q63" s="16">
        <f>P63*'SIMPL PLYWOOD'!I77</f>
        <v>0</v>
      </c>
      <c r="R63" s="16">
        <f>P63*'SIMPL PLYWOOD'!AX77</f>
        <v>0</v>
      </c>
    </row>
    <row r="64" spans="1:18" ht="23.25" customHeight="1">
      <c r="A64" s="24" t="str">
        <f>'SIMPL PLYWOOD'!D78</f>
        <v>SIMPL-5L</v>
      </c>
      <c r="B64" s="25" t="str">
        <f>IF('SIMPL PLYWOOD'!M78=0,"",'SIMPL PLYWOOD'!M78)</f>
        <v/>
      </c>
      <c r="C64" s="23" t="str">
        <f>IF('SIMPL PLYWOOD'!N78=0,"",'SIMPL PLYWOOD'!N78)</f>
        <v/>
      </c>
      <c r="D64" s="23" t="str">
        <f>IF('SIMPL PLYWOOD'!O78=0,"",'SIMPL PLYWOOD'!O78)</f>
        <v/>
      </c>
      <c r="E64" s="23" t="str">
        <f>IF('SIMPL PLYWOOD'!P78=0,"",'SIMPL PLYWOOD'!P78)</f>
        <v/>
      </c>
      <c r="F64" s="23" t="str">
        <f>IF('SIMPL PLYWOOD'!Q78=0,"",'SIMPL PLYWOOD'!Q78)</f>
        <v/>
      </c>
      <c r="G64" s="23" t="str">
        <f>IF('SIMPL PLYWOOD'!R78=0,"",'SIMPL PLYWOOD'!R78)</f>
        <v/>
      </c>
      <c r="H64" s="23" t="str">
        <f>IF('SIMPL PLYWOOD'!S78=0,"",'SIMPL PLYWOOD'!S78)</f>
        <v/>
      </c>
      <c r="I64" s="23" t="str">
        <f>IF('SIMPL PLYWOOD'!T78=0,"",'SIMPL PLYWOOD'!T78)</f>
        <v/>
      </c>
      <c r="J64" s="23" t="str">
        <f>IF('SIMPL PLYWOOD'!U78=0,"",'SIMPL PLYWOOD'!U78)</f>
        <v/>
      </c>
      <c r="K64" s="23" t="str">
        <f>IF('SIMPL PLYWOOD'!V78=0,"",'SIMPL PLYWOOD'!V78)</f>
        <v/>
      </c>
      <c r="L64" s="23" t="str">
        <f>IF('SIMPL PLYWOOD'!W78=0,"",'SIMPL PLYWOOD'!W78)</f>
        <v/>
      </c>
      <c r="M64" s="23" t="str">
        <f>IF('SIMPL PLYWOOD'!X78=0,"",'SIMPL PLYWOOD'!X78)</f>
        <v/>
      </c>
      <c r="N64" s="23" t="str">
        <f>IF('SIMPL PLYWOOD'!Y78=0,"",'SIMPL PLYWOOD'!Y78)</f>
        <v/>
      </c>
      <c r="O64" s="23" t="str">
        <f>IF('SIMPL PLYWOOD'!Z78=0,"",'SIMPL PLYWOOD'!Z78)</f>
        <v/>
      </c>
      <c r="P64" s="395">
        <f t="shared" si="0"/>
        <v>0</v>
      </c>
      <c r="Q64" s="16">
        <f>P64*'SIMPL PLYWOOD'!I78</f>
        <v>0</v>
      </c>
      <c r="R64" s="16">
        <f>P64*'SIMPL PLYWOOD'!AX78</f>
        <v>0</v>
      </c>
    </row>
    <row r="65" spans="1:18" ht="23.25" customHeight="1">
      <c r="A65" s="24" t="str">
        <f>'SIMPL PLYWOOD'!D79</f>
        <v>SIMPL-5M</v>
      </c>
      <c r="B65" s="25" t="str">
        <f>IF('SIMPL PLYWOOD'!M79=0,"",'SIMPL PLYWOOD'!M79)</f>
        <v/>
      </c>
      <c r="C65" s="23" t="str">
        <f>IF('SIMPL PLYWOOD'!N79=0,"",'SIMPL PLYWOOD'!N79)</f>
        <v/>
      </c>
      <c r="D65" s="23" t="str">
        <f>IF('SIMPL PLYWOOD'!O79=0,"",'SIMPL PLYWOOD'!O79)</f>
        <v/>
      </c>
      <c r="E65" s="23" t="str">
        <f>IF('SIMPL PLYWOOD'!P79=0,"",'SIMPL PLYWOOD'!P79)</f>
        <v/>
      </c>
      <c r="F65" s="23" t="str">
        <f>IF('SIMPL PLYWOOD'!Q79=0,"",'SIMPL PLYWOOD'!Q79)</f>
        <v/>
      </c>
      <c r="G65" s="23" t="str">
        <f>IF('SIMPL PLYWOOD'!R79=0,"",'SIMPL PLYWOOD'!R79)</f>
        <v/>
      </c>
      <c r="H65" s="23" t="str">
        <f>IF('SIMPL PLYWOOD'!S79=0,"",'SIMPL PLYWOOD'!S79)</f>
        <v/>
      </c>
      <c r="I65" s="23" t="str">
        <f>IF('SIMPL PLYWOOD'!T79=0,"",'SIMPL PLYWOOD'!T79)</f>
        <v/>
      </c>
      <c r="J65" s="23" t="str">
        <f>IF('SIMPL PLYWOOD'!U79=0,"",'SIMPL PLYWOOD'!U79)</f>
        <v/>
      </c>
      <c r="K65" s="23" t="str">
        <f>IF('SIMPL PLYWOOD'!V79=0,"",'SIMPL PLYWOOD'!V79)</f>
        <v/>
      </c>
      <c r="L65" s="23" t="str">
        <f>IF('SIMPL PLYWOOD'!W79=0,"",'SIMPL PLYWOOD'!W79)</f>
        <v/>
      </c>
      <c r="M65" s="23" t="str">
        <f>IF('SIMPL PLYWOOD'!X79=0,"",'SIMPL PLYWOOD'!X79)</f>
        <v/>
      </c>
      <c r="N65" s="23" t="str">
        <f>IF('SIMPL PLYWOOD'!Y79=0,"",'SIMPL PLYWOOD'!Y79)</f>
        <v/>
      </c>
      <c r="O65" s="23" t="str">
        <f>IF('SIMPL PLYWOOD'!Z79=0,"",'SIMPL PLYWOOD'!Z79)</f>
        <v/>
      </c>
      <c r="P65" s="395">
        <f t="shared" si="0"/>
        <v>0</v>
      </c>
      <c r="Q65" s="16">
        <f>P65*'SIMPL PLYWOOD'!I79</f>
        <v>0</v>
      </c>
      <c r="R65" s="16">
        <f>P65*'SIMPL PLYWOOD'!AX79</f>
        <v>0</v>
      </c>
    </row>
    <row r="66" spans="1:18" ht="23.25" customHeight="1">
      <c r="A66" s="24" t="str">
        <f>'SIMPL PLYWOOD'!D80</f>
        <v>SIMPL-5N</v>
      </c>
      <c r="B66" s="25" t="str">
        <f>IF('SIMPL PLYWOOD'!M80=0,"",'SIMPL PLYWOOD'!M80)</f>
        <v/>
      </c>
      <c r="C66" s="23" t="str">
        <f>IF('SIMPL PLYWOOD'!N80=0,"",'SIMPL PLYWOOD'!N80)</f>
        <v/>
      </c>
      <c r="D66" s="23" t="str">
        <f>IF('SIMPL PLYWOOD'!O80=0,"",'SIMPL PLYWOOD'!O80)</f>
        <v/>
      </c>
      <c r="E66" s="23" t="str">
        <f>IF('SIMPL PLYWOOD'!P80=0,"",'SIMPL PLYWOOD'!P80)</f>
        <v/>
      </c>
      <c r="F66" s="23" t="str">
        <f>IF('SIMPL PLYWOOD'!Q80=0,"",'SIMPL PLYWOOD'!Q80)</f>
        <v/>
      </c>
      <c r="G66" s="23" t="str">
        <f>IF('SIMPL PLYWOOD'!R80=0,"",'SIMPL PLYWOOD'!R80)</f>
        <v/>
      </c>
      <c r="H66" s="23" t="str">
        <f>IF('SIMPL PLYWOOD'!S80=0,"",'SIMPL PLYWOOD'!S80)</f>
        <v/>
      </c>
      <c r="I66" s="23" t="str">
        <f>IF('SIMPL PLYWOOD'!T80=0,"",'SIMPL PLYWOOD'!T80)</f>
        <v/>
      </c>
      <c r="J66" s="23" t="str">
        <f>IF('SIMPL PLYWOOD'!U80=0,"",'SIMPL PLYWOOD'!U80)</f>
        <v/>
      </c>
      <c r="K66" s="23" t="str">
        <f>IF('SIMPL PLYWOOD'!V80=0,"",'SIMPL PLYWOOD'!V80)</f>
        <v/>
      </c>
      <c r="L66" s="23" t="str">
        <f>IF('SIMPL PLYWOOD'!W80=0,"",'SIMPL PLYWOOD'!W80)</f>
        <v/>
      </c>
      <c r="M66" s="23" t="str">
        <f>IF('SIMPL PLYWOOD'!X80=0,"",'SIMPL PLYWOOD'!X80)</f>
        <v/>
      </c>
      <c r="N66" s="23" t="str">
        <f>IF('SIMPL PLYWOOD'!Y80=0,"",'SIMPL PLYWOOD'!Y80)</f>
        <v/>
      </c>
      <c r="O66" s="23" t="str">
        <f>IF('SIMPL PLYWOOD'!Z80=0,"",'SIMPL PLYWOOD'!Z80)</f>
        <v/>
      </c>
      <c r="P66" s="395">
        <f t="shared" si="0"/>
        <v>0</v>
      </c>
      <c r="Q66" s="16">
        <f>P66*'SIMPL PLYWOOD'!I80</f>
        <v>0</v>
      </c>
      <c r="R66" s="16">
        <f>P66*'SIMPL PLYWOOD'!AX80</f>
        <v>0</v>
      </c>
    </row>
    <row r="67" spans="1:18" ht="23.25" customHeight="1">
      <c r="A67" s="24" t="str">
        <f>'SIMPL PLYWOOD'!D81</f>
        <v>SIMPL-5O</v>
      </c>
      <c r="B67" s="25" t="str">
        <f>IF('SIMPL PLYWOOD'!M81=0,"",'SIMPL PLYWOOD'!M81)</f>
        <v/>
      </c>
      <c r="C67" s="23" t="str">
        <f>IF('SIMPL PLYWOOD'!N81=0,"",'SIMPL PLYWOOD'!N81)</f>
        <v/>
      </c>
      <c r="D67" s="23" t="str">
        <f>IF('SIMPL PLYWOOD'!O81=0,"",'SIMPL PLYWOOD'!O81)</f>
        <v/>
      </c>
      <c r="E67" s="23" t="str">
        <f>IF('SIMPL PLYWOOD'!P81=0,"",'SIMPL PLYWOOD'!P81)</f>
        <v/>
      </c>
      <c r="F67" s="23" t="str">
        <f>IF('SIMPL PLYWOOD'!Q81=0,"",'SIMPL PLYWOOD'!Q81)</f>
        <v/>
      </c>
      <c r="G67" s="23" t="str">
        <f>IF('SIMPL PLYWOOD'!R81=0,"",'SIMPL PLYWOOD'!R81)</f>
        <v/>
      </c>
      <c r="H67" s="23" t="str">
        <f>IF('SIMPL PLYWOOD'!S81=0,"",'SIMPL PLYWOOD'!S81)</f>
        <v/>
      </c>
      <c r="I67" s="23" t="str">
        <f>IF('SIMPL PLYWOOD'!T81=0,"",'SIMPL PLYWOOD'!T81)</f>
        <v/>
      </c>
      <c r="J67" s="23" t="str">
        <f>IF('SIMPL PLYWOOD'!U81=0,"",'SIMPL PLYWOOD'!U81)</f>
        <v/>
      </c>
      <c r="K67" s="23" t="str">
        <f>IF('SIMPL PLYWOOD'!V81=0,"",'SIMPL PLYWOOD'!V81)</f>
        <v/>
      </c>
      <c r="L67" s="23" t="str">
        <f>IF('SIMPL PLYWOOD'!W81=0,"",'SIMPL PLYWOOD'!W81)</f>
        <v/>
      </c>
      <c r="M67" s="23" t="str">
        <f>IF('SIMPL PLYWOOD'!X81=0,"",'SIMPL PLYWOOD'!X81)</f>
        <v/>
      </c>
      <c r="N67" s="23" t="str">
        <f>IF('SIMPL PLYWOOD'!Y81=0,"",'SIMPL PLYWOOD'!Y81)</f>
        <v/>
      </c>
      <c r="O67" s="23" t="str">
        <f>IF('SIMPL PLYWOOD'!Z81=0,"",'SIMPL PLYWOOD'!Z81)</f>
        <v/>
      </c>
      <c r="P67" s="395">
        <f t="shared" si="0"/>
        <v>0</v>
      </c>
      <c r="Q67" s="16">
        <f>P67*'SIMPL PLYWOOD'!I81</f>
        <v>0</v>
      </c>
      <c r="R67" s="16">
        <f>P67*'SIMPL PLYWOOD'!AX81</f>
        <v>0</v>
      </c>
    </row>
    <row r="68" spans="1:18" ht="23.25" customHeight="1">
      <c r="A68" s="24">
        <f>'SIMPL PLYWOOD'!D82</f>
        <v>0</v>
      </c>
      <c r="B68" s="25" t="str">
        <f>IF('SIMPL PLYWOOD'!M82=0,"",'SIMPL PLYWOOD'!M82)</f>
        <v/>
      </c>
      <c r="C68" s="23" t="str">
        <f>IF('SIMPL PLYWOOD'!N82=0,"",'SIMPL PLYWOOD'!N82)</f>
        <v/>
      </c>
      <c r="D68" s="23" t="str">
        <f>IF('SIMPL PLYWOOD'!O82=0,"",'SIMPL PLYWOOD'!O82)</f>
        <v/>
      </c>
      <c r="E68" s="23" t="str">
        <f>IF('SIMPL PLYWOOD'!P82=0,"",'SIMPL PLYWOOD'!P82)</f>
        <v/>
      </c>
      <c r="F68" s="23" t="str">
        <f>IF('SIMPL PLYWOOD'!Q82=0,"",'SIMPL PLYWOOD'!Q82)</f>
        <v/>
      </c>
      <c r="G68" s="23" t="str">
        <f>IF('SIMPL PLYWOOD'!R82=0,"",'SIMPL PLYWOOD'!R82)</f>
        <v/>
      </c>
      <c r="H68" s="23" t="str">
        <f>IF('SIMPL PLYWOOD'!S82=0,"",'SIMPL PLYWOOD'!S82)</f>
        <v/>
      </c>
      <c r="I68" s="23" t="str">
        <f>IF('SIMPL PLYWOOD'!T82=0,"",'SIMPL PLYWOOD'!T82)</f>
        <v/>
      </c>
      <c r="J68" s="23" t="str">
        <f>IF('SIMPL PLYWOOD'!U82=0,"",'SIMPL PLYWOOD'!U82)</f>
        <v/>
      </c>
      <c r="K68" s="23" t="str">
        <f>IF('SIMPL PLYWOOD'!V82=0,"",'SIMPL PLYWOOD'!V82)</f>
        <v/>
      </c>
      <c r="L68" s="23" t="str">
        <f>IF('SIMPL PLYWOOD'!W82=0,"",'SIMPL PLYWOOD'!W82)</f>
        <v/>
      </c>
      <c r="M68" s="23" t="str">
        <f>IF('SIMPL PLYWOOD'!X82=0,"",'SIMPL PLYWOOD'!X82)</f>
        <v/>
      </c>
      <c r="N68" s="23" t="str">
        <f>IF('SIMPL PLYWOOD'!Y82=0,"",'SIMPL PLYWOOD'!Y82)</f>
        <v/>
      </c>
      <c r="O68" s="23" t="str">
        <f>IF('SIMPL PLYWOOD'!Z82=0,"",'SIMPL PLYWOOD'!Z82)</f>
        <v/>
      </c>
      <c r="P68" s="395">
        <f t="shared" si="0"/>
        <v>0</v>
      </c>
      <c r="Q68" s="16">
        <f>P68*'SIMPL PLYWOOD'!I82</f>
        <v>0</v>
      </c>
      <c r="R68" s="16">
        <f>P68*'SIMPL PLYWOOD'!AX82</f>
        <v>0</v>
      </c>
    </row>
    <row r="69" spans="1:18" ht="23.25" customHeight="1">
      <c r="A69" s="24" t="str">
        <f>'SIMPL PLYWOOD'!D83</f>
        <v>SIMPL-6A</v>
      </c>
      <c r="B69" s="25" t="str">
        <f>IF('SIMPL PLYWOOD'!M83=0,"",'SIMPL PLYWOOD'!M83)</f>
        <v/>
      </c>
      <c r="C69" s="23" t="str">
        <f>IF('SIMPL PLYWOOD'!N83=0,"",'SIMPL PLYWOOD'!N83)</f>
        <v/>
      </c>
      <c r="D69" s="23" t="str">
        <f>IF('SIMPL PLYWOOD'!O83=0,"",'SIMPL PLYWOOD'!O83)</f>
        <v/>
      </c>
      <c r="E69" s="23" t="str">
        <f>IF('SIMPL PLYWOOD'!P83=0,"",'SIMPL PLYWOOD'!P83)</f>
        <v/>
      </c>
      <c r="F69" s="23" t="str">
        <f>IF('SIMPL PLYWOOD'!Q83=0,"",'SIMPL PLYWOOD'!Q83)</f>
        <v/>
      </c>
      <c r="G69" s="23" t="str">
        <f>IF('SIMPL PLYWOOD'!R83=0,"",'SIMPL PLYWOOD'!R83)</f>
        <v/>
      </c>
      <c r="H69" s="23" t="str">
        <f>IF('SIMPL PLYWOOD'!S83=0,"",'SIMPL PLYWOOD'!S83)</f>
        <v/>
      </c>
      <c r="I69" s="23" t="str">
        <f>IF('SIMPL PLYWOOD'!T83=0,"",'SIMPL PLYWOOD'!T83)</f>
        <v/>
      </c>
      <c r="J69" s="23" t="str">
        <f>IF('SIMPL PLYWOOD'!U83=0,"",'SIMPL PLYWOOD'!U83)</f>
        <v/>
      </c>
      <c r="K69" s="23" t="str">
        <f>IF('SIMPL PLYWOOD'!V83=0,"",'SIMPL PLYWOOD'!V83)</f>
        <v/>
      </c>
      <c r="L69" s="23" t="str">
        <f>IF('SIMPL PLYWOOD'!W83=0,"",'SIMPL PLYWOOD'!W83)</f>
        <v/>
      </c>
      <c r="M69" s="23" t="str">
        <f>IF('SIMPL PLYWOOD'!X83=0,"",'SIMPL PLYWOOD'!X83)</f>
        <v/>
      </c>
      <c r="N69" s="23" t="str">
        <f>IF('SIMPL PLYWOOD'!Y83=0,"",'SIMPL PLYWOOD'!Y83)</f>
        <v/>
      </c>
      <c r="O69" s="23" t="str">
        <f>IF('SIMPL PLYWOOD'!Z83=0,"",'SIMPL PLYWOOD'!Z83)</f>
        <v/>
      </c>
      <c r="P69" s="395">
        <f t="shared" si="0"/>
        <v>0</v>
      </c>
      <c r="Q69" s="16">
        <f>P69*'SIMPL PLYWOOD'!I83</f>
        <v>0</v>
      </c>
      <c r="R69" s="16">
        <f>P69*'SIMPL PLYWOOD'!AX83</f>
        <v>0</v>
      </c>
    </row>
    <row r="70" spans="1:18" ht="23.25" customHeight="1">
      <c r="A70" s="24" t="str">
        <f>'SIMPL PLYWOOD'!D84</f>
        <v>SIMPL-6B</v>
      </c>
      <c r="B70" s="25" t="str">
        <f>IF('SIMPL PLYWOOD'!M84=0,"",'SIMPL PLYWOOD'!M84)</f>
        <v/>
      </c>
      <c r="C70" s="23" t="str">
        <f>IF('SIMPL PLYWOOD'!N84=0,"",'SIMPL PLYWOOD'!N84)</f>
        <v/>
      </c>
      <c r="D70" s="23" t="str">
        <f>IF('SIMPL PLYWOOD'!O84=0,"",'SIMPL PLYWOOD'!O84)</f>
        <v/>
      </c>
      <c r="E70" s="23" t="str">
        <f>IF('SIMPL PLYWOOD'!P84=0,"",'SIMPL PLYWOOD'!P84)</f>
        <v/>
      </c>
      <c r="F70" s="23" t="str">
        <f>IF('SIMPL PLYWOOD'!Q84=0,"",'SIMPL PLYWOOD'!Q84)</f>
        <v/>
      </c>
      <c r="G70" s="23" t="str">
        <f>IF('SIMPL PLYWOOD'!R84=0,"",'SIMPL PLYWOOD'!R84)</f>
        <v/>
      </c>
      <c r="H70" s="23" t="str">
        <f>IF('SIMPL PLYWOOD'!S84=0,"",'SIMPL PLYWOOD'!S84)</f>
        <v/>
      </c>
      <c r="I70" s="23" t="str">
        <f>IF('SIMPL PLYWOOD'!T84=0,"",'SIMPL PLYWOOD'!T84)</f>
        <v/>
      </c>
      <c r="J70" s="23" t="str">
        <f>IF('SIMPL PLYWOOD'!U84=0,"",'SIMPL PLYWOOD'!U84)</f>
        <v/>
      </c>
      <c r="K70" s="23" t="str">
        <f>IF('SIMPL PLYWOOD'!V84=0,"",'SIMPL PLYWOOD'!V84)</f>
        <v/>
      </c>
      <c r="L70" s="23" t="str">
        <f>IF('SIMPL PLYWOOD'!W84=0,"",'SIMPL PLYWOOD'!W84)</f>
        <v/>
      </c>
      <c r="M70" s="23" t="str">
        <f>IF('SIMPL PLYWOOD'!X84=0,"",'SIMPL PLYWOOD'!X84)</f>
        <v/>
      </c>
      <c r="N70" s="23" t="str">
        <f>IF('SIMPL PLYWOOD'!Y84=0,"",'SIMPL PLYWOOD'!Y84)</f>
        <v/>
      </c>
      <c r="O70" s="23" t="str">
        <f>IF('SIMPL PLYWOOD'!Z84=0,"",'SIMPL PLYWOOD'!Z84)</f>
        <v/>
      </c>
      <c r="P70" s="395">
        <f t="shared" si="0"/>
        <v>0</v>
      </c>
      <c r="Q70" s="16">
        <f>P70*'SIMPL PLYWOOD'!I84</f>
        <v>0</v>
      </c>
      <c r="R70" s="16">
        <f>P70*'SIMPL PLYWOOD'!AX84</f>
        <v>0</v>
      </c>
    </row>
    <row r="71" spans="1:18" ht="23.25" customHeight="1">
      <c r="A71" s="24" t="str">
        <f>'SIMPL PLYWOOD'!D85</f>
        <v>SIMPL-6C</v>
      </c>
      <c r="B71" s="25" t="str">
        <f>IF('SIMPL PLYWOOD'!M85=0,"",'SIMPL PLYWOOD'!M85)</f>
        <v/>
      </c>
      <c r="C71" s="23" t="str">
        <f>IF('SIMPL PLYWOOD'!N85=0,"",'SIMPL PLYWOOD'!N85)</f>
        <v/>
      </c>
      <c r="D71" s="23" t="str">
        <f>IF('SIMPL PLYWOOD'!O85=0,"",'SIMPL PLYWOOD'!O85)</f>
        <v/>
      </c>
      <c r="E71" s="23" t="str">
        <f>IF('SIMPL PLYWOOD'!P85=0,"",'SIMPL PLYWOOD'!P85)</f>
        <v/>
      </c>
      <c r="F71" s="23" t="str">
        <f>IF('SIMPL PLYWOOD'!Q85=0,"",'SIMPL PLYWOOD'!Q85)</f>
        <v/>
      </c>
      <c r="G71" s="23" t="str">
        <f>IF('SIMPL PLYWOOD'!R85=0,"",'SIMPL PLYWOOD'!R85)</f>
        <v/>
      </c>
      <c r="H71" s="23" t="str">
        <f>IF('SIMPL PLYWOOD'!S85=0,"",'SIMPL PLYWOOD'!S85)</f>
        <v/>
      </c>
      <c r="I71" s="23" t="str">
        <f>IF('SIMPL PLYWOOD'!T85=0,"",'SIMPL PLYWOOD'!T85)</f>
        <v/>
      </c>
      <c r="J71" s="23" t="str">
        <f>IF('SIMPL PLYWOOD'!U85=0,"",'SIMPL PLYWOOD'!U85)</f>
        <v/>
      </c>
      <c r="K71" s="23" t="str">
        <f>IF('SIMPL PLYWOOD'!V85=0,"",'SIMPL PLYWOOD'!V85)</f>
        <v/>
      </c>
      <c r="L71" s="23" t="str">
        <f>IF('SIMPL PLYWOOD'!W85=0,"",'SIMPL PLYWOOD'!W85)</f>
        <v/>
      </c>
      <c r="M71" s="23" t="str">
        <f>IF('SIMPL PLYWOOD'!X85=0,"",'SIMPL PLYWOOD'!X85)</f>
        <v/>
      </c>
      <c r="N71" s="23" t="str">
        <f>IF('SIMPL PLYWOOD'!Y85=0,"",'SIMPL PLYWOOD'!Y85)</f>
        <v/>
      </c>
      <c r="O71" s="23" t="str">
        <f>IF('SIMPL PLYWOOD'!Z85=0,"",'SIMPL PLYWOOD'!Z85)</f>
        <v/>
      </c>
      <c r="P71" s="395">
        <f t="shared" ref="P71:P134" si="1">SUM(B71:O71)</f>
        <v>0</v>
      </c>
      <c r="Q71" s="16">
        <f>P71*'SIMPL PLYWOOD'!I85</f>
        <v>0</v>
      </c>
      <c r="R71" s="16">
        <f>P71*'SIMPL PLYWOOD'!AX85</f>
        <v>0</v>
      </c>
    </row>
    <row r="72" spans="1:18" ht="23.25" customHeight="1">
      <c r="A72" s="24" t="str">
        <f>'SIMPL PLYWOOD'!D86</f>
        <v>SIMPL-6D</v>
      </c>
      <c r="B72" s="25" t="str">
        <f>IF('SIMPL PLYWOOD'!M86=0,"",'SIMPL PLYWOOD'!M86)</f>
        <v/>
      </c>
      <c r="C72" s="23" t="str">
        <f>IF('SIMPL PLYWOOD'!N86=0,"",'SIMPL PLYWOOD'!N86)</f>
        <v/>
      </c>
      <c r="D72" s="23" t="str">
        <f>IF('SIMPL PLYWOOD'!O86=0,"",'SIMPL PLYWOOD'!O86)</f>
        <v/>
      </c>
      <c r="E72" s="23" t="str">
        <f>IF('SIMPL PLYWOOD'!P86=0,"",'SIMPL PLYWOOD'!P86)</f>
        <v/>
      </c>
      <c r="F72" s="23" t="str">
        <f>IF('SIMPL PLYWOOD'!Q86=0,"",'SIMPL PLYWOOD'!Q86)</f>
        <v/>
      </c>
      <c r="G72" s="23" t="str">
        <f>IF('SIMPL PLYWOOD'!R86=0,"",'SIMPL PLYWOOD'!R86)</f>
        <v/>
      </c>
      <c r="H72" s="23" t="str">
        <f>IF('SIMPL PLYWOOD'!S86=0,"",'SIMPL PLYWOOD'!S86)</f>
        <v/>
      </c>
      <c r="I72" s="23" t="str">
        <f>IF('SIMPL PLYWOOD'!T86=0,"",'SIMPL PLYWOOD'!T86)</f>
        <v/>
      </c>
      <c r="J72" s="23" t="str">
        <f>IF('SIMPL PLYWOOD'!U86=0,"",'SIMPL PLYWOOD'!U86)</f>
        <v/>
      </c>
      <c r="K72" s="23" t="str">
        <f>IF('SIMPL PLYWOOD'!V86=0,"",'SIMPL PLYWOOD'!V86)</f>
        <v/>
      </c>
      <c r="L72" s="23" t="str">
        <f>IF('SIMPL PLYWOOD'!W86=0,"",'SIMPL PLYWOOD'!W86)</f>
        <v/>
      </c>
      <c r="M72" s="23" t="str">
        <f>IF('SIMPL PLYWOOD'!X86=0,"",'SIMPL PLYWOOD'!X86)</f>
        <v/>
      </c>
      <c r="N72" s="23" t="str">
        <f>IF('SIMPL PLYWOOD'!Y86=0,"",'SIMPL PLYWOOD'!Y86)</f>
        <v/>
      </c>
      <c r="O72" s="23" t="str">
        <f>IF('SIMPL PLYWOOD'!Z86=0,"",'SIMPL PLYWOOD'!Z86)</f>
        <v/>
      </c>
      <c r="P72" s="395">
        <f t="shared" si="1"/>
        <v>0</v>
      </c>
      <c r="Q72" s="16">
        <f>P72*'SIMPL PLYWOOD'!I86</f>
        <v>0</v>
      </c>
      <c r="R72" s="16">
        <f>P72*'SIMPL PLYWOOD'!AX86</f>
        <v>0</v>
      </c>
    </row>
    <row r="73" spans="1:18" ht="23.25" customHeight="1">
      <c r="A73" s="24" t="str">
        <f>'SIMPL PLYWOOD'!D87</f>
        <v>SIMPL-6E</v>
      </c>
      <c r="B73" s="25" t="str">
        <f>IF('SIMPL PLYWOOD'!M87=0,"",'SIMPL PLYWOOD'!M87)</f>
        <v/>
      </c>
      <c r="C73" s="23" t="str">
        <f>IF('SIMPL PLYWOOD'!N87=0,"",'SIMPL PLYWOOD'!N87)</f>
        <v/>
      </c>
      <c r="D73" s="23" t="str">
        <f>IF('SIMPL PLYWOOD'!O87=0,"",'SIMPL PLYWOOD'!O87)</f>
        <v/>
      </c>
      <c r="E73" s="23" t="str">
        <f>IF('SIMPL PLYWOOD'!P87=0,"",'SIMPL PLYWOOD'!P87)</f>
        <v/>
      </c>
      <c r="F73" s="23" t="str">
        <f>IF('SIMPL PLYWOOD'!Q87=0,"",'SIMPL PLYWOOD'!Q87)</f>
        <v/>
      </c>
      <c r="G73" s="23" t="str">
        <f>IF('SIMPL PLYWOOD'!R87=0,"",'SIMPL PLYWOOD'!R87)</f>
        <v/>
      </c>
      <c r="H73" s="23" t="str">
        <f>IF('SIMPL PLYWOOD'!S87=0,"",'SIMPL PLYWOOD'!S87)</f>
        <v/>
      </c>
      <c r="I73" s="23" t="str">
        <f>IF('SIMPL PLYWOOD'!T87=0,"",'SIMPL PLYWOOD'!T87)</f>
        <v/>
      </c>
      <c r="J73" s="23" t="str">
        <f>IF('SIMPL PLYWOOD'!U87=0,"",'SIMPL PLYWOOD'!U87)</f>
        <v/>
      </c>
      <c r="K73" s="23" t="str">
        <f>IF('SIMPL PLYWOOD'!V87=0,"",'SIMPL PLYWOOD'!V87)</f>
        <v/>
      </c>
      <c r="L73" s="23" t="str">
        <f>IF('SIMPL PLYWOOD'!W87=0,"",'SIMPL PLYWOOD'!W87)</f>
        <v/>
      </c>
      <c r="M73" s="23" t="str">
        <f>IF('SIMPL PLYWOOD'!X87=0,"",'SIMPL PLYWOOD'!X87)</f>
        <v/>
      </c>
      <c r="N73" s="23" t="str">
        <f>IF('SIMPL PLYWOOD'!Y87=0,"",'SIMPL PLYWOOD'!Y87)</f>
        <v/>
      </c>
      <c r="O73" s="23" t="str">
        <f>IF('SIMPL PLYWOOD'!Z87=0,"",'SIMPL PLYWOOD'!Z87)</f>
        <v/>
      </c>
      <c r="P73" s="395">
        <f t="shared" si="1"/>
        <v>0</v>
      </c>
      <c r="Q73" s="16">
        <f>P73*'SIMPL PLYWOOD'!I87</f>
        <v>0</v>
      </c>
      <c r="R73" s="16">
        <f>P73*'SIMPL PLYWOOD'!AX87</f>
        <v>0</v>
      </c>
    </row>
    <row r="74" spans="1:18" ht="23.25" customHeight="1">
      <c r="A74" s="24" t="str">
        <f>'SIMPL PLYWOOD'!D88</f>
        <v>SIMPL-6F</v>
      </c>
      <c r="B74" s="25" t="str">
        <f>IF('SIMPL PLYWOOD'!M88=0,"",'SIMPL PLYWOOD'!M88)</f>
        <v/>
      </c>
      <c r="C74" s="23" t="str">
        <f>IF('SIMPL PLYWOOD'!N88=0,"",'SIMPL PLYWOOD'!N88)</f>
        <v/>
      </c>
      <c r="D74" s="23" t="str">
        <f>IF('SIMPL PLYWOOD'!O88=0,"",'SIMPL PLYWOOD'!O88)</f>
        <v/>
      </c>
      <c r="E74" s="23" t="str">
        <f>IF('SIMPL PLYWOOD'!P88=0,"",'SIMPL PLYWOOD'!P88)</f>
        <v/>
      </c>
      <c r="F74" s="23" t="str">
        <f>IF('SIMPL PLYWOOD'!Q88=0,"",'SIMPL PLYWOOD'!Q88)</f>
        <v/>
      </c>
      <c r="G74" s="23" t="str">
        <f>IF('SIMPL PLYWOOD'!R88=0,"",'SIMPL PLYWOOD'!R88)</f>
        <v/>
      </c>
      <c r="H74" s="23" t="str">
        <f>IF('SIMPL PLYWOOD'!S88=0,"",'SIMPL PLYWOOD'!S88)</f>
        <v/>
      </c>
      <c r="I74" s="23" t="str">
        <f>IF('SIMPL PLYWOOD'!T88=0,"",'SIMPL PLYWOOD'!T88)</f>
        <v/>
      </c>
      <c r="J74" s="23" t="str">
        <f>IF('SIMPL PLYWOOD'!U88=0,"",'SIMPL PLYWOOD'!U88)</f>
        <v/>
      </c>
      <c r="K74" s="23" t="str">
        <f>IF('SIMPL PLYWOOD'!V88=0,"",'SIMPL PLYWOOD'!V88)</f>
        <v/>
      </c>
      <c r="L74" s="23" t="str">
        <f>IF('SIMPL PLYWOOD'!W88=0,"",'SIMPL PLYWOOD'!W88)</f>
        <v/>
      </c>
      <c r="M74" s="23" t="str">
        <f>IF('SIMPL PLYWOOD'!X88=0,"",'SIMPL PLYWOOD'!X88)</f>
        <v/>
      </c>
      <c r="N74" s="23" t="str">
        <f>IF('SIMPL PLYWOOD'!Y88=0,"",'SIMPL PLYWOOD'!Y88)</f>
        <v/>
      </c>
      <c r="O74" s="23" t="str">
        <f>IF('SIMPL PLYWOOD'!Z88=0,"",'SIMPL PLYWOOD'!Z88)</f>
        <v/>
      </c>
      <c r="P74" s="395">
        <f t="shared" si="1"/>
        <v>0</v>
      </c>
      <c r="Q74" s="16">
        <f>P74*'SIMPL PLYWOOD'!I88</f>
        <v>0</v>
      </c>
      <c r="R74" s="16">
        <f>P74*'SIMPL PLYWOOD'!AX88</f>
        <v>0</v>
      </c>
    </row>
    <row r="75" spans="1:18" ht="23.25" customHeight="1">
      <c r="A75" s="24" t="str">
        <f>'SIMPL PLYWOOD'!D89</f>
        <v>SIMPL-6G</v>
      </c>
      <c r="B75" s="25" t="str">
        <f>IF('SIMPL PLYWOOD'!M89=0,"",'SIMPL PLYWOOD'!M89)</f>
        <v/>
      </c>
      <c r="C75" s="23" t="str">
        <f>IF('SIMPL PLYWOOD'!N89=0,"",'SIMPL PLYWOOD'!N89)</f>
        <v/>
      </c>
      <c r="D75" s="23" t="str">
        <f>IF('SIMPL PLYWOOD'!O89=0,"",'SIMPL PLYWOOD'!O89)</f>
        <v/>
      </c>
      <c r="E75" s="23" t="str">
        <f>IF('SIMPL PLYWOOD'!P89=0,"",'SIMPL PLYWOOD'!P89)</f>
        <v/>
      </c>
      <c r="F75" s="23" t="str">
        <f>IF('SIMPL PLYWOOD'!Q89=0,"",'SIMPL PLYWOOD'!Q89)</f>
        <v/>
      </c>
      <c r="G75" s="23" t="str">
        <f>IF('SIMPL PLYWOOD'!R89=0,"",'SIMPL PLYWOOD'!R89)</f>
        <v/>
      </c>
      <c r="H75" s="23" t="str">
        <f>IF('SIMPL PLYWOOD'!S89=0,"",'SIMPL PLYWOOD'!S89)</f>
        <v/>
      </c>
      <c r="I75" s="23" t="str">
        <f>IF('SIMPL PLYWOOD'!T89=0,"",'SIMPL PLYWOOD'!T89)</f>
        <v/>
      </c>
      <c r="J75" s="23" t="str">
        <f>IF('SIMPL PLYWOOD'!U89=0,"",'SIMPL PLYWOOD'!U89)</f>
        <v/>
      </c>
      <c r="K75" s="23" t="str">
        <f>IF('SIMPL PLYWOOD'!V89=0,"",'SIMPL PLYWOOD'!V89)</f>
        <v/>
      </c>
      <c r="L75" s="23" t="str">
        <f>IF('SIMPL PLYWOOD'!W89=0,"",'SIMPL PLYWOOD'!W89)</f>
        <v/>
      </c>
      <c r="M75" s="23" t="str">
        <f>IF('SIMPL PLYWOOD'!X89=0,"",'SIMPL PLYWOOD'!X89)</f>
        <v/>
      </c>
      <c r="N75" s="23" t="str">
        <f>IF('SIMPL PLYWOOD'!Y89=0,"",'SIMPL PLYWOOD'!Y89)</f>
        <v/>
      </c>
      <c r="O75" s="23" t="str">
        <f>IF('SIMPL PLYWOOD'!Z89=0,"",'SIMPL PLYWOOD'!Z89)</f>
        <v/>
      </c>
      <c r="P75" s="395">
        <f t="shared" si="1"/>
        <v>0</v>
      </c>
      <c r="Q75" s="16">
        <f>P75*'SIMPL PLYWOOD'!I89</f>
        <v>0</v>
      </c>
      <c r="R75" s="16">
        <f>P75*'SIMPL PLYWOOD'!AX89</f>
        <v>0</v>
      </c>
    </row>
    <row r="76" spans="1:18" ht="23.25" customHeight="1">
      <c r="A76" s="24" t="str">
        <f>'SIMPL PLYWOOD'!D90</f>
        <v>SIMPL-6H</v>
      </c>
      <c r="B76" s="25" t="str">
        <f>IF('SIMPL PLYWOOD'!M90=0,"",'SIMPL PLYWOOD'!M90)</f>
        <v/>
      </c>
      <c r="C76" s="23" t="str">
        <f>IF('SIMPL PLYWOOD'!N90=0,"",'SIMPL PLYWOOD'!N90)</f>
        <v/>
      </c>
      <c r="D76" s="23" t="str">
        <f>IF('SIMPL PLYWOOD'!O90=0,"",'SIMPL PLYWOOD'!O90)</f>
        <v/>
      </c>
      <c r="E76" s="23" t="str">
        <f>IF('SIMPL PLYWOOD'!P90=0,"",'SIMPL PLYWOOD'!P90)</f>
        <v/>
      </c>
      <c r="F76" s="23" t="str">
        <f>IF('SIMPL PLYWOOD'!Q90=0,"",'SIMPL PLYWOOD'!Q90)</f>
        <v/>
      </c>
      <c r="G76" s="23" t="str">
        <f>IF('SIMPL PLYWOOD'!R90=0,"",'SIMPL PLYWOOD'!R90)</f>
        <v/>
      </c>
      <c r="H76" s="23" t="str">
        <f>IF('SIMPL PLYWOOD'!S90=0,"",'SIMPL PLYWOOD'!S90)</f>
        <v/>
      </c>
      <c r="I76" s="23" t="str">
        <f>IF('SIMPL PLYWOOD'!T90=0,"",'SIMPL PLYWOOD'!T90)</f>
        <v/>
      </c>
      <c r="J76" s="23" t="str">
        <f>IF('SIMPL PLYWOOD'!U90=0,"",'SIMPL PLYWOOD'!U90)</f>
        <v/>
      </c>
      <c r="K76" s="23" t="str">
        <f>IF('SIMPL PLYWOOD'!V90=0,"",'SIMPL PLYWOOD'!V90)</f>
        <v/>
      </c>
      <c r="L76" s="23" t="str">
        <f>IF('SIMPL PLYWOOD'!W90=0,"",'SIMPL PLYWOOD'!W90)</f>
        <v/>
      </c>
      <c r="M76" s="23" t="str">
        <f>IF('SIMPL PLYWOOD'!X90=0,"",'SIMPL PLYWOOD'!X90)</f>
        <v/>
      </c>
      <c r="N76" s="23" t="str">
        <f>IF('SIMPL PLYWOOD'!Y90=0,"",'SIMPL PLYWOOD'!Y90)</f>
        <v/>
      </c>
      <c r="O76" s="23" t="str">
        <f>IF('SIMPL PLYWOOD'!Z90=0,"",'SIMPL PLYWOOD'!Z90)</f>
        <v/>
      </c>
      <c r="P76" s="395">
        <f t="shared" si="1"/>
        <v>0</v>
      </c>
      <c r="Q76" s="16">
        <f>P76*'SIMPL PLYWOOD'!I90</f>
        <v>0</v>
      </c>
      <c r="R76" s="16">
        <f>P76*'SIMPL PLYWOOD'!AX90</f>
        <v>0</v>
      </c>
    </row>
    <row r="77" spans="1:18" ht="23.25" customHeight="1">
      <c r="A77" s="24" t="str">
        <f>'SIMPL PLYWOOD'!D91</f>
        <v>SIMPL-6I</v>
      </c>
      <c r="B77" s="25" t="str">
        <f>IF('SIMPL PLYWOOD'!M91=0,"",'SIMPL PLYWOOD'!M91)</f>
        <v/>
      </c>
      <c r="C77" s="23" t="str">
        <f>IF('SIMPL PLYWOOD'!N91=0,"",'SIMPL PLYWOOD'!N91)</f>
        <v/>
      </c>
      <c r="D77" s="23" t="str">
        <f>IF('SIMPL PLYWOOD'!O91=0,"",'SIMPL PLYWOOD'!O91)</f>
        <v/>
      </c>
      <c r="E77" s="23" t="str">
        <f>IF('SIMPL PLYWOOD'!P91=0,"",'SIMPL PLYWOOD'!P91)</f>
        <v/>
      </c>
      <c r="F77" s="23" t="str">
        <f>IF('SIMPL PLYWOOD'!Q91=0,"",'SIMPL PLYWOOD'!Q91)</f>
        <v/>
      </c>
      <c r="G77" s="23" t="str">
        <f>IF('SIMPL PLYWOOD'!R91=0,"",'SIMPL PLYWOOD'!R91)</f>
        <v/>
      </c>
      <c r="H77" s="23" t="str">
        <f>IF('SIMPL PLYWOOD'!S91=0,"",'SIMPL PLYWOOD'!S91)</f>
        <v/>
      </c>
      <c r="I77" s="23" t="str">
        <f>IF('SIMPL PLYWOOD'!T91=0,"",'SIMPL PLYWOOD'!T91)</f>
        <v/>
      </c>
      <c r="J77" s="23" t="str">
        <f>IF('SIMPL PLYWOOD'!U91=0,"",'SIMPL PLYWOOD'!U91)</f>
        <v/>
      </c>
      <c r="K77" s="23" t="str">
        <f>IF('SIMPL PLYWOOD'!V91=0,"",'SIMPL PLYWOOD'!V91)</f>
        <v/>
      </c>
      <c r="L77" s="23" t="str">
        <f>IF('SIMPL PLYWOOD'!W91=0,"",'SIMPL PLYWOOD'!W91)</f>
        <v/>
      </c>
      <c r="M77" s="23" t="str">
        <f>IF('SIMPL PLYWOOD'!X91=0,"",'SIMPL PLYWOOD'!X91)</f>
        <v/>
      </c>
      <c r="N77" s="23" t="str">
        <f>IF('SIMPL PLYWOOD'!Y91=0,"",'SIMPL PLYWOOD'!Y91)</f>
        <v/>
      </c>
      <c r="O77" s="23" t="str">
        <f>IF('SIMPL PLYWOOD'!Z91=0,"",'SIMPL PLYWOOD'!Z91)</f>
        <v/>
      </c>
      <c r="P77" s="395">
        <f t="shared" si="1"/>
        <v>0</v>
      </c>
      <c r="Q77" s="16">
        <f>P77*'SIMPL PLYWOOD'!I91</f>
        <v>0</v>
      </c>
      <c r="R77" s="16">
        <f>P77*'SIMPL PLYWOOD'!AX91</f>
        <v>0</v>
      </c>
    </row>
    <row r="78" spans="1:18" ht="23.25" customHeight="1">
      <c r="A78" s="24" t="str">
        <f>'SIMPL PLYWOOD'!D92</f>
        <v>SIMPL-6J</v>
      </c>
      <c r="B78" s="25" t="str">
        <f>IF('SIMPL PLYWOOD'!M92=0,"",'SIMPL PLYWOOD'!M92)</f>
        <v/>
      </c>
      <c r="C78" s="23" t="str">
        <f>IF('SIMPL PLYWOOD'!N92=0,"",'SIMPL PLYWOOD'!N92)</f>
        <v/>
      </c>
      <c r="D78" s="23" t="str">
        <f>IF('SIMPL PLYWOOD'!O92=0,"",'SIMPL PLYWOOD'!O92)</f>
        <v/>
      </c>
      <c r="E78" s="23" t="str">
        <f>IF('SIMPL PLYWOOD'!P92=0,"",'SIMPL PLYWOOD'!P92)</f>
        <v/>
      </c>
      <c r="F78" s="23" t="str">
        <f>IF('SIMPL PLYWOOD'!Q92=0,"",'SIMPL PLYWOOD'!Q92)</f>
        <v/>
      </c>
      <c r="G78" s="23" t="str">
        <f>IF('SIMPL PLYWOOD'!R92=0,"",'SIMPL PLYWOOD'!R92)</f>
        <v/>
      </c>
      <c r="H78" s="23" t="str">
        <f>IF('SIMPL PLYWOOD'!S92=0,"",'SIMPL PLYWOOD'!S92)</f>
        <v/>
      </c>
      <c r="I78" s="23" t="str">
        <f>IF('SIMPL PLYWOOD'!T92=0,"",'SIMPL PLYWOOD'!T92)</f>
        <v/>
      </c>
      <c r="J78" s="23" t="str">
        <f>IF('SIMPL PLYWOOD'!U92=0,"",'SIMPL PLYWOOD'!U92)</f>
        <v/>
      </c>
      <c r="K78" s="23" t="str">
        <f>IF('SIMPL PLYWOOD'!V92=0,"",'SIMPL PLYWOOD'!V92)</f>
        <v/>
      </c>
      <c r="L78" s="23" t="str">
        <f>IF('SIMPL PLYWOOD'!W92=0,"",'SIMPL PLYWOOD'!W92)</f>
        <v/>
      </c>
      <c r="M78" s="23" t="str">
        <f>IF('SIMPL PLYWOOD'!X92=0,"",'SIMPL PLYWOOD'!X92)</f>
        <v/>
      </c>
      <c r="N78" s="23" t="str">
        <f>IF('SIMPL PLYWOOD'!Y92=0,"",'SIMPL PLYWOOD'!Y92)</f>
        <v/>
      </c>
      <c r="O78" s="23" t="str">
        <f>IF('SIMPL PLYWOOD'!Z92=0,"",'SIMPL PLYWOOD'!Z92)</f>
        <v/>
      </c>
      <c r="P78" s="395">
        <f t="shared" si="1"/>
        <v>0</v>
      </c>
      <c r="Q78" s="16">
        <f>P78*'SIMPL PLYWOOD'!I92</f>
        <v>0</v>
      </c>
      <c r="R78" s="16">
        <f>P78*'SIMPL PLYWOOD'!AX92</f>
        <v>0</v>
      </c>
    </row>
    <row r="79" spans="1:18" ht="23.25" customHeight="1">
      <c r="A79" s="24" t="str">
        <f>'SIMPL PLYWOOD'!D93</f>
        <v>SIMPL-6K</v>
      </c>
      <c r="B79" s="25" t="str">
        <f>IF('SIMPL PLYWOOD'!M93=0,"",'SIMPL PLYWOOD'!M93)</f>
        <v/>
      </c>
      <c r="C79" s="23" t="str">
        <f>IF('SIMPL PLYWOOD'!N93=0,"",'SIMPL PLYWOOD'!N93)</f>
        <v/>
      </c>
      <c r="D79" s="23" t="str">
        <f>IF('SIMPL PLYWOOD'!O93=0,"",'SIMPL PLYWOOD'!O93)</f>
        <v/>
      </c>
      <c r="E79" s="23" t="str">
        <f>IF('SIMPL PLYWOOD'!P93=0,"",'SIMPL PLYWOOD'!P93)</f>
        <v/>
      </c>
      <c r="F79" s="23" t="str">
        <f>IF('SIMPL PLYWOOD'!Q93=0,"",'SIMPL PLYWOOD'!Q93)</f>
        <v/>
      </c>
      <c r="G79" s="23" t="str">
        <f>IF('SIMPL PLYWOOD'!R93=0,"",'SIMPL PLYWOOD'!R93)</f>
        <v/>
      </c>
      <c r="H79" s="23" t="str">
        <f>IF('SIMPL PLYWOOD'!S93=0,"",'SIMPL PLYWOOD'!S93)</f>
        <v/>
      </c>
      <c r="I79" s="23" t="str">
        <f>IF('SIMPL PLYWOOD'!T93=0,"",'SIMPL PLYWOOD'!T93)</f>
        <v/>
      </c>
      <c r="J79" s="23" t="str">
        <f>IF('SIMPL PLYWOOD'!U93=0,"",'SIMPL PLYWOOD'!U93)</f>
        <v/>
      </c>
      <c r="K79" s="23" t="str">
        <f>IF('SIMPL PLYWOOD'!V93=0,"",'SIMPL PLYWOOD'!V93)</f>
        <v/>
      </c>
      <c r="L79" s="23" t="str">
        <f>IF('SIMPL PLYWOOD'!W93=0,"",'SIMPL PLYWOOD'!W93)</f>
        <v/>
      </c>
      <c r="M79" s="23" t="str">
        <f>IF('SIMPL PLYWOOD'!X93=0,"",'SIMPL PLYWOOD'!X93)</f>
        <v/>
      </c>
      <c r="N79" s="23" t="str">
        <f>IF('SIMPL PLYWOOD'!Y93=0,"",'SIMPL PLYWOOD'!Y93)</f>
        <v/>
      </c>
      <c r="O79" s="23" t="str">
        <f>IF('SIMPL PLYWOOD'!Z93=0,"",'SIMPL PLYWOOD'!Z93)</f>
        <v/>
      </c>
      <c r="P79" s="395">
        <f t="shared" si="1"/>
        <v>0</v>
      </c>
      <c r="Q79" s="16">
        <f>P79*'SIMPL PLYWOOD'!I93</f>
        <v>0</v>
      </c>
      <c r="R79" s="16">
        <f>P79*'SIMPL PLYWOOD'!AX93</f>
        <v>0</v>
      </c>
    </row>
    <row r="80" spans="1:18" ht="23.25" customHeight="1">
      <c r="A80" s="24" t="str">
        <f>'SIMPL PLYWOOD'!D94</f>
        <v>SIMPL-6L</v>
      </c>
      <c r="B80" s="25" t="str">
        <f>IF('SIMPL PLYWOOD'!M94=0,"",'SIMPL PLYWOOD'!M94)</f>
        <v/>
      </c>
      <c r="C80" s="23" t="str">
        <f>IF('SIMPL PLYWOOD'!N94=0,"",'SIMPL PLYWOOD'!N94)</f>
        <v/>
      </c>
      <c r="D80" s="23" t="str">
        <f>IF('SIMPL PLYWOOD'!O94=0,"",'SIMPL PLYWOOD'!O94)</f>
        <v/>
      </c>
      <c r="E80" s="23" t="str">
        <f>IF('SIMPL PLYWOOD'!P94=0,"",'SIMPL PLYWOOD'!P94)</f>
        <v/>
      </c>
      <c r="F80" s="23" t="str">
        <f>IF('SIMPL PLYWOOD'!Q94=0,"",'SIMPL PLYWOOD'!Q94)</f>
        <v/>
      </c>
      <c r="G80" s="23" t="str">
        <f>IF('SIMPL PLYWOOD'!R94=0,"",'SIMPL PLYWOOD'!R94)</f>
        <v/>
      </c>
      <c r="H80" s="23" t="str">
        <f>IF('SIMPL PLYWOOD'!S94=0,"",'SIMPL PLYWOOD'!S94)</f>
        <v/>
      </c>
      <c r="I80" s="23" t="str">
        <f>IF('SIMPL PLYWOOD'!T94=0,"",'SIMPL PLYWOOD'!T94)</f>
        <v/>
      </c>
      <c r="J80" s="23" t="str">
        <f>IF('SIMPL PLYWOOD'!U94=0,"",'SIMPL PLYWOOD'!U94)</f>
        <v/>
      </c>
      <c r="K80" s="23" t="str">
        <f>IF('SIMPL PLYWOOD'!V94=0,"",'SIMPL PLYWOOD'!V94)</f>
        <v/>
      </c>
      <c r="L80" s="23" t="str">
        <f>IF('SIMPL PLYWOOD'!W94=0,"",'SIMPL PLYWOOD'!W94)</f>
        <v/>
      </c>
      <c r="M80" s="23" t="str">
        <f>IF('SIMPL PLYWOOD'!X94=0,"",'SIMPL PLYWOOD'!X94)</f>
        <v/>
      </c>
      <c r="N80" s="23" t="str">
        <f>IF('SIMPL PLYWOOD'!Y94=0,"",'SIMPL PLYWOOD'!Y94)</f>
        <v/>
      </c>
      <c r="O80" s="23" t="str">
        <f>IF('SIMPL PLYWOOD'!Z94=0,"",'SIMPL PLYWOOD'!Z94)</f>
        <v/>
      </c>
      <c r="P80" s="395">
        <f t="shared" si="1"/>
        <v>0</v>
      </c>
      <c r="Q80" s="16">
        <f>P80*'SIMPL PLYWOOD'!I94</f>
        <v>0</v>
      </c>
      <c r="R80" s="16">
        <f>P80*'SIMPL PLYWOOD'!AX94</f>
        <v>0</v>
      </c>
    </row>
    <row r="81" spans="1:18" ht="23.25" customHeight="1">
      <c r="A81" s="24" t="str">
        <f>'SIMPL PLYWOOD'!D95</f>
        <v>SIMPL-6M</v>
      </c>
      <c r="B81" s="25" t="str">
        <f>IF('SIMPL PLYWOOD'!M95=0,"",'SIMPL PLYWOOD'!M95)</f>
        <v/>
      </c>
      <c r="C81" s="23" t="str">
        <f>IF('SIMPL PLYWOOD'!N95=0,"",'SIMPL PLYWOOD'!N95)</f>
        <v/>
      </c>
      <c r="D81" s="23" t="str">
        <f>IF('SIMPL PLYWOOD'!O95=0,"",'SIMPL PLYWOOD'!O95)</f>
        <v/>
      </c>
      <c r="E81" s="23" t="str">
        <f>IF('SIMPL PLYWOOD'!P95=0,"",'SIMPL PLYWOOD'!P95)</f>
        <v/>
      </c>
      <c r="F81" s="23" t="str">
        <f>IF('SIMPL PLYWOOD'!Q95=0,"",'SIMPL PLYWOOD'!Q95)</f>
        <v/>
      </c>
      <c r="G81" s="23" t="str">
        <f>IF('SIMPL PLYWOOD'!R95=0,"",'SIMPL PLYWOOD'!R95)</f>
        <v/>
      </c>
      <c r="H81" s="23" t="str">
        <f>IF('SIMPL PLYWOOD'!S95=0,"",'SIMPL PLYWOOD'!S95)</f>
        <v/>
      </c>
      <c r="I81" s="23" t="str">
        <f>IF('SIMPL PLYWOOD'!T95=0,"",'SIMPL PLYWOOD'!T95)</f>
        <v/>
      </c>
      <c r="J81" s="23" t="str">
        <f>IF('SIMPL PLYWOOD'!U95=0,"",'SIMPL PLYWOOD'!U95)</f>
        <v/>
      </c>
      <c r="K81" s="23" t="str">
        <f>IF('SIMPL PLYWOOD'!V95=0,"",'SIMPL PLYWOOD'!V95)</f>
        <v/>
      </c>
      <c r="L81" s="23" t="str">
        <f>IF('SIMPL PLYWOOD'!W95=0,"",'SIMPL PLYWOOD'!W95)</f>
        <v/>
      </c>
      <c r="M81" s="23" t="str">
        <f>IF('SIMPL PLYWOOD'!X95=0,"",'SIMPL PLYWOOD'!X95)</f>
        <v/>
      </c>
      <c r="N81" s="23" t="str">
        <f>IF('SIMPL PLYWOOD'!Y95=0,"",'SIMPL PLYWOOD'!Y95)</f>
        <v/>
      </c>
      <c r="O81" s="23" t="str">
        <f>IF('SIMPL PLYWOOD'!Z95=0,"",'SIMPL PLYWOOD'!Z95)</f>
        <v/>
      </c>
      <c r="P81" s="395">
        <f t="shared" si="1"/>
        <v>0</v>
      </c>
      <c r="Q81" s="16">
        <f>P81*'SIMPL PLYWOOD'!I95</f>
        <v>0</v>
      </c>
      <c r="R81" s="16">
        <f>P81*'SIMPL PLYWOOD'!AX95</f>
        <v>0</v>
      </c>
    </row>
    <row r="82" spans="1:18" ht="23.25" customHeight="1">
      <c r="A82" s="24" t="str">
        <f>'SIMPL PLYWOOD'!D96</f>
        <v>SIMPL-6N</v>
      </c>
      <c r="B82" s="25" t="str">
        <f>IF('SIMPL PLYWOOD'!M96=0,"",'SIMPL PLYWOOD'!M96)</f>
        <v/>
      </c>
      <c r="C82" s="23" t="str">
        <f>IF('SIMPL PLYWOOD'!N96=0,"",'SIMPL PLYWOOD'!N96)</f>
        <v/>
      </c>
      <c r="D82" s="23" t="str">
        <f>IF('SIMPL PLYWOOD'!O96=0,"",'SIMPL PLYWOOD'!O96)</f>
        <v/>
      </c>
      <c r="E82" s="23" t="str">
        <f>IF('SIMPL PLYWOOD'!P96=0,"",'SIMPL PLYWOOD'!P96)</f>
        <v/>
      </c>
      <c r="F82" s="23" t="str">
        <f>IF('SIMPL PLYWOOD'!Q96=0,"",'SIMPL PLYWOOD'!Q96)</f>
        <v/>
      </c>
      <c r="G82" s="23" t="str">
        <f>IF('SIMPL PLYWOOD'!R96=0,"",'SIMPL PLYWOOD'!R96)</f>
        <v/>
      </c>
      <c r="H82" s="23" t="str">
        <f>IF('SIMPL PLYWOOD'!S96=0,"",'SIMPL PLYWOOD'!S96)</f>
        <v/>
      </c>
      <c r="I82" s="23" t="str">
        <f>IF('SIMPL PLYWOOD'!T96=0,"",'SIMPL PLYWOOD'!T96)</f>
        <v/>
      </c>
      <c r="J82" s="23" t="str">
        <f>IF('SIMPL PLYWOOD'!U96=0,"",'SIMPL PLYWOOD'!U96)</f>
        <v/>
      </c>
      <c r="K82" s="23" t="str">
        <f>IF('SIMPL PLYWOOD'!V96=0,"",'SIMPL PLYWOOD'!V96)</f>
        <v/>
      </c>
      <c r="L82" s="23" t="str">
        <f>IF('SIMPL PLYWOOD'!W96=0,"",'SIMPL PLYWOOD'!W96)</f>
        <v/>
      </c>
      <c r="M82" s="23" t="str">
        <f>IF('SIMPL PLYWOOD'!X96=0,"",'SIMPL PLYWOOD'!X96)</f>
        <v/>
      </c>
      <c r="N82" s="23" t="str">
        <f>IF('SIMPL PLYWOOD'!Y96=0,"",'SIMPL PLYWOOD'!Y96)</f>
        <v/>
      </c>
      <c r="O82" s="23" t="str">
        <f>IF('SIMPL PLYWOOD'!Z96=0,"",'SIMPL PLYWOOD'!Z96)</f>
        <v/>
      </c>
      <c r="P82" s="395">
        <f t="shared" ref="P82:P84" si="2">SUM(B82:O82)</f>
        <v>0</v>
      </c>
      <c r="Q82" s="16">
        <f>P82*'SIMPL PLYWOOD'!I96</f>
        <v>0</v>
      </c>
      <c r="R82" s="16">
        <f>P82*'SIMPL PLYWOOD'!AX96</f>
        <v>0</v>
      </c>
    </row>
    <row r="83" spans="1:18" ht="23.25" customHeight="1">
      <c r="A83" s="24" t="str">
        <f>'SIMPL PLYWOOD'!D97</f>
        <v>SIMPL-6O</v>
      </c>
      <c r="B83" s="25" t="str">
        <f>IF('SIMPL PLYWOOD'!M97=0,"",'SIMPL PLYWOOD'!M97)</f>
        <v/>
      </c>
      <c r="C83" s="23" t="str">
        <f>IF('SIMPL PLYWOOD'!N97=0,"",'SIMPL PLYWOOD'!N97)</f>
        <v/>
      </c>
      <c r="D83" s="23" t="str">
        <f>IF('SIMPL PLYWOOD'!O97=0,"",'SIMPL PLYWOOD'!O97)</f>
        <v/>
      </c>
      <c r="E83" s="23" t="str">
        <f>IF('SIMPL PLYWOOD'!P97=0,"",'SIMPL PLYWOOD'!P97)</f>
        <v/>
      </c>
      <c r="F83" s="23" t="str">
        <f>IF('SIMPL PLYWOOD'!Q97=0,"",'SIMPL PLYWOOD'!Q97)</f>
        <v/>
      </c>
      <c r="G83" s="23" t="str">
        <f>IF('SIMPL PLYWOOD'!R97=0,"",'SIMPL PLYWOOD'!R97)</f>
        <v/>
      </c>
      <c r="H83" s="23" t="str">
        <f>IF('SIMPL PLYWOOD'!S97=0,"",'SIMPL PLYWOOD'!S97)</f>
        <v/>
      </c>
      <c r="I83" s="23" t="str">
        <f>IF('SIMPL PLYWOOD'!T97=0,"",'SIMPL PLYWOOD'!T97)</f>
        <v/>
      </c>
      <c r="J83" s="23" t="str">
        <f>IF('SIMPL PLYWOOD'!U97=0,"",'SIMPL PLYWOOD'!U97)</f>
        <v/>
      </c>
      <c r="K83" s="23" t="str">
        <f>IF('SIMPL PLYWOOD'!V97=0,"",'SIMPL PLYWOOD'!V97)</f>
        <v/>
      </c>
      <c r="L83" s="23" t="str">
        <f>IF('SIMPL PLYWOOD'!W97=0,"",'SIMPL PLYWOOD'!W97)</f>
        <v/>
      </c>
      <c r="M83" s="23" t="str">
        <f>IF('SIMPL PLYWOOD'!X97=0,"",'SIMPL PLYWOOD'!X97)</f>
        <v/>
      </c>
      <c r="N83" s="23" t="str">
        <f>IF('SIMPL PLYWOOD'!Y97=0,"",'SIMPL PLYWOOD'!Y97)</f>
        <v/>
      </c>
      <c r="O83" s="23" t="str">
        <f>IF('SIMPL PLYWOOD'!Z97=0,"",'SIMPL PLYWOOD'!Z97)</f>
        <v/>
      </c>
      <c r="P83" s="395">
        <f t="shared" si="2"/>
        <v>0</v>
      </c>
      <c r="Q83" s="16">
        <f>P83*'SIMPL PLYWOOD'!I97</f>
        <v>0</v>
      </c>
      <c r="R83" s="16">
        <f>P83*'SIMPL PLYWOOD'!AX97</f>
        <v>0</v>
      </c>
    </row>
    <row r="84" spans="1:18" ht="23.25" customHeight="1">
      <c r="A84" s="24" t="str">
        <f>'SIMPL PLYWOOD'!D98</f>
        <v>SIMPL-6P</v>
      </c>
      <c r="B84" s="25" t="str">
        <f>IF('SIMPL PLYWOOD'!M98=0,"",'SIMPL PLYWOOD'!M98)</f>
        <v/>
      </c>
      <c r="C84" s="23" t="str">
        <f>IF('SIMPL PLYWOOD'!N98=0,"",'SIMPL PLYWOOD'!N98)</f>
        <v/>
      </c>
      <c r="D84" s="23" t="str">
        <f>IF('SIMPL PLYWOOD'!O98=0,"",'SIMPL PLYWOOD'!O98)</f>
        <v/>
      </c>
      <c r="E84" s="23" t="str">
        <f>IF('SIMPL PLYWOOD'!P98=0,"",'SIMPL PLYWOOD'!P98)</f>
        <v/>
      </c>
      <c r="F84" s="23" t="str">
        <f>IF('SIMPL PLYWOOD'!Q98=0,"",'SIMPL PLYWOOD'!Q98)</f>
        <v/>
      </c>
      <c r="G84" s="23" t="str">
        <f>IF('SIMPL PLYWOOD'!R98=0,"",'SIMPL PLYWOOD'!R98)</f>
        <v/>
      </c>
      <c r="H84" s="23" t="str">
        <f>IF('SIMPL PLYWOOD'!S98=0,"",'SIMPL PLYWOOD'!S98)</f>
        <v/>
      </c>
      <c r="I84" s="23" t="str">
        <f>IF('SIMPL PLYWOOD'!T98=0,"",'SIMPL PLYWOOD'!T98)</f>
        <v/>
      </c>
      <c r="J84" s="23" t="str">
        <f>IF('SIMPL PLYWOOD'!U98=0,"",'SIMPL PLYWOOD'!U98)</f>
        <v/>
      </c>
      <c r="K84" s="23" t="str">
        <f>IF('SIMPL PLYWOOD'!V98=0,"",'SIMPL PLYWOOD'!V98)</f>
        <v/>
      </c>
      <c r="L84" s="23" t="str">
        <f>IF('SIMPL PLYWOOD'!W98=0,"",'SIMPL PLYWOOD'!W98)</f>
        <v/>
      </c>
      <c r="M84" s="23" t="str">
        <f>IF('SIMPL PLYWOOD'!X98=0,"",'SIMPL PLYWOOD'!X98)</f>
        <v/>
      </c>
      <c r="N84" s="23" t="str">
        <f>IF('SIMPL PLYWOOD'!Y98=0,"",'SIMPL PLYWOOD'!Y98)</f>
        <v/>
      </c>
      <c r="O84" s="23" t="str">
        <f>IF('SIMPL PLYWOOD'!Z98=0,"",'SIMPL PLYWOOD'!Z98)</f>
        <v/>
      </c>
      <c r="P84" s="395">
        <f t="shared" si="2"/>
        <v>0</v>
      </c>
      <c r="Q84" s="16">
        <f>P84*'SIMPL PLYWOOD'!I98</f>
        <v>0</v>
      </c>
      <c r="R84" s="16">
        <f>P84*'SIMPL PLYWOOD'!AX98</f>
        <v>0</v>
      </c>
    </row>
    <row r="85" spans="1:18" ht="23.25" customHeight="1">
      <c r="A85" s="24">
        <f>'SIMPL PLYWOOD'!D99</f>
        <v>0</v>
      </c>
      <c r="B85" s="25" t="str">
        <f>IF('SIMPL PLYWOOD'!M99=0,"",'SIMPL PLYWOOD'!M99)</f>
        <v/>
      </c>
      <c r="C85" s="23" t="str">
        <f>IF('SIMPL PLYWOOD'!N99=0,"",'SIMPL PLYWOOD'!N99)</f>
        <v/>
      </c>
      <c r="D85" s="23" t="str">
        <f>IF('SIMPL PLYWOOD'!O99=0,"",'SIMPL PLYWOOD'!O99)</f>
        <v/>
      </c>
      <c r="E85" s="23" t="str">
        <f>IF('SIMPL PLYWOOD'!P99=0,"",'SIMPL PLYWOOD'!P99)</f>
        <v/>
      </c>
      <c r="F85" s="23" t="str">
        <f>IF('SIMPL PLYWOOD'!Q99=0,"",'SIMPL PLYWOOD'!Q99)</f>
        <v/>
      </c>
      <c r="G85" s="23" t="str">
        <f>IF('SIMPL PLYWOOD'!R99=0,"",'SIMPL PLYWOOD'!R99)</f>
        <v/>
      </c>
      <c r="H85" s="23" t="str">
        <f>IF('SIMPL PLYWOOD'!S99=0,"",'SIMPL PLYWOOD'!S99)</f>
        <v/>
      </c>
      <c r="I85" s="23" t="str">
        <f>IF('SIMPL PLYWOOD'!T99=0,"",'SIMPL PLYWOOD'!T99)</f>
        <v/>
      </c>
      <c r="J85" s="23" t="str">
        <f>IF('SIMPL PLYWOOD'!U99=0,"",'SIMPL PLYWOOD'!U99)</f>
        <v/>
      </c>
      <c r="K85" s="23" t="str">
        <f>IF('SIMPL PLYWOOD'!V99=0,"",'SIMPL PLYWOOD'!V99)</f>
        <v/>
      </c>
      <c r="L85" s="23" t="str">
        <f>IF('SIMPL PLYWOOD'!W99=0,"",'SIMPL PLYWOOD'!W99)</f>
        <v/>
      </c>
      <c r="M85" s="23" t="str">
        <f>IF('SIMPL PLYWOOD'!X99=0,"",'SIMPL PLYWOOD'!X99)</f>
        <v/>
      </c>
      <c r="N85" s="23" t="str">
        <f>IF('SIMPL PLYWOOD'!Y99=0,"",'SIMPL PLYWOOD'!Y99)</f>
        <v/>
      </c>
      <c r="O85" s="23" t="str">
        <f>IF('SIMPL PLYWOOD'!Z99=0,"",'SIMPL PLYWOOD'!Z99)</f>
        <v/>
      </c>
      <c r="P85" s="395">
        <f t="shared" si="1"/>
        <v>0</v>
      </c>
      <c r="Q85" s="16">
        <f>P85*'SIMPL PLYWOOD'!I99</f>
        <v>0</v>
      </c>
      <c r="R85" s="16">
        <f>P85*'SIMPL PLYWOOD'!AX99</f>
        <v>0</v>
      </c>
    </row>
    <row r="86" spans="1:18" ht="23.25" customHeight="1">
      <c r="A86" s="24" t="str">
        <f>'SIMPL PLYWOOD'!D100</f>
        <v>SIMPL-7A</v>
      </c>
      <c r="B86" s="25" t="str">
        <f>IF('SIMPL PLYWOOD'!M100=0,"",'SIMPL PLYWOOD'!M100)</f>
        <v/>
      </c>
      <c r="C86" s="23" t="str">
        <f>IF('SIMPL PLYWOOD'!N100=0,"",'SIMPL PLYWOOD'!N100)</f>
        <v/>
      </c>
      <c r="D86" s="23" t="str">
        <f>IF('SIMPL PLYWOOD'!O100=0,"",'SIMPL PLYWOOD'!O100)</f>
        <v/>
      </c>
      <c r="E86" s="23" t="str">
        <f>IF('SIMPL PLYWOOD'!P100=0,"",'SIMPL PLYWOOD'!P100)</f>
        <v/>
      </c>
      <c r="F86" s="23" t="str">
        <f>IF('SIMPL PLYWOOD'!Q100=0,"",'SIMPL PLYWOOD'!Q100)</f>
        <v/>
      </c>
      <c r="G86" s="23" t="str">
        <f>IF('SIMPL PLYWOOD'!R100=0,"",'SIMPL PLYWOOD'!R100)</f>
        <v/>
      </c>
      <c r="H86" s="23" t="str">
        <f>IF('SIMPL PLYWOOD'!S100=0,"",'SIMPL PLYWOOD'!S100)</f>
        <v/>
      </c>
      <c r="I86" s="23" t="str">
        <f>IF('SIMPL PLYWOOD'!T100=0,"",'SIMPL PLYWOOD'!T100)</f>
        <v/>
      </c>
      <c r="J86" s="23" t="str">
        <f>IF('SIMPL PLYWOOD'!U100=0,"",'SIMPL PLYWOOD'!U100)</f>
        <v/>
      </c>
      <c r="K86" s="23" t="str">
        <f>IF('SIMPL PLYWOOD'!V100=0,"",'SIMPL PLYWOOD'!V100)</f>
        <v/>
      </c>
      <c r="L86" s="23" t="str">
        <f>IF('SIMPL PLYWOOD'!W100=0,"",'SIMPL PLYWOOD'!W100)</f>
        <v/>
      </c>
      <c r="M86" s="23" t="str">
        <f>IF('SIMPL PLYWOOD'!X100=0,"",'SIMPL PLYWOOD'!X100)</f>
        <v/>
      </c>
      <c r="N86" s="23" t="str">
        <f>IF('SIMPL PLYWOOD'!Y100=0,"",'SIMPL PLYWOOD'!Y100)</f>
        <v/>
      </c>
      <c r="O86" s="23" t="str">
        <f>IF('SIMPL PLYWOOD'!Z100=0,"",'SIMPL PLYWOOD'!Z100)</f>
        <v/>
      </c>
      <c r="P86" s="395">
        <f t="shared" si="1"/>
        <v>0</v>
      </c>
      <c r="Q86" s="16">
        <f>P86*'SIMPL PLYWOOD'!I100</f>
        <v>0</v>
      </c>
      <c r="R86" s="16">
        <f>P86*'SIMPL PLYWOOD'!AX100</f>
        <v>0</v>
      </c>
    </row>
    <row r="87" spans="1:18" ht="23.25" customHeight="1">
      <c r="A87" s="24" t="str">
        <f>'SIMPL PLYWOOD'!D101</f>
        <v>SIMPL-7B</v>
      </c>
      <c r="B87" s="25" t="str">
        <f>IF('SIMPL PLYWOOD'!M101=0,"",'SIMPL PLYWOOD'!M101)</f>
        <v/>
      </c>
      <c r="C87" s="23" t="str">
        <f>IF('SIMPL PLYWOOD'!N101=0,"",'SIMPL PLYWOOD'!N101)</f>
        <v/>
      </c>
      <c r="D87" s="23" t="str">
        <f>IF('SIMPL PLYWOOD'!O101=0,"",'SIMPL PLYWOOD'!O101)</f>
        <v/>
      </c>
      <c r="E87" s="23" t="str">
        <f>IF('SIMPL PLYWOOD'!P101=0,"",'SIMPL PLYWOOD'!P101)</f>
        <v/>
      </c>
      <c r="F87" s="23" t="str">
        <f>IF('SIMPL PLYWOOD'!Q101=0,"",'SIMPL PLYWOOD'!Q101)</f>
        <v/>
      </c>
      <c r="G87" s="23" t="str">
        <f>IF('SIMPL PLYWOOD'!R101=0,"",'SIMPL PLYWOOD'!R101)</f>
        <v/>
      </c>
      <c r="H87" s="23" t="str">
        <f>IF('SIMPL PLYWOOD'!S101=0,"",'SIMPL PLYWOOD'!S101)</f>
        <v/>
      </c>
      <c r="I87" s="23" t="str">
        <f>IF('SIMPL PLYWOOD'!T101=0,"",'SIMPL PLYWOOD'!T101)</f>
        <v/>
      </c>
      <c r="J87" s="23" t="str">
        <f>IF('SIMPL PLYWOOD'!U101=0,"",'SIMPL PLYWOOD'!U101)</f>
        <v/>
      </c>
      <c r="K87" s="23" t="str">
        <f>IF('SIMPL PLYWOOD'!V101=0,"",'SIMPL PLYWOOD'!V101)</f>
        <v/>
      </c>
      <c r="L87" s="23" t="str">
        <f>IF('SIMPL PLYWOOD'!W101=0,"",'SIMPL PLYWOOD'!W101)</f>
        <v/>
      </c>
      <c r="M87" s="23" t="str">
        <f>IF('SIMPL PLYWOOD'!X101=0,"",'SIMPL PLYWOOD'!X101)</f>
        <v/>
      </c>
      <c r="N87" s="23" t="str">
        <f>IF('SIMPL PLYWOOD'!Y101=0,"",'SIMPL PLYWOOD'!Y101)</f>
        <v/>
      </c>
      <c r="O87" s="23" t="str">
        <f>IF('SIMPL PLYWOOD'!Z101=0,"",'SIMPL PLYWOOD'!Z101)</f>
        <v/>
      </c>
      <c r="P87" s="395">
        <f t="shared" si="1"/>
        <v>0</v>
      </c>
      <c r="Q87" s="16">
        <f>P87*'SIMPL PLYWOOD'!I101</f>
        <v>0</v>
      </c>
      <c r="R87" s="16">
        <f>P87*'SIMPL PLYWOOD'!AX101</f>
        <v>0</v>
      </c>
    </row>
    <row r="88" spans="1:18" ht="23.25" customHeight="1">
      <c r="A88" s="24" t="str">
        <f>'SIMPL PLYWOOD'!D102</f>
        <v>SIMPL-7C</v>
      </c>
      <c r="B88" s="25" t="str">
        <f>IF('SIMPL PLYWOOD'!M102=0,"",'SIMPL PLYWOOD'!M102)</f>
        <v/>
      </c>
      <c r="C88" s="23" t="str">
        <f>IF('SIMPL PLYWOOD'!N102=0,"",'SIMPL PLYWOOD'!N102)</f>
        <v/>
      </c>
      <c r="D88" s="23" t="str">
        <f>IF('SIMPL PLYWOOD'!O102=0,"",'SIMPL PLYWOOD'!O102)</f>
        <v/>
      </c>
      <c r="E88" s="23" t="str">
        <f>IF('SIMPL PLYWOOD'!P102=0,"",'SIMPL PLYWOOD'!P102)</f>
        <v/>
      </c>
      <c r="F88" s="23" t="str">
        <f>IF('SIMPL PLYWOOD'!Q102=0,"",'SIMPL PLYWOOD'!Q102)</f>
        <v/>
      </c>
      <c r="G88" s="23" t="str">
        <f>IF('SIMPL PLYWOOD'!R102=0,"",'SIMPL PLYWOOD'!R102)</f>
        <v/>
      </c>
      <c r="H88" s="23" t="str">
        <f>IF('SIMPL PLYWOOD'!S102=0,"",'SIMPL PLYWOOD'!S102)</f>
        <v/>
      </c>
      <c r="I88" s="23" t="str">
        <f>IF('SIMPL PLYWOOD'!T102=0,"",'SIMPL PLYWOOD'!T102)</f>
        <v/>
      </c>
      <c r="J88" s="23" t="str">
        <f>IF('SIMPL PLYWOOD'!U102=0,"",'SIMPL PLYWOOD'!U102)</f>
        <v/>
      </c>
      <c r="K88" s="23" t="str">
        <f>IF('SIMPL PLYWOOD'!V102=0,"",'SIMPL PLYWOOD'!V102)</f>
        <v/>
      </c>
      <c r="L88" s="23" t="str">
        <f>IF('SIMPL PLYWOOD'!W102=0,"",'SIMPL PLYWOOD'!W102)</f>
        <v/>
      </c>
      <c r="M88" s="23" t="str">
        <f>IF('SIMPL PLYWOOD'!X102=0,"",'SIMPL PLYWOOD'!X102)</f>
        <v/>
      </c>
      <c r="N88" s="23" t="str">
        <f>IF('SIMPL PLYWOOD'!Y102=0,"",'SIMPL PLYWOOD'!Y102)</f>
        <v/>
      </c>
      <c r="O88" s="23" t="str">
        <f>IF('SIMPL PLYWOOD'!Z102=0,"",'SIMPL PLYWOOD'!Z102)</f>
        <v/>
      </c>
      <c r="P88" s="395">
        <f t="shared" si="1"/>
        <v>0</v>
      </c>
      <c r="Q88" s="16">
        <f>P88*'SIMPL PLYWOOD'!I102</f>
        <v>0</v>
      </c>
      <c r="R88" s="16">
        <f>P88*'SIMPL PLYWOOD'!AX102</f>
        <v>0</v>
      </c>
    </row>
    <row r="89" spans="1:18" ht="23.25" customHeight="1">
      <c r="A89" s="24" t="str">
        <f>'SIMPL PLYWOOD'!D103</f>
        <v>SIMPL-7D</v>
      </c>
      <c r="B89" s="25" t="str">
        <f>IF('SIMPL PLYWOOD'!M103=0,"",'SIMPL PLYWOOD'!M103)</f>
        <v/>
      </c>
      <c r="C89" s="23" t="str">
        <f>IF('SIMPL PLYWOOD'!N103=0,"",'SIMPL PLYWOOD'!N103)</f>
        <v/>
      </c>
      <c r="D89" s="23" t="str">
        <f>IF('SIMPL PLYWOOD'!O103=0,"",'SIMPL PLYWOOD'!O103)</f>
        <v/>
      </c>
      <c r="E89" s="23" t="str">
        <f>IF('SIMPL PLYWOOD'!P103=0,"",'SIMPL PLYWOOD'!P103)</f>
        <v/>
      </c>
      <c r="F89" s="23" t="str">
        <f>IF('SIMPL PLYWOOD'!Q103=0,"",'SIMPL PLYWOOD'!Q103)</f>
        <v/>
      </c>
      <c r="G89" s="23" t="str">
        <f>IF('SIMPL PLYWOOD'!R103=0,"",'SIMPL PLYWOOD'!R103)</f>
        <v/>
      </c>
      <c r="H89" s="23" t="str">
        <f>IF('SIMPL PLYWOOD'!S103=0,"",'SIMPL PLYWOOD'!S103)</f>
        <v/>
      </c>
      <c r="I89" s="23" t="str">
        <f>IF('SIMPL PLYWOOD'!T103=0,"",'SIMPL PLYWOOD'!T103)</f>
        <v/>
      </c>
      <c r="J89" s="23" t="str">
        <f>IF('SIMPL PLYWOOD'!U103=0,"",'SIMPL PLYWOOD'!U103)</f>
        <v/>
      </c>
      <c r="K89" s="23" t="str">
        <f>IF('SIMPL PLYWOOD'!V103=0,"",'SIMPL PLYWOOD'!V103)</f>
        <v/>
      </c>
      <c r="L89" s="23" t="str">
        <f>IF('SIMPL PLYWOOD'!W103=0,"",'SIMPL PLYWOOD'!W103)</f>
        <v/>
      </c>
      <c r="M89" s="23" t="str">
        <f>IF('SIMPL PLYWOOD'!X103=0,"",'SIMPL PLYWOOD'!X103)</f>
        <v/>
      </c>
      <c r="N89" s="23" t="str">
        <f>IF('SIMPL PLYWOOD'!Y103=0,"",'SIMPL PLYWOOD'!Y103)</f>
        <v/>
      </c>
      <c r="O89" s="23" t="str">
        <f>IF('SIMPL PLYWOOD'!Z103=0,"",'SIMPL PLYWOOD'!Z103)</f>
        <v/>
      </c>
      <c r="P89" s="395">
        <f t="shared" si="1"/>
        <v>0</v>
      </c>
      <c r="Q89" s="16">
        <f>P89*'SIMPL PLYWOOD'!I103</f>
        <v>0</v>
      </c>
      <c r="R89" s="16">
        <f>P89*'SIMPL PLYWOOD'!AX103</f>
        <v>0</v>
      </c>
    </row>
    <row r="90" spans="1:18" ht="23.25" customHeight="1">
      <c r="A90" s="24" t="str">
        <f>'SIMPL PLYWOOD'!D104</f>
        <v>SIMPL-7E</v>
      </c>
      <c r="B90" s="25" t="str">
        <f>IF('SIMPL PLYWOOD'!M104=0,"",'SIMPL PLYWOOD'!M104)</f>
        <v/>
      </c>
      <c r="C90" s="23" t="str">
        <f>IF('SIMPL PLYWOOD'!N104=0,"",'SIMPL PLYWOOD'!N104)</f>
        <v/>
      </c>
      <c r="D90" s="23" t="str">
        <f>IF('SIMPL PLYWOOD'!O104=0,"",'SIMPL PLYWOOD'!O104)</f>
        <v/>
      </c>
      <c r="E90" s="23" t="str">
        <f>IF('SIMPL PLYWOOD'!P104=0,"",'SIMPL PLYWOOD'!P104)</f>
        <v/>
      </c>
      <c r="F90" s="23" t="str">
        <f>IF('SIMPL PLYWOOD'!Q104=0,"",'SIMPL PLYWOOD'!Q104)</f>
        <v/>
      </c>
      <c r="G90" s="23" t="str">
        <f>IF('SIMPL PLYWOOD'!R104=0,"",'SIMPL PLYWOOD'!R104)</f>
        <v/>
      </c>
      <c r="H90" s="23" t="str">
        <f>IF('SIMPL PLYWOOD'!S104=0,"",'SIMPL PLYWOOD'!S104)</f>
        <v/>
      </c>
      <c r="I90" s="23" t="str">
        <f>IF('SIMPL PLYWOOD'!T104=0,"",'SIMPL PLYWOOD'!T104)</f>
        <v/>
      </c>
      <c r="J90" s="23" t="str">
        <f>IF('SIMPL PLYWOOD'!U104=0,"",'SIMPL PLYWOOD'!U104)</f>
        <v/>
      </c>
      <c r="K90" s="23" t="str">
        <f>IF('SIMPL PLYWOOD'!V104=0,"",'SIMPL PLYWOOD'!V104)</f>
        <v/>
      </c>
      <c r="L90" s="23" t="str">
        <f>IF('SIMPL PLYWOOD'!W104=0,"",'SIMPL PLYWOOD'!W104)</f>
        <v/>
      </c>
      <c r="M90" s="23" t="str">
        <f>IF('SIMPL PLYWOOD'!X104=0,"",'SIMPL PLYWOOD'!X104)</f>
        <v/>
      </c>
      <c r="N90" s="23" t="str">
        <f>IF('SIMPL PLYWOOD'!Y104=0,"",'SIMPL PLYWOOD'!Y104)</f>
        <v/>
      </c>
      <c r="O90" s="23" t="str">
        <f>IF('SIMPL PLYWOOD'!Z104=0,"",'SIMPL PLYWOOD'!Z104)</f>
        <v/>
      </c>
      <c r="P90" s="395">
        <f t="shared" si="1"/>
        <v>0</v>
      </c>
      <c r="Q90" s="16">
        <f>P90*'SIMPL PLYWOOD'!I104</f>
        <v>0</v>
      </c>
      <c r="R90" s="16">
        <f>P90*'SIMPL PLYWOOD'!AX104</f>
        <v>0</v>
      </c>
    </row>
    <row r="91" spans="1:18" ht="23.25" customHeight="1">
      <c r="A91" s="24" t="str">
        <f>'SIMPL PLYWOOD'!D105</f>
        <v>SIMPL-7F</v>
      </c>
      <c r="B91" s="25" t="str">
        <f>IF('SIMPL PLYWOOD'!M105=0,"",'SIMPL PLYWOOD'!M105)</f>
        <v/>
      </c>
      <c r="C91" s="23" t="str">
        <f>IF('SIMPL PLYWOOD'!N105=0,"",'SIMPL PLYWOOD'!N105)</f>
        <v/>
      </c>
      <c r="D91" s="23" t="str">
        <f>IF('SIMPL PLYWOOD'!O105=0,"",'SIMPL PLYWOOD'!O105)</f>
        <v/>
      </c>
      <c r="E91" s="23" t="str">
        <f>IF('SIMPL PLYWOOD'!P105=0,"",'SIMPL PLYWOOD'!P105)</f>
        <v/>
      </c>
      <c r="F91" s="23" t="str">
        <f>IF('SIMPL PLYWOOD'!Q105=0,"",'SIMPL PLYWOOD'!Q105)</f>
        <v/>
      </c>
      <c r="G91" s="23" t="str">
        <f>IF('SIMPL PLYWOOD'!R105=0,"",'SIMPL PLYWOOD'!R105)</f>
        <v/>
      </c>
      <c r="H91" s="23" t="str">
        <f>IF('SIMPL PLYWOOD'!S105=0,"",'SIMPL PLYWOOD'!S105)</f>
        <v/>
      </c>
      <c r="I91" s="23" t="str">
        <f>IF('SIMPL PLYWOOD'!T105=0,"",'SIMPL PLYWOOD'!T105)</f>
        <v/>
      </c>
      <c r="J91" s="23" t="str">
        <f>IF('SIMPL PLYWOOD'!U105=0,"",'SIMPL PLYWOOD'!U105)</f>
        <v/>
      </c>
      <c r="K91" s="23" t="str">
        <f>IF('SIMPL PLYWOOD'!V105=0,"",'SIMPL PLYWOOD'!V105)</f>
        <v/>
      </c>
      <c r="L91" s="23" t="str">
        <f>IF('SIMPL PLYWOOD'!W105=0,"",'SIMPL PLYWOOD'!W105)</f>
        <v/>
      </c>
      <c r="M91" s="23" t="str">
        <f>IF('SIMPL PLYWOOD'!X105=0,"",'SIMPL PLYWOOD'!X105)</f>
        <v/>
      </c>
      <c r="N91" s="23" t="str">
        <f>IF('SIMPL PLYWOOD'!Y105=0,"",'SIMPL PLYWOOD'!Y105)</f>
        <v/>
      </c>
      <c r="O91" s="23" t="str">
        <f>IF('SIMPL PLYWOOD'!Z105=0,"",'SIMPL PLYWOOD'!Z105)</f>
        <v/>
      </c>
      <c r="P91" s="395">
        <f t="shared" si="1"/>
        <v>0</v>
      </c>
      <c r="Q91" s="16">
        <f>P91*'SIMPL PLYWOOD'!I105</f>
        <v>0</v>
      </c>
      <c r="R91" s="16">
        <f>P91*'SIMPL PLYWOOD'!AX105</f>
        <v>0</v>
      </c>
    </row>
    <row r="92" spans="1:18" ht="23.25" customHeight="1">
      <c r="A92" s="24" t="str">
        <f>'SIMPL PLYWOOD'!D106</f>
        <v>SIMPL-7G</v>
      </c>
      <c r="B92" s="25" t="str">
        <f>IF('SIMPL PLYWOOD'!M106=0,"",'SIMPL PLYWOOD'!M106)</f>
        <v/>
      </c>
      <c r="C92" s="23" t="str">
        <f>IF('SIMPL PLYWOOD'!N106=0,"",'SIMPL PLYWOOD'!N106)</f>
        <v/>
      </c>
      <c r="D92" s="23" t="str">
        <f>IF('SIMPL PLYWOOD'!O106=0,"",'SIMPL PLYWOOD'!O106)</f>
        <v/>
      </c>
      <c r="E92" s="23" t="str">
        <f>IF('SIMPL PLYWOOD'!P106=0,"",'SIMPL PLYWOOD'!P106)</f>
        <v/>
      </c>
      <c r="F92" s="23" t="str">
        <f>IF('SIMPL PLYWOOD'!Q106=0,"",'SIMPL PLYWOOD'!Q106)</f>
        <v/>
      </c>
      <c r="G92" s="23" t="str">
        <f>IF('SIMPL PLYWOOD'!R106=0,"",'SIMPL PLYWOOD'!R106)</f>
        <v/>
      </c>
      <c r="H92" s="23" t="str">
        <f>IF('SIMPL PLYWOOD'!S106=0,"",'SIMPL PLYWOOD'!S106)</f>
        <v/>
      </c>
      <c r="I92" s="23" t="str">
        <f>IF('SIMPL PLYWOOD'!T106=0,"",'SIMPL PLYWOOD'!T106)</f>
        <v/>
      </c>
      <c r="J92" s="23" t="str">
        <f>IF('SIMPL PLYWOOD'!U106=0,"",'SIMPL PLYWOOD'!U106)</f>
        <v/>
      </c>
      <c r="K92" s="23" t="str">
        <f>IF('SIMPL PLYWOOD'!V106=0,"",'SIMPL PLYWOOD'!V106)</f>
        <v/>
      </c>
      <c r="L92" s="23" t="str">
        <f>IF('SIMPL PLYWOOD'!W106=0,"",'SIMPL PLYWOOD'!W106)</f>
        <v/>
      </c>
      <c r="M92" s="23" t="str">
        <f>IF('SIMPL PLYWOOD'!X106=0,"",'SIMPL PLYWOOD'!X106)</f>
        <v/>
      </c>
      <c r="N92" s="23" t="str">
        <f>IF('SIMPL PLYWOOD'!Y106=0,"",'SIMPL PLYWOOD'!Y106)</f>
        <v/>
      </c>
      <c r="O92" s="23" t="str">
        <f>IF('SIMPL PLYWOOD'!Z106=0,"",'SIMPL PLYWOOD'!Z106)</f>
        <v/>
      </c>
      <c r="P92" s="395">
        <f t="shared" si="1"/>
        <v>0</v>
      </c>
      <c r="Q92" s="16">
        <f>P92*'SIMPL PLYWOOD'!I106</f>
        <v>0</v>
      </c>
      <c r="R92" s="16">
        <f>P92*'SIMPL PLYWOOD'!AX106</f>
        <v>0</v>
      </c>
    </row>
    <row r="93" spans="1:18" ht="23.25" customHeight="1">
      <c r="A93" s="24" t="str">
        <f>'SIMPL PLYWOOD'!D107</f>
        <v>SIMPL-7H</v>
      </c>
      <c r="B93" s="25" t="str">
        <f>IF('SIMPL PLYWOOD'!M107=0,"",'SIMPL PLYWOOD'!M107)</f>
        <v/>
      </c>
      <c r="C93" s="23" t="str">
        <f>IF('SIMPL PLYWOOD'!N107=0,"",'SIMPL PLYWOOD'!N107)</f>
        <v/>
      </c>
      <c r="D93" s="23" t="str">
        <f>IF('SIMPL PLYWOOD'!O107=0,"",'SIMPL PLYWOOD'!O107)</f>
        <v/>
      </c>
      <c r="E93" s="23" t="str">
        <f>IF('SIMPL PLYWOOD'!P107=0,"",'SIMPL PLYWOOD'!P107)</f>
        <v/>
      </c>
      <c r="F93" s="23" t="str">
        <f>IF('SIMPL PLYWOOD'!Q107=0,"",'SIMPL PLYWOOD'!Q107)</f>
        <v/>
      </c>
      <c r="G93" s="23" t="str">
        <f>IF('SIMPL PLYWOOD'!R107=0,"",'SIMPL PLYWOOD'!R107)</f>
        <v/>
      </c>
      <c r="H93" s="23" t="str">
        <f>IF('SIMPL PLYWOOD'!S107=0,"",'SIMPL PLYWOOD'!S107)</f>
        <v/>
      </c>
      <c r="I93" s="23" t="str">
        <f>IF('SIMPL PLYWOOD'!T107=0,"",'SIMPL PLYWOOD'!T107)</f>
        <v/>
      </c>
      <c r="J93" s="23" t="str">
        <f>IF('SIMPL PLYWOOD'!U107=0,"",'SIMPL PLYWOOD'!U107)</f>
        <v/>
      </c>
      <c r="K93" s="23" t="str">
        <f>IF('SIMPL PLYWOOD'!V107=0,"",'SIMPL PLYWOOD'!V107)</f>
        <v/>
      </c>
      <c r="L93" s="23" t="str">
        <f>IF('SIMPL PLYWOOD'!W107=0,"",'SIMPL PLYWOOD'!W107)</f>
        <v/>
      </c>
      <c r="M93" s="23" t="str">
        <f>IF('SIMPL PLYWOOD'!X107=0,"",'SIMPL PLYWOOD'!X107)</f>
        <v/>
      </c>
      <c r="N93" s="23" t="str">
        <f>IF('SIMPL PLYWOOD'!Y107=0,"",'SIMPL PLYWOOD'!Y107)</f>
        <v/>
      </c>
      <c r="O93" s="23" t="str">
        <f>IF('SIMPL PLYWOOD'!Z107=0,"",'SIMPL PLYWOOD'!Z107)</f>
        <v/>
      </c>
      <c r="P93" s="395">
        <f t="shared" si="1"/>
        <v>0</v>
      </c>
      <c r="Q93" s="16">
        <f>P93*'SIMPL PLYWOOD'!I107</f>
        <v>0</v>
      </c>
      <c r="R93" s="16">
        <f>P93*'SIMPL PLYWOOD'!AX107</f>
        <v>0</v>
      </c>
    </row>
    <row r="94" spans="1:18" ht="23.25" customHeight="1">
      <c r="A94" s="24" t="str">
        <f>'SIMPL PLYWOOD'!D108</f>
        <v>SIMPL-7I</v>
      </c>
      <c r="B94" s="25" t="str">
        <f>IF('SIMPL PLYWOOD'!M108=0,"",'SIMPL PLYWOOD'!M108)</f>
        <v/>
      </c>
      <c r="C94" s="23" t="str">
        <f>IF('SIMPL PLYWOOD'!N108=0,"",'SIMPL PLYWOOD'!N108)</f>
        <v/>
      </c>
      <c r="D94" s="23" t="str">
        <f>IF('SIMPL PLYWOOD'!O108=0,"",'SIMPL PLYWOOD'!O108)</f>
        <v/>
      </c>
      <c r="E94" s="23" t="str">
        <f>IF('SIMPL PLYWOOD'!P108=0,"",'SIMPL PLYWOOD'!P108)</f>
        <v/>
      </c>
      <c r="F94" s="23" t="str">
        <f>IF('SIMPL PLYWOOD'!Q108=0,"",'SIMPL PLYWOOD'!Q108)</f>
        <v/>
      </c>
      <c r="G94" s="23" t="str">
        <f>IF('SIMPL PLYWOOD'!R108=0,"",'SIMPL PLYWOOD'!R108)</f>
        <v/>
      </c>
      <c r="H94" s="23" t="str">
        <f>IF('SIMPL PLYWOOD'!S108=0,"",'SIMPL PLYWOOD'!S108)</f>
        <v/>
      </c>
      <c r="I94" s="23" t="str">
        <f>IF('SIMPL PLYWOOD'!T108=0,"",'SIMPL PLYWOOD'!T108)</f>
        <v/>
      </c>
      <c r="J94" s="23" t="str">
        <f>IF('SIMPL PLYWOOD'!U108=0,"",'SIMPL PLYWOOD'!U108)</f>
        <v/>
      </c>
      <c r="K94" s="23" t="str">
        <f>IF('SIMPL PLYWOOD'!V108=0,"",'SIMPL PLYWOOD'!V108)</f>
        <v/>
      </c>
      <c r="L94" s="23" t="str">
        <f>IF('SIMPL PLYWOOD'!W108=0,"",'SIMPL PLYWOOD'!W108)</f>
        <v/>
      </c>
      <c r="M94" s="23" t="str">
        <f>IF('SIMPL PLYWOOD'!X108=0,"",'SIMPL PLYWOOD'!X108)</f>
        <v/>
      </c>
      <c r="N94" s="23" t="str">
        <f>IF('SIMPL PLYWOOD'!Y108=0,"",'SIMPL PLYWOOD'!Y108)</f>
        <v/>
      </c>
      <c r="O94" s="23" t="str">
        <f>IF('SIMPL PLYWOOD'!Z108=0,"",'SIMPL PLYWOOD'!Z108)</f>
        <v/>
      </c>
      <c r="P94" s="395">
        <f t="shared" si="1"/>
        <v>0</v>
      </c>
      <c r="Q94" s="16">
        <f>P94*'SIMPL PLYWOOD'!I108</f>
        <v>0</v>
      </c>
      <c r="R94" s="16">
        <f>P94*'SIMPL PLYWOOD'!AX108</f>
        <v>0</v>
      </c>
    </row>
    <row r="95" spans="1:18" ht="23.25" customHeight="1">
      <c r="A95" s="24" t="str">
        <f>'SIMPL PLYWOOD'!D109</f>
        <v>SIMPL-7J</v>
      </c>
      <c r="B95" s="25" t="str">
        <f>IF('SIMPL PLYWOOD'!M109=0,"",'SIMPL PLYWOOD'!M109)</f>
        <v/>
      </c>
      <c r="C95" s="23" t="str">
        <f>IF('SIMPL PLYWOOD'!N109=0,"",'SIMPL PLYWOOD'!N109)</f>
        <v/>
      </c>
      <c r="D95" s="23" t="str">
        <f>IF('SIMPL PLYWOOD'!O109=0,"",'SIMPL PLYWOOD'!O109)</f>
        <v/>
      </c>
      <c r="E95" s="23" t="str">
        <f>IF('SIMPL PLYWOOD'!P109=0,"",'SIMPL PLYWOOD'!P109)</f>
        <v/>
      </c>
      <c r="F95" s="23" t="str">
        <f>IF('SIMPL PLYWOOD'!Q109=0,"",'SIMPL PLYWOOD'!Q109)</f>
        <v/>
      </c>
      <c r="G95" s="23" t="str">
        <f>IF('SIMPL PLYWOOD'!R109=0,"",'SIMPL PLYWOOD'!R109)</f>
        <v/>
      </c>
      <c r="H95" s="23" t="str">
        <f>IF('SIMPL PLYWOOD'!S109=0,"",'SIMPL PLYWOOD'!S109)</f>
        <v/>
      </c>
      <c r="I95" s="23" t="str">
        <f>IF('SIMPL PLYWOOD'!T109=0,"",'SIMPL PLYWOOD'!T109)</f>
        <v/>
      </c>
      <c r="J95" s="23" t="str">
        <f>IF('SIMPL PLYWOOD'!U109=0,"",'SIMPL PLYWOOD'!U109)</f>
        <v/>
      </c>
      <c r="K95" s="23" t="str">
        <f>IF('SIMPL PLYWOOD'!V109=0,"",'SIMPL PLYWOOD'!V109)</f>
        <v/>
      </c>
      <c r="L95" s="23" t="str">
        <f>IF('SIMPL PLYWOOD'!W109=0,"",'SIMPL PLYWOOD'!W109)</f>
        <v/>
      </c>
      <c r="M95" s="23" t="str">
        <f>IF('SIMPL PLYWOOD'!X109=0,"",'SIMPL PLYWOOD'!X109)</f>
        <v/>
      </c>
      <c r="N95" s="23" t="str">
        <f>IF('SIMPL PLYWOOD'!Y109=0,"",'SIMPL PLYWOOD'!Y109)</f>
        <v/>
      </c>
      <c r="O95" s="23" t="str">
        <f>IF('SIMPL PLYWOOD'!Z109=0,"",'SIMPL PLYWOOD'!Z109)</f>
        <v/>
      </c>
      <c r="P95" s="395">
        <f t="shared" si="1"/>
        <v>0</v>
      </c>
      <c r="Q95" s="16">
        <f>P95*'SIMPL PLYWOOD'!I109</f>
        <v>0</v>
      </c>
      <c r="R95" s="16">
        <f>P95*'SIMPL PLYWOOD'!AX109</f>
        <v>0</v>
      </c>
    </row>
    <row r="96" spans="1:18" ht="23.25" customHeight="1">
      <c r="A96" s="24" t="str">
        <f>'SIMPL PLYWOOD'!D110</f>
        <v>SIMPL-7K</v>
      </c>
      <c r="B96" s="25" t="str">
        <f>IF('SIMPL PLYWOOD'!M110=0,"",'SIMPL PLYWOOD'!M110)</f>
        <v/>
      </c>
      <c r="C96" s="23" t="str">
        <f>IF('SIMPL PLYWOOD'!N110=0,"",'SIMPL PLYWOOD'!N110)</f>
        <v/>
      </c>
      <c r="D96" s="23" t="str">
        <f>IF('SIMPL PLYWOOD'!O110=0,"",'SIMPL PLYWOOD'!O110)</f>
        <v/>
      </c>
      <c r="E96" s="23" t="str">
        <f>IF('SIMPL PLYWOOD'!P110=0,"",'SIMPL PLYWOOD'!P110)</f>
        <v/>
      </c>
      <c r="F96" s="23" t="str">
        <f>IF('SIMPL PLYWOOD'!Q110=0,"",'SIMPL PLYWOOD'!Q110)</f>
        <v/>
      </c>
      <c r="G96" s="23" t="str">
        <f>IF('SIMPL PLYWOOD'!R110=0,"",'SIMPL PLYWOOD'!R110)</f>
        <v/>
      </c>
      <c r="H96" s="23" t="str">
        <f>IF('SIMPL PLYWOOD'!S110=0,"",'SIMPL PLYWOOD'!S110)</f>
        <v/>
      </c>
      <c r="I96" s="23" t="str">
        <f>IF('SIMPL PLYWOOD'!T110=0,"",'SIMPL PLYWOOD'!T110)</f>
        <v/>
      </c>
      <c r="J96" s="23" t="str">
        <f>IF('SIMPL PLYWOOD'!U110=0,"",'SIMPL PLYWOOD'!U110)</f>
        <v/>
      </c>
      <c r="K96" s="23" t="str">
        <f>IF('SIMPL PLYWOOD'!V110=0,"",'SIMPL PLYWOOD'!V110)</f>
        <v/>
      </c>
      <c r="L96" s="23" t="str">
        <f>IF('SIMPL PLYWOOD'!W110=0,"",'SIMPL PLYWOOD'!W110)</f>
        <v/>
      </c>
      <c r="M96" s="23" t="str">
        <f>IF('SIMPL PLYWOOD'!X110=0,"",'SIMPL PLYWOOD'!X110)</f>
        <v/>
      </c>
      <c r="N96" s="23" t="str">
        <f>IF('SIMPL PLYWOOD'!Y110=0,"",'SIMPL PLYWOOD'!Y110)</f>
        <v/>
      </c>
      <c r="O96" s="23" t="str">
        <f>IF('SIMPL PLYWOOD'!Z110=0,"",'SIMPL PLYWOOD'!Z110)</f>
        <v/>
      </c>
      <c r="P96" s="395">
        <f t="shared" si="1"/>
        <v>0</v>
      </c>
      <c r="Q96" s="16">
        <f>P96*'SIMPL PLYWOOD'!I110</f>
        <v>0</v>
      </c>
      <c r="R96" s="16">
        <f>P96*'SIMPL PLYWOOD'!AX110</f>
        <v>0</v>
      </c>
    </row>
    <row r="97" spans="1:18" ht="23.25" customHeight="1">
      <c r="A97" s="24" t="str">
        <f>'SIMPL PLYWOOD'!D111</f>
        <v>SIMPL-7L</v>
      </c>
      <c r="B97" s="25" t="str">
        <f>IF('SIMPL PLYWOOD'!M111=0,"",'SIMPL PLYWOOD'!M111)</f>
        <v/>
      </c>
      <c r="C97" s="23" t="str">
        <f>IF('SIMPL PLYWOOD'!N111=0,"",'SIMPL PLYWOOD'!N111)</f>
        <v/>
      </c>
      <c r="D97" s="23" t="str">
        <f>IF('SIMPL PLYWOOD'!O111=0,"",'SIMPL PLYWOOD'!O111)</f>
        <v/>
      </c>
      <c r="E97" s="23" t="str">
        <f>IF('SIMPL PLYWOOD'!P111=0,"",'SIMPL PLYWOOD'!P111)</f>
        <v/>
      </c>
      <c r="F97" s="23" t="str">
        <f>IF('SIMPL PLYWOOD'!Q111=0,"",'SIMPL PLYWOOD'!Q111)</f>
        <v/>
      </c>
      <c r="G97" s="23" t="str">
        <f>IF('SIMPL PLYWOOD'!R111=0,"",'SIMPL PLYWOOD'!R111)</f>
        <v/>
      </c>
      <c r="H97" s="23" t="str">
        <f>IF('SIMPL PLYWOOD'!S111=0,"",'SIMPL PLYWOOD'!S111)</f>
        <v/>
      </c>
      <c r="I97" s="23" t="str">
        <f>IF('SIMPL PLYWOOD'!T111=0,"",'SIMPL PLYWOOD'!T111)</f>
        <v/>
      </c>
      <c r="J97" s="23" t="str">
        <f>IF('SIMPL PLYWOOD'!U111=0,"",'SIMPL PLYWOOD'!U111)</f>
        <v/>
      </c>
      <c r="K97" s="23" t="str">
        <f>IF('SIMPL PLYWOOD'!V111=0,"",'SIMPL PLYWOOD'!V111)</f>
        <v/>
      </c>
      <c r="L97" s="23" t="str">
        <f>IF('SIMPL PLYWOOD'!W111=0,"",'SIMPL PLYWOOD'!W111)</f>
        <v/>
      </c>
      <c r="M97" s="23" t="str">
        <f>IF('SIMPL PLYWOOD'!X111=0,"",'SIMPL PLYWOOD'!X111)</f>
        <v/>
      </c>
      <c r="N97" s="23" t="str">
        <f>IF('SIMPL PLYWOOD'!Y111=0,"",'SIMPL PLYWOOD'!Y111)</f>
        <v/>
      </c>
      <c r="O97" s="23" t="str">
        <f>IF('SIMPL PLYWOOD'!Z111=0,"",'SIMPL PLYWOOD'!Z111)</f>
        <v/>
      </c>
      <c r="P97" s="395">
        <f t="shared" si="1"/>
        <v>0</v>
      </c>
      <c r="Q97" s="16">
        <f>P97*'SIMPL PLYWOOD'!I111</f>
        <v>0</v>
      </c>
      <c r="R97" s="16">
        <f>P97*'SIMPL PLYWOOD'!AX111</f>
        <v>0</v>
      </c>
    </row>
    <row r="98" spans="1:18" ht="23.25" customHeight="1">
      <c r="A98" s="24" t="str">
        <f>'SIMPL PLYWOOD'!D112</f>
        <v>SIMPL-7M</v>
      </c>
      <c r="B98" s="25" t="str">
        <f>IF('SIMPL PLYWOOD'!M112=0,"",'SIMPL PLYWOOD'!M112)</f>
        <v/>
      </c>
      <c r="C98" s="23" t="str">
        <f>IF('SIMPL PLYWOOD'!N112=0,"",'SIMPL PLYWOOD'!N112)</f>
        <v/>
      </c>
      <c r="D98" s="23" t="str">
        <f>IF('SIMPL PLYWOOD'!O112=0,"",'SIMPL PLYWOOD'!O112)</f>
        <v/>
      </c>
      <c r="E98" s="23" t="str">
        <f>IF('SIMPL PLYWOOD'!P112=0,"",'SIMPL PLYWOOD'!P112)</f>
        <v/>
      </c>
      <c r="F98" s="23" t="str">
        <f>IF('SIMPL PLYWOOD'!Q112=0,"",'SIMPL PLYWOOD'!Q112)</f>
        <v/>
      </c>
      <c r="G98" s="23" t="str">
        <f>IF('SIMPL PLYWOOD'!R112=0,"",'SIMPL PLYWOOD'!R112)</f>
        <v/>
      </c>
      <c r="H98" s="23" t="str">
        <f>IF('SIMPL PLYWOOD'!S112=0,"",'SIMPL PLYWOOD'!S112)</f>
        <v/>
      </c>
      <c r="I98" s="23" t="str">
        <f>IF('SIMPL PLYWOOD'!T112=0,"",'SIMPL PLYWOOD'!T112)</f>
        <v/>
      </c>
      <c r="J98" s="23" t="str">
        <f>IF('SIMPL PLYWOOD'!U112=0,"",'SIMPL PLYWOOD'!U112)</f>
        <v/>
      </c>
      <c r="K98" s="23" t="str">
        <f>IF('SIMPL PLYWOOD'!V112=0,"",'SIMPL PLYWOOD'!V112)</f>
        <v/>
      </c>
      <c r="L98" s="23" t="str">
        <f>IF('SIMPL PLYWOOD'!W112=0,"",'SIMPL PLYWOOD'!W112)</f>
        <v/>
      </c>
      <c r="M98" s="23" t="str">
        <f>IF('SIMPL PLYWOOD'!X112=0,"",'SIMPL PLYWOOD'!X112)</f>
        <v/>
      </c>
      <c r="N98" s="23" t="str">
        <f>IF('SIMPL PLYWOOD'!Y112=0,"",'SIMPL PLYWOOD'!Y112)</f>
        <v/>
      </c>
      <c r="O98" s="23" t="str">
        <f>IF('SIMPL PLYWOOD'!Z112=0,"",'SIMPL PLYWOOD'!Z112)</f>
        <v/>
      </c>
      <c r="P98" s="395">
        <f t="shared" si="1"/>
        <v>0</v>
      </c>
      <c r="Q98" s="16">
        <f>P98*'SIMPL PLYWOOD'!I112</f>
        <v>0</v>
      </c>
      <c r="R98" s="16">
        <f>P98*'SIMPL PLYWOOD'!AX112</f>
        <v>0</v>
      </c>
    </row>
    <row r="99" spans="1:18" ht="23.25" customHeight="1">
      <c r="A99" s="24" t="str">
        <f>'SIMPL PLYWOOD'!D113</f>
        <v>SIMPL-7N</v>
      </c>
      <c r="B99" s="25" t="str">
        <f>IF('SIMPL PLYWOOD'!M113=0,"",'SIMPL PLYWOOD'!M113)</f>
        <v/>
      </c>
      <c r="C99" s="23" t="str">
        <f>IF('SIMPL PLYWOOD'!N113=0,"",'SIMPL PLYWOOD'!N113)</f>
        <v/>
      </c>
      <c r="D99" s="23" t="str">
        <f>IF('SIMPL PLYWOOD'!O113=0,"",'SIMPL PLYWOOD'!O113)</f>
        <v/>
      </c>
      <c r="E99" s="23" t="str">
        <f>IF('SIMPL PLYWOOD'!P113=0,"",'SIMPL PLYWOOD'!P113)</f>
        <v/>
      </c>
      <c r="F99" s="23" t="str">
        <f>IF('SIMPL PLYWOOD'!Q113=0,"",'SIMPL PLYWOOD'!Q113)</f>
        <v/>
      </c>
      <c r="G99" s="23" t="str">
        <f>IF('SIMPL PLYWOOD'!R113=0,"",'SIMPL PLYWOOD'!R113)</f>
        <v/>
      </c>
      <c r="H99" s="23" t="str">
        <f>IF('SIMPL PLYWOOD'!S113=0,"",'SIMPL PLYWOOD'!S113)</f>
        <v/>
      </c>
      <c r="I99" s="23" t="str">
        <f>IF('SIMPL PLYWOOD'!T113=0,"",'SIMPL PLYWOOD'!T113)</f>
        <v/>
      </c>
      <c r="J99" s="23" t="str">
        <f>IF('SIMPL PLYWOOD'!U113=0,"",'SIMPL PLYWOOD'!U113)</f>
        <v/>
      </c>
      <c r="K99" s="23" t="str">
        <f>IF('SIMPL PLYWOOD'!V113=0,"",'SIMPL PLYWOOD'!V113)</f>
        <v/>
      </c>
      <c r="L99" s="23" t="str">
        <f>IF('SIMPL PLYWOOD'!W113=0,"",'SIMPL PLYWOOD'!W113)</f>
        <v/>
      </c>
      <c r="M99" s="23" t="str">
        <f>IF('SIMPL PLYWOOD'!X113=0,"",'SIMPL PLYWOOD'!X113)</f>
        <v/>
      </c>
      <c r="N99" s="23" t="str">
        <f>IF('SIMPL PLYWOOD'!Y113=0,"",'SIMPL PLYWOOD'!Y113)</f>
        <v/>
      </c>
      <c r="O99" s="23" t="str">
        <f>IF('SIMPL PLYWOOD'!Z113=0,"",'SIMPL PLYWOOD'!Z113)</f>
        <v/>
      </c>
      <c r="P99" s="395">
        <f t="shared" si="1"/>
        <v>0</v>
      </c>
      <c r="Q99" s="16">
        <f>P99*'SIMPL PLYWOOD'!I113</f>
        <v>0</v>
      </c>
      <c r="R99" s="16">
        <f>P99*'SIMPL PLYWOOD'!AX113</f>
        <v>0</v>
      </c>
    </row>
    <row r="100" spans="1:18" ht="23.25" customHeight="1">
      <c r="A100" s="24" t="str">
        <f>'SIMPL PLYWOOD'!D114</f>
        <v>SIMPL-7O</v>
      </c>
      <c r="B100" s="25" t="str">
        <f>IF('SIMPL PLYWOOD'!M114=0,"",'SIMPL PLYWOOD'!M114)</f>
        <v/>
      </c>
      <c r="C100" s="23" t="str">
        <f>IF('SIMPL PLYWOOD'!N114=0,"",'SIMPL PLYWOOD'!N114)</f>
        <v/>
      </c>
      <c r="D100" s="23" t="str">
        <f>IF('SIMPL PLYWOOD'!O114=0,"",'SIMPL PLYWOOD'!O114)</f>
        <v/>
      </c>
      <c r="E100" s="23" t="str">
        <f>IF('SIMPL PLYWOOD'!P114=0,"",'SIMPL PLYWOOD'!P114)</f>
        <v/>
      </c>
      <c r="F100" s="23" t="str">
        <f>IF('SIMPL PLYWOOD'!Q114=0,"",'SIMPL PLYWOOD'!Q114)</f>
        <v/>
      </c>
      <c r="G100" s="23" t="str">
        <f>IF('SIMPL PLYWOOD'!R114=0,"",'SIMPL PLYWOOD'!R114)</f>
        <v/>
      </c>
      <c r="H100" s="23" t="str">
        <f>IF('SIMPL PLYWOOD'!S114=0,"",'SIMPL PLYWOOD'!S114)</f>
        <v/>
      </c>
      <c r="I100" s="23" t="str">
        <f>IF('SIMPL PLYWOOD'!T114=0,"",'SIMPL PLYWOOD'!T114)</f>
        <v/>
      </c>
      <c r="J100" s="23" t="str">
        <f>IF('SIMPL PLYWOOD'!U114=0,"",'SIMPL PLYWOOD'!U114)</f>
        <v/>
      </c>
      <c r="K100" s="23" t="str">
        <f>IF('SIMPL PLYWOOD'!V114=0,"",'SIMPL PLYWOOD'!V114)</f>
        <v/>
      </c>
      <c r="L100" s="23" t="str">
        <f>IF('SIMPL PLYWOOD'!W114=0,"",'SIMPL PLYWOOD'!W114)</f>
        <v/>
      </c>
      <c r="M100" s="23" t="str">
        <f>IF('SIMPL PLYWOOD'!X114=0,"",'SIMPL PLYWOOD'!X114)</f>
        <v/>
      </c>
      <c r="N100" s="23" t="str">
        <f>IF('SIMPL PLYWOOD'!Y114=0,"",'SIMPL PLYWOOD'!Y114)</f>
        <v/>
      </c>
      <c r="O100" s="23" t="str">
        <f>IF('SIMPL PLYWOOD'!Z114=0,"",'SIMPL PLYWOOD'!Z114)</f>
        <v/>
      </c>
      <c r="P100" s="395">
        <f t="shared" si="1"/>
        <v>0</v>
      </c>
      <c r="Q100" s="16">
        <f>P100*'SIMPL PLYWOOD'!I114</f>
        <v>0</v>
      </c>
      <c r="R100" s="16">
        <f>P100*'SIMPL PLYWOOD'!AX114</f>
        <v>0</v>
      </c>
    </row>
    <row r="101" spans="1:18" ht="23.25" customHeight="1">
      <c r="A101" s="24" t="str">
        <f>'SIMPL PLYWOOD'!D115</f>
        <v>SIMPL-7P</v>
      </c>
      <c r="B101" s="25" t="str">
        <f>IF('SIMPL PLYWOOD'!M115=0,"",'SIMPL PLYWOOD'!M115)</f>
        <v/>
      </c>
      <c r="C101" s="23" t="str">
        <f>IF('SIMPL PLYWOOD'!N115=0,"",'SIMPL PLYWOOD'!N115)</f>
        <v/>
      </c>
      <c r="D101" s="23" t="str">
        <f>IF('SIMPL PLYWOOD'!O115=0,"",'SIMPL PLYWOOD'!O115)</f>
        <v/>
      </c>
      <c r="E101" s="23" t="str">
        <f>IF('SIMPL PLYWOOD'!P115=0,"",'SIMPL PLYWOOD'!P115)</f>
        <v/>
      </c>
      <c r="F101" s="23" t="str">
        <f>IF('SIMPL PLYWOOD'!Q115=0,"",'SIMPL PLYWOOD'!Q115)</f>
        <v/>
      </c>
      <c r="G101" s="23" t="str">
        <f>IF('SIMPL PLYWOOD'!R115=0,"",'SIMPL PLYWOOD'!R115)</f>
        <v/>
      </c>
      <c r="H101" s="23" t="str">
        <f>IF('SIMPL PLYWOOD'!S115=0,"",'SIMPL PLYWOOD'!S115)</f>
        <v/>
      </c>
      <c r="I101" s="23" t="str">
        <f>IF('SIMPL PLYWOOD'!T115=0,"",'SIMPL PLYWOOD'!T115)</f>
        <v/>
      </c>
      <c r="J101" s="23" t="str">
        <f>IF('SIMPL PLYWOOD'!U115=0,"",'SIMPL PLYWOOD'!U115)</f>
        <v/>
      </c>
      <c r="K101" s="23" t="str">
        <f>IF('SIMPL PLYWOOD'!V115=0,"",'SIMPL PLYWOOD'!V115)</f>
        <v/>
      </c>
      <c r="L101" s="23" t="str">
        <f>IF('SIMPL PLYWOOD'!W115=0,"",'SIMPL PLYWOOD'!W115)</f>
        <v/>
      </c>
      <c r="M101" s="23" t="str">
        <f>IF('SIMPL PLYWOOD'!X115=0,"",'SIMPL PLYWOOD'!X115)</f>
        <v/>
      </c>
      <c r="N101" s="23" t="str">
        <f>IF('SIMPL PLYWOOD'!Y115=0,"",'SIMPL PLYWOOD'!Y115)</f>
        <v/>
      </c>
      <c r="O101" s="23" t="str">
        <f>IF('SIMPL PLYWOOD'!Z115=0,"",'SIMPL PLYWOOD'!Z115)</f>
        <v/>
      </c>
      <c r="P101" s="395">
        <f t="shared" si="1"/>
        <v>0</v>
      </c>
      <c r="Q101" s="16">
        <f>P101*'SIMPL PLYWOOD'!I115</f>
        <v>0</v>
      </c>
      <c r="R101" s="16">
        <f>P101*'SIMPL PLYWOOD'!AX115</f>
        <v>0</v>
      </c>
    </row>
    <row r="102" spans="1:18" ht="23.25" customHeight="1">
      <c r="A102" s="24" t="str">
        <f>'SIMPL PLYWOOD'!D116</f>
        <v>SIMPL-7R</v>
      </c>
      <c r="B102" s="25" t="str">
        <f>IF('SIMPL PLYWOOD'!M116=0,"",'SIMPL PLYWOOD'!M116)</f>
        <v/>
      </c>
      <c r="C102" s="23" t="str">
        <f>IF('SIMPL PLYWOOD'!N116=0,"",'SIMPL PLYWOOD'!N116)</f>
        <v/>
      </c>
      <c r="D102" s="23" t="str">
        <f>IF('SIMPL PLYWOOD'!O116=0,"",'SIMPL PLYWOOD'!O116)</f>
        <v/>
      </c>
      <c r="E102" s="23" t="str">
        <f>IF('SIMPL PLYWOOD'!P116=0,"",'SIMPL PLYWOOD'!P116)</f>
        <v/>
      </c>
      <c r="F102" s="23" t="str">
        <f>IF('SIMPL PLYWOOD'!Q116=0,"",'SIMPL PLYWOOD'!Q116)</f>
        <v/>
      </c>
      <c r="G102" s="23" t="str">
        <f>IF('SIMPL PLYWOOD'!R116=0,"",'SIMPL PLYWOOD'!R116)</f>
        <v/>
      </c>
      <c r="H102" s="23" t="str">
        <f>IF('SIMPL PLYWOOD'!S116=0,"",'SIMPL PLYWOOD'!S116)</f>
        <v/>
      </c>
      <c r="I102" s="23" t="str">
        <f>IF('SIMPL PLYWOOD'!T116=0,"",'SIMPL PLYWOOD'!T116)</f>
        <v/>
      </c>
      <c r="J102" s="23" t="str">
        <f>IF('SIMPL PLYWOOD'!U116=0,"",'SIMPL PLYWOOD'!U116)</f>
        <v/>
      </c>
      <c r="K102" s="23" t="str">
        <f>IF('SIMPL PLYWOOD'!V116=0,"",'SIMPL PLYWOOD'!V116)</f>
        <v/>
      </c>
      <c r="L102" s="23" t="str">
        <f>IF('SIMPL PLYWOOD'!W116=0,"",'SIMPL PLYWOOD'!W116)</f>
        <v/>
      </c>
      <c r="M102" s="23" t="str">
        <f>IF('SIMPL PLYWOOD'!X116=0,"",'SIMPL PLYWOOD'!X116)</f>
        <v/>
      </c>
      <c r="N102" s="23" t="str">
        <f>IF('SIMPL PLYWOOD'!Y116=0,"",'SIMPL PLYWOOD'!Y116)</f>
        <v/>
      </c>
      <c r="O102" s="23" t="str">
        <f>IF('SIMPL PLYWOOD'!Z116=0,"",'SIMPL PLYWOOD'!Z116)</f>
        <v/>
      </c>
      <c r="P102" s="395">
        <f t="shared" si="1"/>
        <v>0</v>
      </c>
      <c r="Q102" s="16">
        <f>P102*'SIMPL PLYWOOD'!I116</f>
        <v>0</v>
      </c>
      <c r="R102" s="16">
        <f>P102*'SIMPL PLYWOOD'!AX116</f>
        <v>0</v>
      </c>
    </row>
    <row r="103" spans="1:18" ht="23.25" customHeight="1">
      <c r="A103" s="24" t="str">
        <f>'SIMPL PLYWOOD'!D117</f>
        <v>SIMPL-7S</v>
      </c>
      <c r="B103" s="25" t="str">
        <f>IF('SIMPL PLYWOOD'!M117=0,"",'SIMPL PLYWOOD'!M117)</f>
        <v/>
      </c>
      <c r="C103" s="23" t="str">
        <f>IF('SIMPL PLYWOOD'!N117=0,"",'SIMPL PLYWOOD'!N117)</f>
        <v/>
      </c>
      <c r="D103" s="23" t="str">
        <f>IF('SIMPL PLYWOOD'!O117=0,"",'SIMPL PLYWOOD'!O117)</f>
        <v/>
      </c>
      <c r="E103" s="23" t="str">
        <f>IF('SIMPL PLYWOOD'!P117=0,"",'SIMPL PLYWOOD'!P117)</f>
        <v/>
      </c>
      <c r="F103" s="23" t="str">
        <f>IF('SIMPL PLYWOOD'!Q117=0,"",'SIMPL PLYWOOD'!Q117)</f>
        <v/>
      </c>
      <c r="G103" s="23" t="str">
        <f>IF('SIMPL PLYWOOD'!R117=0,"",'SIMPL PLYWOOD'!R117)</f>
        <v/>
      </c>
      <c r="H103" s="23" t="str">
        <f>IF('SIMPL PLYWOOD'!S117=0,"",'SIMPL PLYWOOD'!S117)</f>
        <v/>
      </c>
      <c r="I103" s="23" t="str">
        <f>IF('SIMPL PLYWOOD'!T117=0,"",'SIMPL PLYWOOD'!T117)</f>
        <v/>
      </c>
      <c r="J103" s="23" t="str">
        <f>IF('SIMPL PLYWOOD'!U117=0,"",'SIMPL PLYWOOD'!U117)</f>
        <v/>
      </c>
      <c r="K103" s="23" t="str">
        <f>IF('SIMPL PLYWOOD'!V117=0,"",'SIMPL PLYWOOD'!V117)</f>
        <v/>
      </c>
      <c r="L103" s="23" t="str">
        <f>IF('SIMPL PLYWOOD'!W117=0,"",'SIMPL PLYWOOD'!W117)</f>
        <v/>
      </c>
      <c r="M103" s="23" t="str">
        <f>IF('SIMPL PLYWOOD'!X117=0,"",'SIMPL PLYWOOD'!X117)</f>
        <v/>
      </c>
      <c r="N103" s="23" t="str">
        <f>IF('SIMPL PLYWOOD'!Y117=0,"",'SIMPL PLYWOOD'!Y117)</f>
        <v/>
      </c>
      <c r="O103" s="23" t="str">
        <f>IF('SIMPL PLYWOOD'!Z117=0,"",'SIMPL PLYWOOD'!Z117)</f>
        <v/>
      </c>
      <c r="P103" s="395">
        <f t="shared" si="1"/>
        <v>0</v>
      </c>
      <c r="Q103" s="16">
        <f>P103*'SIMPL PLYWOOD'!I117</f>
        <v>0</v>
      </c>
      <c r="R103" s="16">
        <f>P103*'SIMPL PLYWOOD'!AX117</f>
        <v>0</v>
      </c>
    </row>
    <row r="104" spans="1:18" ht="23.25" customHeight="1">
      <c r="A104" s="24">
        <f>'SIMPL PLYWOOD'!D118</f>
        <v>0</v>
      </c>
      <c r="B104" s="25" t="str">
        <f>IF('SIMPL PLYWOOD'!M118=0,"",'SIMPL PLYWOOD'!M118)</f>
        <v/>
      </c>
      <c r="C104" s="23" t="str">
        <f>IF('SIMPL PLYWOOD'!N118=0,"",'SIMPL PLYWOOD'!N118)</f>
        <v/>
      </c>
      <c r="D104" s="23" t="str">
        <f>IF('SIMPL PLYWOOD'!O118=0,"",'SIMPL PLYWOOD'!O118)</f>
        <v/>
      </c>
      <c r="E104" s="23" t="str">
        <f>IF('SIMPL PLYWOOD'!P118=0,"",'SIMPL PLYWOOD'!P118)</f>
        <v/>
      </c>
      <c r="F104" s="23" t="str">
        <f>IF('SIMPL PLYWOOD'!Q118=0,"",'SIMPL PLYWOOD'!Q118)</f>
        <v/>
      </c>
      <c r="G104" s="23" t="str">
        <f>IF('SIMPL PLYWOOD'!R118=0,"",'SIMPL PLYWOOD'!R118)</f>
        <v/>
      </c>
      <c r="H104" s="23" t="str">
        <f>IF('SIMPL PLYWOOD'!S118=0,"",'SIMPL PLYWOOD'!S118)</f>
        <v/>
      </c>
      <c r="I104" s="23" t="str">
        <f>IF('SIMPL PLYWOOD'!T118=0,"",'SIMPL PLYWOOD'!T118)</f>
        <v/>
      </c>
      <c r="J104" s="23" t="str">
        <f>IF('SIMPL PLYWOOD'!U118=0,"",'SIMPL PLYWOOD'!U118)</f>
        <v/>
      </c>
      <c r="K104" s="23" t="str">
        <f>IF('SIMPL PLYWOOD'!V118=0,"",'SIMPL PLYWOOD'!V118)</f>
        <v/>
      </c>
      <c r="L104" s="23" t="str">
        <f>IF('SIMPL PLYWOOD'!W118=0,"",'SIMPL PLYWOOD'!W118)</f>
        <v/>
      </c>
      <c r="M104" s="23" t="str">
        <f>IF('SIMPL PLYWOOD'!X118=0,"",'SIMPL PLYWOOD'!X118)</f>
        <v/>
      </c>
      <c r="N104" s="23" t="str">
        <f>IF('SIMPL PLYWOOD'!Y118=0,"",'SIMPL PLYWOOD'!Y118)</f>
        <v/>
      </c>
      <c r="O104" s="23" t="str">
        <f>IF('SIMPL PLYWOOD'!Z118=0,"",'SIMPL PLYWOOD'!Z118)</f>
        <v/>
      </c>
      <c r="P104" s="395">
        <f t="shared" si="1"/>
        <v>0</v>
      </c>
      <c r="Q104" s="16">
        <f>P104*'SIMPL PLYWOOD'!I118</f>
        <v>0</v>
      </c>
      <c r="R104" s="16">
        <f>P104*'SIMPL PLYWOOD'!AX118</f>
        <v>0</v>
      </c>
    </row>
    <row r="105" spans="1:18" ht="23.25" customHeight="1">
      <c r="A105" s="24" t="str">
        <f>'SIMPL PLYWOOD'!D119</f>
        <v>SIMPL-8A</v>
      </c>
      <c r="B105" s="25" t="str">
        <f>IF('SIMPL PLYWOOD'!M119=0,"",'SIMPL PLYWOOD'!M119)</f>
        <v/>
      </c>
      <c r="C105" s="23" t="str">
        <f>IF('SIMPL PLYWOOD'!N119=0,"",'SIMPL PLYWOOD'!N119)</f>
        <v/>
      </c>
      <c r="D105" s="23" t="str">
        <f>IF('SIMPL PLYWOOD'!O119=0,"",'SIMPL PLYWOOD'!O119)</f>
        <v/>
      </c>
      <c r="E105" s="23" t="str">
        <f>IF('SIMPL PLYWOOD'!P119=0,"",'SIMPL PLYWOOD'!P119)</f>
        <v/>
      </c>
      <c r="F105" s="23" t="str">
        <f>IF('SIMPL PLYWOOD'!Q119=0,"",'SIMPL PLYWOOD'!Q119)</f>
        <v/>
      </c>
      <c r="G105" s="23" t="str">
        <f>IF('SIMPL PLYWOOD'!R119=0,"",'SIMPL PLYWOOD'!R119)</f>
        <v/>
      </c>
      <c r="H105" s="23" t="str">
        <f>IF('SIMPL PLYWOOD'!S119=0,"",'SIMPL PLYWOOD'!S119)</f>
        <v/>
      </c>
      <c r="I105" s="23" t="str">
        <f>IF('SIMPL PLYWOOD'!T119=0,"",'SIMPL PLYWOOD'!T119)</f>
        <v/>
      </c>
      <c r="J105" s="23" t="str">
        <f>IF('SIMPL PLYWOOD'!U119=0,"",'SIMPL PLYWOOD'!U119)</f>
        <v/>
      </c>
      <c r="K105" s="23" t="str">
        <f>IF('SIMPL PLYWOOD'!V119=0,"",'SIMPL PLYWOOD'!V119)</f>
        <v/>
      </c>
      <c r="L105" s="23" t="str">
        <f>IF('SIMPL PLYWOOD'!W119=0,"",'SIMPL PLYWOOD'!W119)</f>
        <v/>
      </c>
      <c r="M105" s="23" t="str">
        <f>IF('SIMPL PLYWOOD'!X119=0,"",'SIMPL PLYWOOD'!X119)</f>
        <v/>
      </c>
      <c r="N105" s="23" t="str">
        <f>IF('SIMPL PLYWOOD'!Y119=0,"",'SIMPL PLYWOOD'!Y119)</f>
        <v/>
      </c>
      <c r="O105" s="23" t="str">
        <f>IF('SIMPL PLYWOOD'!Z119=0,"",'SIMPL PLYWOOD'!Z119)</f>
        <v/>
      </c>
      <c r="P105" s="395">
        <f t="shared" si="1"/>
        <v>0</v>
      </c>
      <c r="Q105" s="16">
        <f>P105*'SIMPL PLYWOOD'!I119</f>
        <v>0</v>
      </c>
      <c r="R105" s="16">
        <f>P105*'SIMPL PLYWOOD'!AX119</f>
        <v>0</v>
      </c>
    </row>
    <row r="106" spans="1:18" ht="23.25" customHeight="1">
      <c r="A106" s="24" t="str">
        <f>'SIMPL PLYWOOD'!D120</f>
        <v>SIMPL-8B</v>
      </c>
      <c r="B106" s="25" t="str">
        <f>IF('SIMPL PLYWOOD'!M120=0,"",'SIMPL PLYWOOD'!M120)</f>
        <v/>
      </c>
      <c r="C106" s="23" t="str">
        <f>IF('SIMPL PLYWOOD'!N120=0,"",'SIMPL PLYWOOD'!N120)</f>
        <v/>
      </c>
      <c r="D106" s="23" t="str">
        <f>IF('SIMPL PLYWOOD'!O120=0,"",'SIMPL PLYWOOD'!O120)</f>
        <v/>
      </c>
      <c r="E106" s="23" t="str">
        <f>IF('SIMPL PLYWOOD'!P120=0,"",'SIMPL PLYWOOD'!P120)</f>
        <v/>
      </c>
      <c r="F106" s="23" t="str">
        <f>IF('SIMPL PLYWOOD'!Q120=0,"",'SIMPL PLYWOOD'!Q120)</f>
        <v/>
      </c>
      <c r="G106" s="23" t="str">
        <f>IF('SIMPL PLYWOOD'!R120=0,"",'SIMPL PLYWOOD'!R120)</f>
        <v/>
      </c>
      <c r="H106" s="23" t="str">
        <f>IF('SIMPL PLYWOOD'!S120=0,"",'SIMPL PLYWOOD'!S120)</f>
        <v/>
      </c>
      <c r="I106" s="23" t="str">
        <f>IF('SIMPL PLYWOOD'!T120=0,"",'SIMPL PLYWOOD'!T120)</f>
        <v/>
      </c>
      <c r="J106" s="23" t="str">
        <f>IF('SIMPL PLYWOOD'!U120=0,"",'SIMPL PLYWOOD'!U120)</f>
        <v/>
      </c>
      <c r="K106" s="23" t="str">
        <f>IF('SIMPL PLYWOOD'!V120=0,"",'SIMPL PLYWOOD'!V120)</f>
        <v/>
      </c>
      <c r="L106" s="23" t="str">
        <f>IF('SIMPL PLYWOOD'!W120=0,"",'SIMPL PLYWOOD'!W120)</f>
        <v/>
      </c>
      <c r="M106" s="23" t="str">
        <f>IF('SIMPL PLYWOOD'!X120=0,"",'SIMPL PLYWOOD'!X120)</f>
        <v/>
      </c>
      <c r="N106" s="23" t="str">
        <f>IF('SIMPL PLYWOOD'!Y120=0,"",'SIMPL PLYWOOD'!Y120)</f>
        <v/>
      </c>
      <c r="O106" s="23" t="str">
        <f>IF('SIMPL PLYWOOD'!Z120=0,"",'SIMPL PLYWOOD'!Z120)</f>
        <v/>
      </c>
      <c r="P106" s="395">
        <f t="shared" si="1"/>
        <v>0</v>
      </c>
      <c r="Q106" s="16">
        <f>P106*'SIMPL PLYWOOD'!I120</f>
        <v>0</v>
      </c>
      <c r="R106" s="16">
        <f>P106*'SIMPL PLYWOOD'!AX120</f>
        <v>0</v>
      </c>
    </row>
    <row r="107" spans="1:18" ht="23.25" customHeight="1">
      <c r="A107" s="24" t="str">
        <f>'SIMPL PLYWOOD'!D121</f>
        <v>SIMPL-8C</v>
      </c>
      <c r="B107" s="25" t="str">
        <f>IF('SIMPL PLYWOOD'!M121=0,"",'SIMPL PLYWOOD'!M121)</f>
        <v/>
      </c>
      <c r="C107" s="23" t="str">
        <f>IF('SIMPL PLYWOOD'!N121=0,"",'SIMPL PLYWOOD'!N121)</f>
        <v/>
      </c>
      <c r="D107" s="23" t="str">
        <f>IF('SIMPL PLYWOOD'!O121=0,"",'SIMPL PLYWOOD'!O121)</f>
        <v/>
      </c>
      <c r="E107" s="23" t="str">
        <f>IF('SIMPL PLYWOOD'!P121=0,"",'SIMPL PLYWOOD'!P121)</f>
        <v/>
      </c>
      <c r="F107" s="23" t="str">
        <f>IF('SIMPL PLYWOOD'!Q121=0,"",'SIMPL PLYWOOD'!Q121)</f>
        <v/>
      </c>
      <c r="G107" s="23" t="str">
        <f>IF('SIMPL PLYWOOD'!R121=0,"",'SIMPL PLYWOOD'!R121)</f>
        <v/>
      </c>
      <c r="H107" s="23" t="str">
        <f>IF('SIMPL PLYWOOD'!S121=0,"",'SIMPL PLYWOOD'!S121)</f>
        <v/>
      </c>
      <c r="I107" s="23" t="str">
        <f>IF('SIMPL PLYWOOD'!T121=0,"",'SIMPL PLYWOOD'!T121)</f>
        <v/>
      </c>
      <c r="J107" s="23" t="str">
        <f>IF('SIMPL PLYWOOD'!U121=0,"",'SIMPL PLYWOOD'!U121)</f>
        <v/>
      </c>
      <c r="K107" s="23" t="str">
        <f>IF('SIMPL PLYWOOD'!V121=0,"",'SIMPL PLYWOOD'!V121)</f>
        <v/>
      </c>
      <c r="L107" s="23" t="str">
        <f>IF('SIMPL PLYWOOD'!W121=0,"",'SIMPL PLYWOOD'!W121)</f>
        <v/>
      </c>
      <c r="M107" s="23" t="str">
        <f>IF('SIMPL PLYWOOD'!X121=0,"",'SIMPL PLYWOOD'!X121)</f>
        <v/>
      </c>
      <c r="N107" s="23" t="str">
        <f>IF('SIMPL PLYWOOD'!Y121=0,"",'SIMPL PLYWOOD'!Y121)</f>
        <v/>
      </c>
      <c r="O107" s="23" t="str">
        <f>IF('SIMPL PLYWOOD'!Z121=0,"",'SIMPL PLYWOOD'!Z121)</f>
        <v/>
      </c>
      <c r="P107" s="395">
        <f t="shared" si="1"/>
        <v>0</v>
      </c>
      <c r="Q107" s="16">
        <f>P107*'SIMPL PLYWOOD'!I121</f>
        <v>0</v>
      </c>
      <c r="R107" s="16">
        <f>P107*'SIMPL PLYWOOD'!AX121</f>
        <v>0</v>
      </c>
    </row>
    <row r="108" spans="1:18" ht="23.25" customHeight="1">
      <c r="A108" s="24" t="str">
        <f>'SIMPL PLYWOOD'!D122</f>
        <v>SIMPL-8D</v>
      </c>
      <c r="B108" s="25" t="str">
        <f>IF('SIMPL PLYWOOD'!M122=0,"",'SIMPL PLYWOOD'!M122)</f>
        <v/>
      </c>
      <c r="C108" s="23" t="str">
        <f>IF('SIMPL PLYWOOD'!N122=0,"",'SIMPL PLYWOOD'!N122)</f>
        <v/>
      </c>
      <c r="D108" s="23" t="str">
        <f>IF('SIMPL PLYWOOD'!O122=0,"",'SIMPL PLYWOOD'!O122)</f>
        <v/>
      </c>
      <c r="E108" s="23" t="str">
        <f>IF('SIMPL PLYWOOD'!P122=0,"",'SIMPL PLYWOOD'!P122)</f>
        <v/>
      </c>
      <c r="F108" s="23" t="str">
        <f>IF('SIMPL PLYWOOD'!Q122=0,"",'SIMPL PLYWOOD'!Q122)</f>
        <v/>
      </c>
      <c r="G108" s="23" t="str">
        <f>IF('SIMPL PLYWOOD'!R122=0,"",'SIMPL PLYWOOD'!R122)</f>
        <v/>
      </c>
      <c r="H108" s="23" t="str">
        <f>IF('SIMPL PLYWOOD'!S122=0,"",'SIMPL PLYWOOD'!S122)</f>
        <v/>
      </c>
      <c r="I108" s="23" t="str">
        <f>IF('SIMPL PLYWOOD'!T122=0,"",'SIMPL PLYWOOD'!T122)</f>
        <v/>
      </c>
      <c r="J108" s="23" t="str">
        <f>IF('SIMPL PLYWOOD'!U122=0,"",'SIMPL PLYWOOD'!U122)</f>
        <v/>
      </c>
      <c r="K108" s="23" t="str">
        <f>IF('SIMPL PLYWOOD'!V122=0,"",'SIMPL PLYWOOD'!V122)</f>
        <v/>
      </c>
      <c r="L108" s="23" t="str">
        <f>IF('SIMPL PLYWOOD'!W122=0,"",'SIMPL PLYWOOD'!W122)</f>
        <v/>
      </c>
      <c r="M108" s="23" t="str">
        <f>IF('SIMPL PLYWOOD'!X122=0,"",'SIMPL PLYWOOD'!X122)</f>
        <v/>
      </c>
      <c r="N108" s="23" t="str">
        <f>IF('SIMPL PLYWOOD'!Y122=0,"",'SIMPL PLYWOOD'!Y122)</f>
        <v/>
      </c>
      <c r="O108" s="23" t="str">
        <f>IF('SIMPL PLYWOOD'!Z122=0,"",'SIMPL PLYWOOD'!Z122)</f>
        <v/>
      </c>
      <c r="P108" s="395">
        <f t="shared" si="1"/>
        <v>0</v>
      </c>
      <c r="Q108" s="16">
        <f>P108*'SIMPL PLYWOOD'!I122</f>
        <v>0</v>
      </c>
      <c r="R108" s="16">
        <f>P108*'SIMPL PLYWOOD'!AX122</f>
        <v>0</v>
      </c>
    </row>
    <row r="109" spans="1:18" ht="23.25" customHeight="1">
      <c r="A109" s="24" t="str">
        <f>'SIMPL PLYWOOD'!D123</f>
        <v>SIMPL-8E</v>
      </c>
      <c r="B109" s="25" t="str">
        <f>IF('SIMPL PLYWOOD'!M123=0,"",'SIMPL PLYWOOD'!M123)</f>
        <v/>
      </c>
      <c r="C109" s="23" t="str">
        <f>IF('SIMPL PLYWOOD'!N123=0,"",'SIMPL PLYWOOD'!N123)</f>
        <v/>
      </c>
      <c r="D109" s="23" t="str">
        <f>IF('SIMPL PLYWOOD'!O123=0,"",'SIMPL PLYWOOD'!O123)</f>
        <v/>
      </c>
      <c r="E109" s="23" t="str">
        <f>IF('SIMPL PLYWOOD'!P123=0,"",'SIMPL PLYWOOD'!P123)</f>
        <v/>
      </c>
      <c r="F109" s="23" t="str">
        <f>IF('SIMPL PLYWOOD'!Q123=0,"",'SIMPL PLYWOOD'!Q123)</f>
        <v/>
      </c>
      <c r="G109" s="23" t="str">
        <f>IF('SIMPL PLYWOOD'!R123=0,"",'SIMPL PLYWOOD'!R123)</f>
        <v/>
      </c>
      <c r="H109" s="23" t="str">
        <f>IF('SIMPL PLYWOOD'!S123=0,"",'SIMPL PLYWOOD'!S123)</f>
        <v/>
      </c>
      <c r="I109" s="23" t="str">
        <f>IF('SIMPL PLYWOOD'!T123=0,"",'SIMPL PLYWOOD'!T123)</f>
        <v/>
      </c>
      <c r="J109" s="23" t="str">
        <f>IF('SIMPL PLYWOOD'!U123=0,"",'SIMPL PLYWOOD'!U123)</f>
        <v/>
      </c>
      <c r="K109" s="23" t="str">
        <f>IF('SIMPL PLYWOOD'!V123=0,"",'SIMPL PLYWOOD'!V123)</f>
        <v/>
      </c>
      <c r="L109" s="23" t="str">
        <f>IF('SIMPL PLYWOOD'!W123=0,"",'SIMPL PLYWOOD'!W123)</f>
        <v/>
      </c>
      <c r="M109" s="23" t="str">
        <f>IF('SIMPL PLYWOOD'!X123=0,"",'SIMPL PLYWOOD'!X123)</f>
        <v/>
      </c>
      <c r="N109" s="23" t="str">
        <f>IF('SIMPL PLYWOOD'!Y123=0,"",'SIMPL PLYWOOD'!Y123)</f>
        <v/>
      </c>
      <c r="O109" s="23" t="str">
        <f>IF('SIMPL PLYWOOD'!Z123=0,"",'SIMPL PLYWOOD'!Z123)</f>
        <v/>
      </c>
      <c r="P109" s="395">
        <f t="shared" si="1"/>
        <v>0</v>
      </c>
      <c r="Q109" s="16">
        <f>P109*'SIMPL PLYWOOD'!I123</f>
        <v>0</v>
      </c>
      <c r="R109" s="16">
        <f>P109*'SIMPL PLYWOOD'!AX123</f>
        <v>0</v>
      </c>
    </row>
    <row r="110" spans="1:18" ht="23.25" customHeight="1">
      <c r="A110" s="24" t="str">
        <f>'SIMPL PLYWOOD'!D124</f>
        <v>SIMPL-8M</v>
      </c>
      <c r="B110" s="25" t="str">
        <f>IF('SIMPL PLYWOOD'!M124=0,"",'SIMPL PLYWOOD'!M124)</f>
        <v/>
      </c>
      <c r="C110" s="23" t="str">
        <f>IF('SIMPL PLYWOOD'!N124=0,"",'SIMPL PLYWOOD'!N124)</f>
        <v/>
      </c>
      <c r="D110" s="23" t="str">
        <f>IF('SIMPL PLYWOOD'!O124=0,"",'SIMPL PLYWOOD'!O124)</f>
        <v/>
      </c>
      <c r="E110" s="23" t="str">
        <f>IF('SIMPL PLYWOOD'!P124=0,"",'SIMPL PLYWOOD'!P124)</f>
        <v/>
      </c>
      <c r="F110" s="23" t="str">
        <f>IF('SIMPL PLYWOOD'!Q124=0,"",'SIMPL PLYWOOD'!Q124)</f>
        <v/>
      </c>
      <c r="G110" s="23" t="str">
        <f>IF('SIMPL PLYWOOD'!R124=0,"",'SIMPL PLYWOOD'!R124)</f>
        <v/>
      </c>
      <c r="H110" s="23" t="str">
        <f>IF('SIMPL PLYWOOD'!S124=0,"",'SIMPL PLYWOOD'!S124)</f>
        <v/>
      </c>
      <c r="I110" s="23" t="str">
        <f>IF('SIMPL PLYWOOD'!T124=0,"",'SIMPL PLYWOOD'!T124)</f>
        <v/>
      </c>
      <c r="J110" s="23" t="str">
        <f>IF('SIMPL PLYWOOD'!U124=0,"",'SIMPL PLYWOOD'!U124)</f>
        <v/>
      </c>
      <c r="K110" s="23" t="str">
        <f>IF('SIMPL PLYWOOD'!V124=0,"",'SIMPL PLYWOOD'!V124)</f>
        <v/>
      </c>
      <c r="L110" s="23" t="str">
        <f>IF('SIMPL PLYWOOD'!W124=0,"",'SIMPL PLYWOOD'!W124)</f>
        <v/>
      </c>
      <c r="M110" s="23" t="str">
        <f>IF('SIMPL PLYWOOD'!X124=0,"",'SIMPL PLYWOOD'!X124)</f>
        <v/>
      </c>
      <c r="N110" s="23" t="str">
        <f>IF('SIMPL PLYWOOD'!Y124=0,"",'SIMPL PLYWOOD'!Y124)</f>
        <v/>
      </c>
      <c r="O110" s="23" t="str">
        <f>IF('SIMPL PLYWOOD'!Z124=0,"",'SIMPL PLYWOOD'!Z124)</f>
        <v/>
      </c>
      <c r="P110" s="395">
        <f t="shared" ref="P110:P117" si="3">SUM(B110:O110)</f>
        <v>0</v>
      </c>
      <c r="Q110" s="16">
        <f>P110*'SIMPL PLYWOOD'!I124</f>
        <v>0</v>
      </c>
      <c r="R110" s="16">
        <f>P110*'SIMPL PLYWOOD'!AX124</f>
        <v>0</v>
      </c>
    </row>
    <row r="111" spans="1:18" ht="23.25" customHeight="1">
      <c r="A111" s="24" t="str">
        <f>'SIMPL PLYWOOD'!D125</f>
        <v>SIMPL-8N</v>
      </c>
      <c r="B111" s="25" t="str">
        <f>IF('SIMPL PLYWOOD'!M125=0,"",'SIMPL PLYWOOD'!M125)</f>
        <v/>
      </c>
      <c r="C111" s="23" t="str">
        <f>IF('SIMPL PLYWOOD'!N125=0,"",'SIMPL PLYWOOD'!N125)</f>
        <v/>
      </c>
      <c r="D111" s="23" t="str">
        <f>IF('SIMPL PLYWOOD'!O125=0,"",'SIMPL PLYWOOD'!O125)</f>
        <v/>
      </c>
      <c r="E111" s="23" t="str">
        <f>IF('SIMPL PLYWOOD'!P125=0,"",'SIMPL PLYWOOD'!P125)</f>
        <v/>
      </c>
      <c r="F111" s="23" t="str">
        <f>IF('SIMPL PLYWOOD'!Q125=0,"",'SIMPL PLYWOOD'!Q125)</f>
        <v/>
      </c>
      <c r="G111" s="23" t="str">
        <f>IF('SIMPL PLYWOOD'!R125=0,"",'SIMPL PLYWOOD'!R125)</f>
        <v/>
      </c>
      <c r="H111" s="23" t="str">
        <f>IF('SIMPL PLYWOOD'!S125=0,"",'SIMPL PLYWOOD'!S125)</f>
        <v/>
      </c>
      <c r="I111" s="23" t="str">
        <f>IF('SIMPL PLYWOOD'!T125=0,"",'SIMPL PLYWOOD'!T125)</f>
        <v/>
      </c>
      <c r="J111" s="23" t="str">
        <f>IF('SIMPL PLYWOOD'!U125=0,"",'SIMPL PLYWOOD'!U125)</f>
        <v/>
      </c>
      <c r="K111" s="23" t="str">
        <f>IF('SIMPL PLYWOOD'!V125=0,"",'SIMPL PLYWOOD'!V125)</f>
        <v/>
      </c>
      <c r="L111" s="23" t="str">
        <f>IF('SIMPL PLYWOOD'!W125=0,"",'SIMPL PLYWOOD'!W125)</f>
        <v/>
      </c>
      <c r="M111" s="23" t="str">
        <f>IF('SIMPL PLYWOOD'!X125=0,"",'SIMPL PLYWOOD'!X125)</f>
        <v/>
      </c>
      <c r="N111" s="23" t="str">
        <f>IF('SIMPL PLYWOOD'!Y125=0,"",'SIMPL PLYWOOD'!Y125)</f>
        <v/>
      </c>
      <c r="O111" s="23" t="str">
        <f>IF('SIMPL PLYWOOD'!Z125=0,"",'SIMPL PLYWOOD'!Z125)</f>
        <v/>
      </c>
      <c r="P111" s="395">
        <f t="shared" si="3"/>
        <v>0</v>
      </c>
      <c r="Q111" s="16">
        <f>P111*'SIMPL PLYWOOD'!I125</f>
        <v>0</v>
      </c>
      <c r="R111" s="16">
        <f>P111*'SIMPL PLYWOOD'!AX125</f>
        <v>0</v>
      </c>
    </row>
    <row r="112" spans="1:18" ht="23.25" customHeight="1">
      <c r="A112" s="24" t="str">
        <f>'SIMPL PLYWOOD'!D126</f>
        <v>SIMPL-8O</v>
      </c>
      <c r="B112" s="25" t="str">
        <f>IF('SIMPL PLYWOOD'!M126=0,"",'SIMPL PLYWOOD'!M126)</f>
        <v/>
      </c>
      <c r="C112" s="23" t="str">
        <f>IF('SIMPL PLYWOOD'!N126=0,"",'SIMPL PLYWOOD'!N126)</f>
        <v/>
      </c>
      <c r="D112" s="23" t="str">
        <f>IF('SIMPL PLYWOOD'!O126=0,"",'SIMPL PLYWOOD'!O126)</f>
        <v/>
      </c>
      <c r="E112" s="23" t="str">
        <f>IF('SIMPL PLYWOOD'!P126=0,"",'SIMPL PLYWOOD'!P126)</f>
        <v/>
      </c>
      <c r="F112" s="23" t="str">
        <f>IF('SIMPL PLYWOOD'!Q126=0,"",'SIMPL PLYWOOD'!Q126)</f>
        <v/>
      </c>
      <c r="G112" s="23" t="str">
        <f>IF('SIMPL PLYWOOD'!R126=0,"",'SIMPL PLYWOOD'!R126)</f>
        <v/>
      </c>
      <c r="H112" s="23" t="str">
        <f>IF('SIMPL PLYWOOD'!S126=0,"",'SIMPL PLYWOOD'!S126)</f>
        <v/>
      </c>
      <c r="I112" s="23" t="str">
        <f>IF('SIMPL PLYWOOD'!T126=0,"",'SIMPL PLYWOOD'!T126)</f>
        <v/>
      </c>
      <c r="J112" s="23" t="str">
        <f>IF('SIMPL PLYWOOD'!U126=0,"",'SIMPL PLYWOOD'!U126)</f>
        <v/>
      </c>
      <c r="K112" s="23" t="str">
        <f>IF('SIMPL PLYWOOD'!V126=0,"",'SIMPL PLYWOOD'!V126)</f>
        <v/>
      </c>
      <c r="L112" s="23" t="str">
        <f>IF('SIMPL PLYWOOD'!W126=0,"",'SIMPL PLYWOOD'!W126)</f>
        <v/>
      </c>
      <c r="M112" s="23" t="str">
        <f>IF('SIMPL PLYWOOD'!X126=0,"",'SIMPL PLYWOOD'!X126)</f>
        <v/>
      </c>
      <c r="N112" s="23" t="str">
        <f>IF('SIMPL PLYWOOD'!Y126=0,"",'SIMPL PLYWOOD'!Y126)</f>
        <v/>
      </c>
      <c r="O112" s="23" t="str">
        <f>IF('SIMPL PLYWOOD'!Z126=0,"",'SIMPL PLYWOOD'!Z126)</f>
        <v/>
      </c>
      <c r="P112" s="395">
        <f t="shared" si="3"/>
        <v>0</v>
      </c>
      <c r="Q112" s="16">
        <f>P112*'SIMPL PLYWOOD'!I126</f>
        <v>0</v>
      </c>
      <c r="R112" s="16">
        <f>P112*'SIMPL PLYWOOD'!AX126</f>
        <v>0</v>
      </c>
    </row>
    <row r="113" spans="1:18" ht="23.25" customHeight="1">
      <c r="A113" s="24" t="str">
        <f>'SIMPL PLYWOOD'!D127</f>
        <v>SIMPL-8P</v>
      </c>
      <c r="B113" s="25" t="str">
        <f>IF('SIMPL PLYWOOD'!M127=0,"",'SIMPL PLYWOOD'!M127)</f>
        <v/>
      </c>
      <c r="C113" s="23" t="str">
        <f>IF('SIMPL PLYWOOD'!N127=0,"",'SIMPL PLYWOOD'!N127)</f>
        <v/>
      </c>
      <c r="D113" s="23" t="str">
        <f>IF('SIMPL PLYWOOD'!O127=0,"",'SIMPL PLYWOOD'!O127)</f>
        <v/>
      </c>
      <c r="E113" s="23" t="str">
        <f>IF('SIMPL PLYWOOD'!P127=0,"",'SIMPL PLYWOOD'!P127)</f>
        <v/>
      </c>
      <c r="F113" s="23" t="str">
        <f>IF('SIMPL PLYWOOD'!Q127=0,"",'SIMPL PLYWOOD'!Q127)</f>
        <v/>
      </c>
      <c r="G113" s="23" t="str">
        <f>IF('SIMPL PLYWOOD'!R127=0,"",'SIMPL PLYWOOD'!R127)</f>
        <v/>
      </c>
      <c r="H113" s="23" t="str">
        <f>IF('SIMPL PLYWOOD'!S127=0,"",'SIMPL PLYWOOD'!S127)</f>
        <v/>
      </c>
      <c r="I113" s="23" t="str">
        <f>IF('SIMPL PLYWOOD'!T127=0,"",'SIMPL PLYWOOD'!T127)</f>
        <v/>
      </c>
      <c r="J113" s="23" t="str">
        <f>IF('SIMPL PLYWOOD'!U127=0,"",'SIMPL PLYWOOD'!U127)</f>
        <v/>
      </c>
      <c r="K113" s="23" t="str">
        <f>IF('SIMPL PLYWOOD'!V127=0,"",'SIMPL PLYWOOD'!V127)</f>
        <v/>
      </c>
      <c r="L113" s="23" t="str">
        <f>IF('SIMPL PLYWOOD'!W127=0,"",'SIMPL PLYWOOD'!W127)</f>
        <v/>
      </c>
      <c r="M113" s="23" t="str">
        <f>IF('SIMPL PLYWOOD'!X127=0,"",'SIMPL PLYWOOD'!X127)</f>
        <v/>
      </c>
      <c r="N113" s="23" t="str">
        <f>IF('SIMPL PLYWOOD'!Y127=0,"",'SIMPL PLYWOOD'!Y127)</f>
        <v/>
      </c>
      <c r="O113" s="23" t="str">
        <f>IF('SIMPL PLYWOOD'!Z127=0,"",'SIMPL PLYWOOD'!Z127)</f>
        <v/>
      </c>
      <c r="P113" s="395">
        <f t="shared" si="3"/>
        <v>0</v>
      </c>
      <c r="Q113" s="16">
        <f>P113*'SIMPL PLYWOOD'!I127</f>
        <v>0</v>
      </c>
      <c r="R113" s="16">
        <f>P113*'SIMPL PLYWOOD'!AX127</f>
        <v>0</v>
      </c>
    </row>
    <row r="114" spans="1:18" ht="23.25" customHeight="1">
      <c r="A114" s="24" t="str">
        <f>'SIMPL PLYWOOD'!D128</f>
        <v>SIMPL-8R</v>
      </c>
      <c r="B114" s="25" t="str">
        <f>IF('SIMPL PLYWOOD'!M128=0,"",'SIMPL PLYWOOD'!M128)</f>
        <v/>
      </c>
      <c r="C114" s="23" t="str">
        <f>IF('SIMPL PLYWOOD'!N128=0,"",'SIMPL PLYWOOD'!N128)</f>
        <v/>
      </c>
      <c r="D114" s="23" t="str">
        <f>IF('SIMPL PLYWOOD'!O128=0,"",'SIMPL PLYWOOD'!O128)</f>
        <v/>
      </c>
      <c r="E114" s="23" t="str">
        <f>IF('SIMPL PLYWOOD'!P128=0,"",'SIMPL PLYWOOD'!P128)</f>
        <v/>
      </c>
      <c r="F114" s="23" t="str">
        <f>IF('SIMPL PLYWOOD'!Q128=0,"",'SIMPL PLYWOOD'!Q128)</f>
        <v/>
      </c>
      <c r="G114" s="23" t="str">
        <f>IF('SIMPL PLYWOOD'!R128=0,"",'SIMPL PLYWOOD'!R128)</f>
        <v/>
      </c>
      <c r="H114" s="23" t="str">
        <f>IF('SIMPL PLYWOOD'!S128=0,"",'SIMPL PLYWOOD'!S128)</f>
        <v/>
      </c>
      <c r="I114" s="23" t="str">
        <f>IF('SIMPL PLYWOOD'!T128=0,"",'SIMPL PLYWOOD'!T128)</f>
        <v/>
      </c>
      <c r="J114" s="23" t="str">
        <f>IF('SIMPL PLYWOOD'!U128=0,"",'SIMPL PLYWOOD'!U128)</f>
        <v/>
      </c>
      <c r="K114" s="23" t="str">
        <f>IF('SIMPL PLYWOOD'!V128=0,"",'SIMPL PLYWOOD'!V128)</f>
        <v/>
      </c>
      <c r="L114" s="23" t="str">
        <f>IF('SIMPL PLYWOOD'!W128=0,"",'SIMPL PLYWOOD'!W128)</f>
        <v/>
      </c>
      <c r="M114" s="23" t="str">
        <f>IF('SIMPL PLYWOOD'!X128=0,"",'SIMPL PLYWOOD'!X128)</f>
        <v/>
      </c>
      <c r="N114" s="23" t="str">
        <f>IF('SIMPL PLYWOOD'!Y128=0,"",'SIMPL PLYWOOD'!Y128)</f>
        <v/>
      </c>
      <c r="O114" s="23" t="str">
        <f>IF('SIMPL PLYWOOD'!Z128=0,"",'SIMPL PLYWOOD'!Z128)</f>
        <v/>
      </c>
      <c r="P114" s="395">
        <f t="shared" si="3"/>
        <v>0</v>
      </c>
      <c r="Q114" s="16">
        <f>P114*'SIMPL PLYWOOD'!I128</f>
        <v>0</v>
      </c>
      <c r="R114" s="16">
        <f>P114*'SIMPL PLYWOOD'!AX128</f>
        <v>0</v>
      </c>
    </row>
    <row r="115" spans="1:18" ht="23.25" customHeight="1">
      <c r="A115" s="24" t="str">
        <f>'SIMPL PLYWOOD'!D129</f>
        <v>SIMPL-8S</v>
      </c>
      <c r="B115" s="25" t="str">
        <f>IF('SIMPL PLYWOOD'!M129=0,"",'SIMPL PLYWOOD'!M129)</f>
        <v/>
      </c>
      <c r="C115" s="23" t="str">
        <f>IF('SIMPL PLYWOOD'!N129=0,"",'SIMPL PLYWOOD'!N129)</f>
        <v/>
      </c>
      <c r="D115" s="23" t="str">
        <f>IF('SIMPL PLYWOOD'!O129=0,"",'SIMPL PLYWOOD'!O129)</f>
        <v/>
      </c>
      <c r="E115" s="23" t="str">
        <f>IF('SIMPL PLYWOOD'!P129=0,"",'SIMPL PLYWOOD'!P129)</f>
        <v/>
      </c>
      <c r="F115" s="23" t="str">
        <f>IF('SIMPL PLYWOOD'!Q129=0,"",'SIMPL PLYWOOD'!Q129)</f>
        <v/>
      </c>
      <c r="G115" s="23" t="str">
        <f>IF('SIMPL PLYWOOD'!R129=0,"",'SIMPL PLYWOOD'!R129)</f>
        <v/>
      </c>
      <c r="H115" s="23" t="str">
        <f>IF('SIMPL PLYWOOD'!S129=0,"",'SIMPL PLYWOOD'!S129)</f>
        <v/>
      </c>
      <c r="I115" s="23" t="str">
        <f>IF('SIMPL PLYWOOD'!T129=0,"",'SIMPL PLYWOOD'!T129)</f>
        <v/>
      </c>
      <c r="J115" s="23" t="str">
        <f>IF('SIMPL PLYWOOD'!U129=0,"",'SIMPL PLYWOOD'!U129)</f>
        <v/>
      </c>
      <c r="K115" s="23" t="str">
        <f>IF('SIMPL PLYWOOD'!V129=0,"",'SIMPL PLYWOOD'!V129)</f>
        <v/>
      </c>
      <c r="L115" s="23" t="str">
        <f>IF('SIMPL PLYWOOD'!W129=0,"",'SIMPL PLYWOOD'!W129)</f>
        <v/>
      </c>
      <c r="M115" s="23" t="str">
        <f>IF('SIMPL PLYWOOD'!X129=0,"",'SIMPL PLYWOOD'!X129)</f>
        <v/>
      </c>
      <c r="N115" s="23" t="str">
        <f>IF('SIMPL PLYWOOD'!Y129=0,"",'SIMPL PLYWOOD'!Y129)</f>
        <v/>
      </c>
      <c r="O115" s="23" t="str">
        <f>IF('SIMPL PLYWOOD'!Z129=0,"",'SIMPL PLYWOOD'!Z129)</f>
        <v/>
      </c>
      <c r="P115" s="395">
        <f t="shared" si="3"/>
        <v>0</v>
      </c>
      <c r="Q115" s="16">
        <f>P115*'SIMPL PLYWOOD'!I129</f>
        <v>0</v>
      </c>
      <c r="R115" s="16">
        <f>P115*'SIMPL PLYWOOD'!AX129</f>
        <v>0</v>
      </c>
    </row>
    <row r="116" spans="1:18" ht="23.25" customHeight="1">
      <c r="A116" s="24" t="str">
        <f>'SIMPL PLYWOOD'!D130</f>
        <v>SIMPL-8T</v>
      </c>
      <c r="B116" s="25" t="str">
        <f>IF('SIMPL PLYWOOD'!M130=0,"",'SIMPL PLYWOOD'!M130)</f>
        <v/>
      </c>
      <c r="C116" s="23" t="str">
        <f>IF('SIMPL PLYWOOD'!N130=0,"",'SIMPL PLYWOOD'!N130)</f>
        <v/>
      </c>
      <c r="D116" s="23" t="str">
        <f>IF('SIMPL PLYWOOD'!O130=0,"",'SIMPL PLYWOOD'!O130)</f>
        <v/>
      </c>
      <c r="E116" s="23" t="str">
        <f>IF('SIMPL PLYWOOD'!P130=0,"",'SIMPL PLYWOOD'!P130)</f>
        <v/>
      </c>
      <c r="F116" s="23" t="str">
        <f>IF('SIMPL PLYWOOD'!Q130=0,"",'SIMPL PLYWOOD'!Q130)</f>
        <v/>
      </c>
      <c r="G116" s="23" t="str">
        <f>IF('SIMPL PLYWOOD'!R130=0,"",'SIMPL PLYWOOD'!R130)</f>
        <v/>
      </c>
      <c r="H116" s="23" t="str">
        <f>IF('SIMPL PLYWOOD'!S130=0,"",'SIMPL PLYWOOD'!S130)</f>
        <v/>
      </c>
      <c r="I116" s="23" t="str">
        <f>IF('SIMPL PLYWOOD'!T130=0,"",'SIMPL PLYWOOD'!T130)</f>
        <v/>
      </c>
      <c r="J116" s="23" t="str">
        <f>IF('SIMPL PLYWOOD'!U130=0,"",'SIMPL PLYWOOD'!U130)</f>
        <v/>
      </c>
      <c r="K116" s="23" t="str">
        <f>IF('SIMPL PLYWOOD'!V130=0,"",'SIMPL PLYWOOD'!V130)</f>
        <v/>
      </c>
      <c r="L116" s="23" t="str">
        <f>IF('SIMPL PLYWOOD'!W130=0,"",'SIMPL PLYWOOD'!W130)</f>
        <v/>
      </c>
      <c r="M116" s="23" t="str">
        <f>IF('SIMPL PLYWOOD'!X130=0,"",'SIMPL PLYWOOD'!X130)</f>
        <v/>
      </c>
      <c r="N116" s="23" t="str">
        <f>IF('SIMPL PLYWOOD'!Y130=0,"",'SIMPL PLYWOOD'!Y130)</f>
        <v/>
      </c>
      <c r="O116" s="23" t="str">
        <f>IF('SIMPL PLYWOOD'!Z130=0,"",'SIMPL PLYWOOD'!Z130)</f>
        <v/>
      </c>
      <c r="P116" s="395">
        <f t="shared" si="3"/>
        <v>0</v>
      </c>
      <c r="Q116" s="16">
        <f>P116*'SIMPL PLYWOOD'!I130</f>
        <v>0</v>
      </c>
      <c r="R116" s="16">
        <f>P116*'SIMPL PLYWOOD'!AX130</f>
        <v>0</v>
      </c>
    </row>
    <row r="117" spans="1:18" ht="23.25" customHeight="1">
      <c r="A117" s="24" t="str">
        <f>'SIMPL PLYWOOD'!D131</f>
        <v>SIMPL-8U</v>
      </c>
      <c r="B117" s="25" t="str">
        <f>IF('SIMPL PLYWOOD'!M131=0,"",'SIMPL PLYWOOD'!M131)</f>
        <v/>
      </c>
      <c r="C117" s="23" t="str">
        <f>IF('SIMPL PLYWOOD'!N131=0,"",'SIMPL PLYWOOD'!N131)</f>
        <v/>
      </c>
      <c r="D117" s="23" t="str">
        <f>IF('SIMPL PLYWOOD'!O131=0,"",'SIMPL PLYWOOD'!O131)</f>
        <v/>
      </c>
      <c r="E117" s="23" t="str">
        <f>IF('SIMPL PLYWOOD'!P131=0,"",'SIMPL PLYWOOD'!P131)</f>
        <v/>
      </c>
      <c r="F117" s="23" t="str">
        <f>IF('SIMPL PLYWOOD'!Q131=0,"",'SIMPL PLYWOOD'!Q131)</f>
        <v/>
      </c>
      <c r="G117" s="23" t="str">
        <f>IF('SIMPL PLYWOOD'!R131=0,"",'SIMPL PLYWOOD'!R131)</f>
        <v/>
      </c>
      <c r="H117" s="23" t="str">
        <f>IF('SIMPL PLYWOOD'!S131=0,"",'SIMPL PLYWOOD'!S131)</f>
        <v/>
      </c>
      <c r="I117" s="23" t="str">
        <f>IF('SIMPL PLYWOOD'!T131=0,"",'SIMPL PLYWOOD'!T131)</f>
        <v/>
      </c>
      <c r="J117" s="23" t="str">
        <f>IF('SIMPL PLYWOOD'!U131=0,"",'SIMPL PLYWOOD'!U131)</f>
        <v/>
      </c>
      <c r="K117" s="23" t="str">
        <f>IF('SIMPL PLYWOOD'!V131=0,"",'SIMPL PLYWOOD'!V131)</f>
        <v/>
      </c>
      <c r="L117" s="23" t="str">
        <f>IF('SIMPL PLYWOOD'!W131=0,"",'SIMPL PLYWOOD'!W131)</f>
        <v/>
      </c>
      <c r="M117" s="23" t="str">
        <f>IF('SIMPL PLYWOOD'!X131=0,"",'SIMPL PLYWOOD'!X131)</f>
        <v/>
      </c>
      <c r="N117" s="23" t="str">
        <f>IF('SIMPL PLYWOOD'!Y131=0,"",'SIMPL PLYWOOD'!Y131)</f>
        <v/>
      </c>
      <c r="O117" s="23" t="str">
        <f>IF('SIMPL PLYWOOD'!Z131=0,"",'SIMPL PLYWOOD'!Z131)</f>
        <v/>
      </c>
      <c r="P117" s="395">
        <f t="shared" si="3"/>
        <v>0</v>
      </c>
      <c r="Q117" s="16">
        <f>P117*'SIMPL PLYWOOD'!I131</f>
        <v>0</v>
      </c>
      <c r="R117" s="16">
        <f>P117*'SIMPL PLYWOOD'!AX131</f>
        <v>0</v>
      </c>
    </row>
    <row r="118" spans="1:18" ht="23.25" customHeight="1">
      <c r="A118" s="24">
        <f>'SIMPL PLYWOOD'!D132</f>
        <v>0</v>
      </c>
      <c r="B118" s="25" t="str">
        <f>IF('SIMPL PLYWOOD'!M132=0,"",'SIMPL PLYWOOD'!M132)</f>
        <v/>
      </c>
      <c r="C118" s="23" t="str">
        <f>IF('SIMPL PLYWOOD'!N132=0,"",'SIMPL PLYWOOD'!N132)</f>
        <v/>
      </c>
      <c r="D118" s="23" t="str">
        <f>IF('SIMPL PLYWOOD'!O132=0,"",'SIMPL PLYWOOD'!O132)</f>
        <v/>
      </c>
      <c r="E118" s="23" t="str">
        <f>IF('SIMPL PLYWOOD'!P132=0,"",'SIMPL PLYWOOD'!P132)</f>
        <v/>
      </c>
      <c r="F118" s="23" t="str">
        <f>IF('SIMPL PLYWOOD'!Q132=0,"",'SIMPL PLYWOOD'!Q132)</f>
        <v/>
      </c>
      <c r="G118" s="23" t="str">
        <f>IF('SIMPL PLYWOOD'!R132=0,"",'SIMPL PLYWOOD'!R132)</f>
        <v/>
      </c>
      <c r="H118" s="23" t="str">
        <f>IF('SIMPL PLYWOOD'!S132=0,"",'SIMPL PLYWOOD'!S132)</f>
        <v/>
      </c>
      <c r="I118" s="23" t="str">
        <f>IF('SIMPL PLYWOOD'!T132=0,"",'SIMPL PLYWOOD'!T132)</f>
        <v/>
      </c>
      <c r="J118" s="23" t="str">
        <f>IF('SIMPL PLYWOOD'!U132=0,"",'SIMPL PLYWOOD'!U132)</f>
        <v/>
      </c>
      <c r="K118" s="23" t="str">
        <f>IF('SIMPL PLYWOOD'!V132=0,"",'SIMPL PLYWOOD'!V132)</f>
        <v/>
      </c>
      <c r="L118" s="23" t="str">
        <f>IF('SIMPL PLYWOOD'!W132=0,"",'SIMPL PLYWOOD'!W132)</f>
        <v/>
      </c>
      <c r="M118" s="23" t="str">
        <f>IF('SIMPL PLYWOOD'!X132=0,"",'SIMPL PLYWOOD'!X132)</f>
        <v/>
      </c>
      <c r="N118" s="23" t="str">
        <f>IF('SIMPL PLYWOOD'!Y132=0,"",'SIMPL PLYWOOD'!Y132)</f>
        <v/>
      </c>
      <c r="O118" s="23" t="str">
        <f>IF('SIMPL PLYWOOD'!Z132=0,"",'SIMPL PLYWOOD'!Z132)</f>
        <v/>
      </c>
      <c r="P118" s="395">
        <f t="shared" si="1"/>
        <v>0</v>
      </c>
      <c r="Q118" s="16">
        <f>P118*'SIMPL PLYWOOD'!I132</f>
        <v>0</v>
      </c>
      <c r="R118" s="16">
        <f>P118*'SIMPL PLYWOOD'!AX132</f>
        <v>0</v>
      </c>
    </row>
    <row r="119" spans="1:18" ht="23.25" customHeight="1">
      <c r="A119" s="24" t="str">
        <f>'SIMPL PLYWOOD'!D133</f>
        <v>SIMPL-9A</v>
      </c>
      <c r="B119" s="25" t="str">
        <f>IF('SIMPL PLYWOOD'!M133=0,"",'SIMPL PLYWOOD'!M133)</f>
        <v/>
      </c>
      <c r="C119" s="23" t="str">
        <f>IF('SIMPL PLYWOOD'!N133=0,"",'SIMPL PLYWOOD'!N133)</f>
        <v/>
      </c>
      <c r="D119" s="23" t="str">
        <f>IF('SIMPL PLYWOOD'!O133=0,"",'SIMPL PLYWOOD'!O133)</f>
        <v/>
      </c>
      <c r="E119" s="23" t="str">
        <f>IF('SIMPL PLYWOOD'!P133=0,"",'SIMPL PLYWOOD'!P133)</f>
        <v/>
      </c>
      <c r="F119" s="23" t="str">
        <f>IF('SIMPL PLYWOOD'!Q133=0,"",'SIMPL PLYWOOD'!Q133)</f>
        <v/>
      </c>
      <c r="G119" s="23" t="str">
        <f>IF('SIMPL PLYWOOD'!R133=0,"",'SIMPL PLYWOOD'!R133)</f>
        <v/>
      </c>
      <c r="H119" s="23" t="str">
        <f>IF('SIMPL PLYWOOD'!S133=0,"",'SIMPL PLYWOOD'!S133)</f>
        <v/>
      </c>
      <c r="I119" s="23" t="str">
        <f>IF('SIMPL PLYWOOD'!T133=0,"",'SIMPL PLYWOOD'!T133)</f>
        <v/>
      </c>
      <c r="J119" s="23" t="str">
        <f>IF('SIMPL PLYWOOD'!U133=0,"",'SIMPL PLYWOOD'!U133)</f>
        <v/>
      </c>
      <c r="K119" s="23" t="str">
        <f>IF('SIMPL PLYWOOD'!V133=0,"",'SIMPL PLYWOOD'!V133)</f>
        <v/>
      </c>
      <c r="L119" s="23" t="str">
        <f>IF('SIMPL PLYWOOD'!W133=0,"",'SIMPL PLYWOOD'!W133)</f>
        <v/>
      </c>
      <c r="M119" s="23" t="str">
        <f>IF('SIMPL PLYWOOD'!X133=0,"",'SIMPL PLYWOOD'!X133)</f>
        <v/>
      </c>
      <c r="N119" s="23" t="str">
        <f>IF('SIMPL PLYWOOD'!Y133=0,"",'SIMPL PLYWOOD'!Y133)</f>
        <v/>
      </c>
      <c r="O119" s="23" t="str">
        <f>IF('SIMPL PLYWOOD'!Z133=0,"",'SIMPL PLYWOOD'!Z133)</f>
        <v/>
      </c>
      <c r="P119" s="395">
        <f t="shared" si="1"/>
        <v>0</v>
      </c>
      <c r="Q119" s="16">
        <f>P119*'SIMPL PLYWOOD'!I133</f>
        <v>0</v>
      </c>
      <c r="R119" s="16">
        <f>P119*'SIMPL PLYWOOD'!AX133</f>
        <v>0</v>
      </c>
    </row>
    <row r="120" spans="1:18" ht="23.25" customHeight="1">
      <c r="A120" s="24" t="str">
        <f>'SIMPL PLYWOOD'!D134</f>
        <v>SIMPL-9B</v>
      </c>
      <c r="B120" s="25" t="str">
        <f>IF('SIMPL PLYWOOD'!M134=0,"",'SIMPL PLYWOOD'!M134)</f>
        <v/>
      </c>
      <c r="C120" s="23" t="str">
        <f>IF('SIMPL PLYWOOD'!N134=0,"",'SIMPL PLYWOOD'!N134)</f>
        <v/>
      </c>
      <c r="D120" s="23" t="str">
        <f>IF('SIMPL PLYWOOD'!O134=0,"",'SIMPL PLYWOOD'!O134)</f>
        <v/>
      </c>
      <c r="E120" s="23" t="str">
        <f>IF('SIMPL PLYWOOD'!P134=0,"",'SIMPL PLYWOOD'!P134)</f>
        <v/>
      </c>
      <c r="F120" s="23" t="str">
        <f>IF('SIMPL PLYWOOD'!Q134=0,"",'SIMPL PLYWOOD'!Q134)</f>
        <v/>
      </c>
      <c r="G120" s="23" t="str">
        <f>IF('SIMPL PLYWOOD'!R134=0,"",'SIMPL PLYWOOD'!R134)</f>
        <v/>
      </c>
      <c r="H120" s="23" t="str">
        <f>IF('SIMPL PLYWOOD'!S134=0,"",'SIMPL PLYWOOD'!S134)</f>
        <v/>
      </c>
      <c r="I120" s="23" t="str">
        <f>IF('SIMPL PLYWOOD'!T134=0,"",'SIMPL PLYWOOD'!T134)</f>
        <v/>
      </c>
      <c r="J120" s="23" t="str">
        <f>IF('SIMPL PLYWOOD'!U134=0,"",'SIMPL PLYWOOD'!U134)</f>
        <v/>
      </c>
      <c r="K120" s="23" t="str">
        <f>IF('SIMPL PLYWOOD'!V134=0,"",'SIMPL PLYWOOD'!V134)</f>
        <v/>
      </c>
      <c r="L120" s="23" t="str">
        <f>IF('SIMPL PLYWOOD'!W134=0,"",'SIMPL PLYWOOD'!W134)</f>
        <v/>
      </c>
      <c r="M120" s="23" t="str">
        <f>IF('SIMPL PLYWOOD'!X134=0,"",'SIMPL PLYWOOD'!X134)</f>
        <v/>
      </c>
      <c r="N120" s="23" t="str">
        <f>IF('SIMPL PLYWOOD'!Y134=0,"",'SIMPL PLYWOOD'!Y134)</f>
        <v/>
      </c>
      <c r="O120" s="23" t="str">
        <f>IF('SIMPL PLYWOOD'!Z134=0,"",'SIMPL PLYWOOD'!Z134)</f>
        <v/>
      </c>
      <c r="P120" s="395">
        <f t="shared" si="1"/>
        <v>0</v>
      </c>
      <c r="Q120" s="16">
        <f>P120*'SIMPL PLYWOOD'!I134</f>
        <v>0</v>
      </c>
      <c r="R120" s="16">
        <f>P120*'SIMPL PLYWOOD'!AX134</f>
        <v>0</v>
      </c>
    </row>
    <row r="121" spans="1:18" ht="23.25" customHeight="1">
      <c r="A121" s="24" t="str">
        <f>'SIMPL PLYWOOD'!D135</f>
        <v>SIMPL-9C</v>
      </c>
      <c r="B121" s="25" t="str">
        <f>IF('SIMPL PLYWOOD'!M135=0,"",'SIMPL PLYWOOD'!M135)</f>
        <v/>
      </c>
      <c r="C121" s="23" t="str">
        <f>IF('SIMPL PLYWOOD'!N135=0,"",'SIMPL PLYWOOD'!N135)</f>
        <v/>
      </c>
      <c r="D121" s="23" t="str">
        <f>IF('SIMPL PLYWOOD'!O135=0,"",'SIMPL PLYWOOD'!O135)</f>
        <v/>
      </c>
      <c r="E121" s="23" t="str">
        <f>IF('SIMPL PLYWOOD'!P135=0,"",'SIMPL PLYWOOD'!P135)</f>
        <v/>
      </c>
      <c r="F121" s="23" t="str">
        <f>IF('SIMPL PLYWOOD'!Q135=0,"",'SIMPL PLYWOOD'!Q135)</f>
        <v/>
      </c>
      <c r="G121" s="23" t="str">
        <f>IF('SIMPL PLYWOOD'!R135=0,"",'SIMPL PLYWOOD'!R135)</f>
        <v/>
      </c>
      <c r="H121" s="23" t="str">
        <f>IF('SIMPL PLYWOOD'!S135=0,"",'SIMPL PLYWOOD'!S135)</f>
        <v/>
      </c>
      <c r="I121" s="23" t="str">
        <f>IF('SIMPL PLYWOOD'!T135=0,"",'SIMPL PLYWOOD'!T135)</f>
        <v/>
      </c>
      <c r="J121" s="23" t="str">
        <f>IF('SIMPL PLYWOOD'!U135=0,"",'SIMPL PLYWOOD'!U135)</f>
        <v/>
      </c>
      <c r="K121" s="23" t="str">
        <f>IF('SIMPL PLYWOOD'!V135=0,"",'SIMPL PLYWOOD'!V135)</f>
        <v/>
      </c>
      <c r="L121" s="23" t="str">
        <f>IF('SIMPL PLYWOOD'!W135=0,"",'SIMPL PLYWOOD'!W135)</f>
        <v/>
      </c>
      <c r="M121" s="23" t="str">
        <f>IF('SIMPL PLYWOOD'!X135=0,"",'SIMPL PLYWOOD'!X135)</f>
        <v/>
      </c>
      <c r="N121" s="23" t="str">
        <f>IF('SIMPL PLYWOOD'!Y135=0,"",'SIMPL PLYWOOD'!Y135)</f>
        <v/>
      </c>
      <c r="O121" s="23" t="str">
        <f>IF('SIMPL PLYWOOD'!Z135=0,"",'SIMPL PLYWOOD'!Z135)</f>
        <v/>
      </c>
      <c r="P121" s="395">
        <f t="shared" si="1"/>
        <v>0</v>
      </c>
      <c r="Q121" s="16">
        <f>P121*'SIMPL PLYWOOD'!I135</f>
        <v>0</v>
      </c>
      <c r="R121" s="16">
        <f>P121*'SIMPL PLYWOOD'!AX135</f>
        <v>0</v>
      </c>
    </row>
    <row r="122" spans="1:18" ht="23.25" customHeight="1">
      <c r="A122" s="24" t="str">
        <f>'SIMPL PLYWOOD'!D136</f>
        <v>SIMPL-9D</v>
      </c>
      <c r="B122" s="25" t="str">
        <f>IF('SIMPL PLYWOOD'!M136=0,"",'SIMPL PLYWOOD'!M136)</f>
        <v/>
      </c>
      <c r="C122" s="23" t="str">
        <f>IF('SIMPL PLYWOOD'!N136=0,"",'SIMPL PLYWOOD'!N136)</f>
        <v/>
      </c>
      <c r="D122" s="23" t="str">
        <f>IF('SIMPL PLYWOOD'!O136=0,"",'SIMPL PLYWOOD'!O136)</f>
        <v/>
      </c>
      <c r="E122" s="23" t="str">
        <f>IF('SIMPL PLYWOOD'!P136=0,"",'SIMPL PLYWOOD'!P136)</f>
        <v/>
      </c>
      <c r="F122" s="23" t="str">
        <f>IF('SIMPL PLYWOOD'!Q136=0,"",'SIMPL PLYWOOD'!Q136)</f>
        <v/>
      </c>
      <c r="G122" s="23" t="str">
        <f>IF('SIMPL PLYWOOD'!R136=0,"",'SIMPL PLYWOOD'!R136)</f>
        <v/>
      </c>
      <c r="H122" s="23" t="str">
        <f>IF('SIMPL PLYWOOD'!S136=0,"",'SIMPL PLYWOOD'!S136)</f>
        <v/>
      </c>
      <c r="I122" s="23" t="str">
        <f>IF('SIMPL PLYWOOD'!T136=0,"",'SIMPL PLYWOOD'!T136)</f>
        <v/>
      </c>
      <c r="J122" s="23" t="str">
        <f>IF('SIMPL PLYWOOD'!U136=0,"",'SIMPL PLYWOOD'!U136)</f>
        <v/>
      </c>
      <c r="K122" s="23" t="str">
        <f>IF('SIMPL PLYWOOD'!V136=0,"",'SIMPL PLYWOOD'!V136)</f>
        <v/>
      </c>
      <c r="L122" s="23" t="str">
        <f>IF('SIMPL PLYWOOD'!W136=0,"",'SIMPL PLYWOOD'!W136)</f>
        <v/>
      </c>
      <c r="M122" s="23" t="str">
        <f>IF('SIMPL PLYWOOD'!X136=0,"",'SIMPL PLYWOOD'!X136)</f>
        <v/>
      </c>
      <c r="N122" s="23" t="str">
        <f>IF('SIMPL PLYWOOD'!Y136=0,"",'SIMPL PLYWOOD'!Y136)</f>
        <v/>
      </c>
      <c r="O122" s="23" t="str">
        <f>IF('SIMPL PLYWOOD'!Z136=0,"",'SIMPL PLYWOOD'!Z136)</f>
        <v/>
      </c>
      <c r="P122" s="395">
        <f t="shared" si="1"/>
        <v>0</v>
      </c>
      <c r="Q122" s="16">
        <f>P122*'SIMPL PLYWOOD'!I136</f>
        <v>0</v>
      </c>
      <c r="R122" s="16">
        <f>P122*'SIMPL PLYWOOD'!AX136</f>
        <v>0</v>
      </c>
    </row>
    <row r="123" spans="1:18" ht="23.25" customHeight="1">
      <c r="A123" s="24" t="str">
        <f>'SIMPL PLYWOOD'!D137</f>
        <v>SIMPL-9E</v>
      </c>
      <c r="B123" s="25" t="str">
        <f>IF('SIMPL PLYWOOD'!M137=0,"",'SIMPL PLYWOOD'!M137)</f>
        <v/>
      </c>
      <c r="C123" s="23" t="str">
        <f>IF('SIMPL PLYWOOD'!N137=0,"",'SIMPL PLYWOOD'!N137)</f>
        <v/>
      </c>
      <c r="D123" s="23" t="str">
        <f>IF('SIMPL PLYWOOD'!O137=0,"",'SIMPL PLYWOOD'!O137)</f>
        <v/>
      </c>
      <c r="E123" s="23" t="str">
        <f>IF('SIMPL PLYWOOD'!P137=0,"",'SIMPL PLYWOOD'!P137)</f>
        <v/>
      </c>
      <c r="F123" s="23" t="str">
        <f>IF('SIMPL PLYWOOD'!Q137=0,"",'SIMPL PLYWOOD'!Q137)</f>
        <v/>
      </c>
      <c r="G123" s="23" t="str">
        <f>IF('SIMPL PLYWOOD'!R137=0,"",'SIMPL PLYWOOD'!R137)</f>
        <v/>
      </c>
      <c r="H123" s="23" t="str">
        <f>IF('SIMPL PLYWOOD'!S137=0,"",'SIMPL PLYWOOD'!S137)</f>
        <v/>
      </c>
      <c r="I123" s="23" t="str">
        <f>IF('SIMPL PLYWOOD'!T137=0,"",'SIMPL PLYWOOD'!T137)</f>
        <v/>
      </c>
      <c r="J123" s="23" t="str">
        <f>IF('SIMPL PLYWOOD'!U137=0,"",'SIMPL PLYWOOD'!U137)</f>
        <v/>
      </c>
      <c r="K123" s="23" t="str">
        <f>IF('SIMPL PLYWOOD'!V137=0,"",'SIMPL PLYWOOD'!V137)</f>
        <v/>
      </c>
      <c r="L123" s="23" t="str">
        <f>IF('SIMPL PLYWOOD'!W137=0,"",'SIMPL PLYWOOD'!W137)</f>
        <v/>
      </c>
      <c r="M123" s="23" t="str">
        <f>IF('SIMPL PLYWOOD'!X137=0,"",'SIMPL PLYWOOD'!X137)</f>
        <v/>
      </c>
      <c r="N123" s="23" t="str">
        <f>IF('SIMPL PLYWOOD'!Y137=0,"",'SIMPL PLYWOOD'!Y137)</f>
        <v/>
      </c>
      <c r="O123" s="23" t="str">
        <f>IF('SIMPL PLYWOOD'!Z137=0,"",'SIMPL PLYWOOD'!Z137)</f>
        <v/>
      </c>
      <c r="P123" s="395">
        <f t="shared" si="1"/>
        <v>0</v>
      </c>
      <c r="Q123" s="16">
        <f>P123*'SIMPL PLYWOOD'!I137</f>
        <v>0</v>
      </c>
      <c r="R123" s="16">
        <f>P123*'SIMPL PLYWOOD'!AX137</f>
        <v>0</v>
      </c>
    </row>
    <row r="124" spans="1:18" ht="23.25" customHeight="1">
      <c r="A124" s="24" t="str">
        <f>'SIMPL PLYWOOD'!D138</f>
        <v>SIMPL-9F</v>
      </c>
      <c r="B124" s="25" t="str">
        <f>IF('SIMPL PLYWOOD'!M138=0,"",'SIMPL PLYWOOD'!M138)</f>
        <v/>
      </c>
      <c r="C124" s="23" t="str">
        <f>IF('SIMPL PLYWOOD'!N138=0,"",'SIMPL PLYWOOD'!N138)</f>
        <v/>
      </c>
      <c r="D124" s="23" t="str">
        <f>IF('SIMPL PLYWOOD'!O138=0,"",'SIMPL PLYWOOD'!O138)</f>
        <v/>
      </c>
      <c r="E124" s="23" t="str">
        <f>IF('SIMPL PLYWOOD'!P138=0,"",'SIMPL PLYWOOD'!P138)</f>
        <v/>
      </c>
      <c r="F124" s="23" t="str">
        <f>IF('SIMPL PLYWOOD'!Q138=0,"",'SIMPL PLYWOOD'!Q138)</f>
        <v/>
      </c>
      <c r="G124" s="23" t="str">
        <f>IF('SIMPL PLYWOOD'!R138=0,"",'SIMPL PLYWOOD'!R138)</f>
        <v/>
      </c>
      <c r="H124" s="23" t="str">
        <f>IF('SIMPL PLYWOOD'!S138=0,"",'SIMPL PLYWOOD'!S138)</f>
        <v/>
      </c>
      <c r="I124" s="23" t="str">
        <f>IF('SIMPL PLYWOOD'!T138=0,"",'SIMPL PLYWOOD'!T138)</f>
        <v/>
      </c>
      <c r="J124" s="23" t="str">
        <f>IF('SIMPL PLYWOOD'!U138=0,"",'SIMPL PLYWOOD'!U138)</f>
        <v/>
      </c>
      <c r="K124" s="23" t="str">
        <f>IF('SIMPL PLYWOOD'!V138=0,"",'SIMPL PLYWOOD'!V138)</f>
        <v/>
      </c>
      <c r="L124" s="23" t="str">
        <f>IF('SIMPL PLYWOOD'!W138=0,"",'SIMPL PLYWOOD'!W138)</f>
        <v/>
      </c>
      <c r="M124" s="23" t="str">
        <f>IF('SIMPL PLYWOOD'!X138=0,"",'SIMPL PLYWOOD'!X138)</f>
        <v/>
      </c>
      <c r="N124" s="23" t="str">
        <f>IF('SIMPL PLYWOOD'!Y138=0,"",'SIMPL PLYWOOD'!Y138)</f>
        <v/>
      </c>
      <c r="O124" s="23" t="str">
        <f>IF('SIMPL PLYWOOD'!Z138=0,"",'SIMPL PLYWOOD'!Z138)</f>
        <v/>
      </c>
      <c r="P124" s="395">
        <f t="shared" si="1"/>
        <v>0</v>
      </c>
      <c r="Q124" s="16">
        <f>P124*'SIMPL PLYWOOD'!I138</f>
        <v>0</v>
      </c>
      <c r="R124" s="16">
        <f>P124*'SIMPL PLYWOOD'!AX138</f>
        <v>0</v>
      </c>
    </row>
    <row r="125" spans="1:18" ht="23.25" customHeight="1">
      <c r="A125" s="24" t="str">
        <f>'SIMPL PLYWOOD'!D139</f>
        <v>SIMPL-9G</v>
      </c>
      <c r="B125" s="25" t="str">
        <f>IF('SIMPL PLYWOOD'!M139=0,"",'SIMPL PLYWOOD'!M139)</f>
        <v/>
      </c>
      <c r="C125" s="23" t="str">
        <f>IF('SIMPL PLYWOOD'!N139=0,"",'SIMPL PLYWOOD'!N139)</f>
        <v/>
      </c>
      <c r="D125" s="23" t="str">
        <f>IF('SIMPL PLYWOOD'!O139=0,"",'SIMPL PLYWOOD'!O139)</f>
        <v/>
      </c>
      <c r="E125" s="23" t="str">
        <f>IF('SIMPL PLYWOOD'!P139=0,"",'SIMPL PLYWOOD'!P139)</f>
        <v/>
      </c>
      <c r="F125" s="23" t="str">
        <f>IF('SIMPL PLYWOOD'!Q139=0,"",'SIMPL PLYWOOD'!Q139)</f>
        <v/>
      </c>
      <c r="G125" s="23" t="str">
        <f>IF('SIMPL PLYWOOD'!R139=0,"",'SIMPL PLYWOOD'!R139)</f>
        <v/>
      </c>
      <c r="H125" s="23" t="str">
        <f>IF('SIMPL PLYWOOD'!S139=0,"",'SIMPL PLYWOOD'!S139)</f>
        <v/>
      </c>
      <c r="I125" s="23" t="str">
        <f>IF('SIMPL PLYWOOD'!T139=0,"",'SIMPL PLYWOOD'!T139)</f>
        <v/>
      </c>
      <c r="J125" s="23" t="str">
        <f>IF('SIMPL PLYWOOD'!U139=0,"",'SIMPL PLYWOOD'!U139)</f>
        <v/>
      </c>
      <c r="K125" s="23" t="str">
        <f>IF('SIMPL PLYWOOD'!V139=0,"",'SIMPL PLYWOOD'!V139)</f>
        <v/>
      </c>
      <c r="L125" s="23" t="str">
        <f>IF('SIMPL PLYWOOD'!W139=0,"",'SIMPL PLYWOOD'!W139)</f>
        <v/>
      </c>
      <c r="M125" s="23" t="str">
        <f>IF('SIMPL PLYWOOD'!X139=0,"",'SIMPL PLYWOOD'!X139)</f>
        <v/>
      </c>
      <c r="N125" s="23" t="str">
        <f>IF('SIMPL PLYWOOD'!Y139=0,"",'SIMPL PLYWOOD'!Y139)</f>
        <v/>
      </c>
      <c r="O125" s="23" t="str">
        <f>IF('SIMPL PLYWOOD'!Z139=0,"",'SIMPL PLYWOOD'!Z139)</f>
        <v/>
      </c>
      <c r="P125" s="395">
        <f t="shared" si="1"/>
        <v>0</v>
      </c>
      <c r="Q125" s="16">
        <f>P125*'SIMPL PLYWOOD'!I139</f>
        <v>0</v>
      </c>
      <c r="R125" s="16">
        <f>P125*'SIMPL PLYWOOD'!AX139</f>
        <v>0</v>
      </c>
    </row>
    <row r="126" spans="1:18" ht="23.25" customHeight="1">
      <c r="A126" s="24" t="str">
        <f>'SIMPL PLYWOOD'!D140</f>
        <v>SIMPL-9H</v>
      </c>
      <c r="B126" s="25" t="str">
        <f>IF('SIMPL PLYWOOD'!M140=0,"",'SIMPL PLYWOOD'!M140)</f>
        <v/>
      </c>
      <c r="C126" s="23" t="str">
        <f>IF('SIMPL PLYWOOD'!N140=0,"",'SIMPL PLYWOOD'!N140)</f>
        <v/>
      </c>
      <c r="D126" s="23" t="str">
        <f>IF('SIMPL PLYWOOD'!O140=0,"",'SIMPL PLYWOOD'!O140)</f>
        <v/>
      </c>
      <c r="E126" s="23" t="str">
        <f>IF('SIMPL PLYWOOD'!P140=0,"",'SIMPL PLYWOOD'!P140)</f>
        <v/>
      </c>
      <c r="F126" s="23" t="str">
        <f>IF('SIMPL PLYWOOD'!Q140=0,"",'SIMPL PLYWOOD'!Q140)</f>
        <v/>
      </c>
      <c r="G126" s="23" t="str">
        <f>IF('SIMPL PLYWOOD'!R140=0,"",'SIMPL PLYWOOD'!R140)</f>
        <v/>
      </c>
      <c r="H126" s="23" t="str">
        <f>IF('SIMPL PLYWOOD'!S140=0,"",'SIMPL PLYWOOD'!S140)</f>
        <v/>
      </c>
      <c r="I126" s="23" t="str">
        <f>IF('SIMPL PLYWOOD'!T140=0,"",'SIMPL PLYWOOD'!T140)</f>
        <v/>
      </c>
      <c r="J126" s="23" t="str">
        <f>IF('SIMPL PLYWOOD'!U140=0,"",'SIMPL PLYWOOD'!U140)</f>
        <v/>
      </c>
      <c r="K126" s="23" t="str">
        <f>IF('SIMPL PLYWOOD'!V140=0,"",'SIMPL PLYWOOD'!V140)</f>
        <v/>
      </c>
      <c r="L126" s="23" t="str">
        <f>IF('SIMPL PLYWOOD'!W140=0,"",'SIMPL PLYWOOD'!W140)</f>
        <v/>
      </c>
      <c r="M126" s="23" t="str">
        <f>IF('SIMPL PLYWOOD'!X140=0,"",'SIMPL PLYWOOD'!X140)</f>
        <v/>
      </c>
      <c r="N126" s="23" t="str">
        <f>IF('SIMPL PLYWOOD'!Y140=0,"",'SIMPL PLYWOOD'!Y140)</f>
        <v/>
      </c>
      <c r="O126" s="23" t="str">
        <f>IF('SIMPL PLYWOOD'!Z140=0,"",'SIMPL PLYWOOD'!Z140)</f>
        <v/>
      </c>
      <c r="P126" s="395">
        <f t="shared" si="1"/>
        <v>0</v>
      </c>
      <c r="Q126" s="16">
        <f>P126*'SIMPL PLYWOOD'!I140</f>
        <v>0</v>
      </c>
      <c r="R126" s="16">
        <f>P126*'SIMPL PLYWOOD'!AX140</f>
        <v>0</v>
      </c>
    </row>
    <row r="127" spans="1:18" ht="23.25" customHeight="1">
      <c r="A127" s="24" t="str">
        <f>'SIMPL PLYWOOD'!D141</f>
        <v>SIMPL-9I</v>
      </c>
      <c r="B127" s="25" t="str">
        <f>IF('SIMPL PLYWOOD'!M141=0,"",'SIMPL PLYWOOD'!M141)</f>
        <v/>
      </c>
      <c r="C127" s="23" t="str">
        <f>IF('SIMPL PLYWOOD'!N141=0,"",'SIMPL PLYWOOD'!N141)</f>
        <v/>
      </c>
      <c r="D127" s="23" t="str">
        <f>IF('SIMPL PLYWOOD'!O141=0,"",'SIMPL PLYWOOD'!O141)</f>
        <v/>
      </c>
      <c r="E127" s="23" t="str">
        <f>IF('SIMPL PLYWOOD'!P141=0,"",'SIMPL PLYWOOD'!P141)</f>
        <v/>
      </c>
      <c r="F127" s="23" t="str">
        <f>IF('SIMPL PLYWOOD'!Q141=0,"",'SIMPL PLYWOOD'!Q141)</f>
        <v/>
      </c>
      <c r="G127" s="23" t="str">
        <f>IF('SIMPL PLYWOOD'!R141=0,"",'SIMPL PLYWOOD'!R141)</f>
        <v/>
      </c>
      <c r="H127" s="23" t="str">
        <f>IF('SIMPL PLYWOOD'!S141=0,"",'SIMPL PLYWOOD'!S141)</f>
        <v/>
      </c>
      <c r="I127" s="23" t="str">
        <f>IF('SIMPL PLYWOOD'!T141=0,"",'SIMPL PLYWOOD'!T141)</f>
        <v/>
      </c>
      <c r="J127" s="23" t="str">
        <f>IF('SIMPL PLYWOOD'!U141=0,"",'SIMPL PLYWOOD'!U141)</f>
        <v/>
      </c>
      <c r="K127" s="23" t="str">
        <f>IF('SIMPL PLYWOOD'!V141=0,"",'SIMPL PLYWOOD'!V141)</f>
        <v/>
      </c>
      <c r="L127" s="23" t="str">
        <f>IF('SIMPL PLYWOOD'!W141=0,"",'SIMPL PLYWOOD'!W141)</f>
        <v/>
      </c>
      <c r="M127" s="23" t="str">
        <f>IF('SIMPL PLYWOOD'!X141=0,"",'SIMPL PLYWOOD'!X141)</f>
        <v/>
      </c>
      <c r="N127" s="23" t="str">
        <f>IF('SIMPL PLYWOOD'!Y141=0,"",'SIMPL PLYWOOD'!Y141)</f>
        <v/>
      </c>
      <c r="O127" s="23" t="str">
        <f>IF('SIMPL PLYWOOD'!Z141=0,"",'SIMPL PLYWOOD'!Z141)</f>
        <v/>
      </c>
      <c r="P127" s="395">
        <f t="shared" si="1"/>
        <v>0</v>
      </c>
      <c r="Q127" s="16">
        <f>P127*'SIMPL PLYWOOD'!I141</f>
        <v>0</v>
      </c>
      <c r="R127" s="16">
        <f>P127*'SIMPL PLYWOOD'!AX141</f>
        <v>0</v>
      </c>
    </row>
    <row r="128" spans="1:18" ht="23.25" customHeight="1">
      <c r="A128" s="24" t="str">
        <f>'SIMPL PLYWOOD'!D142</f>
        <v>SIMPL-9J</v>
      </c>
      <c r="B128" s="25" t="str">
        <f>IF('SIMPL PLYWOOD'!M142=0,"",'SIMPL PLYWOOD'!M142)</f>
        <v/>
      </c>
      <c r="C128" s="23" t="str">
        <f>IF('SIMPL PLYWOOD'!N142=0,"",'SIMPL PLYWOOD'!N142)</f>
        <v/>
      </c>
      <c r="D128" s="23" t="str">
        <f>IF('SIMPL PLYWOOD'!O142=0,"",'SIMPL PLYWOOD'!O142)</f>
        <v/>
      </c>
      <c r="E128" s="23" t="str">
        <f>IF('SIMPL PLYWOOD'!P142=0,"",'SIMPL PLYWOOD'!P142)</f>
        <v/>
      </c>
      <c r="F128" s="23" t="str">
        <f>IF('SIMPL PLYWOOD'!Q142=0,"",'SIMPL PLYWOOD'!Q142)</f>
        <v/>
      </c>
      <c r="G128" s="23" t="str">
        <f>IF('SIMPL PLYWOOD'!R142=0,"",'SIMPL PLYWOOD'!R142)</f>
        <v/>
      </c>
      <c r="H128" s="23" t="str">
        <f>IF('SIMPL PLYWOOD'!S142=0,"",'SIMPL PLYWOOD'!S142)</f>
        <v/>
      </c>
      <c r="I128" s="23" t="str">
        <f>IF('SIMPL PLYWOOD'!T142=0,"",'SIMPL PLYWOOD'!T142)</f>
        <v/>
      </c>
      <c r="J128" s="23" t="str">
        <f>IF('SIMPL PLYWOOD'!U142=0,"",'SIMPL PLYWOOD'!U142)</f>
        <v/>
      </c>
      <c r="K128" s="23" t="str">
        <f>IF('SIMPL PLYWOOD'!V142=0,"",'SIMPL PLYWOOD'!V142)</f>
        <v/>
      </c>
      <c r="L128" s="23" t="str">
        <f>IF('SIMPL PLYWOOD'!W142=0,"",'SIMPL PLYWOOD'!W142)</f>
        <v/>
      </c>
      <c r="M128" s="23" t="str">
        <f>IF('SIMPL PLYWOOD'!X142=0,"",'SIMPL PLYWOOD'!X142)</f>
        <v/>
      </c>
      <c r="N128" s="23" t="str">
        <f>IF('SIMPL PLYWOOD'!Y142=0,"",'SIMPL PLYWOOD'!Y142)</f>
        <v/>
      </c>
      <c r="O128" s="23" t="str">
        <f>IF('SIMPL PLYWOOD'!Z142=0,"",'SIMPL PLYWOOD'!Z142)</f>
        <v/>
      </c>
      <c r="P128" s="395">
        <f t="shared" si="1"/>
        <v>0</v>
      </c>
      <c r="Q128" s="16">
        <f>P128*'SIMPL PLYWOOD'!I142</f>
        <v>0</v>
      </c>
      <c r="R128" s="16">
        <f>P128*'SIMPL PLYWOOD'!AX142</f>
        <v>0</v>
      </c>
    </row>
    <row r="129" spans="1:18" ht="23.25" customHeight="1">
      <c r="A129" s="24" t="str">
        <f>'SIMPL PLYWOOD'!D143</f>
        <v>SIMPL-9K</v>
      </c>
      <c r="B129" s="25" t="str">
        <f>IF('SIMPL PLYWOOD'!M143=0,"",'SIMPL PLYWOOD'!M143)</f>
        <v/>
      </c>
      <c r="C129" s="23" t="str">
        <f>IF('SIMPL PLYWOOD'!N143=0,"",'SIMPL PLYWOOD'!N143)</f>
        <v/>
      </c>
      <c r="D129" s="23" t="str">
        <f>IF('SIMPL PLYWOOD'!O143=0,"",'SIMPL PLYWOOD'!O143)</f>
        <v/>
      </c>
      <c r="E129" s="23" t="str">
        <f>IF('SIMPL PLYWOOD'!P143=0,"",'SIMPL PLYWOOD'!P143)</f>
        <v/>
      </c>
      <c r="F129" s="23" t="str">
        <f>IF('SIMPL PLYWOOD'!Q143=0,"",'SIMPL PLYWOOD'!Q143)</f>
        <v/>
      </c>
      <c r="G129" s="23" t="str">
        <f>IF('SIMPL PLYWOOD'!R143=0,"",'SIMPL PLYWOOD'!R143)</f>
        <v/>
      </c>
      <c r="H129" s="23" t="str">
        <f>IF('SIMPL PLYWOOD'!S143=0,"",'SIMPL PLYWOOD'!S143)</f>
        <v/>
      </c>
      <c r="I129" s="23" t="str">
        <f>IF('SIMPL PLYWOOD'!T143=0,"",'SIMPL PLYWOOD'!T143)</f>
        <v/>
      </c>
      <c r="J129" s="23" t="str">
        <f>IF('SIMPL PLYWOOD'!U143=0,"",'SIMPL PLYWOOD'!U143)</f>
        <v/>
      </c>
      <c r="K129" s="23" t="str">
        <f>IF('SIMPL PLYWOOD'!V143=0,"",'SIMPL PLYWOOD'!V143)</f>
        <v/>
      </c>
      <c r="L129" s="23" t="str">
        <f>IF('SIMPL PLYWOOD'!W143=0,"",'SIMPL PLYWOOD'!W143)</f>
        <v/>
      </c>
      <c r="M129" s="23" t="str">
        <f>IF('SIMPL PLYWOOD'!X143=0,"",'SIMPL PLYWOOD'!X143)</f>
        <v/>
      </c>
      <c r="N129" s="23" t="str">
        <f>IF('SIMPL PLYWOOD'!Y143=0,"",'SIMPL PLYWOOD'!Y143)</f>
        <v/>
      </c>
      <c r="O129" s="23" t="str">
        <f>IF('SIMPL PLYWOOD'!Z143=0,"",'SIMPL PLYWOOD'!Z143)</f>
        <v/>
      </c>
      <c r="P129" s="395">
        <f t="shared" si="1"/>
        <v>0</v>
      </c>
      <c r="Q129" s="16">
        <f>P129*'SIMPL PLYWOOD'!I143</f>
        <v>0</v>
      </c>
      <c r="R129" s="16">
        <f>P129*'SIMPL PLYWOOD'!AX143</f>
        <v>0</v>
      </c>
    </row>
    <row r="130" spans="1:18" ht="23.25" customHeight="1">
      <c r="A130" s="24" t="str">
        <f>'SIMPL PLYWOOD'!D144</f>
        <v>SIMPL-9L</v>
      </c>
      <c r="B130" s="25" t="str">
        <f>IF('SIMPL PLYWOOD'!M144=0,"",'SIMPL PLYWOOD'!M144)</f>
        <v/>
      </c>
      <c r="C130" s="23" t="str">
        <f>IF('SIMPL PLYWOOD'!N144=0,"",'SIMPL PLYWOOD'!N144)</f>
        <v/>
      </c>
      <c r="D130" s="23" t="str">
        <f>IF('SIMPL PLYWOOD'!O144=0,"",'SIMPL PLYWOOD'!O144)</f>
        <v/>
      </c>
      <c r="E130" s="23" t="str">
        <f>IF('SIMPL PLYWOOD'!P144=0,"",'SIMPL PLYWOOD'!P144)</f>
        <v/>
      </c>
      <c r="F130" s="23" t="str">
        <f>IF('SIMPL PLYWOOD'!Q144=0,"",'SIMPL PLYWOOD'!Q144)</f>
        <v/>
      </c>
      <c r="G130" s="23" t="str">
        <f>IF('SIMPL PLYWOOD'!R144=0,"",'SIMPL PLYWOOD'!R144)</f>
        <v/>
      </c>
      <c r="H130" s="23" t="str">
        <f>IF('SIMPL PLYWOOD'!S144=0,"",'SIMPL PLYWOOD'!S144)</f>
        <v/>
      </c>
      <c r="I130" s="23" t="str">
        <f>IF('SIMPL PLYWOOD'!T144=0,"",'SIMPL PLYWOOD'!T144)</f>
        <v/>
      </c>
      <c r="J130" s="23" t="str">
        <f>IF('SIMPL PLYWOOD'!U144=0,"",'SIMPL PLYWOOD'!U144)</f>
        <v/>
      </c>
      <c r="K130" s="23" t="str">
        <f>IF('SIMPL PLYWOOD'!V144=0,"",'SIMPL PLYWOOD'!V144)</f>
        <v/>
      </c>
      <c r="L130" s="23" t="str">
        <f>IF('SIMPL PLYWOOD'!W144=0,"",'SIMPL PLYWOOD'!W144)</f>
        <v/>
      </c>
      <c r="M130" s="23" t="str">
        <f>IF('SIMPL PLYWOOD'!X144=0,"",'SIMPL PLYWOOD'!X144)</f>
        <v/>
      </c>
      <c r="N130" s="23" t="str">
        <f>IF('SIMPL PLYWOOD'!Y144=0,"",'SIMPL PLYWOOD'!Y144)</f>
        <v/>
      </c>
      <c r="O130" s="23" t="str">
        <f>IF('SIMPL PLYWOOD'!Z144=0,"",'SIMPL PLYWOOD'!Z144)</f>
        <v/>
      </c>
      <c r="P130" s="395">
        <f t="shared" si="1"/>
        <v>0</v>
      </c>
      <c r="Q130" s="16">
        <f>P130*'SIMPL PLYWOOD'!I144</f>
        <v>0</v>
      </c>
      <c r="R130" s="16">
        <f>P130*'SIMPL PLYWOOD'!AX144</f>
        <v>0</v>
      </c>
    </row>
    <row r="131" spans="1:18" ht="23.25" customHeight="1">
      <c r="A131" s="24" t="str">
        <f>'SIMPL PLYWOOD'!D145</f>
        <v>SIMPL-9M</v>
      </c>
      <c r="B131" s="25" t="str">
        <f>IF('SIMPL PLYWOOD'!M145=0,"",'SIMPL PLYWOOD'!M145)</f>
        <v/>
      </c>
      <c r="C131" s="23" t="str">
        <f>IF('SIMPL PLYWOOD'!N145=0,"",'SIMPL PLYWOOD'!N145)</f>
        <v/>
      </c>
      <c r="D131" s="23" t="str">
        <f>IF('SIMPL PLYWOOD'!O145=0,"",'SIMPL PLYWOOD'!O145)</f>
        <v/>
      </c>
      <c r="E131" s="23" t="str">
        <f>IF('SIMPL PLYWOOD'!P145=0,"",'SIMPL PLYWOOD'!P145)</f>
        <v/>
      </c>
      <c r="F131" s="23" t="str">
        <f>IF('SIMPL PLYWOOD'!Q145=0,"",'SIMPL PLYWOOD'!Q145)</f>
        <v/>
      </c>
      <c r="G131" s="23" t="str">
        <f>IF('SIMPL PLYWOOD'!R145=0,"",'SIMPL PLYWOOD'!R145)</f>
        <v/>
      </c>
      <c r="H131" s="23" t="str">
        <f>IF('SIMPL PLYWOOD'!S145=0,"",'SIMPL PLYWOOD'!S145)</f>
        <v/>
      </c>
      <c r="I131" s="23" t="str">
        <f>IF('SIMPL PLYWOOD'!T145=0,"",'SIMPL PLYWOOD'!T145)</f>
        <v/>
      </c>
      <c r="J131" s="23" t="str">
        <f>IF('SIMPL PLYWOOD'!U145=0,"",'SIMPL PLYWOOD'!U145)</f>
        <v/>
      </c>
      <c r="K131" s="23" t="str">
        <f>IF('SIMPL PLYWOOD'!V145=0,"",'SIMPL PLYWOOD'!V145)</f>
        <v/>
      </c>
      <c r="L131" s="23" t="str">
        <f>IF('SIMPL PLYWOOD'!W145=0,"",'SIMPL PLYWOOD'!W145)</f>
        <v/>
      </c>
      <c r="M131" s="23" t="str">
        <f>IF('SIMPL PLYWOOD'!X145=0,"",'SIMPL PLYWOOD'!X145)</f>
        <v/>
      </c>
      <c r="N131" s="23" t="str">
        <f>IF('SIMPL PLYWOOD'!Y145=0,"",'SIMPL PLYWOOD'!Y145)</f>
        <v/>
      </c>
      <c r="O131" s="23" t="str">
        <f>IF('SIMPL PLYWOOD'!Z145=0,"",'SIMPL PLYWOOD'!Z145)</f>
        <v/>
      </c>
      <c r="P131" s="395">
        <f t="shared" si="1"/>
        <v>0</v>
      </c>
      <c r="Q131" s="16">
        <f>P131*'SIMPL PLYWOOD'!I145</f>
        <v>0</v>
      </c>
      <c r="R131" s="16">
        <f>P131*'SIMPL PLYWOOD'!AX145</f>
        <v>0</v>
      </c>
    </row>
    <row r="132" spans="1:18" ht="23.25" customHeight="1">
      <c r="A132" s="24" t="str">
        <f>'SIMPL PLYWOOD'!D146</f>
        <v>SIMPL-9N</v>
      </c>
      <c r="B132" s="25" t="str">
        <f>IF('SIMPL PLYWOOD'!M146=0,"",'SIMPL PLYWOOD'!M146)</f>
        <v/>
      </c>
      <c r="C132" s="23" t="str">
        <f>IF('SIMPL PLYWOOD'!N146=0,"",'SIMPL PLYWOOD'!N146)</f>
        <v/>
      </c>
      <c r="D132" s="23" t="str">
        <f>IF('SIMPL PLYWOOD'!O146=0,"",'SIMPL PLYWOOD'!O146)</f>
        <v/>
      </c>
      <c r="E132" s="23" t="str">
        <f>IF('SIMPL PLYWOOD'!P146=0,"",'SIMPL PLYWOOD'!P146)</f>
        <v/>
      </c>
      <c r="F132" s="23" t="str">
        <f>IF('SIMPL PLYWOOD'!Q146=0,"",'SIMPL PLYWOOD'!Q146)</f>
        <v/>
      </c>
      <c r="G132" s="23" t="str">
        <f>IF('SIMPL PLYWOOD'!R146=0,"",'SIMPL PLYWOOD'!R146)</f>
        <v/>
      </c>
      <c r="H132" s="23" t="str">
        <f>IF('SIMPL PLYWOOD'!S146=0,"",'SIMPL PLYWOOD'!S146)</f>
        <v/>
      </c>
      <c r="I132" s="23" t="str">
        <f>IF('SIMPL PLYWOOD'!T146=0,"",'SIMPL PLYWOOD'!T146)</f>
        <v/>
      </c>
      <c r="J132" s="23" t="str">
        <f>IF('SIMPL PLYWOOD'!U146=0,"",'SIMPL PLYWOOD'!U146)</f>
        <v/>
      </c>
      <c r="K132" s="23" t="str">
        <f>IF('SIMPL PLYWOOD'!V146=0,"",'SIMPL PLYWOOD'!V146)</f>
        <v/>
      </c>
      <c r="L132" s="23" t="str">
        <f>IF('SIMPL PLYWOOD'!W146=0,"",'SIMPL PLYWOOD'!W146)</f>
        <v/>
      </c>
      <c r="M132" s="23" t="str">
        <f>IF('SIMPL PLYWOOD'!X146=0,"",'SIMPL PLYWOOD'!X146)</f>
        <v/>
      </c>
      <c r="N132" s="23" t="str">
        <f>IF('SIMPL PLYWOOD'!Y146=0,"",'SIMPL PLYWOOD'!Y146)</f>
        <v/>
      </c>
      <c r="O132" s="23" t="str">
        <f>IF('SIMPL PLYWOOD'!Z146=0,"",'SIMPL PLYWOOD'!Z146)</f>
        <v/>
      </c>
      <c r="P132" s="395">
        <f t="shared" si="1"/>
        <v>0</v>
      </c>
      <c r="Q132" s="16">
        <f>P132*'SIMPL PLYWOOD'!I146</f>
        <v>0</v>
      </c>
      <c r="R132" s="16">
        <f>P132*'SIMPL PLYWOOD'!AX146</f>
        <v>0</v>
      </c>
    </row>
    <row r="133" spans="1:18" ht="23.25" customHeight="1">
      <c r="A133" s="24" t="str">
        <f>'SIMPL PLYWOOD'!D147</f>
        <v>SIMPL-9O</v>
      </c>
      <c r="B133" s="25" t="str">
        <f>IF('SIMPL PLYWOOD'!M147=0,"",'SIMPL PLYWOOD'!M147)</f>
        <v/>
      </c>
      <c r="C133" s="23" t="str">
        <f>IF('SIMPL PLYWOOD'!N147=0,"",'SIMPL PLYWOOD'!N147)</f>
        <v/>
      </c>
      <c r="D133" s="23" t="str">
        <f>IF('SIMPL PLYWOOD'!O147=0,"",'SIMPL PLYWOOD'!O147)</f>
        <v/>
      </c>
      <c r="E133" s="23" t="str">
        <f>IF('SIMPL PLYWOOD'!P147=0,"",'SIMPL PLYWOOD'!P147)</f>
        <v/>
      </c>
      <c r="F133" s="23" t="str">
        <f>IF('SIMPL PLYWOOD'!Q147=0,"",'SIMPL PLYWOOD'!Q147)</f>
        <v/>
      </c>
      <c r="G133" s="23" t="str">
        <f>IF('SIMPL PLYWOOD'!R147=0,"",'SIMPL PLYWOOD'!R147)</f>
        <v/>
      </c>
      <c r="H133" s="23" t="str">
        <f>IF('SIMPL PLYWOOD'!S147=0,"",'SIMPL PLYWOOD'!S147)</f>
        <v/>
      </c>
      <c r="I133" s="23" t="str">
        <f>IF('SIMPL PLYWOOD'!T147=0,"",'SIMPL PLYWOOD'!T147)</f>
        <v/>
      </c>
      <c r="J133" s="23" t="str">
        <f>IF('SIMPL PLYWOOD'!U147=0,"",'SIMPL PLYWOOD'!U147)</f>
        <v/>
      </c>
      <c r="K133" s="23" t="str">
        <f>IF('SIMPL PLYWOOD'!V147=0,"",'SIMPL PLYWOOD'!V147)</f>
        <v/>
      </c>
      <c r="L133" s="23" t="str">
        <f>IF('SIMPL PLYWOOD'!W147=0,"",'SIMPL PLYWOOD'!W147)</f>
        <v/>
      </c>
      <c r="M133" s="23" t="str">
        <f>IF('SIMPL PLYWOOD'!X147=0,"",'SIMPL PLYWOOD'!X147)</f>
        <v/>
      </c>
      <c r="N133" s="23" t="str">
        <f>IF('SIMPL PLYWOOD'!Y147=0,"",'SIMPL PLYWOOD'!Y147)</f>
        <v/>
      </c>
      <c r="O133" s="23" t="str">
        <f>IF('SIMPL PLYWOOD'!Z147=0,"",'SIMPL PLYWOOD'!Z147)</f>
        <v/>
      </c>
      <c r="P133" s="395">
        <f t="shared" si="1"/>
        <v>0</v>
      </c>
      <c r="Q133" s="16">
        <f>P133*'SIMPL PLYWOOD'!I147</f>
        <v>0</v>
      </c>
      <c r="R133" s="16">
        <f>P133*'SIMPL PLYWOOD'!AX147</f>
        <v>0</v>
      </c>
    </row>
    <row r="134" spans="1:18" ht="23.25" customHeight="1">
      <c r="A134" s="24">
        <f>'SIMPL PLYWOOD'!D148</f>
        <v>0</v>
      </c>
      <c r="B134" s="25" t="str">
        <f>IF('SIMPL PLYWOOD'!M148=0,"",'SIMPL PLYWOOD'!M148)</f>
        <v/>
      </c>
      <c r="C134" s="23" t="str">
        <f>IF('SIMPL PLYWOOD'!N148=0,"",'SIMPL PLYWOOD'!N148)</f>
        <v/>
      </c>
      <c r="D134" s="23" t="str">
        <f>IF('SIMPL PLYWOOD'!O148=0,"",'SIMPL PLYWOOD'!O148)</f>
        <v/>
      </c>
      <c r="E134" s="23" t="str">
        <f>IF('SIMPL PLYWOOD'!P148=0,"",'SIMPL PLYWOOD'!P148)</f>
        <v/>
      </c>
      <c r="F134" s="23" t="str">
        <f>IF('SIMPL PLYWOOD'!Q148=0,"",'SIMPL PLYWOOD'!Q148)</f>
        <v/>
      </c>
      <c r="G134" s="23" t="str">
        <f>IF('SIMPL PLYWOOD'!R148=0,"",'SIMPL PLYWOOD'!R148)</f>
        <v/>
      </c>
      <c r="H134" s="23" t="str">
        <f>IF('SIMPL PLYWOOD'!S148=0,"",'SIMPL PLYWOOD'!S148)</f>
        <v/>
      </c>
      <c r="I134" s="23" t="str">
        <f>IF('SIMPL PLYWOOD'!T148=0,"",'SIMPL PLYWOOD'!T148)</f>
        <v/>
      </c>
      <c r="J134" s="23" t="str">
        <f>IF('SIMPL PLYWOOD'!U148=0,"",'SIMPL PLYWOOD'!U148)</f>
        <v/>
      </c>
      <c r="K134" s="23" t="str">
        <f>IF('SIMPL PLYWOOD'!V148=0,"",'SIMPL PLYWOOD'!V148)</f>
        <v/>
      </c>
      <c r="L134" s="23" t="str">
        <f>IF('SIMPL PLYWOOD'!W148=0,"",'SIMPL PLYWOOD'!W148)</f>
        <v/>
      </c>
      <c r="M134" s="23" t="str">
        <f>IF('SIMPL PLYWOOD'!X148=0,"",'SIMPL PLYWOOD'!X148)</f>
        <v/>
      </c>
      <c r="N134" s="23" t="str">
        <f>IF('SIMPL PLYWOOD'!Y148=0,"",'SIMPL PLYWOOD'!Y148)</f>
        <v/>
      </c>
      <c r="O134" s="23" t="str">
        <f>IF('SIMPL PLYWOOD'!Z148=0,"",'SIMPL PLYWOOD'!Z148)</f>
        <v/>
      </c>
      <c r="P134" s="395">
        <f t="shared" si="1"/>
        <v>0</v>
      </c>
      <c r="Q134" s="16">
        <f>P134*'SIMPL PLYWOOD'!I148</f>
        <v>0</v>
      </c>
      <c r="R134" s="16">
        <f>P134*'SIMPL PLYWOOD'!AX148</f>
        <v>0</v>
      </c>
    </row>
    <row r="135" spans="1:18" ht="23.25" customHeight="1">
      <c r="A135" s="24" t="str">
        <f>'SIMPL PLYWOOD'!D149</f>
        <v>SIMPL-10A</v>
      </c>
      <c r="B135" s="25" t="str">
        <f>IF('SIMPL PLYWOOD'!M149=0,"",'SIMPL PLYWOOD'!M149)</f>
        <v/>
      </c>
      <c r="C135" s="23" t="str">
        <f>IF('SIMPL PLYWOOD'!N149=0,"",'SIMPL PLYWOOD'!N149)</f>
        <v/>
      </c>
      <c r="D135" s="23" t="str">
        <f>IF('SIMPL PLYWOOD'!O149=0,"",'SIMPL PLYWOOD'!O149)</f>
        <v/>
      </c>
      <c r="E135" s="23" t="str">
        <f>IF('SIMPL PLYWOOD'!P149=0,"",'SIMPL PLYWOOD'!P149)</f>
        <v/>
      </c>
      <c r="F135" s="23" t="str">
        <f>IF('SIMPL PLYWOOD'!Q149=0,"",'SIMPL PLYWOOD'!Q149)</f>
        <v/>
      </c>
      <c r="G135" s="23" t="str">
        <f>IF('SIMPL PLYWOOD'!R149=0,"",'SIMPL PLYWOOD'!R149)</f>
        <v/>
      </c>
      <c r="H135" s="23" t="str">
        <f>IF('SIMPL PLYWOOD'!S149=0,"",'SIMPL PLYWOOD'!S149)</f>
        <v/>
      </c>
      <c r="I135" s="23" t="str">
        <f>IF('SIMPL PLYWOOD'!T149=0,"",'SIMPL PLYWOOD'!T149)</f>
        <v/>
      </c>
      <c r="J135" s="23" t="str">
        <f>IF('SIMPL PLYWOOD'!U149=0,"",'SIMPL PLYWOOD'!U149)</f>
        <v/>
      </c>
      <c r="K135" s="23" t="str">
        <f>IF('SIMPL PLYWOOD'!V149=0,"",'SIMPL PLYWOOD'!V149)</f>
        <v/>
      </c>
      <c r="L135" s="23" t="str">
        <f>IF('SIMPL PLYWOOD'!W149=0,"",'SIMPL PLYWOOD'!W149)</f>
        <v/>
      </c>
      <c r="M135" s="23" t="str">
        <f>IF('SIMPL PLYWOOD'!X149=0,"",'SIMPL PLYWOOD'!X149)</f>
        <v/>
      </c>
      <c r="N135" s="23" t="str">
        <f>IF('SIMPL PLYWOOD'!Y149=0,"",'SIMPL PLYWOOD'!Y149)</f>
        <v/>
      </c>
      <c r="O135" s="23" t="str">
        <f>IF('SIMPL PLYWOOD'!Z149=0,"",'SIMPL PLYWOOD'!Z149)</f>
        <v/>
      </c>
      <c r="P135" s="395">
        <f t="shared" ref="P135:P177" si="4">SUM(B135:O135)</f>
        <v>0</v>
      </c>
      <c r="Q135" s="16">
        <f>P135*'SIMPL PLYWOOD'!I149</f>
        <v>0</v>
      </c>
      <c r="R135" s="16">
        <f>P135*'SIMPL PLYWOOD'!AX149</f>
        <v>0</v>
      </c>
    </row>
    <row r="136" spans="1:18" ht="23.25" customHeight="1">
      <c r="A136" s="24" t="str">
        <f>'SIMPL PLYWOOD'!D150</f>
        <v>SIMPL-10B</v>
      </c>
      <c r="B136" s="25" t="str">
        <f>IF('SIMPL PLYWOOD'!M150=0,"",'SIMPL PLYWOOD'!M150)</f>
        <v/>
      </c>
      <c r="C136" s="23" t="str">
        <f>IF('SIMPL PLYWOOD'!N150=0,"",'SIMPL PLYWOOD'!N150)</f>
        <v/>
      </c>
      <c r="D136" s="23" t="str">
        <f>IF('SIMPL PLYWOOD'!O150=0,"",'SIMPL PLYWOOD'!O150)</f>
        <v/>
      </c>
      <c r="E136" s="23" t="str">
        <f>IF('SIMPL PLYWOOD'!P150=0,"",'SIMPL PLYWOOD'!P150)</f>
        <v/>
      </c>
      <c r="F136" s="23" t="str">
        <f>IF('SIMPL PLYWOOD'!Q150=0,"",'SIMPL PLYWOOD'!Q150)</f>
        <v/>
      </c>
      <c r="G136" s="23" t="str">
        <f>IF('SIMPL PLYWOOD'!R150=0,"",'SIMPL PLYWOOD'!R150)</f>
        <v/>
      </c>
      <c r="H136" s="23" t="str">
        <f>IF('SIMPL PLYWOOD'!S150=0,"",'SIMPL PLYWOOD'!S150)</f>
        <v/>
      </c>
      <c r="I136" s="23" t="str">
        <f>IF('SIMPL PLYWOOD'!T150=0,"",'SIMPL PLYWOOD'!T150)</f>
        <v/>
      </c>
      <c r="J136" s="23" t="str">
        <f>IF('SIMPL PLYWOOD'!U150=0,"",'SIMPL PLYWOOD'!U150)</f>
        <v/>
      </c>
      <c r="K136" s="23" t="str">
        <f>IF('SIMPL PLYWOOD'!V150=0,"",'SIMPL PLYWOOD'!V150)</f>
        <v/>
      </c>
      <c r="L136" s="23" t="str">
        <f>IF('SIMPL PLYWOOD'!W150=0,"",'SIMPL PLYWOOD'!W150)</f>
        <v/>
      </c>
      <c r="M136" s="23" t="str">
        <f>IF('SIMPL PLYWOOD'!X150=0,"",'SIMPL PLYWOOD'!X150)</f>
        <v/>
      </c>
      <c r="N136" s="23" t="str">
        <f>IF('SIMPL PLYWOOD'!Y150=0,"",'SIMPL PLYWOOD'!Y150)</f>
        <v/>
      </c>
      <c r="O136" s="23" t="str">
        <f>IF('SIMPL PLYWOOD'!Z150=0,"",'SIMPL PLYWOOD'!Z150)</f>
        <v/>
      </c>
      <c r="P136" s="395">
        <f t="shared" si="4"/>
        <v>0</v>
      </c>
      <c r="Q136" s="16">
        <f>P136*'SIMPL PLYWOOD'!I150</f>
        <v>0</v>
      </c>
      <c r="R136" s="16">
        <f>P136*'SIMPL PLYWOOD'!AX150</f>
        <v>0</v>
      </c>
    </row>
    <row r="137" spans="1:18" ht="23.25" customHeight="1">
      <c r="A137" s="24" t="str">
        <f>'SIMPL PLYWOOD'!D151</f>
        <v>SIMPL-10C</v>
      </c>
      <c r="B137" s="25" t="str">
        <f>IF('SIMPL PLYWOOD'!M151=0,"",'SIMPL PLYWOOD'!M151)</f>
        <v/>
      </c>
      <c r="C137" s="23" t="str">
        <f>IF('SIMPL PLYWOOD'!N151=0,"",'SIMPL PLYWOOD'!N151)</f>
        <v/>
      </c>
      <c r="D137" s="23" t="str">
        <f>IF('SIMPL PLYWOOD'!O151=0,"",'SIMPL PLYWOOD'!O151)</f>
        <v/>
      </c>
      <c r="E137" s="23" t="str">
        <f>IF('SIMPL PLYWOOD'!P151=0,"",'SIMPL PLYWOOD'!P151)</f>
        <v/>
      </c>
      <c r="F137" s="23" t="str">
        <f>IF('SIMPL PLYWOOD'!Q151=0,"",'SIMPL PLYWOOD'!Q151)</f>
        <v/>
      </c>
      <c r="G137" s="23" t="str">
        <f>IF('SIMPL PLYWOOD'!R151=0,"",'SIMPL PLYWOOD'!R151)</f>
        <v/>
      </c>
      <c r="H137" s="23" t="str">
        <f>IF('SIMPL PLYWOOD'!S151=0,"",'SIMPL PLYWOOD'!S151)</f>
        <v/>
      </c>
      <c r="I137" s="23" t="str">
        <f>IF('SIMPL PLYWOOD'!T151=0,"",'SIMPL PLYWOOD'!T151)</f>
        <v/>
      </c>
      <c r="J137" s="23" t="str">
        <f>IF('SIMPL PLYWOOD'!U151=0,"",'SIMPL PLYWOOD'!U151)</f>
        <v/>
      </c>
      <c r="K137" s="23" t="str">
        <f>IF('SIMPL PLYWOOD'!V151=0,"",'SIMPL PLYWOOD'!V151)</f>
        <v/>
      </c>
      <c r="L137" s="23" t="str">
        <f>IF('SIMPL PLYWOOD'!W151=0,"",'SIMPL PLYWOOD'!W151)</f>
        <v/>
      </c>
      <c r="M137" s="23" t="str">
        <f>IF('SIMPL PLYWOOD'!X151=0,"",'SIMPL PLYWOOD'!X151)</f>
        <v/>
      </c>
      <c r="N137" s="23" t="str">
        <f>IF('SIMPL PLYWOOD'!Y151=0,"",'SIMPL PLYWOOD'!Y151)</f>
        <v/>
      </c>
      <c r="O137" s="23" t="str">
        <f>IF('SIMPL PLYWOOD'!Z151=0,"",'SIMPL PLYWOOD'!Z151)</f>
        <v/>
      </c>
      <c r="P137" s="395">
        <f t="shared" si="4"/>
        <v>0</v>
      </c>
      <c r="Q137" s="16">
        <f>P137*'SIMPL PLYWOOD'!I151</f>
        <v>0</v>
      </c>
      <c r="R137" s="16">
        <f>P137*'SIMPL PLYWOOD'!AX151</f>
        <v>0</v>
      </c>
    </row>
    <row r="138" spans="1:18" ht="23.25" customHeight="1">
      <c r="A138" s="24" t="str">
        <f>'SIMPL PLYWOOD'!D152</f>
        <v>SIMPL-10D</v>
      </c>
      <c r="B138" s="25" t="str">
        <f>IF('SIMPL PLYWOOD'!M152=0,"",'SIMPL PLYWOOD'!M152)</f>
        <v/>
      </c>
      <c r="C138" s="23" t="str">
        <f>IF('SIMPL PLYWOOD'!N152=0,"",'SIMPL PLYWOOD'!N152)</f>
        <v/>
      </c>
      <c r="D138" s="23" t="str">
        <f>IF('SIMPL PLYWOOD'!O152=0,"",'SIMPL PLYWOOD'!O152)</f>
        <v/>
      </c>
      <c r="E138" s="23" t="str">
        <f>IF('SIMPL PLYWOOD'!P152=0,"",'SIMPL PLYWOOD'!P152)</f>
        <v/>
      </c>
      <c r="F138" s="23" t="str">
        <f>IF('SIMPL PLYWOOD'!Q152=0,"",'SIMPL PLYWOOD'!Q152)</f>
        <v/>
      </c>
      <c r="G138" s="23" t="str">
        <f>IF('SIMPL PLYWOOD'!R152=0,"",'SIMPL PLYWOOD'!R152)</f>
        <v/>
      </c>
      <c r="H138" s="23" t="str">
        <f>IF('SIMPL PLYWOOD'!S152=0,"",'SIMPL PLYWOOD'!S152)</f>
        <v/>
      </c>
      <c r="I138" s="23" t="str">
        <f>IF('SIMPL PLYWOOD'!T152=0,"",'SIMPL PLYWOOD'!T152)</f>
        <v/>
      </c>
      <c r="J138" s="23" t="str">
        <f>IF('SIMPL PLYWOOD'!U152=0,"",'SIMPL PLYWOOD'!U152)</f>
        <v/>
      </c>
      <c r="K138" s="23" t="str">
        <f>IF('SIMPL PLYWOOD'!V152=0,"",'SIMPL PLYWOOD'!V152)</f>
        <v/>
      </c>
      <c r="L138" s="23" t="str">
        <f>IF('SIMPL PLYWOOD'!W152=0,"",'SIMPL PLYWOOD'!W152)</f>
        <v/>
      </c>
      <c r="M138" s="23" t="str">
        <f>IF('SIMPL PLYWOOD'!X152=0,"",'SIMPL PLYWOOD'!X152)</f>
        <v/>
      </c>
      <c r="N138" s="23" t="str">
        <f>IF('SIMPL PLYWOOD'!Y152=0,"",'SIMPL PLYWOOD'!Y152)</f>
        <v/>
      </c>
      <c r="O138" s="23" t="str">
        <f>IF('SIMPL PLYWOOD'!Z152=0,"",'SIMPL PLYWOOD'!Z152)</f>
        <v/>
      </c>
      <c r="P138" s="395">
        <f t="shared" si="4"/>
        <v>0</v>
      </c>
      <c r="Q138" s="16">
        <f>P138*'SIMPL PLYWOOD'!I152</f>
        <v>0</v>
      </c>
      <c r="R138" s="16">
        <f>P138*'SIMPL PLYWOOD'!AX152</f>
        <v>0</v>
      </c>
    </row>
    <row r="139" spans="1:18" ht="23.25" customHeight="1">
      <c r="A139" s="24" t="str">
        <f>'SIMPL PLYWOOD'!D153</f>
        <v>SIMPL-10E</v>
      </c>
      <c r="B139" s="25" t="str">
        <f>IF('SIMPL PLYWOOD'!M153=0,"",'SIMPL PLYWOOD'!M153)</f>
        <v/>
      </c>
      <c r="C139" s="23" t="str">
        <f>IF('SIMPL PLYWOOD'!N153=0,"",'SIMPL PLYWOOD'!N153)</f>
        <v/>
      </c>
      <c r="D139" s="23" t="str">
        <f>IF('SIMPL PLYWOOD'!O153=0,"",'SIMPL PLYWOOD'!O153)</f>
        <v/>
      </c>
      <c r="E139" s="23" t="str">
        <f>IF('SIMPL PLYWOOD'!P153=0,"",'SIMPL PLYWOOD'!P153)</f>
        <v/>
      </c>
      <c r="F139" s="23" t="str">
        <f>IF('SIMPL PLYWOOD'!Q153=0,"",'SIMPL PLYWOOD'!Q153)</f>
        <v/>
      </c>
      <c r="G139" s="23" t="str">
        <f>IF('SIMPL PLYWOOD'!R153=0,"",'SIMPL PLYWOOD'!R153)</f>
        <v/>
      </c>
      <c r="H139" s="23" t="str">
        <f>IF('SIMPL PLYWOOD'!S153=0,"",'SIMPL PLYWOOD'!S153)</f>
        <v/>
      </c>
      <c r="I139" s="23" t="str">
        <f>IF('SIMPL PLYWOOD'!T153=0,"",'SIMPL PLYWOOD'!T153)</f>
        <v/>
      </c>
      <c r="J139" s="23" t="str">
        <f>IF('SIMPL PLYWOOD'!U153=0,"",'SIMPL PLYWOOD'!U153)</f>
        <v/>
      </c>
      <c r="K139" s="23" t="str">
        <f>IF('SIMPL PLYWOOD'!V153=0,"",'SIMPL PLYWOOD'!V153)</f>
        <v/>
      </c>
      <c r="L139" s="23" t="str">
        <f>IF('SIMPL PLYWOOD'!W153=0,"",'SIMPL PLYWOOD'!W153)</f>
        <v/>
      </c>
      <c r="M139" s="23" t="str">
        <f>IF('SIMPL PLYWOOD'!X153=0,"",'SIMPL PLYWOOD'!X153)</f>
        <v/>
      </c>
      <c r="N139" s="23" t="str">
        <f>IF('SIMPL PLYWOOD'!Y153=0,"",'SIMPL PLYWOOD'!Y153)</f>
        <v/>
      </c>
      <c r="O139" s="23" t="str">
        <f>IF('SIMPL PLYWOOD'!Z153=0,"",'SIMPL PLYWOOD'!Z153)</f>
        <v/>
      </c>
      <c r="P139" s="395">
        <f t="shared" si="4"/>
        <v>0</v>
      </c>
      <c r="Q139" s="16">
        <f>P139*'SIMPL PLYWOOD'!I153</f>
        <v>0</v>
      </c>
      <c r="R139" s="16">
        <f>P139*'SIMPL PLYWOOD'!AX153</f>
        <v>0</v>
      </c>
    </row>
    <row r="140" spans="1:18" ht="23.25" customHeight="1">
      <c r="A140" s="24" t="str">
        <f>'SIMPL PLYWOOD'!D154</f>
        <v>SIMPL-10F</v>
      </c>
      <c r="B140" s="25" t="str">
        <f>IF('SIMPL PLYWOOD'!M154=0,"",'SIMPL PLYWOOD'!M154)</f>
        <v/>
      </c>
      <c r="C140" s="23" t="str">
        <f>IF('SIMPL PLYWOOD'!N154=0,"",'SIMPL PLYWOOD'!N154)</f>
        <v/>
      </c>
      <c r="D140" s="23" t="str">
        <f>IF('SIMPL PLYWOOD'!O154=0,"",'SIMPL PLYWOOD'!O154)</f>
        <v/>
      </c>
      <c r="E140" s="23" t="str">
        <f>IF('SIMPL PLYWOOD'!P154=0,"",'SIMPL PLYWOOD'!P154)</f>
        <v/>
      </c>
      <c r="F140" s="23" t="str">
        <f>IF('SIMPL PLYWOOD'!Q154=0,"",'SIMPL PLYWOOD'!Q154)</f>
        <v/>
      </c>
      <c r="G140" s="23" t="str">
        <f>IF('SIMPL PLYWOOD'!R154=0,"",'SIMPL PLYWOOD'!R154)</f>
        <v/>
      </c>
      <c r="H140" s="23" t="str">
        <f>IF('SIMPL PLYWOOD'!S154=0,"",'SIMPL PLYWOOD'!S154)</f>
        <v/>
      </c>
      <c r="I140" s="23" t="str">
        <f>IF('SIMPL PLYWOOD'!T154=0,"",'SIMPL PLYWOOD'!T154)</f>
        <v/>
      </c>
      <c r="J140" s="23" t="str">
        <f>IF('SIMPL PLYWOOD'!U154=0,"",'SIMPL PLYWOOD'!U154)</f>
        <v/>
      </c>
      <c r="K140" s="23" t="str">
        <f>IF('SIMPL PLYWOOD'!V154=0,"",'SIMPL PLYWOOD'!V154)</f>
        <v/>
      </c>
      <c r="L140" s="23" t="str">
        <f>IF('SIMPL PLYWOOD'!W154=0,"",'SIMPL PLYWOOD'!W154)</f>
        <v/>
      </c>
      <c r="M140" s="23" t="str">
        <f>IF('SIMPL PLYWOOD'!X154=0,"",'SIMPL PLYWOOD'!X154)</f>
        <v/>
      </c>
      <c r="N140" s="23" t="str">
        <f>IF('SIMPL PLYWOOD'!Y154=0,"",'SIMPL PLYWOOD'!Y154)</f>
        <v/>
      </c>
      <c r="O140" s="23" t="str">
        <f>IF('SIMPL PLYWOOD'!Z154=0,"",'SIMPL PLYWOOD'!Z154)</f>
        <v/>
      </c>
      <c r="P140" s="395">
        <f t="shared" si="4"/>
        <v>0</v>
      </c>
      <c r="Q140" s="16">
        <f>P140*'SIMPL PLYWOOD'!I154</f>
        <v>0</v>
      </c>
      <c r="R140" s="16">
        <f>P140*'SIMPL PLYWOOD'!AX154</f>
        <v>0</v>
      </c>
    </row>
    <row r="141" spans="1:18" ht="23.25" customHeight="1">
      <c r="A141" s="24" t="str">
        <f>'SIMPL PLYWOOD'!D155</f>
        <v>SIMPL-10G</v>
      </c>
      <c r="B141" s="25" t="str">
        <f>IF('SIMPL PLYWOOD'!M155=0,"",'SIMPL PLYWOOD'!M155)</f>
        <v/>
      </c>
      <c r="C141" s="23" t="str">
        <f>IF('SIMPL PLYWOOD'!N155=0,"",'SIMPL PLYWOOD'!N155)</f>
        <v/>
      </c>
      <c r="D141" s="23" t="str">
        <f>IF('SIMPL PLYWOOD'!O155=0,"",'SIMPL PLYWOOD'!O155)</f>
        <v/>
      </c>
      <c r="E141" s="23" t="str">
        <f>IF('SIMPL PLYWOOD'!P155=0,"",'SIMPL PLYWOOD'!P155)</f>
        <v/>
      </c>
      <c r="F141" s="23" t="str">
        <f>IF('SIMPL PLYWOOD'!Q155=0,"",'SIMPL PLYWOOD'!Q155)</f>
        <v/>
      </c>
      <c r="G141" s="23" t="str">
        <f>IF('SIMPL PLYWOOD'!R155=0,"",'SIMPL PLYWOOD'!R155)</f>
        <v/>
      </c>
      <c r="H141" s="23" t="str">
        <f>IF('SIMPL PLYWOOD'!S155=0,"",'SIMPL PLYWOOD'!S155)</f>
        <v/>
      </c>
      <c r="I141" s="23" t="str">
        <f>IF('SIMPL PLYWOOD'!T155=0,"",'SIMPL PLYWOOD'!T155)</f>
        <v/>
      </c>
      <c r="J141" s="23" t="str">
        <f>IF('SIMPL PLYWOOD'!U155=0,"",'SIMPL PLYWOOD'!U155)</f>
        <v/>
      </c>
      <c r="K141" s="23" t="str">
        <f>IF('SIMPL PLYWOOD'!V155=0,"",'SIMPL PLYWOOD'!V155)</f>
        <v/>
      </c>
      <c r="L141" s="23" t="str">
        <f>IF('SIMPL PLYWOOD'!W155=0,"",'SIMPL PLYWOOD'!W155)</f>
        <v/>
      </c>
      <c r="M141" s="23" t="str">
        <f>IF('SIMPL PLYWOOD'!X155=0,"",'SIMPL PLYWOOD'!X155)</f>
        <v/>
      </c>
      <c r="N141" s="23" t="str">
        <f>IF('SIMPL PLYWOOD'!Y155=0,"",'SIMPL PLYWOOD'!Y155)</f>
        <v/>
      </c>
      <c r="O141" s="23" t="str">
        <f>IF('SIMPL PLYWOOD'!Z155=0,"",'SIMPL PLYWOOD'!Z155)</f>
        <v/>
      </c>
      <c r="P141" s="395">
        <f t="shared" si="4"/>
        <v>0</v>
      </c>
      <c r="Q141" s="16">
        <f>P141*'SIMPL PLYWOOD'!I155</f>
        <v>0</v>
      </c>
      <c r="R141" s="16">
        <f>P141*'SIMPL PLYWOOD'!AX155</f>
        <v>0</v>
      </c>
    </row>
    <row r="142" spans="1:18" ht="23.25" customHeight="1">
      <c r="A142" s="24">
        <f>'SIMPL PLYWOOD'!D156</f>
        <v>0</v>
      </c>
      <c r="B142" s="25" t="str">
        <f>IF('SIMPL PLYWOOD'!M156=0,"",'SIMPL PLYWOOD'!M156)</f>
        <v/>
      </c>
      <c r="C142" s="23" t="str">
        <f>IF('SIMPL PLYWOOD'!N156=0,"",'SIMPL PLYWOOD'!N156)</f>
        <v/>
      </c>
      <c r="D142" s="23" t="str">
        <f>IF('SIMPL PLYWOOD'!O156=0,"",'SIMPL PLYWOOD'!O156)</f>
        <v/>
      </c>
      <c r="E142" s="23" t="str">
        <f>IF('SIMPL PLYWOOD'!P156=0,"",'SIMPL PLYWOOD'!P156)</f>
        <v/>
      </c>
      <c r="F142" s="23" t="str">
        <f>IF('SIMPL PLYWOOD'!Q156=0,"",'SIMPL PLYWOOD'!Q156)</f>
        <v/>
      </c>
      <c r="G142" s="23" t="str">
        <f>IF('SIMPL PLYWOOD'!R156=0,"",'SIMPL PLYWOOD'!R156)</f>
        <v/>
      </c>
      <c r="H142" s="23" t="str">
        <f>IF('SIMPL PLYWOOD'!S156=0,"",'SIMPL PLYWOOD'!S156)</f>
        <v/>
      </c>
      <c r="I142" s="23" t="str">
        <f>IF('SIMPL PLYWOOD'!T156=0,"",'SIMPL PLYWOOD'!T156)</f>
        <v/>
      </c>
      <c r="J142" s="23" t="str">
        <f>IF('SIMPL PLYWOOD'!U156=0,"",'SIMPL PLYWOOD'!U156)</f>
        <v/>
      </c>
      <c r="K142" s="23" t="str">
        <f>IF('SIMPL PLYWOOD'!V156=0,"",'SIMPL PLYWOOD'!V156)</f>
        <v/>
      </c>
      <c r="L142" s="23" t="str">
        <f>IF('SIMPL PLYWOOD'!W156=0,"",'SIMPL PLYWOOD'!W156)</f>
        <v/>
      </c>
      <c r="M142" s="23" t="str">
        <f>IF('SIMPL PLYWOOD'!X156=0,"",'SIMPL PLYWOOD'!X156)</f>
        <v/>
      </c>
      <c r="N142" s="23" t="str">
        <f>IF('SIMPL PLYWOOD'!Y156=0,"",'SIMPL PLYWOOD'!Y156)</f>
        <v/>
      </c>
      <c r="O142" s="23" t="str">
        <f>IF('SIMPL PLYWOOD'!Z156=0,"",'SIMPL PLYWOOD'!Z156)</f>
        <v/>
      </c>
      <c r="P142" s="395">
        <f t="shared" si="4"/>
        <v>0</v>
      </c>
      <c r="Q142" s="16">
        <f>P142*'SIMPL PLYWOOD'!I156</f>
        <v>0</v>
      </c>
      <c r="R142" s="16">
        <f>P142*'SIMPL PLYWOOD'!AX156</f>
        <v>0</v>
      </c>
    </row>
    <row r="143" spans="1:18" ht="23.25" customHeight="1">
      <c r="A143" s="24" t="str">
        <f>'SIMPL PLYWOOD'!D157</f>
        <v>SIMPL-11A</v>
      </c>
      <c r="B143" s="25" t="str">
        <f>IF('SIMPL PLYWOOD'!M157=0,"",'SIMPL PLYWOOD'!M157)</f>
        <v/>
      </c>
      <c r="C143" s="23" t="str">
        <f>IF('SIMPL PLYWOOD'!N157=0,"",'SIMPL PLYWOOD'!N157)</f>
        <v/>
      </c>
      <c r="D143" s="23" t="str">
        <f>IF('SIMPL PLYWOOD'!O157=0,"",'SIMPL PLYWOOD'!O157)</f>
        <v/>
      </c>
      <c r="E143" s="23" t="str">
        <f>IF('SIMPL PLYWOOD'!P157=0,"",'SIMPL PLYWOOD'!P157)</f>
        <v/>
      </c>
      <c r="F143" s="23" t="str">
        <f>IF('SIMPL PLYWOOD'!Q157=0,"",'SIMPL PLYWOOD'!Q157)</f>
        <v/>
      </c>
      <c r="G143" s="23" t="str">
        <f>IF('SIMPL PLYWOOD'!R157=0,"",'SIMPL PLYWOOD'!R157)</f>
        <v/>
      </c>
      <c r="H143" s="23" t="str">
        <f>IF('SIMPL PLYWOOD'!S157=0,"",'SIMPL PLYWOOD'!S157)</f>
        <v/>
      </c>
      <c r="I143" s="23" t="str">
        <f>IF('SIMPL PLYWOOD'!T157=0,"",'SIMPL PLYWOOD'!T157)</f>
        <v/>
      </c>
      <c r="J143" s="23" t="str">
        <f>IF('SIMPL PLYWOOD'!U157=0,"",'SIMPL PLYWOOD'!U157)</f>
        <v/>
      </c>
      <c r="K143" s="23" t="str">
        <f>IF('SIMPL PLYWOOD'!V157=0,"",'SIMPL PLYWOOD'!V157)</f>
        <v/>
      </c>
      <c r="L143" s="23" t="str">
        <f>IF('SIMPL PLYWOOD'!W157=0,"",'SIMPL PLYWOOD'!W157)</f>
        <v/>
      </c>
      <c r="M143" s="23" t="str">
        <f>IF('SIMPL PLYWOOD'!X157=0,"",'SIMPL PLYWOOD'!X157)</f>
        <v/>
      </c>
      <c r="N143" s="23" t="str">
        <f>IF('SIMPL PLYWOOD'!Y157=0,"",'SIMPL PLYWOOD'!Y157)</f>
        <v/>
      </c>
      <c r="O143" s="23" t="str">
        <f>IF('SIMPL PLYWOOD'!Z157=0,"",'SIMPL PLYWOOD'!Z157)</f>
        <v/>
      </c>
      <c r="P143" s="395">
        <f t="shared" si="4"/>
        <v>0</v>
      </c>
      <c r="Q143" s="16">
        <f>P143*'SIMPL PLYWOOD'!I157</f>
        <v>0</v>
      </c>
      <c r="R143" s="16">
        <f>P143*'SIMPL PLYWOOD'!AX157</f>
        <v>0</v>
      </c>
    </row>
    <row r="144" spans="1:18" ht="23.25" customHeight="1">
      <c r="A144" s="24" t="str">
        <f>'SIMPL PLYWOOD'!D158</f>
        <v>SIMPL-11B</v>
      </c>
      <c r="B144" s="25" t="str">
        <f>IF('SIMPL PLYWOOD'!M158=0,"",'SIMPL PLYWOOD'!M158)</f>
        <v/>
      </c>
      <c r="C144" s="23" t="str">
        <f>IF('SIMPL PLYWOOD'!N158=0,"",'SIMPL PLYWOOD'!N158)</f>
        <v/>
      </c>
      <c r="D144" s="23" t="str">
        <f>IF('SIMPL PLYWOOD'!O158=0,"",'SIMPL PLYWOOD'!O158)</f>
        <v/>
      </c>
      <c r="E144" s="23" t="str">
        <f>IF('SIMPL PLYWOOD'!P158=0,"",'SIMPL PLYWOOD'!P158)</f>
        <v/>
      </c>
      <c r="F144" s="23" t="str">
        <f>IF('SIMPL PLYWOOD'!Q158=0,"",'SIMPL PLYWOOD'!Q158)</f>
        <v/>
      </c>
      <c r="G144" s="23" t="str">
        <f>IF('SIMPL PLYWOOD'!R158=0,"",'SIMPL PLYWOOD'!R158)</f>
        <v/>
      </c>
      <c r="H144" s="23" t="str">
        <f>IF('SIMPL PLYWOOD'!S158=0,"",'SIMPL PLYWOOD'!S158)</f>
        <v/>
      </c>
      <c r="I144" s="23" t="str">
        <f>IF('SIMPL PLYWOOD'!T158=0,"",'SIMPL PLYWOOD'!T158)</f>
        <v/>
      </c>
      <c r="J144" s="23" t="str">
        <f>IF('SIMPL PLYWOOD'!U158=0,"",'SIMPL PLYWOOD'!U158)</f>
        <v/>
      </c>
      <c r="K144" s="23" t="str">
        <f>IF('SIMPL PLYWOOD'!V158=0,"",'SIMPL PLYWOOD'!V158)</f>
        <v/>
      </c>
      <c r="L144" s="23" t="str">
        <f>IF('SIMPL PLYWOOD'!W158=0,"",'SIMPL PLYWOOD'!W158)</f>
        <v/>
      </c>
      <c r="M144" s="23" t="str">
        <f>IF('SIMPL PLYWOOD'!X158=0,"",'SIMPL PLYWOOD'!X158)</f>
        <v/>
      </c>
      <c r="N144" s="23" t="str">
        <f>IF('SIMPL PLYWOOD'!Y158=0,"",'SIMPL PLYWOOD'!Y158)</f>
        <v/>
      </c>
      <c r="O144" s="23" t="str">
        <f>IF('SIMPL PLYWOOD'!Z158=0,"",'SIMPL PLYWOOD'!Z158)</f>
        <v/>
      </c>
      <c r="P144" s="395">
        <f t="shared" si="4"/>
        <v>0</v>
      </c>
      <c r="Q144" s="16">
        <f>P144*'SIMPL PLYWOOD'!I158</f>
        <v>0</v>
      </c>
      <c r="R144" s="16">
        <f>P144*'SIMPL PLYWOOD'!AX158</f>
        <v>0</v>
      </c>
    </row>
    <row r="145" spans="1:18" ht="23.25" customHeight="1">
      <c r="A145" s="24" t="str">
        <f>'SIMPL PLYWOOD'!D159</f>
        <v>SIMPL-11C</v>
      </c>
      <c r="B145" s="25" t="str">
        <f>IF('SIMPL PLYWOOD'!M159=0,"",'SIMPL PLYWOOD'!M159)</f>
        <v/>
      </c>
      <c r="C145" s="23" t="str">
        <f>IF('SIMPL PLYWOOD'!N159=0,"",'SIMPL PLYWOOD'!N159)</f>
        <v/>
      </c>
      <c r="D145" s="23" t="str">
        <f>IF('SIMPL PLYWOOD'!O159=0,"",'SIMPL PLYWOOD'!O159)</f>
        <v/>
      </c>
      <c r="E145" s="23" t="str">
        <f>IF('SIMPL PLYWOOD'!P159=0,"",'SIMPL PLYWOOD'!P159)</f>
        <v/>
      </c>
      <c r="F145" s="23" t="str">
        <f>IF('SIMPL PLYWOOD'!Q159=0,"",'SIMPL PLYWOOD'!Q159)</f>
        <v/>
      </c>
      <c r="G145" s="23" t="str">
        <f>IF('SIMPL PLYWOOD'!R159=0,"",'SIMPL PLYWOOD'!R159)</f>
        <v/>
      </c>
      <c r="H145" s="23" t="str">
        <f>IF('SIMPL PLYWOOD'!S159=0,"",'SIMPL PLYWOOD'!S159)</f>
        <v/>
      </c>
      <c r="I145" s="23" t="str">
        <f>IF('SIMPL PLYWOOD'!T159=0,"",'SIMPL PLYWOOD'!T159)</f>
        <v/>
      </c>
      <c r="J145" s="23" t="str">
        <f>IF('SIMPL PLYWOOD'!U159=0,"",'SIMPL PLYWOOD'!U159)</f>
        <v/>
      </c>
      <c r="K145" s="23" t="str">
        <f>IF('SIMPL PLYWOOD'!V159=0,"",'SIMPL PLYWOOD'!V159)</f>
        <v/>
      </c>
      <c r="L145" s="23" t="str">
        <f>IF('SIMPL PLYWOOD'!W159=0,"",'SIMPL PLYWOOD'!W159)</f>
        <v/>
      </c>
      <c r="M145" s="23" t="str">
        <f>IF('SIMPL PLYWOOD'!X159=0,"",'SIMPL PLYWOOD'!X159)</f>
        <v/>
      </c>
      <c r="N145" s="23" t="str">
        <f>IF('SIMPL PLYWOOD'!Y159=0,"",'SIMPL PLYWOOD'!Y159)</f>
        <v/>
      </c>
      <c r="O145" s="23" t="str">
        <f>IF('SIMPL PLYWOOD'!Z159=0,"",'SIMPL PLYWOOD'!Z159)</f>
        <v/>
      </c>
      <c r="P145" s="395">
        <f t="shared" si="4"/>
        <v>0</v>
      </c>
      <c r="Q145" s="16">
        <f>P145*'SIMPL PLYWOOD'!I159</f>
        <v>0</v>
      </c>
      <c r="R145" s="16">
        <f>P145*'SIMPL PLYWOOD'!AX159</f>
        <v>0</v>
      </c>
    </row>
    <row r="146" spans="1:18" ht="23.25" customHeight="1">
      <c r="A146" s="24" t="str">
        <f>'SIMPL PLYWOOD'!D160</f>
        <v>SIMPL-11D</v>
      </c>
      <c r="B146" s="25" t="str">
        <f>IF('SIMPL PLYWOOD'!M160=0,"",'SIMPL PLYWOOD'!M160)</f>
        <v/>
      </c>
      <c r="C146" s="23" t="str">
        <f>IF('SIMPL PLYWOOD'!N160=0,"",'SIMPL PLYWOOD'!N160)</f>
        <v/>
      </c>
      <c r="D146" s="23" t="str">
        <f>IF('SIMPL PLYWOOD'!O160=0,"",'SIMPL PLYWOOD'!O160)</f>
        <v/>
      </c>
      <c r="E146" s="23" t="str">
        <f>IF('SIMPL PLYWOOD'!P160=0,"",'SIMPL PLYWOOD'!P160)</f>
        <v/>
      </c>
      <c r="F146" s="23" t="str">
        <f>IF('SIMPL PLYWOOD'!Q160=0,"",'SIMPL PLYWOOD'!Q160)</f>
        <v/>
      </c>
      <c r="G146" s="23" t="str">
        <f>IF('SIMPL PLYWOOD'!R160=0,"",'SIMPL PLYWOOD'!R160)</f>
        <v/>
      </c>
      <c r="H146" s="23" t="str">
        <f>IF('SIMPL PLYWOOD'!S160=0,"",'SIMPL PLYWOOD'!S160)</f>
        <v/>
      </c>
      <c r="I146" s="23" t="str">
        <f>IF('SIMPL PLYWOOD'!T160=0,"",'SIMPL PLYWOOD'!T160)</f>
        <v/>
      </c>
      <c r="J146" s="23" t="str">
        <f>IF('SIMPL PLYWOOD'!U160=0,"",'SIMPL PLYWOOD'!U160)</f>
        <v/>
      </c>
      <c r="K146" s="23" t="str">
        <f>IF('SIMPL PLYWOOD'!V160=0,"",'SIMPL PLYWOOD'!V160)</f>
        <v/>
      </c>
      <c r="L146" s="23" t="str">
        <f>IF('SIMPL PLYWOOD'!W160=0,"",'SIMPL PLYWOOD'!W160)</f>
        <v/>
      </c>
      <c r="M146" s="23" t="str">
        <f>IF('SIMPL PLYWOOD'!X160=0,"",'SIMPL PLYWOOD'!X160)</f>
        <v/>
      </c>
      <c r="N146" s="23" t="str">
        <f>IF('SIMPL PLYWOOD'!Y160=0,"",'SIMPL PLYWOOD'!Y160)</f>
        <v/>
      </c>
      <c r="O146" s="23" t="str">
        <f>IF('SIMPL PLYWOOD'!Z160=0,"",'SIMPL PLYWOOD'!Z160)</f>
        <v/>
      </c>
      <c r="P146" s="395">
        <f t="shared" si="4"/>
        <v>0</v>
      </c>
      <c r="Q146" s="16">
        <f>P146*'SIMPL PLYWOOD'!I160</f>
        <v>0</v>
      </c>
      <c r="R146" s="16">
        <f>P146*'SIMPL PLYWOOD'!AX160</f>
        <v>0</v>
      </c>
    </row>
    <row r="147" spans="1:18" ht="23.25" customHeight="1">
      <c r="A147" s="24" t="str">
        <f>'SIMPL PLYWOOD'!D161</f>
        <v>SIMPL-11E</v>
      </c>
      <c r="B147" s="25" t="str">
        <f>IF('SIMPL PLYWOOD'!M161=0,"",'SIMPL PLYWOOD'!M161)</f>
        <v/>
      </c>
      <c r="C147" s="23" t="str">
        <f>IF('SIMPL PLYWOOD'!N161=0,"",'SIMPL PLYWOOD'!N161)</f>
        <v/>
      </c>
      <c r="D147" s="23" t="str">
        <f>IF('SIMPL PLYWOOD'!O161=0,"",'SIMPL PLYWOOD'!O161)</f>
        <v/>
      </c>
      <c r="E147" s="23" t="str">
        <f>IF('SIMPL PLYWOOD'!P161=0,"",'SIMPL PLYWOOD'!P161)</f>
        <v/>
      </c>
      <c r="F147" s="23" t="str">
        <f>IF('SIMPL PLYWOOD'!Q161=0,"",'SIMPL PLYWOOD'!Q161)</f>
        <v/>
      </c>
      <c r="G147" s="23" t="str">
        <f>IF('SIMPL PLYWOOD'!R161=0,"",'SIMPL PLYWOOD'!R161)</f>
        <v/>
      </c>
      <c r="H147" s="23" t="str">
        <f>IF('SIMPL PLYWOOD'!S161=0,"",'SIMPL PLYWOOD'!S161)</f>
        <v/>
      </c>
      <c r="I147" s="23" t="str">
        <f>IF('SIMPL PLYWOOD'!T161=0,"",'SIMPL PLYWOOD'!T161)</f>
        <v/>
      </c>
      <c r="J147" s="23" t="str">
        <f>IF('SIMPL PLYWOOD'!U161=0,"",'SIMPL PLYWOOD'!U161)</f>
        <v/>
      </c>
      <c r="K147" s="23" t="str">
        <f>IF('SIMPL PLYWOOD'!V161=0,"",'SIMPL PLYWOOD'!V161)</f>
        <v/>
      </c>
      <c r="L147" s="23" t="str">
        <f>IF('SIMPL PLYWOOD'!W161=0,"",'SIMPL PLYWOOD'!W161)</f>
        <v/>
      </c>
      <c r="M147" s="23" t="str">
        <f>IF('SIMPL PLYWOOD'!X161=0,"",'SIMPL PLYWOOD'!X161)</f>
        <v/>
      </c>
      <c r="N147" s="23" t="str">
        <f>IF('SIMPL PLYWOOD'!Y161=0,"",'SIMPL PLYWOOD'!Y161)</f>
        <v/>
      </c>
      <c r="O147" s="23" t="str">
        <f>IF('SIMPL PLYWOOD'!Z161=0,"",'SIMPL PLYWOOD'!Z161)</f>
        <v/>
      </c>
      <c r="P147" s="395">
        <f t="shared" si="4"/>
        <v>0</v>
      </c>
      <c r="Q147" s="16">
        <f>P147*'SIMPL PLYWOOD'!I161</f>
        <v>0</v>
      </c>
      <c r="R147" s="16">
        <f>P147*'SIMPL PLYWOOD'!AX161</f>
        <v>0</v>
      </c>
    </row>
    <row r="148" spans="1:18" ht="23.25" customHeight="1">
      <c r="A148" s="24" t="str">
        <f>'SIMPL PLYWOOD'!D162</f>
        <v>SIMPL-11F</v>
      </c>
      <c r="B148" s="25" t="str">
        <f>IF('SIMPL PLYWOOD'!M162=0,"",'SIMPL PLYWOOD'!M162)</f>
        <v/>
      </c>
      <c r="C148" s="23" t="str">
        <f>IF('SIMPL PLYWOOD'!N162=0,"",'SIMPL PLYWOOD'!N162)</f>
        <v/>
      </c>
      <c r="D148" s="23" t="str">
        <f>IF('SIMPL PLYWOOD'!O162=0,"",'SIMPL PLYWOOD'!O162)</f>
        <v/>
      </c>
      <c r="E148" s="23" t="str">
        <f>IF('SIMPL PLYWOOD'!P162=0,"",'SIMPL PLYWOOD'!P162)</f>
        <v/>
      </c>
      <c r="F148" s="23" t="str">
        <f>IF('SIMPL PLYWOOD'!Q162=0,"",'SIMPL PLYWOOD'!Q162)</f>
        <v/>
      </c>
      <c r="G148" s="23" t="str">
        <f>IF('SIMPL PLYWOOD'!R162=0,"",'SIMPL PLYWOOD'!R162)</f>
        <v/>
      </c>
      <c r="H148" s="23" t="str">
        <f>IF('SIMPL PLYWOOD'!S162=0,"",'SIMPL PLYWOOD'!S162)</f>
        <v/>
      </c>
      <c r="I148" s="23" t="str">
        <f>IF('SIMPL PLYWOOD'!T162=0,"",'SIMPL PLYWOOD'!T162)</f>
        <v/>
      </c>
      <c r="J148" s="23" t="str">
        <f>IF('SIMPL PLYWOOD'!U162=0,"",'SIMPL PLYWOOD'!U162)</f>
        <v/>
      </c>
      <c r="K148" s="23" t="str">
        <f>IF('SIMPL PLYWOOD'!V162=0,"",'SIMPL PLYWOOD'!V162)</f>
        <v/>
      </c>
      <c r="L148" s="23" t="str">
        <f>IF('SIMPL PLYWOOD'!W162=0,"",'SIMPL PLYWOOD'!W162)</f>
        <v/>
      </c>
      <c r="M148" s="23" t="str">
        <f>IF('SIMPL PLYWOOD'!X162=0,"",'SIMPL PLYWOOD'!X162)</f>
        <v/>
      </c>
      <c r="N148" s="23" t="str">
        <f>IF('SIMPL PLYWOOD'!Y162=0,"",'SIMPL PLYWOOD'!Y162)</f>
        <v/>
      </c>
      <c r="O148" s="23" t="str">
        <f>IF('SIMPL PLYWOOD'!Z162=0,"",'SIMPL PLYWOOD'!Z162)</f>
        <v/>
      </c>
      <c r="P148" s="395">
        <f t="shared" si="4"/>
        <v>0</v>
      </c>
      <c r="Q148" s="16">
        <f>P148*'SIMPL PLYWOOD'!I162</f>
        <v>0</v>
      </c>
      <c r="R148" s="16">
        <f>P148*'SIMPL PLYWOOD'!AX162</f>
        <v>0</v>
      </c>
    </row>
    <row r="149" spans="1:18" ht="23.25" customHeight="1">
      <c r="A149" s="24" t="str">
        <f>'SIMPL PLYWOOD'!D163</f>
        <v>SIMPL-11G</v>
      </c>
      <c r="B149" s="25" t="str">
        <f>IF('SIMPL PLYWOOD'!M163=0,"",'SIMPL PLYWOOD'!M163)</f>
        <v/>
      </c>
      <c r="C149" s="23" t="str">
        <f>IF('SIMPL PLYWOOD'!N163=0,"",'SIMPL PLYWOOD'!N163)</f>
        <v/>
      </c>
      <c r="D149" s="23" t="str">
        <f>IF('SIMPL PLYWOOD'!O163=0,"",'SIMPL PLYWOOD'!O163)</f>
        <v/>
      </c>
      <c r="E149" s="23" t="str">
        <f>IF('SIMPL PLYWOOD'!P163=0,"",'SIMPL PLYWOOD'!P163)</f>
        <v/>
      </c>
      <c r="F149" s="23" t="str">
        <f>IF('SIMPL PLYWOOD'!Q163=0,"",'SIMPL PLYWOOD'!Q163)</f>
        <v/>
      </c>
      <c r="G149" s="23" t="str">
        <f>IF('SIMPL PLYWOOD'!R163=0,"",'SIMPL PLYWOOD'!R163)</f>
        <v/>
      </c>
      <c r="H149" s="23" t="str">
        <f>IF('SIMPL PLYWOOD'!S163=0,"",'SIMPL PLYWOOD'!S163)</f>
        <v/>
      </c>
      <c r="I149" s="23" t="str">
        <f>IF('SIMPL PLYWOOD'!T163=0,"",'SIMPL PLYWOOD'!T163)</f>
        <v/>
      </c>
      <c r="J149" s="23" t="str">
        <f>IF('SIMPL PLYWOOD'!U163=0,"",'SIMPL PLYWOOD'!U163)</f>
        <v/>
      </c>
      <c r="K149" s="23" t="str">
        <f>IF('SIMPL PLYWOOD'!V163=0,"",'SIMPL PLYWOOD'!V163)</f>
        <v/>
      </c>
      <c r="L149" s="23" t="str">
        <f>IF('SIMPL PLYWOOD'!W163=0,"",'SIMPL PLYWOOD'!W163)</f>
        <v/>
      </c>
      <c r="M149" s="23" t="str">
        <f>IF('SIMPL PLYWOOD'!X163=0,"",'SIMPL PLYWOOD'!X163)</f>
        <v/>
      </c>
      <c r="N149" s="23" t="str">
        <f>IF('SIMPL PLYWOOD'!Y163=0,"",'SIMPL PLYWOOD'!Y163)</f>
        <v/>
      </c>
      <c r="O149" s="23" t="str">
        <f>IF('SIMPL PLYWOOD'!Z163=0,"",'SIMPL PLYWOOD'!Z163)</f>
        <v/>
      </c>
      <c r="P149" s="395">
        <f t="shared" si="4"/>
        <v>0</v>
      </c>
      <c r="Q149" s="16">
        <f>P149*'SIMPL PLYWOOD'!I163</f>
        <v>0</v>
      </c>
      <c r="R149" s="16">
        <f>P149*'SIMPL PLYWOOD'!AX163</f>
        <v>0</v>
      </c>
    </row>
    <row r="150" spans="1:18" ht="23.25" customHeight="1">
      <c r="A150" s="24" t="str">
        <f>'SIMPL PLYWOOD'!D164</f>
        <v>SIMPL-11H</v>
      </c>
      <c r="B150" s="25" t="str">
        <f>IF('SIMPL PLYWOOD'!M164=0,"",'SIMPL PLYWOOD'!M164)</f>
        <v/>
      </c>
      <c r="C150" s="23" t="str">
        <f>IF('SIMPL PLYWOOD'!N164=0,"",'SIMPL PLYWOOD'!N164)</f>
        <v/>
      </c>
      <c r="D150" s="23" t="str">
        <f>IF('SIMPL PLYWOOD'!O164=0,"",'SIMPL PLYWOOD'!O164)</f>
        <v/>
      </c>
      <c r="E150" s="23" t="str">
        <f>IF('SIMPL PLYWOOD'!P164=0,"",'SIMPL PLYWOOD'!P164)</f>
        <v/>
      </c>
      <c r="F150" s="23" t="str">
        <f>IF('SIMPL PLYWOOD'!Q164=0,"",'SIMPL PLYWOOD'!Q164)</f>
        <v/>
      </c>
      <c r="G150" s="23" t="str">
        <f>IF('SIMPL PLYWOOD'!R164=0,"",'SIMPL PLYWOOD'!R164)</f>
        <v/>
      </c>
      <c r="H150" s="23" t="str">
        <f>IF('SIMPL PLYWOOD'!S164=0,"",'SIMPL PLYWOOD'!S164)</f>
        <v/>
      </c>
      <c r="I150" s="23" t="str">
        <f>IF('SIMPL PLYWOOD'!T164=0,"",'SIMPL PLYWOOD'!T164)</f>
        <v/>
      </c>
      <c r="J150" s="23" t="str">
        <f>IF('SIMPL PLYWOOD'!U164=0,"",'SIMPL PLYWOOD'!U164)</f>
        <v/>
      </c>
      <c r="K150" s="23" t="str">
        <f>IF('SIMPL PLYWOOD'!V164=0,"",'SIMPL PLYWOOD'!V164)</f>
        <v/>
      </c>
      <c r="L150" s="23" t="str">
        <f>IF('SIMPL PLYWOOD'!W164=0,"",'SIMPL PLYWOOD'!W164)</f>
        <v/>
      </c>
      <c r="M150" s="23" t="str">
        <f>IF('SIMPL PLYWOOD'!X164=0,"",'SIMPL PLYWOOD'!X164)</f>
        <v/>
      </c>
      <c r="N150" s="23" t="str">
        <f>IF('SIMPL PLYWOOD'!Y164=0,"",'SIMPL PLYWOOD'!Y164)</f>
        <v/>
      </c>
      <c r="O150" s="23" t="str">
        <f>IF('SIMPL PLYWOOD'!Z164=0,"",'SIMPL PLYWOOD'!Z164)</f>
        <v/>
      </c>
      <c r="P150" s="395">
        <f t="shared" si="4"/>
        <v>0</v>
      </c>
      <c r="Q150" s="16">
        <f>P150*'SIMPL PLYWOOD'!I164</f>
        <v>0</v>
      </c>
      <c r="R150" s="16">
        <f>P150*'SIMPL PLYWOOD'!AX164</f>
        <v>0</v>
      </c>
    </row>
    <row r="151" spans="1:18" ht="23.25" customHeight="1">
      <c r="A151" s="24" t="str">
        <f>'SIMPL PLYWOOD'!D165</f>
        <v>SIMPL-11I</v>
      </c>
      <c r="B151" s="25" t="str">
        <f>IF('SIMPL PLYWOOD'!M165=0,"",'SIMPL PLYWOOD'!M165)</f>
        <v/>
      </c>
      <c r="C151" s="23" t="str">
        <f>IF('SIMPL PLYWOOD'!N165=0,"",'SIMPL PLYWOOD'!N165)</f>
        <v/>
      </c>
      <c r="D151" s="23" t="str">
        <f>IF('SIMPL PLYWOOD'!O165=0,"",'SIMPL PLYWOOD'!O165)</f>
        <v/>
      </c>
      <c r="E151" s="23" t="str">
        <f>IF('SIMPL PLYWOOD'!P165=0,"",'SIMPL PLYWOOD'!P165)</f>
        <v/>
      </c>
      <c r="F151" s="23" t="str">
        <f>IF('SIMPL PLYWOOD'!Q165=0,"",'SIMPL PLYWOOD'!Q165)</f>
        <v/>
      </c>
      <c r="G151" s="23" t="str">
        <f>IF('SIMPL PLYWOOD'!R165=0,"",'SIMPL PLYWOOD'!R165)</f>
        <v/>
      </c>
      <c r="H151" s="23" t="str">
        <f>IF('SIMPL PLYWOOD'!S165=0,"",'SIMPL PLYWOOD'!S165)</f>
        <v/>
      </c>
      <c r="I151" s="23" t="str">
        <f>IF('SIMPL PLYWOOD'!T165=0,"",'SIMPL PLYWOOD'!T165)</f>
        <v/>
      </c>
      <c r="J151" s="23" t="str">
        <f>IF('SIMPL PLYWOOD'!U165=0,"",'SIMPL PLYWOOD'!U165)</f>
        <v/>
      </c>
      <c r="K151" s="23" t="str">
        <f>IF('SIMPL PLYWOOD'!V165=0,"",'SIMPL PLYWOOD'!V165)</f>
        <v/>
      </c>
      <c r="L151" s="23" t="str">
        <f>IF('SIMPL PLYWOOD'!W165=0,"",'SIMPL PLYWOOD'!W165)</f>
        <v/>
      </c>
      <c r="M151" s="23" t="str">
        <f>IF('SIMPL PLYWOOD'!X165=0,"",'SIMPL PLYWOOD'!X165)</f>
        <v/>
      </c>
      <c r="N151" s="23" t="str">
        <f>IF('SIMPL PLYWOOD'!Y165=0,"",'SIMPL PLYWOOD'!Y165)</f>
        <v/>
      </c>
      <c r="O151" s="23" t="str">
        <f>IF('SIMPL PLYWOOD'!Z165=0,"",'SIMPL PLYWOOD'!Z165)</f>
        <v/>
      </c>
      <c r="P151" s="395">
        <f t="shared" si="4"/>
        <v>0</v>
      </c>
      <c r="Q151" s="16">
        <f>P151*'SIMPL PLYWOOD'!I165</f>
        <v>0</v>
      </c>
      <c r="R151" s="16">
        <f>P151*'SIMPL PLYWOOD'!AX165</f>
        <v>0</v>
      </c>
    </row>
    <row r="152" spans="1:18" ht="23.25" customHeight="1">
      <c r="A152" s="24">
        <f>'SIMPL PLYWOOD'!D166</f>
        <v>0</v>
      </c>
      <c r="B152" s="25" t="str">
        <f>IF('SIMPL PLYWOOD'!M166=0,"",'SIMPL PLYWOOD'!M166)</f>
        <v/>
      </c>
      <c r="C152" s="23" t="str">
        <f>IF('SIMPL PLYWOOD'!N166=0,"",'SIMPL PLYWOOD'!N166)</f>
        <v/>
      </c>
      <c r="D152" s="23" t="str">
        <f>IF('SIMPL PLYWOOD'!O166=0,"",'SIMPL PLYWOOD'!O166)</f>
        <v/>
      </c>
      <c r="E152" s="23" t="str">
        <f>IF('SIMPL PLYWOOD'!P166=0,"",'SIMPL PLYWOOD'!P166)</f>
        <v/>
      </c>
      <c r="F152" s="23" t="str">
        <f>IF('SIMPL PLYWOOD'!Q166=0,"",'SIMPL PLYWOOD'!Q166)</f>
        <v/>
      </c>
      <c r="G152" s="23" t="str">
        <f>IF('SIMPL PLYWOOD'!R166=0,"",'SIMPL PLYWOOD'!R166)</f>
        <v/>
      </c>
      <c r="H152" s="23" t="str">
        <f>IF('SIMPL PLYWOOD'!S166=0,"",'SIMPL PLYWOOD'!S166)</f>
        <v/>
      </c>
      <c r="I152" s="23" t="str">
        <f>IF('SIMPL PLYWOOD'!T166=0,"",'SIMPL PLYWOOD'!T166)</f>
        <v/>
      </c>
      <c r="J152" s="23" t="str">
        <f>IF('SIMPL PLYWOOD'!U166=0,"",'SIMPL PLYWOOD'!U166)</f>
        <v/>
      </c>
      <c r="K152" s="23" t="str">
        <f>IF('SIMPL PLYWOOD'!V166=0,"",'SIMPL PLYWOOD'!V166)</f>
        <v/>
      </c>
      <c r="L152" s="23" t="str">
        <f>IF('SIMPL PLYWOOD'!W166=0,"",'SIMPL PLYWOOD'!W166)</f>
        <v/>
      </c>
      <c r="M152" s="23" t="str">
        <f>IF('SIMPL PLYWOOD'!X166=0,"",'SIMPL PLYWOOD'!X166)</f>
        <v/>
      </c>
      <c r="N152" s="23" t="str">
        <f>IF('SIMPL PLYWOOD'!Y166=0,"",'SIMPL PLYWOOD'!Y166)</f>
        <v/>
      </c>
      <c r="O152" s="23" t="str">
        <f>IF('SIMPL PLYWOOD'!Z166=0,"",'SIMPL PLYWOOD'!Z166)</f>
        <v/>
      </c>
      <c r="P152" s="395">
        <f t="shared" si="4"/>
        <v>0</v>
      </c>
      <c r="Q152" s="16">
        <f>P152*'SIMPL PLYWOOD'!I166</f>
        <v>0</v>
      </c>
      <c r="R152" s="16">
        <f>P152*'SIMPL PLYWOOD'!AX166</f>
        <v>0</v>
      </c>
    </row>
    <row r="153" spans="1:18" ht="23.25" customHeight="1">
      <c r="A153" s="24" t="str">
        <f>'SIMPL PLYWOOD'!D167</f>
        <v>SIMPL-12A</v>
      </c>
      <c r="B153" s="25" t="str">
        <f>IF('SIMPL PLYWOOD'!M167=0,"",'SIMPL PLYWOOD'!M167)</f>
        <v/>
      </c>
      <c r="C153" s="23" t="str">
        <f>IF('SIMPL PLYWOOD'!N167=0,"",'SIMPL PLYWOOD'!N167)</f>
        <v/>
      </c>
      <c r="D153" s="23" t="str">
        <f>IF('SIMPL PLYWOOD'!O167=0,"",'SIMPL PLYWOOD'!O167)</f>
        <v/>
      </c>
      <c r="E153" s="23" t="str">
        <f>IF('SIMPL PLYWOOD'!P167=0,"",'SIMPL PLYWOOD'!P167)</f>
        <v/>
      </c>
      <c r="F153" s="23" t="str">
        <f>IF('SIMPL PLYWOOD'!Q167=0,"",'SIMPL PLYWOOD'!Q167)</f>
        <v/>
      </c>
      <c r="G153" s="23" t="str">
        <f>IF('SIMPL PLYWOOD'!R167=0,"",'SIMPL PLYWOOD'!R167)</f>
        <v/>
      </c>
      <c r="H153" s="23" t="str">
        <f>IF('SIMPL PLYWOOD'!S167=0,"",'SIMPL PLYWOOD'!S167)</f>
        <v/>
      </c>
      <c r="I153" s="23" t="str">
        <f>IF('SIMPL PLYWOOD'!T167=0,"",'SIMPL PLYWOOD'!T167)</f>
        <v/>
      </c>
      <c r="J153" s="23" t="str">
        <f>IF('SIMPL PLYWOOD'!U167=0,"",'SIMPL PLYWOOD'!U167)</f>
        <v/>
      </c>
      <c r="K153" s="23" t="str">
        <f>IF('SIMPL PLYWOOD'!V167=0,"",'SIMPL PLYWOOD'!V167)</f>
        <v/>
      </c>
      <c r="L153" s="23" t="str">
        <f>IF('SIMPL PLYWOOD'!W167=0,"",'SIMPL PLYWOOD'!W167)</f>
        <v/>
      </c>
      <c r="M153" s="23" t="str">
        <f>IF('SIMPL PLYWOOD'!X167=0,"",'SIMPL PLYWOOD'!X167)</f>
        <v/>
      </c>
      <c r="N153" s="23" t="str">
        <f>IF('SIMPL PLYWOOD'!Y167=0,"",'SIMPL PLYWOOD'!Y167)</f>
        <v/>
      </c>
      <c r="O153" s="23" t="str">
        <f>IF('SIMPL PLYWOOD'!Z167=0,"",'SIMPL PLYWOOD'!Z167)</f>
        <v/>
      </c>
      <c r="P153" s="395">
        <f t="shared" si="4"/>
        <v>0</v>
      </c>
      <c r="Q153" s="16">
        <f>P153*'SIMPL PLYWOOD'!I167</f>
        <v>0</v>
      </c>
      <c r="R153" s="16">
        <f>P153*'SIMPL PLYWOOD'!AX167</f>
        <v>0</v>
      </c>
    </row>
    <row r="154" spans="1:18" ht="23.25" customHeight="1">
      <c r="A154" s="24" t="str">
        <f>'SIMPL PLYWOOD'!D168</f>
        <v>SIMPL-12B</v>
      </c>
      <c r="B154" s="25" t="str">
        <f>IF('SIMPL PLYWOOD'!M168=0,"",'SIMPL PLYWOOD'!M168)</f>
        <v/>
      </c>
      <c r="C154" s="23" t="str">
        <f>IF('SIMPL PLYWOOD'!N168=0,"",'SIMPL PLYWOOD'!N168)</f>
        <v/>
      </c>
      <c r="D154" s="23" t="str">
        <f>IF('SIMPL PLYWOOD'!O168=0,"",'SIMPL PLYWOOD'!O168)</f>
        <v/>
      </c>
      <c r="E154" s="23" t="str">
        <f>IF('SIMPL PLYWOOD'!P168=0,"",'SIMPL PLYWOOD'!P168)</f>
        <v/>
      </c>
      <c r="F154" s="23" t="str">
        <f>IF('SIMPL PLYWOOD'!Q168=0,"",'SIMPL PLYWOOD'!Q168)</f>
        <v/>
      </c>
      <c r="G154" s="23" t="str">
        <f>IF('SIMPL PLYWOOD'!R168=0,"",'SIMPL PLYWOOD'!R168)</f>
        <v/>
      </c>
      <c r="H154" s="23" t="str">
        <f>IF('SIMPL PLYWOOD'!S168=0,"",'SIMPL PLYWOOD'!S168)</f>
        <v/>
      </c>
      <c r="I154" s="23" t="str">
        <f>IF('SIMPL PLYWOOD'!T168=0,"",'SIMPL PLYWOOD'!T168)</f>
        <v/>
      </c>
      <c r="J154" s="23" t="str">
        <f>IF('SIMPL PLYWOOD'!U168=0,"",'SIMPL PLYWOOD'!U168)</f>
        <v/>
      </c>
      <c r="K154" s="23" t="str">
        <f>IF('SIMPL PLYWOOD'!V168=0,"",'SIMPL PLYWOOD'!V168)</f>
        <v/>
      </c>
      <c r="L154" s="23" t="str">
        <f>IF('SIMPL PLYWOOD'!W168=0,"",'SIMPL PLYWOOD'!W168)</f>
        <v/>
      </c>
      <c r="M154" s="23" t="str">
        <f>IF('SIMPL PLYWOOD'!X168=0,"",'SIMPL PLYWOOD'!X168)</f>
        <v/>
      </c>
      <c r="N154" s="23" t="str">
        <f>IF('SIMPL PLYWOOD'!Y168=0,"",'SIMPL PLYWOOD'!Y168)</f>
        <v/>
      </c>
      <c r="O154" s="23" t="str">
        <f>IF('SIMPL PLYWOOD'!Z168=0,"",'SIMPL PLYWOOD'!Z168)</f>
        <v/>
      </c>
      <c r="P154" s="395">
        <f t="shared" si="4"/>
        <v>0</v>
      </c>
      <c r="Q154" s="16">
        <f>P154*'SIMPL PLYWOOD'!I168</f>
        <v>0</v>
      </c>
      <c r="R154" s="16">
        <f>P154*'SIMPL PLYWOOD'!AX168</f>
        <v>0</v>
      </c>
    </row>
    <row r="155" spans="1:18" ht="23.25" customHeight="1">
      <c r="A155" s="24" t="str">
        <f>'SIMPL PLYWOOD'!D169</f>
        <v>SIMPL-12C</v>
      </c>
      <c r="B155" s="25" t="str">
        <f>IF('SIMPL PLYWOOD'!M169=0,"",'SIMPL PLYWOOD'!M169)</f>
        <v/>
      </c>
      <c r="C155" s="23" t="str">
        <f>IF('SIMPL PLYWOOD'!N169=0,"",'SIMPL PLYWOOD'!N169)</f>
        <v/>
      </c>
      <c r="D155" s="23" t="str">
        <f>IF('SIMPL PLYWOOD'!O169=0,"",'SIMPL PLYWOOD'!O169)</f>
        <v/>
      </c>
      <c r="E155" s="23" t="str">
        <f>IF('SIMPL PLYWOOD'!P169=0,"",'SIMPL PLYWOOD'!P169)</f>
        <v/>
      </c>
      <c r="F155" s="23" t="str">
        <f>IF('SIMPL PLYWOOD'!Q169=0,"",'SIMPL PLYWOOD'!Q169)</f>
        <v/>
      </c>
      <c r="G155" s="23" t="str">
        <f>IF('SIMPL PLYWOOD'!R169=0,"",'SIMPL PLYWOOD'!R169)</f>
        <v/>
      </c>
      <c r="H155" s="23" t="str">
        <f>IF('SIMPL PLYWOOD'!S169=0,"",'SIMPL PLYWOOD'!S169)</f>
        <v/>
      </c>
      <c r="I155" s="23" t="str">
        <f>IF('SIMPL PLYWOOD'!T169=0,"",'SIMPL PLYWOOD'!T169)</f>
        <v/>
      </c>
      <c r="J155" s="23" t="str">
        <f>IF('SIMPL PLYWOOD'!U169=0,"",'SIMPL PLYWOOD'!U169)</f>
        <v/>
      </c>
      <c r="K155" s="23" t="str">
        <f>IF('SIMPL PLYWOOD'!V169=0,"",'SIMPL PLYWOOD'!V169)</f>
        <v/>
      </c>
      <c r="L155" s="23" t="str">
        <f>IF('SIMPL PLYWOOD'!W169=0,"",'SIMPL PLYWOOD'!W169)</f>
        <v/>
      </c>
      <c r="M155" s="23" t="str">
        <f>IF('SIMPL PLYWOOD'!X169=0,"",'SIMPL PLYWOOD'!X169)</f>
        <v/>
      </c>
      <c r="N155" s="23" t="str">
        <f>IF('SIMPL PLYWOOD'!Y169=0,"",'SIMPL PLYWOOD'!Y169)</f>
        <v/>
      </c>
      <c r="O155" s="23" t="str">
        <f>IF('SIMPL PLYWOOD'!Z169=0,"",'SIMPL PLYWOOD'!Z169)</f>
        <v/>
      </c>
      <c r="P155" s="395">
        <f t="shared" si="4"/>
        <v>0</v>
      </c>
      <c r="Q155" s="16">
        <f>P155*'SIMPL PLYWOOD'!I169</f>
        <v>0</v>
      </c>
      <c r="R155" s="16">
        <f>P155*'SIMPL PLYWOOD'!AX169</f>
        <v>0</v>
      </c>
    </row>
    <row r="156" spans="1:18" ht="23.25" customHeight="1">
      <c r="A156" s="24" t="str">
        <f>'SIMPL PLYWOOD'!D170</f>
        <v>SIMPL-12D</v>
      </c>
      <c r="B156" s="25" t="str">
        <f>IF('SIMPL PLYWOOD'!M170=0,"",'SIMPL PLYWOOD'!M170)</f>
        <v/>
      </c>
      <c r="C156" s="23" t="str">
        <f>IF('SIMPL PLYWOOD'!N170=0,"",'SIMPL PLYWOOD'!N170)</f>
        <v/>
      </c>
      <c r="D156" s="23" t="str">
        <f>IF('SIMPL PLYWOOD'!O170=0,"",'SIMPL PLYWOOD'!O170)</f>
        <v/>
      </c>
      <c r="E156" s="23" t="str">
        <f>IF('SIMPL PLYWOOD'!P170=0,"",'SIMPL PLYWOOD'!P170)</f>
        <v/>
      </c>
      <c r="F156" s="23" t="str">
        <f>IF('SIMPL PLYWOOD'!Q170=0,"",'SIMPL PLYWOOD'!Q170)</f>
        <v/>
      </c>
      <c r="G156" s="23" t="str">
        <f>IF('SIMPL PLYWOOD'!R170=0,"",'SIMPL PLYWOOD'!R170)</f>
        <v/>
      </c>
      <c r="H156" s="23" t="str">
        <f>IF('SIMPL PLYWOOD'!S170=0,"",'SIMPL PLYWOOD'!S170)</f>
        <v/>
      </c>
      <c r="I156" s="23" t="str">
        <f>IF('SIMPL PLYWOOD'!T170=0,"",'SIMPL PLYWOOD'!T170)</f>
        <v/>
      </c>
      <c r="J156" s="23" t="str">
        <f>IF('SIMPL PLYWOOD'!U170=0,"",'SIMPL PLYWOOD'!U170)</f>
        <v/>
      </c>
      <c r="K156" s="23" t="str">
        <f>IF('SIMPL PLYWOOD'!V170=0,"",'SIMPL PLYWOOD'!V170)</f>
        <v/>
      </c>
      <c r="L156" s="23" t="str">
        <f>IF('SIMPL PLYWOOD'!W170=0,"",'SIMPL PLYWOOD'!W170)</f>
        <v/>
      </c>
      <c r="M156" s="23" t="str">
        <f>IF('SIMPL PLYWOOD'!X170=0,"",'SIMPL PLYWOOD'!X170)</f>
        <v/>
      </c>
      <c r="N156" s="23" t="str">
        <f>IF('SIMPL PLYWOOD'!Y170=0,"",'SIMPL PLYWOOD'!Y170)</f>
        <v/>
      </c>
      <c r="O156" s="23" t="str">
        <f>IF('SIMPL PLYWOOD'!Z170=0,"",'SIMPL PLYWOOD'!Z170)</f>
        <v/>
      </c>
      <c r="P156" s="395">
        <f t="shared" si="4"/>
        <v>0</v>
      </c>
      <c r="Q156" s="16">
        <f>P156*'SIMPL PLYWOOD'!I170</f>
        <v>0</v>
      </c>
      <c r="R156" s="16">
        <f>P156*'SIMPL PLYWOOD'!AX170</f>
        <v>0</v>
      </c>
    </row>
    <row r="157" spans="1:18" ht="23.25" customHeight="1">
      <c r="A157" s="24" t="str">
        <f>'SIMPL PLYWOOD'!D171</f>
        <v>SIMPL-12E</v>
      </c>
      <c r="B157" s="25" t="str">
        <f>IF('SIMPL PLYWOOD'!M171=0,"",'SIMPL PLYWOOD'!M171)</f>
        <v/>
      </c>
      <c r="C157" s="23" t="str">
        <f>IF('SIMPL PLYWOOD'!N171=0,"",'SIMPL PLYWOOD'!N171)</f>
        <v/>
      </c>
      <c r="D157" s="23" t="str">
        <f>IF('SIMPL PLYWOOD'!O171=0,"",'SIMPL PLYWOOD'!O171)</f>
        <v/>
      </c>
      <c r="E157" s="23" t="str">
        <f>IF('SIMPL PLYWOOD'!P171=0,"",'SIMPL PLYWOOD'!P171)</f>
        <v/>
      </c>
      <c r="F157" s="23" t="str">
        <f>IF('SIMPL PLYWOOD'!Q171=0,"",'SIMPL PLYWOOD'!Q171)</f>
        <v/>
      </c>
      <c r="G157" s="23" t="str">
        <f>IF('SIMPL PLYWOOD'!R171=0,"",'SIMPL PLYWOOD'!R171)</f>
        <v/>
      </c>
      <c r="H157" s="23" t="str">
        <f>IF('SIMPL PLYWOOD'!S171=0,"",'SIMPL PLYWOOD'!S171)</f>
        <v/>
      </c>
      <c r="I157" s="23" t="str">
        <f>IF('SIMPL PLYWOOD'!T171=0,"",'SIMPL PLYWOOD'!T171)</f>
        <v/>
      </c>
      <c r="J157" s="23" t="str">
        <f>IF('SIMPL PLYWOOD'!U171=0,"",'SIMPL PLYWOOD'!U171)</f>
        <v/>
      </c>
      <c r="K157" s="23" t="str">
        <f>IF('SIMPL PLYWOOD'!V171=0,"",'SIMPL PLYWOOD'!V171)</f>
        <v/>
      </c>
      <c r="L157" s="23" t="str">
        <f>IF('SIMPL PLYWOOD'!W171=0,"",'SIMPL PLYWOOD'!W171)</f>
        <v/>
      </c>
      <c r="M157" s="23" t="str">
        <f>IF('SIMPL PLYWOOD'!X171=0,"",'SIMPL PLYWOOD'!X171)</f>
        <v/>
      </c>
      <c r="N157" s="23" t="str">
        <f>IF('SIMPL PLYWOOD'!Y171=0,"",'SIMPL PLYWOOD'!Y171)</f>
        <v/>
      </c>
      <c r="O157" s="23" t="str">
        <f>IF('SIMPL PLYWOOD'!Z171=0,"",'SIMPL PLYWOOD'!Z171)</f>
        <v/>
      </c>
      <c r="P157" s="395">
        <f t="shared" si="4"/>
        <v>0</v>
      </c>
      <c r="Q157" s="16">
        <f>P157*'SIMPL PLYWOOD'!I171</f>
        <v>0</v>
      </c>
      <c r="R157" s="16">
        <f>P157*'SIMPL PLYWOOD'!AX171</f>
        <v>0</v>
      </c>
    </row>
    <row r="158" spans="1:18" ht="23.25" customHeight="1">
      <c r="A158" s="24" t="str">
        <f>'SIMPL PLYWOOD'!D172</f>
        <v>SIMPL-12F</v>
      </c>
      <c r="B158" s="25" t="str">
        <f>IF('SIMPL PLYWOOD'!M172=0,"",'SIMPL PLYWOOD'!M172)</f>
        <v/>
      </c>
      <c r="C158" s="23" t="str">
        <f>IF('SIMPL PLYWOOD'!N172=0,"",'SIMPL PLYWOOD'!N172)</f>
        <v/>
      </c>
      <c r="D158" s="23" t="str">
        <f>IF('SIMPL PLYWOOD'!O172=0,"",'SIMPL PLYWOOD'!O172)</f>
        <v/>
      </c>
      <c r="E158" s="23" t="str">
        <f>IF('SIMPL PLYWOOD'!P172=0,"",'SIMPL PLYWOOD'!P172)</f>
        <v/>
      </c>
      <c r="F158" s="23" t="str">
        <f>IF('SIMPL PLYWOOD'!Q172=0,"",'SIMPL PLYWOOD'!Q172)</f>
        <v/>
      </c>
      <c r="G158" s="23" t="str">
        <f>IF('SIMPL PLYWOOD'!R172=0,"",'SIMPL PLYWOOD'!R172)</f>
        <v/>
      </c>
      <c r="H158" s="23" t="str">
        <f>IF('SIMPL PLYWOOD'!S172=0,"",'SIMPL PLYWOOD'!S172)</f>
        <v/>
      </c>
      <c r="I158" s="23" t="str">
        <f>IF('SIMPL PLYWOOD'!T172=0,"",'SIMPL PLYWOOD'!T172)</f>
        <v/>
      </c>
      <c r="J158" s="23" t="str">
        <f>IF('SIMPL PLYWOOD'!U172=0,"",'SIMPL PLYWOOD'!U172)</f>
        <v/>
      </c>
      <c r="K158" s="23" t="str">
        <f>IF('SIMPL PLYWOOD'!V172=0,"",'SIMPL PLYWOOD'!V172)</f>
        <v/>
      </c>
      <c r="L158" s="23" t="str">
        <f>IF('SIMPL PLYWOOD'!W172=0,"",'SIMPL PLYWOOD'!W172)</f>
        <v/>
      </c>
      <c r="M158" s="23" t="str">
        <f>IF('SIMPL PLYWOOD'!X172=0,"",'SIMPL PLYWOOD'!X172)</f>
        <v/>
      </c>
      <c r="N158" s="23" t="str">
        <f>IF('SIMPL PLYWOOD'!Y172=0,"",'SIMPL PLYWOOD'!Y172)</f>
        <v/>
      </c>
      <c r="O158" s="23" t="str">
        <f>IF('SIMPL PLYWOOD'!Z172=0,"",'SIMPL PLYWOOD'!Z172)</f>
        <v/>
      </c>
      <c r="P158" s="395">
        <f t="shared" si="4"/>
        <v>0</v>
      </c>
      <c r="Q158" s="16">
        <f>P158*'SIMPL PLYWOOD'!I172</f>
        <v>0</v>
      </c>
      <c r="R158" s="16">
        <f>P158*'SIMPL PLYWOOD'!AX172</f>
        <v>0</v>
      </c>
    </row>
    <row r="159" spans="1:18" ht="23.25" customHeight="1">
      <c r="A159" s="24" t="str">
        <f>'SIMPL PLYWOOD'!D173</f>
        <v>SIMPL-12G</v>
      </c>
      <c r="B159" s="25" t="str">
        <f>IF('SIMPL PLYWOOD'!M173=0,"",'SIMPL PLYWOOD'!M173)</f>
        <v/>
      </c>
      <c r="C159" s="23" t="str">
        <f>IF('SIMPL PLYWOOD'!N173=0,"",'SIMPL PLYWOOD'!N173)</f>
        <v/>
      </c>
      <c r="D159" s="23" t="str">
        <f>IF('SIMPL PLYWOOD'!O173=0,"",'SIMPL PLYWOOD'!O173)</f>
        <v/>
      </c>
      <c r="E159" s="23" t="str">
        <f>IF('SIMPL PLYWOOD'!P173=0,"",'SIMPL PLYWOOD'!P173)</f>
        <v/>
      </c>
      <c r="F159" s="23" t="str">
        <f>IF('SIMPL PLYWOOD'!Q173=0,"",'SIMPL PLYWOOD'!Q173)</f>
        <v/>
      </c>
      <c r="G159" s="23" t="str">
        <f>IF('SIMPL PLYWOOD'!R173=0,"",'SIMPL PLYWOOD'!R173)</f>
        <v/>
      </c>
      <c r="H159" s="23" t="str">
        <f>IF('SIMPL PLYWOOD'!S173=0,"",'SIMPL PLYWOOD'!S173)</f>
        <v/>
      </c>
      <c r="I159" s="23" t="str">
        <f>IF('SIMPL PLYWOOD'!T173=0,"",'SIMPL PLYWOOD'!T173)</f>
        <v/>
      </c>
      <c r="J159" s="23" t="str">
        <f>IF('SIMPL PLYWOOD'!U173=0,"",'SIMPL PLYWOOD'!U173)</f>
        <v/>
      </c>
      <c r="K159" s="23" t="str">
        <f>IF('SIMPL PLYWOOD'!V173=0,"",'SIMPL PLYWOOD'!V173)</f>
        <v/>
      </c>
      <c r="L159" s="23" t="str">
        <f>IF('SIMPL PLYWOOD'!W173=0,"",'SIMPL PLYWOOD'!W173)</f>
        <v/>
      </c>
      <c r="M159" s="23" t="str">
        <f>IF('SIMPL PLYWOOD'!X173=0,"",'SIMPL PLYWOOD'!X173)</f>
        <v/>
      </c>
      <c r="N159" s="23" t="str">
        <f>IF('SIMPL PLYWOOD'!Y173=0,"",'SIMPL PLYWOOD'!Y173)</f>
        <v/>
      </c>
      <c r="O159" s="23" t="str">
        <f>IF('SIMPL PLYWOOD'!Z173=0,"",'SIMPL PLYWOOD'!Z173)</f>
        <v/>
      </c>
      <c r="P159" s="395">
        <f t="shared" si="4"/>
        <v>0</v>
      </c>
      <c r="Q159" s="16">
        <f>P159*'SIMPL PLYWOOD'!I173</f>
        <v>0</v>
      </c>
      <c r="R159" s="16">
        <f>P159*'SIMPL PLYWOOD'!AX173</f>
        <v>0</v>
      </c>
    </row>
    <row r="160" spans="1:18" ht="23.25" customHeight="1">
      <c r="A160" s="24">
        <f>'SIMPL PLYWOOD'!D174</f>
        <v>0</v>
      </c>
      <c r="B160" s="25" t="str">
        <f>IF('SIMPL PLYWOOD'!M174=0,"",'SIMPL PLYWOOD'!M174)</f>
        <v/>
      </c>
      <c r="C160" s="23" t="str">
        <f>IF('SIMPL PLYWOOD'!N174=0,"",'SIMPL PLYWOOD'!N174)</f>
        <v/>
      </c>
      <c r="D160" s="23" t="str">
        <f>IF('SIMPL PLYWOOD'!O174=0,"",'SIMPL PLYWOOD'!O174)</f>
        <v/>
      </c>
      <c r="E160" s="23" t="str">
        <f>IF('SIMPL PLYWOOD'!P174=0,"",'SIMPL PLYWOOD'!P174)</f>
        <v/>
      </c>
      <c r="F160" s="23" t="str">
        <f>IF('SIMPL PLYWOOD'!Q174=0,"",'SIMPL PLYWOOD'!Q174)</f>
        <v/>
      </c>
      <c r="G160" s="23" t="str">
        <f>IF('SIMPL PLYWOOD'!R174=0,"",'SIMPL PLYWOOD'!R174)</f>
        <v/>
      </c>
      <c r="H160" s="23"/>
      <c r="I160" s="23" t="str">
        <f>IF('SIMPL PLYWOOD'!T174=0,"",'SIMPL PLYWOOD'!T174)</f>
        <v/>
      </c>
      <c r="J160" s="23" t="str">
        <f>IF('SIMPL PLYWOOD'!U174=0,"",'SIMPL PLYWOOD'!U174)</f>
        <v/>
      </c>
      <c r="K160" s="23" t="str">
        <f>IF('SIMPL PLYWOOD'!V174=0,"",'SIMPL PLYWOOD'!V174)</f>
        <v/>
      </c>
      <c r="L160" s="23" t="str">
        <f>IF('SIMPL PLYWOOD'!W174=0,"",'SIMPL PLYWOOD'!W174)</f>
        <v/>
      </c>
      <c r="M160" s="23" t="str">
        <f>IF('SIMPL PLYWOOD'!X174=0,"",'SIMPL PLYWOOD'!X174)</f>
        <v/>
      </c>
      <c r="N160" s="23" t="str">
        <f>IF('SIMPL PLYWOOD'!Y174=0,"",'SIMPL PLYWOOD'!Y174)</f>
        <v/>
      </c>
      <c r="O160" s="23" t="str">
        <f>IF('SIMPL PLYWOOD'!Z174=0,"",'SIMPL PLYWOOD'!Z174)</f>
        <v/>
      </c>
      <c r="P160" s="395">
        <f t="shared" si="4"/>
        <v>0</v>
      </c>
      <c r="Q160" s="16">
        <f>P160*'SIMPL PLYWOOD'!I174</f>
        <v>0</v>
      </c>
      <c r="R160" s="16">
        <f>P160*'SIMPL PLYWOOD'!AX174</f>
        <v>0</v>
      </c>
    </row>
    <row r="161" spans="1:18" ht="23.25" customHeight="1">
      <c r="A161" s="24" t="str">
        <f>'SIMPL PLYWOOD'!D9</f>
        <v>SIMPL-13A</v>
      </c>
      <c r="B161" s="25" t="str">
        <f>IF('SIMPL PLYWOOD'!M9=0,"",'SIMPL PLYWOOD'!M9)</f>
        <v/>
      </c>
      <c r="C161" s="25" t="str">
        <f>IF('SIMPL PLYWOOD'!N9=0,"",'SIMPL PLYWOOD'!N9)</f>
        <v/>
      </c>
      <c r="D161" s="25" t="str">
        <f>IF('SIMPL PLYWOOD'!O9=0,"",'SIMPL PLYWOOD'!O9)</f>
        <v/>
      </c>
      <c r="E161" s="25" t="str">
        <f>IF('SIMPL PLYWOOD'!P9=0,"",'SIMPL PLYWOOD'!P9)</f>
        <v/>
      </c>
      <c r="F161" s="25" t="str">
        <f>IF('SIMPL PLYWOOD'!Q9=0,"",'SIMPL PLYWOOD'!Q9)</f>
        <v/>
      </c>
      <c r="G161" s="25" t="str">
        <f>IF('SIMPL PLYWOOD'!R9=0,"",'SIMPL PLYWOOD'!R9)</f>
        <v/>
      </c>
      <c r="H161" s="25" t="str">
        <f>IF('SIMPL PLYWOOD'!S9=0,"",'SIMPL PLYWOOD'!S9)</f>
        <v/>
      </c>
      <c r="I161" s="25" t="str">
        <f>IF('SIMPL PLYWOOD'!T9=0,"",'SIMPL PLYWOOD'!T9)</f>
        <v/>
      </c>
      <c r="J161" s="25" t="str">
        <f>IF('SIMPL PLYWOOD'!U9=0,"",'SIMPL PLYWOOD'!U9)</f>
        <v/>
      </c>
      <c r="K161" s="25" t="str">
        <f>IF('SIMPL PLYWOOD'!V9=0,"",'SIMPL PLYWOOD'!V9)</f>
        <v/>
      </c>
      <c r="L161" s="25" t="str">
        <f>IF('SIMPL PLYWOOD'!W9=0,"",'SIMPL PLYWOOD'!W9)</f>
        <v/>
      </c>
      <c r="M161" s="25" t="str">
        <f>IF('SIMPL PLYWOOD'!X9=0,"",'SIMPL PLYWOOD'!X9)</f>
        <v/>
      </c>
      <c r="N161" s="25" t="str">
        <f>IF('SIMPL PLYWOOD'!Y9=0,"",'SIMPL PLYWOOD'!Y9)</f>
        <v/>
      </c>
      <c r="O161" s="25" t="str">
        <f>IF('SIMPL PLYWOOD'!Z9=0,"",'SIMPL PLYWOOD'!Z9)</f>
        <v/>
      </c>
      <c r="P161" s="395">
        <f t="shared" ref="P161" si="5">SUM(B161:O161)</f>
        <v>0</v>
      </c>
      <c r="Q161" s="16">
        <f>P161*'SIMPL PLYWOOD'!I9</f>
        <v>0</v>
      </c>
      <c r="R161" s="16">
        <f>P161*'SIMPL PLYWOOD'!AX9</f>
        <v>0</v>
      </c>
    </row>
    <row r="162" spans="1:18" ht="23.25" customHeight="1">
      <c r="A162" s="24" t="str">
        <f>'SIMPL PLYWOOD'!D10</f>
        <v>SIMPL-13B</v>
      </c>
      <c r="B162" s="25" t="str">
        <f>IF('SIMPL PLYWOOD'!M10=0,"",'SIMPL PLYWOOD'!M10)</f>
        <v/>
      </c>
      <c r="C162" s="25" t="str">
        <f>IF('SIMPL PLYWOOD'!N10=0,"",'SIMPL PLYWOOD'!N10)</f>
        <v/>
      </c>
      <c r="D162" s="25" t="str">
        <f>IF('SIMPL PLYWOOD'!O10=0,"",'SIMPL PLYWOOD'!O10)</f>
        <v/>
      </c>
      <c r="E162" s="25" t="str">
        <f>IF('SIMPL PLYWOOD'!P10=0,"",'SIMPL PLYWOOD'!P10)</f>
        <v/>
      </c>
      <c r="F162" s="25" t="str">
        <f>IF('SIMPL PLYWOOD'!Q10=0,"",'SIMPL PLYWOOD'!Q10)</f>
        <v/>
      </c>
      <c r="G162" s="25" t="str">
        <f>IF('SIMPL PLYWOOD'!R10=0,"",'SIMPL PLYWOOD'!R10)</f>
        <v/>
      </c>
      <c r="H162" s="25" t="str">
        <f>IF('SIMPL PLYWOOD'!S10=0,"",'SIMPL PLYWOOD'!S10)</f>
        <v/>
      </c>
      <c r="I162" s="25" t="str">
        <f>IF('SIMPL PLYWOOD'!T10=0,"",'SIMPL PLYWOOD'!T10)</f>
        <v/>
      </c>
      <c r="J162" s="25" t="str">
        <f>IF('SIMPL PLYWOOD'!U10=0,"",'SIMPL PLYWOOD'!U10)</f>
        <v/>
      </c>
      <c r="K162" s="25" t="str">
        <f>IF('SIMPL PLYWOOD'!V10=0,"",'SIMPL PLYWOOD'!V10)</f>
        <v/>
      </c>
      <c r="L162" s="25" t="str">
        <f>IF('SIMPL PLYWOOD'!W10=0,"",'SIMPL PLYWOOD'!W10)</f>
        <v/>
      </c>
      <c r="M162" s="25" t="str">
        <f>IF('SIMPL PLYWOOD'!X10=0,"",'SIMPL PLYWOOD'!X10)</f>
        <v/>
      </c>
      <c r="N162" s="25" t="str">
        <f>IF('SIMPL PLYWOOD'!Y10=0,"",'SIMPL PLYWOOD'!Y10)</f>
        <v/>
      </c>
      <c r="O162" s="25" t="str">
        <f>IF('SIMPL PLYWOOD'!Z10=0,"",'SIMPL PLYWOOD'!Z10)</f>
        <v/>
      </c>
      <c r="P162" s="395">
        <f t="shared" ref="P162:P171" si="6">SUM(B162:O162)</f>
        <v>0</v>
      </c>
      <c r="Q162" s="16">
        <f>P162*'SIMPL PLYWOOD'!I10</f>
        <v>0</v>
      </c>
      <c r="R162" s="16">
        <f>P162*'SIMPL PLYWOOD'!AX10</f>
        <v>0</v>
      </c>
    </row>
    <row r="163" spans="1:18" ht="23.25" customHeight="1">
      <c r="A163" s="24" t="str">
        <f>'SIMPL PLYWOOD'!D11</f>
        <v>SIMPL-13C</v>
      </c>
      <c r="B163" s="25" t="str">
        <f>IF('SIMPL PLYWOOD'!M11=0,"",'SIMPL PLYWOOD'!M11)</f>
        <v/>
      </c>
      <c r="C163" s="25" t="str">
        <f>IF('SIMPL PLYWOOD'!N11=0,"",'SIMPL PLYWOOD'!N11)</f>
        <v/>
      </c>
      <c r="D163" s="25" t="str">
        <f>IF('SIMPL PLYWOOD'!O11=0,"",'SIMPL PLYWOOD'!O11)</f>
        <v/>
      </c>
      <c r="E163" s="25" t="str">
        <f>IF('SIMPL PLYWOOD'!P11=0,"",'SIMPL PLYWOOD'!P11)</f>
        <v/>
      </c>
      <c r="F163" s="25" t="str">
        <f>IF('SIMPL PLYWOOD'!Q11=0,"",'SIMPL PLYWOOD'!Q11)</f>
        <v/>
      </c>
      <c r="G163" s="25" t="str">
        <f>IF('SIMPL PLYWOOD'!R11=0,"",'SIMPL PLYWOOD'!R11)</f>
        <v/>
      </c>
      <c r="H163" s="25" t="str">
        <f>IF('SIMPL PLYWOOD'!S11=0,"",'SIMPL PLYWOOD'!S11)</f>
        <v/>
      </c>
      <c r="I163" s="25" t="str">
        <f>IF('SIMPL PLYWOOD'!T11=0,"",'SIMPL PLYWOOD'!T11)</f>
        <v/>
      </c>
      <c r="J163" s="25" t="str">
        <f>IF('SIMPL PLYWOOD'!U11=0,"",'SIMPL PLYWOOD'!U11)</f>
        <v/>
      </c>
      <c r="K163" s="25" t="str">
        <f>IF('SIMPL PLYWOOD'!V11=0,"",'SIMPL PLYWOOD'!V11)</f>
        <v/>
      </c>
      <c r="L163" s="25" t="str">
        <f>IF('SIMPL PLYWOOD'!W11=0,"",'SIMPL PLYWOOD'!W11)</f>
        <v/>
      </c>
      <c r="M163" s="25" t="str">
        <f>IF('SIMPL PLYWOOD'!X11=0,"",'SIMPL PLYWOOD'!X11)</f>
        <v/>
      </c>
      <c r="N163" s="25" t="str">
        <f>IF('SIMPL PLYWOOD'!Y11=0,"",'SIMPL PLYWOOD'!Y11)</f>
        <v/>
      </c>
      <c r="O163" s="25" t="str">
        <f>IF('SIMPL PLYWOOD'!Z11=0,"",'SIMPL PLYWOOD'!Z11)</f>
        <v/>
      </c>
      <c r="P163" s="395">
        <f t="shared" si="6"/>
        <v>0</v>
      </c>
      <c r="Q163" s="16">
        <f>P163*'SIMPL PLYWOOD'!I11</f>
        <v>0</v>
      </c>
      <c r="R163" s="16">
        <f>P163*'SIMPL PLYWOOD'!AX11</f>
        <v>0</v>
      </c>
    </row>
    <row r="164" spans="1:18" ht="23.25" customHeight="1">
      <c r="A164" s="24" t="str">
        <f>'SIMPL PLYWOOD'!D12</f>
        <v>SIMPL-13D</v>
      </c>
      <c r="B164" s="25" t="str">
        <f>IF('SIMPL PLYWOOD'!M12=0,"",'SIMPL PLYWOOD'!M12)</f>
        <v/>
      </c>
      <c r="C164" s="25" t="str">
        <f>IF('SIMPL PLYWOOD'!N12=0,"",'SIMPL PLYWOOD'!N12)</f>
        <v/>
      </c>
      <c r="D164" s="25" t="str">
        <f>IF('SIMPL PLYWOOD'!O12=0,"",'SIMPL PLYWOOD'!O12)</f>
        <v/>
      </c>
      <c r="E164" s="25" t="str">
        <f>IF('SIMPL PLYWOOD'!P12=0,"",'SIMPL PLYWOOD'!P12)</f>
        <v/>
      </c>
      <c r="F164" s="25" t="str">
        <f>IF('SIMPL PLYWOOD'!Q12=0,"",'SIMPL PLYWOOD'!Q12)</f>
        <v/>
      </c>
      <c r="G164" s="25" t="str">
        <f>IF('SIMPL PLYWOOD'!R12=0,"",'SIMPL PLYWOOD'!R12)</f>
        <v/>
      </c>
      <c r="H164" s="25" t="str">
        <f>IF('SIMPL PLYWOOD'!S12=0,"",'SIMPL PLYWOOD'!S12)</f>
        <v/>
      </c>
      <c r="I164" s="25" t="str">
        <f>IF('SIMPL PLYWOOD'!T12=0,"",'SIMPL PLYWOOD'!T12)</f>
        <v/>
      </c>
      <c r="J164" s="25" t="str">
        <f>IF('SIMPL PLYWOOD'!U12=0,"",'SIMPL PLYWOOD'!U12)</f>
        <v/>
      </c>
      <c r="K164" s="25" t="str">
        <f>IF('SIMPL PLYWOOD'!V12=0,"",'SIMPL PLYWOOD'!V12)</f>
        <v/>
      </c>
      <c r="L164" s="25" t="str">
        <f>IF('SIMPL PLYWOOD'!W12=0,"",'SIMPL PLYWOOD'!W12)</f>
        <v/>
      </c>
      <c r="M164" s="25" t="str">
        <f>IF('SIMPL PLYWOOD'!X12=0,"",'SIMPL PLYWOOD'!X12)</f>
        <v/>
      </c>
      <c r="N164" s="25" t="str">
        <f>IF('SIMPL PLYWOOD'!Y12=0,"",'SIMPL PLYWOOD'!Y12)</f>
        <v/>
      </c>
      <c r="O164" s="25" t="str">
        <f>IF('SIMPL PLYWOOD'!Z12=0,"",'SIMPL PLYWOOD'!Z12)</f>
        <v/>
      </c>
      <c r="P164" s="395">
        <f t="shared" si="6"/>
        <v>0</v>
      </c>
      <c r="Q164" s="16">
        <f>P164*'SIMPL PLYWOOD'!I12</f>
        <v>0</v>
      </c>
      <c r="R164" s="16">
        <f>P164*'SIMPL PLYWOOD'!AX12</f>
        <v>0</v>
      </c>
    </row>
    <row r="165" spans="1:18" ht="23.25" customHeight="1">
      <c r="A165" s="24" t="str">
        <f>'SIMPL PLYWOOD'!D13</f>
        <v>SIMPL-13E</v>
      </c>
      <c r="B165" s="25" t="str">
        <f>IF('SIMPL PLYWOOD'!M13=0,"",'SIMPL PLYWOOD'!M13)</f>
        <v/>
      </c>
      <c r="C165" s="25" t="str">
        <f>IF('SIMPL PLYWOOD'!N13=0,"",'SIMPL PLYWOOD'!N13)</f>
        <v/>
      </c>
      <c r="D165" s="25" t="str">
        <f>IF('SIMPL PLYWOOD'!O13=0,"",'SIMPL PLYWOOD'!O13)</f>
        <v/>
      </c>
      <c r="E165" s="25" t="str">
        <f>IF('SIMPL PLYWOOD'!P13=0,"",'SIMPL PLYWOOD'!P13)</f>
        <v/>
      </c>
      <c r="F165" s="25" t="str">
        <f>IF('SIMPL PLYWOOD'!Q13=0,"",'SIMPL PLYWOOD'!Q13)</f>
        <v/>
      </c>
      <c r="G165" s="25" t="str">
        <f>IF('SIMPL PLYWOOD'!R13=0,"",'SIMPL PLYWOOD'!R13)</f>
        <v/>
      </c>
      <c r="H165" s="25" t="str">
        <f>IF('SIMPL PLYWOOD'!S13=0,"",'SIMPL PLYWOOD'!S13)</f>
        <v/>
      </c>
      <c r="I165" s="25" t="str">
        <f>IF('SIMPL PLYWOOD'!T13=0,"",'SIMPL PLYWOOD'!T13)</f>
        <v/>
      </c>
      <c r="J165" s="25" t="str">
        <f>IF('SIMPL PLYWOOD'!U13=0,"",'SIMPL PLYWOOD'!U13)</f>
        <v/>
      </c>
      <c r="K165" s="25" t="str">
        <f>IF('SIMPL PLYWOOD'!V13=0,"",'SIMPL PLYWOOD'!V13)</f>
        <v/>
      </c>
      <c r="L165" s="25" t="str">
        <f>IF('SIMPL PLYWOOD'!W13=0,"",'SIMPL PLYWOOD'!W13)</f>
        <v/>
      </c>
      <c r="M165" s="25" t="str">
        <f>IF('SIMPL PLYWOOD'!X13=0,"",'SIMPL PLYWOOD'!X13)</f>
        <v/>
      </c>
      <c r="N165" s="25" t="str">
        <f>IF('SIMPL PLYWOOD'!Y13=0,"",'SIMPL PLYWOOD'!Y13)</f>
        <v/>
      </c>
      <c r="O165" s="25" t="str">
        <f>IF('SIMPL PLYWOOD'!Z13=0,"",'SIMPL PLYWOOD'!Z13)</f>
        <v/>
      </c>
      <c r="P165" s="395">
        <f t="shared" si="6"/>
        <v>0</v>
      </c>
      <c r="Q165" s="16">
        <f>P165*'SIMPL PLYWOOD'!I13</f>
        <v>0</v>
      </c>
      <c r="R165" s="16">
        <f>P165*'SIMPL PLYWOOD'!AX13</f>
        <v>0</v>
      </c>
    </row>
    <row r="166" spans="1:18" ht="23.25" customHeight="1">
      <c r="A166" s="24" t="str">
        <f>'SIMPL PLYWOOD'!D14</f>
        <v>SIMPL-13F</v>
      </c>
      <c r="B166" s="25" t="str">
        <f>IF('SIMPL PLYWOOD'!M14=0,"",'SIMPL PLYWOOD'!M14)</f>
        <v/>
      </c>
      <c r="C166" s="25" t="str">
        <f>IF('SIMPL PLYWOOD'!N14=0,"",'SIMPL PLYWOOD'!N14)</f>
        <v/>
      </c>
      <c r="D166" s="25" t="str">
        <f>IF('SIMPL PLYWOOD'!O14=0,"",'SIMPL PLYWOOD'!O14)</f>
        <v/>
      </c>
      <c r="E166" s="25" t="str">
        <f>IF('SIMPL PLYWOOD'!P14=0,"",'SIMPL PLYWOOD'!P14)</f>
        <v/>
      </c>
      <c r="F166" s="25" t="str">
        <f>IF('SIMPL PLYWOOD'!Q14=0,"",'SIMPL PLYWOOD'!Q14)</f>
        <v/>
      </c>
      <c r="G166" s="25" t="str">
        <f>IF('SIMPL PLYWOOD'!R14=0,"",'SIMPL PLYWOOD'!R14)</f>
        <v/>
      </c>
      <c r="H166" s="25" t="str">
        <f>IF('SIMPL PLYWOOD'!S14=0,"",'SIMPL PLYWOOD'!S14)</f>
        <v/>
      </c>
      <c r="I166" s="25" t="str">
        <f>IF('SIMPL PLYWOOD'!T14=0,"",'SIMPL PLYWOOD'!T14)</f>
        <v/>
      </c>
      <c r="J166" s="25" t="str">
        <f>IF('SIMPL PLYWOOD'!U14=0,"",'SIMPL PLYWOOD'!U14)</f>
        <v/>
      </c>
      <c r="K166" s="25" t="str">
        <f>IF('SIMPL PLYWOOD'!V14=0,"",'SIMPL PLYWOOD'!V14)</f>
        <v/>
      </c>
      <c r="L166" s="25" t="str">
        <f>IF('SIMPL PLYWOOD'!W14=0,"",'SIMPL PLYWOOD'!W14)</f>
        <v/>
      </c>
      <c r="M166" s="25" t="str">
        <f>IF('SIMPL PLYWOOD'!X14=0,"",'SIMPL PLYWOOD'!X14)</f>
        <v/>
      </c>
      <c r="N166" s="25" t="str">
        <f>IF('SIMPL PLYWOOD'!Y14=0,"",'SIMPL PLYWOOD'!Y14)</f>
        <v/>
      </c>
      <c r="O166" s="25" t="str">
        <f>IF('SIMPL PLYWOOD'!Z14=0,"",'SIMPL PLYWOOD'!Z14)</f>
        <v/>
      </c>
      <c r="P166" s="395">
        <f t="shared" si="6"/>
        <v>0</v>
      </c>
      <c r="Q166" s="16">
        <f>P166*'SIMPL PLYWOOD'!I14</f>
        <v>0</v>
      </c>
      <c r="R166" s="16">
        <f>P166*'SIMPL PLYWOOD'!AX14</f>
        <v>0</v>
      </c>
    </row>
    <row r="167" spans="1:18" ht="23.25" customHeight="1">
      <c r="A167" s="24" t="str">
        <f>'SIMPL PLYWOOD'!D15</f>
        <v>SIMPL-13G</v>
      </c>
      <c r="B167" s="25" t="str">
        <f>IF('SIMPL PLYWOOD'!M15=0,"",'SIMPL PLYWOOD'!M15)</f>
        <v/>
      </c>
      <c r="C167" s="25" t="str">
        <f>IF('SIMPL PLYWOOD'!N15=0,"",'SIMPL PLYWOOD'!N15)</f>
        <v/>
      </c>
      <c r="D167" s="25" t="str">
        <f>IF('SIMPL PLYWOOD'!O15=0,"",'SIMPL PLYWOOD'!O15)</f>
        <v/>
      </c>
      <c r="E167" s="25" t="str">
        <f>IF('SIMPL PLYWOOD'!P15=0,"",'SIMPL PLYWOOD'!P15)</f>
        <v/>
      </c>
      <c r="F167" s="25" t="str">
        <f>IF('SIMPL PLYWOOD'!Q15=0,"",'SIMPL PLYWOOD'!Q15)</f>
        <v/>
      </c>
      <c r="G167" s="25" t="str">
        <f>IF('SIMPL PLYWOOD'!R15=0,"",'SIMPL PLYWOOD'!R15)</f>
        <v/>
      </c>
      <c r="H167" s="25" t="str">
        <f>IF('SIMPL PLYWOOD'!S15=0,"",'SIMPL PLYWOOD'!S15)</f>
        <v/>
      </c>
      <c r="I167" s="25" t="str">
        <f>IF('SIMPL PLYWOOD'!T15=0,"",'SIMPL PLYWOOD'!T15)</f>
        <v/>
      </c>
      <c r="J167" s="25" t="str">
        <f>IF('SIMPL PLYWOOD'!U15=0,"",'SIMPL PLYWOOD'!U15)</f>
        <v/>
      </c>
      <c r="K167" s="25" t="str">
        <f>IF('SIMPL PLYWOOD'!V15=0,"",'SIMPL PLYWOOD'!V15)</f>
        <v/>
      </c>
      <c r="L167" s="25" t="str">
        <f>IF('SIMPL PLYWOOD'!W15=0,"",'SIMPL PLYWOOD'!W15)</f>
        <v/>
      </c>
      <c r="M167" s="25" t="str">
        <f>IF('SIMPL PLYWOOD'!X15=0,"",'SIMPL PLYWOOD'!X15)</f>
        <v/>
      </c>
      <c r="N167" s="25" t="str">
        <f>IF('SIMPL PLYWOOD'!Y15=0,"",'SIMPL PLYWOOD'!Y15)</f>
        <v/>
      </c>
      <c r="O167" s="25" t="str">
        <f>IF('SIMPL PLYWOOD'!Z15=0,"",'SIMPL PLYWOOD'!Z15)</f>
        <v/>
      </c>
      <c r="P167" s="395">
        <f t="shared" si="6"/>
        <v>0</v>
      </c>
      <c r="Q167" s="16">
        <f>P167*'SIMPL PLYWOOD'!I15</f>
        <v>0</v>
      </c>
      <c r="R167" s="16">
        <f>P167*'SIMPL PLYWOOD'!AX15</f>
        <v>0</v>
      </c>
    </row>
    <row r="168" spans="1:18" ht="23.25" customHeight="1">
      <c r="A168" s="24" t="str">
        <f>'SIMPL PLYWOOD'!D16</f>
        <v>SIMPL-13M</v>
      </c>
      <c r="B168" s="25" t="str">
        <f>IF('SIMPL PLYWOOD'!M16=0,"",'SIMPL PLYWOOD'!M16)</f>
        <v/>
      </c>
      <c r="C168" s="25" t="str">
        <f>IF('SIMPL PLYWOOD'!N16=0,"",'SIMPL PLYWOOD'!N16)</f>
        <v/>
      </c>
      <c r="D168" s="25" t="str">
        <f>IF('SIMPL PLYWOOD'!O16=0,"",'SIMPL PLYWOOD'!O16)</f>
        <v/>
      </c>
      <c r="E168" s="25" t="str">
        <f>IF('SIMPL PLYWOOD'!P16=0,"",'SIMPL PLYWOOD'!P16)</f>
        <v/>
      </c>
      <c r="F168" s="25" t="str">
        <f>IF('SIMPL PLYWOOD'!Q16=0,"",'SIMPL PLYWOOD'!Q16)</f>
        <v/>
      </c>
      <c r="G168" s="25" t="str">
        <f>IF('SIMPL PLYWOOD'!R16=0,"",'SIMPL PLYWOOD'!R16)</f>
        <v/>
      </c>
      <c r="H168" s="25" t="str">
        <f>IF('SIMPL PLYWOOD'!S16=0,"",'SIMPL PLYWOOD'!S16)</f>
        <v/>
      </c>
      <c r="I168" s="25" t="str">
        <f>IF('SIMPL PLYWOOD'!T16=0,"",'SIMPL PLYWOOD'!T16)</f>
        <v/>
      </c>
      <c r="J168" s="25" t="str">
        <f>IF('SIMPL PLYWOOD'!U16=0,"",'SIMPL PLYWOOD'!U16)</f>
        <v/>
      </c>
      <c r="K168" s="25" t="str">
        <f>IF('SIMPL PLYWOOD'!V16=0,"",'SIMPL PLYWOOD'!V16)</f>
        <v/>
      </c>
      <c r="L168" s="25" t="str">
        <f>IF('SIMPL PLYWOOD'!W16=0,"",'SIMPL PLYWOOD'!W16)</f>
        <v/>
      </c>
      <c r="M168" s="25" t="str">
        <f>IF('SIMPL PLYWOOD'!X16=0,"",'SIMPL PLYWOOD'!X16)</f>
        <v/>
      </c>
      <c r="N168" s="25" t="str">
        <f>IF('SIMPL PLYWOOD'!Y16=0,"",'SIMPL PLYWOOD'!Y16)</f>
        <v/>
      </c>
      <c r="O168" s="25" t="str">
        <f>IF('SIMPL PLYWOOD'!Z16=0,"",'SIMPL PLYWOOD'!Z16)</f>
        <v/>
      </c>
      <c r="P168" s="395">
        <f t="shared" si="6"/>
        <v>0</v>
      </c>
      <c r="Q168" s="16">
        <f>P168*'SIMPL PLYWOOD'!I16</f>
        <v>0</v>
      </c>
      <c r="R168" s="16">
        <f>P168*'SIMPL PLYWOOD'!AX16</f>
        <v>0</v>
      </c>
    </row>
    <row r="169" spans="1:18" ht="23.25" customHeight="1">
      <c r="A169" s="24" t="str">
        <f>'SIMPL PLYWOOD'!D17</f>
        <v>SIMPL-13N</v>
      </c>
      <c r="B169" s="25" t="str">
        <f>IF('SIMPL PLYWOOD'!M17=0,"",'SIMPL PLYWOOD'!M17)</f>
        <v/>
      </c>
      <c r="C169" s="25" t="str">
        <f>IF('SIMPL PLYWOOD'!N17=0,"",'SIMPL PLYWOOD'!N17)</f>
        <v/>
      </c>
      <c r="D169" s="25" t="str">
        <f>IF('SIMPL PLYWOOD'!O17=0,"",'SIMPL PLYWOOD'!O17)</f>
        <v/>
      </c>
      <c r="E169" s="25" t="str">
        <f>IF('SIMPL PLYWOOD'!P17=0,"",'SIMPL PLYWOOD'!P17)</f>
        <v/>
      </c>
      <c r="F169" s="25" t="str">
        <f>IF('SIMPL PLYWOOD'!Q17=0,"",'SIMPL PLYWOOD'!Q17)</f>
        <v/>
      </c>
      <c r="G169" s="25" t="str">
        <f>IF('SIMPL PLYWOOD'!R17=0,"",'SIMPL PLYWOOD'!R17)</f>
        <v/>
      </c>
      <c r="H169" s="25" t="str">
        <f>IF('SIMPL PLYWOOD'!S17=0,"",'SIMPL PLYWOOD'!S17)</f>
        <v/>
      </c>
      <c r="I169" s="25" t="str">
        <f>IF('SIMPL PLYWOOD'!T17=0,"",'SIMPL PLYWOOD'!T17)</f>
        <v/>
      </c>
      <c r="J169" s="25" t="str">
        <f>IF('SIMPL PLYWOOD'!U17=0,"",'SIMPL PLYWOOD'!U17)</f>
        <v/>
      </c>
      <c r="K169" s="25" t="str">
        <f>IF('SIMPL PLYWOOD'!V17=0,"",'SIMPL PLYWOOD'!V17)</f>
        <v/>
      </c>
      <c r="L169" s="25" t="str">
        <f>IF('SIMPL PLYWOOD'!W17=0,"",'SIMPL PLYWOOD'!W17)</f>
        <v/>
      </c>
      <c r="M169" s="25" t="str">
        <f>IF('SIMPL PLYWOOD'!X17=0,"",'SIMPL PLYWOOD'!X17)</f>
        <v/>
      </c>
      <c r="N169" s="25" t="str">
        <f>IF('SIMPL PLYWOOD'!Y17=0,"",'SIMPL PLYWOOD'!Y17)</f>
        <v/>
      </c>
      <c r="O169" s="25" t="str">
        <f>IF('SIMPL PLYWOOD'!Z17=0,"",'SIMPL PLYWOOD'!Z17)</f>
        <v/>
      </c>
      <c r="P169" s="395">
        <f t="shared" si="6"/>
        <v>0</v>
      </c>
      <c r="Q169" s="16">
        <f>P169*'SIMPL PLYWOOD'!I17</f>
        <v>0</v>
      </c>
      <c r="R169" s="16">
        <f>P169*'SIMPL PLYWOOD'!AX17</f>
        <v>0</v>
      </c>
    </row>
    <row r="170" spans="1:18" ht="23.25" customHeight="1">
      <c r="A170" s="24" t="str">
        <f>'SIMPL PLYWOOD'!D18</f>
        <v>SIMPL-13O</v>
      </c>
      <c r="B170" s="25" t="str">
        <f>IF('SIMPL PLYWOOD'!M18=0,"",'SIMPL PLYWOOD'!M18)</f>
        <v/>
      </c>
      <c r="C170" s="25" t="str">
        <f>IF('SIMPL PLYWOOD'!N18=0,"",'SIMPL PLYWOOD'!N18)</f>
        <v/>
      </c>
      <c r="D170" s="25" t="str">
        <f>IF('SIMPL PLYWOOD'!O18=0,"",'SIMPL PLYWOOD'!O18)</f>
        <v/>
      </c>
      <c r="E170" s="25" t="str">
        <f>IF('SIMPL PLYWOOD'!P18=0,"",'SIMPL PLYWOOD'!P18)</f>
        <v/>
      </c>
      <c r="F170" s="25" t="str">
        <f>IF('SIMPL PLYWOOD'!Q18=0,"",'SIMPL PLYWOOD'!Q18)</f>
        <v/>
      </c>
      <c r="G170" s="25" t="str">
        <f>IF('SIMPL PLYWOOD'!R18=0,"",'SIMPL PLYWOOD'!R18)</f>
        <v/>
      </c>
      <c r="H170" s="25" t="str">
        <f>IF('SIMPL PLYWOOD'!S18=0,"",'SIMPL PLYWOOD'!S18)</f>
        <v/>
      </c>
      <c r="I170" s="25" t="str">
        <f>IF('SIMPL PLYWOOD'!T18=0,"",'SIMPL PLYWOOD'!T18)</f>
        <v/>
      </c>
      <c r="J170" s="25" t="str">
        <f>IF('SIMPL PLYWOOD'!U18=0,"",'SIMPL PLYWOOD'!U18)</f>
        <v/>
      </c>
      <c r="K170" s="25" t="str">
        <f>IF('SIMPL PLYWOOD'!V18=0,"",'SIMPL PLYWOOD'!V18)</f>
        <v/>
      </c>
      <c r="L170" s="25" t="str">
        <f>IF('SIMPL PLYWOOD'!W18=0,"",'SIMPL PLYWOOD'!W18)</f>
        <v/>
      </c>
      <c r="M170" s="25" t="str">
        <f>IF('SIMPL PLYWOOD'!X18=0,"",'SIMPL PLYWOOD'!X18)</f>
        <v/>
      </c>
      <c r="N170" s="25" t="str">
        <f>IF('SIMPL PLYWOOD'!Y18=0,"",'SIMPL PLYWOOD'!Y18)</f>
        <v/>
      </c>
      <c r="O170" s="25" t="str">
        <f>IF('SIMPL PLYWOOD'!Z18=0,"",'SIMPL PLYWOOD'!Z18)</f>
        <v/>
      </c>
      <c r="P170" s="395">
        <f t="shared" si="6"/>
        <v>0</v>
      </c>
      <c r="Q170" s="16">
        <f>P170*'SIMPL PLYWOOD'!I18</f>
        <v>0</v>
      </c>
      <c r="R170" s="16">
        <f>P170*'SIMPL PLYWOOD'!AX18</f>
        <v>0</v>
      </c>
    </row>
    <row r="171" spans="1:18" ht="23.25" customHeight="1">
      <c r="A171" s="24">
        <f>'SIMPL PLYWOOD'!D19</f>
        <v>0</v>
      </c>
      <c r="B171" s="25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395">
        <f t="shared" si="6"/>
        <v>0</v>
      </c>
      <c r="Q171" s="16">
        <f>P171*'SIMPL PLYWOOD'!I19</f>
        <v>0</v>
      </c>
      <c r="R171" s="16">
        <f>P171*'SIMPL PLYWOOD'!AX19</f>
        <v>0</v>
      </c>
    </row>
    <row r="172" spans="1:18" ht="23.25" customHeight="1">
      <c r="A172" s="24" t="str">
        <f>'SIMPL PLYWOOD'!D175</f>
        <v>SIMPL-14A-T</v>
      </c>
      <c r="B172" s="25" t="str">
        <f>IF('SIMPL PLYWOOD'!M175=0,"",'SIMPL PLYWOOD'!M175)</f>
        <v/>
      </c>
      <c r="C172" s="23" t="str">
        <f>IF('SIMPL PLYWOOD'!N175=0,"",'SIMPL PLYWOOD'!N175)</f>
        <v/>
      </c>
      <c r="D172" s="23" t="str">
        <f>IF('SIMPL PLYWOOD'!O175=0,"",'SIMPL PLYWOOD'!O175)</f>
        <v/>
      </c>
      <c r="E172" s="23" t="str">
        <f>IF('SIMPL PLYWOOD'!P175=0,"",'SIMPL PLYWOOD'!P175)</f>
        <v/>
      </c>
      <c r="F172" s="23" t="str">
        <f>IF('SIMPL PLYWOOD'!Q175=0,"",'SIMPL PLYWOOD'!Q175)</f>
        <v/>
      </c>
      <c r="G172" s="23" t="str">
        <f>IF('SIMPL PLYWOOD'!R175=0,"",'SIMPL PLYWOOD'!R175)</f>
        <v/>
      </c>
      <c r="H172" s="23" t="str">
        <f>IF('SIMPL PLYWOOD'!S175=0,"",'SIMPL PLYWOOD'!S175)</f>
        <v/>
      </c>
      <c r="I172" s="23" t="str">
        <f>IF('SIMPL PLYWOOD'!T175=0,"",'SIMPL PLYWOOD'!T175)</f>
        <v/>
      </c>
      <c r="J172" s="23" t="str">
        <f>IF('SIMPL PLYWOOD'!U175=0,"",'SIMPL PLYWOOD'!U175)</f>
        <v/>
      </c>
      <c r="K172" s="23" t="str">
        <f>IF('SIMPL PLYWOOD'!V175=0,"",'SIMPL PLYWOOD'!V175)</f>
        <v/>
      </c>
      <c r="L172" s="23" t="str">
        <f>IF('SIMPL PLYWOOD'!W175=0,"",'SIMPL PLYWOOD'!W175)</f>
        <v/>
      </c>
      <c r="M172" s="23" t="str">
        <f>IF('SIMPL PLYWOOD'!X175=0,"",'SIMPL PLYWOOD'!X175)</f>
        <v/>
      </c>
      <c r="N172" s="23" t="str">
        <f>IF('SIMPL PLYWOOD'!Y175=0,"",'SIMPL PLYWOOD'!Y175)</f>
        <v/>
      </c>
      <c r="O172" s="23" t="str">
        <f>IF('SIMPL PLYWOOD'!Z175=0,"",'SIMPL PLYWOOD'!Z175)</f>
        <v/>
      </c>
      <c r="P172" s="395">
        <f t="shared" si="4"/>
        <v>0</v>
      </c>
      <c r="Q172" s="16">
        <f>P172*'SIMPL PLYWOOD'!I175</f>
        <v>0</v>
      </c>
      <c r="R172" s="16">
        <f>P172*'SIMPL PLYWOOD'!AX175</f>
        <v>0</v>
      </c>
    </row>
    <row r="173" spans="1:18" ht="23.25" customHeight="1">
      <c r="A173" s="24" t="str">
        <f>'SIMPL PLYWOOD'!D176</f>
        <v>SIMPL-14B-T</v>
      </c>
      <c r="B173" s="25" t="str">
        <f>IF('SIMPL PLYWOOD'!M176=0,"",'SIMPL PLYWOOD'!M176)</f>
        <v/>
      </c>
      <c r="C173" s="23" t="str">
        <f>IF('SIMPL PLYWOOD'!N176=0,"",'SIMPL PLYWOOD'!N176)</f>
        <v/>
      </c>
      <c r="D173" s="23" t="str">
        <f>IF('SIMPL PLYWOOD'!O176=0,"",'SIMPL PLYWOOD'!O176)</f>
        <v/>
      </c>
      <c r="E173" s="23" t="str">
        <f>IF('SIMPL PLYWOOD'!P176=0,"",'SIMPL PLYWOOD'!P176)</f>
        <v/>
      </c>
      <c r="F173" s="23" t="str">
        <f>IF('SIMPL PLYWOOD'!Q176=0,"",'SIMPL PLYWOOD'!Q176)</f>
        <v/>
      </c>
      <c r="G173" s="23" t="str">
        <f>IF('SIMPL PLYWOOD'!R176=0,"",'SIMPL PLYWOOD'!R176)</f>
        <v/>
      </c>
      <c r="H173" s="23" t="str">
        <f>IF('SIMPL PLYWOOD'!S176=0,"",'SIMPL PLYWOOD'!S176)</f>
        <v/>
      </c>
      <c r="I173" s="23" t="str">
        <f>IF('SIMPL PLYWOOD'!T176=0,"",'SIMPL PLYWOOD'!T176)</f>
        <v/>
      </c>
      <c r="J173" s="23" t="str">
        <f>IF('SIMPL PLYWOOD'!U176=0,"",'SIMPL PLYWOOD'!U176)</f>
        <v/>
      </c>
      <c r="K173" s="23" t="str">
        <f>IF('SIMPL PLYWOOD'!V176=0,"",'SIMPL PLYWOOD'!V176)</f>
        <v/>
      </c>
      <c r="L173" s="23" t="str">
        <f>IF('SIMPL PLYWOOD'!W176=0,"",'SIMPL PLYWOOD'!W176)</f>
        <v/>
      </c>
      <c r="M173" s="23" t="str">
        <f>IF('SIMPL PLYWOOD'!X176=0,"",'SIMPL PLYWOOD'!X176)</f>
        <v/>
      </c>
      <c r="N173" s="23" t="str">
        <f>IF('SIMPL PLYWOOD'!Y176=0,"",'SIMPL PLYWOOD'!Y176)</f>
        <v/>
      </c>
      <c r="O173" s="23" t="str">
        <f>IF('SIMPL PLYWOOD'!Z176=0,"",'SIMPL PLYWOOD'!Z176)</f>
        <v/>
      </c>
      <c r="P173" s="395">
        <f t="shared" si="4"/>
        <v>0</v>
      </c>
      <c r="Q173" s="16">
        <f>P173*'SIMPL PLYWOOD'!I176</f>
        <v>0</v>
      </c>
      <c r="R173" s="16">
        <f>P173*'SIMPL PLYWOOD'!AX176</f>
        <v>0</v>
      </c>
    </row>
    <row r="174" spans="1:18" ht="23.25" customHeight="1">
      <c r="A174" s="24" t="str">
        <f>'SIMPL PLYWOOD'!D177</f>
        <v>SIMPL-14C-T</v>
      </c>
      <c r="B174" s="25" t="str">
        <f>IF('SIMPL PLYWOOD'!M177=0,"",'SIMPL PLYWOOD'!M177)</f>
        <v/>
      </c>
      <c r="C174" s="23" t="str">
        <f>IF('SIMPL PLYWOOD'!N177=0,"",'SIMPL PLYWOOD'!N177)</f>
        <v/>
      </c>
      <c r="D174" s="23" t="str">
        <f>IF('SIMPL PLYWOOD'!O177=0,"",'SIMPL PLYWOOD'!O177)</f>
        <v/>
      </c>
      <c r="E174" s="23" t="str">
        <f>IF('SIMPL PLYWOOD'!P177=0,"",'SIMPL PLYWOOD'!P177)</f>
        <v/>
      </c>
      <c r="F174" s="23" t="str">
        <f>IF('SIMPL PLYWOOD'!Q177=0,"",'SIMPL PLYWOOD'!Q177)</f>
        <v/>
      </c>
      <c r="G174" s="23" t="str">
        <f>IF('SIMPL PLYWOOD'!R177=0,"",'SIMPL PLYWOOD'!R177)</f>
        <v/>
      </c>
      <c r="H174" s="23" t="str">
        <f>IF('SIMPL PLYWOOD'!S177=0,"",'SIMPL PLYWOOD'!S177)</f>
        <v/>
      </c>
      <c r="I174" s="23" t="str">
        <f>IF('SIMPL PLYWOOD'!T177=0,"",'SIMPL PLYWOOD'!T177)</f>
        <v/>
      </c>
      <c r="J174" s="23" t="str">
        <f>IF('SIMPL PLYWOOD'!U177=0,"",'SIMPL PLYWOOD'!U177)</f>
        <v/>
      </c>
      <c r="K174" s="23" t="str">
        <f>IF('SIMPL PLYWOOD'!V177=0,"",'SIMPL PLYWOOD'!V177)</f>
        <v/>
      </c>
      <c r="L174" s="23" t="str">
        <f>IF('SIMPL PLYWOOD'!W177=0,"",'SIMPL PLYWOOD'!W177)</f>
        <v/>
      </c>
      <c r="M174" s="23" t="str">
        <f>IF('SIMPL PLYWOOD'!X177=0,"",'SIMPL PLYWOOD'!X177)</f>
        <v/>
      </c>
      <c r="N174" s="23" t="str">
        <f>IF('SIMPL PLYWOOD'!Y177=0,"",'SIMPL PLYWOOD'!Y177)</f>
        <v/>
      </c>
      <c r="O174" s="23" t="str">
        <f>IF('SIMPL PLYWOOD'!Z177=0,"",'SIMPL PLYWOOD'!Z177)</f>
        <v/>
      </c>
      <c r="P174" s="395">
        <f t="shared" si="4"/>
        <v>0</v>
      </c>
      <c r="Q174" s="16">
        <f>P174*'SIMPL PLYWOOD'!I177</f>
        <v>0</v>
      </c>
      <c r="R174" s="16">
        <f>P174*'SIMPL PLYWOOD'!AX177</f>
        <v>0</v>
      </c>
    </row>
    <row r="175" spans="1:18" ht="23.25" customHeight="1">
      <c r="A175" s="24" t="str">
        <f>'SIMPL PLYWOOD'!D178</f>
        <v>SIMPL-14D-T</v>
      </c>
      <c r="B175" s="25" t="str">
        <f>IF('SIMPL PLYWOOD'!M178=0,"",'SIMPL PLYWOOD'!M178)</f>
        <v/>
      </c>
      <c r="C175" s="23" t="str">
        <f>IF('SIMPL PLYWOOD'!N178=0,"",'SIMPL PLYWOOD'!N178)</f>
        <v/>
      </c>
      <c r="D175" s="23" t="str">
        <f>IF('SIMPL PLYWOOD'!O178=0,"",'SIMPL PLYWOOD'!O178)</f>
        <v/>
      </c>
      <c r="E175" s="23" t="str">
        <f>IF('SIMPL PLYWOOD'!P178=0,"",'SIMPL PLYWOOD'!P178)</f>
        <v/>
      </c>
      <c r="F175" s="23" t="str">
        <f>IF('SIMPL PLYWOOD'!Q178=0,"",'SIMPL PLYWOOD'!Q178)</f>
        <v/>
      </c>
      <c r="G175" s="23" t="str">
        <f>IF('SIMPL PLYWOOD'!R178=0,"",'SIMPL PLYWOOD'!R178)</f>
        <v/>
      </c>
      <c r="H175" s="23" t="str">
        <f>IF('SIMPL PLYWOOD'!S178=0,"",'SIMPL PLYWOOD'!S178)</f>
        <v/>
      </c>
      <c r="I175" s="23" t="str">
        <f>IF('SIMPL PLYWOOD'!T178=0,"",'SIMPL PLYWOOD'!T178)</f>
        <v/>
      </c>
      <c r="J175" s="23" t="str">
        <f>IF('SIMPL PLYWOOD'!U178=0,"",'SIMPL PLYWOOD'!U178)</f>
        <v/>
      </c>
      <c r="K175" s="23" t="str">
        <f>IF('SIMPL PLYWOOD'!V178=0,"",'SIMPL PLYWOOD'!V178)</f>
        <v/>
      </c>
      <c r="L175" s="23" t="str">
        <f>IF('SIMPL PLYWOOD'!W178=0,"",'SIMPL PLYWOOD'!W178)</f>
        <v/>
      </c>
      <c r="M175" s="23" t="str">
        <f>IF('SIMPL PLYWOOD'!X178=0,"",'SIMPL PLYWOOD'!X178)</f>
        <v/>
      </c>
      <c r="N175" s="23" t="str">
        <f>IF('SIMPL PLYWOOD'!Y178=0,"",'SIMPL PLYWOOD'!Y178)</f>
        <v/>
      </c>
      <c r="O175" s="23" t="str">
        <f>IF('SIMPL PLYWOOD'!Z178=0,"",'SIMPL PLYWOOD'!Z178)</f>
        <v/>
      </c>
      <c r="P175" s="395">
        <f t="shared" si="4"/>
        <v>0</v>
      </c>
      <c r="Q175" s="16">
        <f>P175*'SIMPL PLYWOOD'!I178</f>
        <v>0</v>
      </c>
      <c r="R175" s="16">
        <f>P175*'SIMPL PLYWOOD'!AX178</f>
        <v>0</v>
      </c>
    </row>
    <row r="176" spans="1:18" ht="23.25" customHeight="1">
      <c r="A176" s="24" t="str">
        <f>'SIMPL PLYWOOD'!D179</f>
        <v>SIMPL-14E-T</v>
      </c>
      <c r="B176" s="25" t="str">
        <f>IF('SIMPL PLYWOOD'!M179=0,"",'SIMPL PLYWOOD'!M179)</f>
        <v/>
      </c>
      <c r="C176" s="23" t="str">
        <f>IF('SIMPL PLYWOOD'!N179=0,"",'SIMPL PLYWOOD'!N179)</f>
        <v/>
      </c>
      <c r="D176" s="23" t="str">
        <f>IF('SIMPL PLYWOOD'!O179=0,"",'SIMPL PLYWOOD'!O179)</f>
        <v/>
      </c>
      <c r="E176" s="23" t="str">
        <f>IF('SIMPL PLYWOOD'!P179=0,"",'SIMPL PLYWOOD'!P179)</f>
        <v/>
      </c>
      <c r="F176" s="23" t="str">
        <f>IF('SIMPL PLYWOOD'!Q179=0,"",'SIMPL PLYWOOD'!Q179)</f>
        <v/>
      </c>
      <c r="G176" s="23" t="str">
        <f>IF('SIMPL PLYWOOD'!R179=0,"",'SIMPL PLYWOOD'!R179)</f>
        <v/>
      </c>
      <c r="H176" s="23" t="str">
        <f>IF('SIMPL PLYWOOD'!S179=0,"",'SIMPL PLYWOOD'!S179)</f>
        <v/>
      </c>
      <c r="I176" s="23" t="str">
        <f>IF('SIMPL PLYWOOD'!T179=0,"",'SIMPL PLYWOOD'!T179)</f>
        <v/>
      </c>
      <c r="J176" s="23" t="str">
        <f>IF('SIMPL PLYWOOD'!U179=0,"",'SIMPL PLYWOOD'!U179)</f>
        <v/>
      </c>
      <c r="K176" s="23" t="str">
        <f>IF('SIMPL PLYWOOD'!V179=0,"",'SIMPL PLYWOOD'!V179)</f>
        <v/>
      </c>
      <c r="L176" s="23" t="str">
        <f>IF('SIMPL PLYWOOD'!W179=0,"",'SIMPL PLYWOOD'!W179)</f>
        <v/>
      </c>
      <c r="M176" s="23" t="str">
        <f>IF('SIMPL PLYWOOD'!X179=0,"",'SIMPL PLYWOOD'!X179)</f>
        <v/>
      </c>
      <c r="N176" s="23" t="str">
        <f>IF('SIMPL PLYWOOD'!Y179=0,"",'SIMPL PLYWOOD'!Y179)</f>
        <v/>
      </c>
      <c r="O176" s="23" t="str">
        <f>IF('SIMPL PLYWOOD'!Z179=0,"",'SIMPL PLYWOOD'!Z179)</f>
        <v/>
      </c>
      <c r="P176" s="395">
        <f t="shared" si="4"/>
        <v>0</v>
      </c>
      <c r="Q176" s="16">
        <f>P176*'SIMPL PLYWOOD'!I179</f>
        <v>0</v>
      </c>
      <c r="R176" s="16">
        <f>P176*'SIMPL PLYWOOD'!AX179</f>
        <v>0</v>
      </c>
    </row>
    <row r="177" spans="1:18" ht="23.25" customHeight="1">
      <c r="A177" s="24" t="str">
        <f>'SIMPL PLYWOOD'!D180</f>
        <v>SIMPL-14F-T</v>
      </c>
      <c r="B177" s="25" t="str">
        <f>IF('SIMPL PLYWOOD'!M180=0,"",'SIMPL PLYWOOD'!M180)</f>
        <v/>
      </c>
      <c r="C177" s="23" t="str">
        <f>IF('SIMPL PLYWOOD'!N180=0,"",'SIMPL PLYWOOD'!N180)</f>
        <v/>
      </c>
      <c r="D177" s="23" t="str">
        <f>IF('SIMPL PLYWOOD'!O180=0,"",'SIMPL PLYWOOD'!O180)</f>
        <v/>
      </c>
      <c r="E177" s="23" t="str">
        <f>IF('SIMPL PLYWOOD'!P180=0,"",'SIMPL PLYWOOD'!P180)</f>
        <v/>
      </c>
      <c r="F177" s="23" t="str">
        <f>IF('SIMPL PLYWOOD'!Q180=0,"",'SIMPL PLYWOOD'!Q180)</f>
        <v/>
      </c>
      <c r="G177" s="23" t="str">
        <f>IF('SIMPL PLYWOOD'!R180=0,"",'SIMPL PLYWOOD'!R180)</f>
        <v/>
      </c>
      <c r="H177" s="23" t="str">
        <f>IF('SIMPL PLYWOOD'!S180=0,"",'SIMPL PLYWOOD'!S180)</f>
        <v/>
      </c>
      <c r="I177" s="23" t="str">
        <f>IF('SIMPL PLYWOOD'!T180=0,"",'SIMPL PLYWOOD'!T180)</f>
        <v/>
      </c>
      <c r="J177" s="23" t="str">
        <f>IF('SIMPL PLYWOOD'!U180=0,"",'SIMPL PLYWOOD'!U180)</f>
        <v/>
      </c>
      <c r="K177" s="23" t="str">
        <f>IF('SIMPL PLYWOOD'!V180=0,"",'SIMPL PLYWOOD'!V180)</f>
        <v/>
      </c>
      <c r="L177" s="23" t="str">
        <f>IF('SIMPL PLYWOOD'!W180=0,"",'SIMPL PLYWOOD'!W180)</f>
        <v/>
      </c>
      <c r="M177" s="23" t="str">
        <f>IF('SIMPL PLYWOOD'!X180=0,"",'SIMPL PLYWOOD'!X180)</f>
        <v/>
      </c>
      <c r="N177" s="23" t="str">
        <f>IF('SIMPL PLYWOOD'!Y180=0,"",'SIMPL PLYWOOD'!Y180)</f>
        <v/>
      </c>
      <c r="O177" s="23" t="str">
        <f>IF('SIMPL PLYWOOD'!Z180=0,"",'SIMPL PLYWOOD'!Z180)</f>
        <v/>
      </c>
      <c r="P177" s="395">
        <f t="shared" si="4"/>
        <v>0</v>
      </c>
      <c r="Q177" s="16">
        <f>P177*'SIMPL PLYWOOD'!I180</f>
        <v>0</v>
      </c>
      <c r="R177" s="16">
        <f>P177*'SIMPL PLYWOOD'!AX180</f>
        <v>0</v>
      </c>
    </row>
    <row r="178" spans="1:18" ht="23.25" customHeight="1">
      <c r="A178" s="24" t="str">
        <f>'SIMPL PLYWOOD'!D181</f>
        <v>SIMPL-14G-T</v>
      </c>
      <c r="B178" s="25" t="str">
        <f>IF('SIMPL PLYWOOD'!M181=0,"",'SIMPL PLYWOOD'!M181)</f>
        <v/>
      </c>
      <c r="C178" s="23" t="str">
        <f>IF('SIMPL PLYWOOD'!N181=0,"",'SIMPL PLYWOOD'!N181)</f>
        <v/>
      </c>
      <c r="D178" s="23" t="str">
        <f>IF('SIMPL PLYWOOD'!O181=0,"",'SIMPL PLYWOOD'!O181)</f>
        <v/>
      </c>
      <c r="E178" s="23" t="str">
        <f>IF('SIMPL PLYWOOD'!P181=0,"",'SIMPL PLYWOOD'!P181)</f>
        <v/>
      </c>
      <c r="F178" s="23" t="str">
        <f>IF('SIMPL PLYWOOD'!Q181=0,"",'SIMPL PLYWOOD'!Q181)</f>
        <v/>
      </c>
      <c r="G178" s="23" t="str">
        <f>IF('SIMPL PLYWOOD'!R181=0,"",'SIMPL PLYWOOD'!R181)</f>
        <v/>
      </c>
      <c r="H178" s="23" t="str">
        <f>IF('SIMPL PLYWOOD'!S181=0,"",'SIMPL PLYWOOD'!S181)</f>
        <v/>
      </c>
      <c r="I178" s="23" t="str">
        <f>IF('SIMPL PLYWOOD'!T181=0,"",'SIMPL PLYWOOD'!T181)</f>
        <v/>
      </c>
      <c r="J178" s="23" t="str">
        <f>IF('SIMPL PLYWOOD'!U181=0,"",'SIMPL PLYWOOD'!U181)</f>
        <v/>
      </c>
      <c r="K178" s="23" t="str">
        <f>IF('SIMPL PLYWOOD'!V181=0,"",'SIMPL PLYWOOD'!V181)</f>
        <v/>
      </c>
      <c r="L178" s="23" t="str">
        <f>IF('SIMPL PLYWOOD'!W181=0,"",'SIMPL PLYWOOD'!W181)</f>
        <v/>
      </c>
      <c r="M178" s="23" t="str">
        <f>IF('SIMPL PLYWOOD'!X181=0,"",'SIMPL PLYWOOD'!X181)</f>
        <v/>
      </c>
      <c r="N178" s="23" t="str">
        <f>IF('SIMPL PLYWOOD'!Y181=0,"",'SIMPL PLYWOOD'!Y181)</f>
        <v/>
      </c>
      <c r="O178" s="23" t="str">
        <f>IF('SIMPL PLYWOOD'!Z181=0,"",'SIMPL PLYWOOD'!Z181)</f>
        <v/>
      </c>
      <c r="P178" s="395">
        <f>SUM(B178:O178)</f>
        <v>0</v>
      </c>
      <c r="Q178" s="16">
        <f>P178*'SIMPL PLYWOOD'!I181</f>
        <v>0</v>
      </c>
      <c r="R178" s="16">
        <f>P178*'SIMPL PLYWOOD'!AX181</f>
        <v>0</v>
      </c>
    </row>
  </sheetData>
  <sheetProtection selectLockedCells="1" selectUnlockedCells="1"/>
  <autoFilter ref="P5:P178" xr:uid="{00000000-0001-0000-0200-000000000000}"/>
  <mergeCells count="3">
    <mergeCell ref="K4:L4"/>
    <mergeCell ref="A3:J3"/>
    <mergeCell ref="L3:N3"/>
  </mergeCells>
  <phoneticPr fontId="9" type="noConversion"/>
  <conditionalFormatting sqref="A5:O5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{6CBF4470-5C01-41B2-89ED-7A3E98072545}</x14:id>
        </ext>
      </extLst>
    </cfRule>
  </conditionalFormatting>
  <pageMargins left="0.25" right="0.25" top="0.75" bottom="0.75" header="0.3" footer="0.3"/>
  <pageSetup paperSize="9" orientation="landscape" horizontalDpi="1200" verticalDpi="1200" r:id="rId1"/>
  <headerFooter differentFirst="1">
    <oddHeader>&amp;L&amp;"-,Krepko"&amp;14SIMPL&amp;Cstranka, št.naročila</oddHeader>
    <oddFooter>Stran &amp;P od &amp;N</oddFooter>
    <firstFooter>&amp;CStran &amp;P od &amp;N</first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CBF4470-5C01-41B2-89ED-7A3E980725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A5:O5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F4F38-F05C-45D6-87F2-3404FC80E820}">
  <sheetPr codeName="Sheet3"/>
  <dimension ref="A1:S179"/>
  <sheetViews>
    <sheetView showGridLines="0" topLeftCell="C1" zoomScaleNormal="100" workbookViewId="0">
      <selection activeCell="L8" sqref="L8"/>
    </sheetView>
  </sheetViews>
  <sheetFormatPr defaultColWidth="12.296875" defaultRowHeight="23.25" customHeight="1"/>
  <cols>
    <col min="1" max="1" width="7" style="1" hidden="1" customWidth="1"/>
    <col min="2" max="2" width="6.296875" style="1" hidden="1" customWidth="1"/>
    <col min="3" max="3" width="11.09765625" style="1" customWidth="1"/>
    <col min="4" max="17" width="5" style="2" customWidth="1"/>
    <col min="18" max="18" width="5.796875" style="1" customWidth="1"/>
    <col min="19" max="19" width="6.19921875" style="1" customWidth="1"/>
    <col min="20" max="16384" width="12.296875" style="1"/>
  </cols>
  <sheetData>
    <row r="1" spans="1:18" ht="33" customHeight="1">
      <c r="A1" s="497">
        <f>'PRODUCTION LIST VOLUMES'!A3:K3</f>
        <v>0</v>
      </c>
      <c r="B1" s="497"/>
      <c r="C1" s="497"/>
      <c r="D1" s="497"/>
      <c r="E1" s="497"/>
      <c r="F1" s="497"/>
      <c r="G1" s="497"/>
      <c r="H1" s="39"/>
      <c r="I1" s="498"/>
      <c r="J1" s="498"/>
      <c r="K1" s="498"/>
      <c r="L1" s="40"/>
      <c r="M1" s="39"/>
      <c r="N1" s="39"/>
      <c r="O1" s="499">
        <f>'PRODUCTION LIST VOLUMES'!L3</f>
        <v>0</v>
      </c>
      <c r="P1" s="499"/>
      <c r="Q1" s="40"/>
      <c r="R1" s="41"/>
    </row>
    <row r="2" spans="1:18" ht="31.8" customHeight="1">
      <c r="A2" s="42" t="s">
        <v>20</v>
      </c>
      <c r="B2" s="43" t="s">
        <v>19</v>
      </c>
      <c r="C2" s="43" t="s">
        <v>198</v>
      </c>
      <c r="D2" s="474" t="s">
        <v>1</v>
      </c>
      <c r="E2" s="474" t="s">
        <v>2</v>
      </c>
      <c r="F2" s="474" t="s">
        <v>9</v>
      </c>
      <c r="G2" s="474" t="s">
        <v>32</v>
      </c>
      <c r="H2" s="474" t="s">
        <v>3</v>
      </c>
      <c r="I2" s="475" t="s">
        <v>5268</v>
      </c>
      <c r="J2" s="475" t="s">
        <v>4903</v>
      </c>
      <c r="K2" s="475" t="s">
        <v>5269</v>
      </c>
      <c r="L2" s="475" t="s">
        <v>125</v>
      </c>
      <c r="M2" s="474" t="s">
        <v>14</v>
      </c>
      <c r="N2" s="474" t="s">
        <v>38</v>
      </c>
      <c r="O2" s="474" t="s">
        <v>16</v>
      </c>
      <c r="P2" s="474" t="s">
        <v>64</v>
      </c>
      <c r="Q2" s="475" t="s">
        <v>65</v>
      </c>
      <c r="R2" s="44" t="s">
        <v>10</v>
      </c>
    </row>
    <row r="3" spans="1:18" ht="23.25" customHeight="1">
      <c r="A3" s="42">
        <f>B3*'SIMPL PLYWOOD'!I20</f>
        <v>0</v>
      </c>
      <c r="B3" s="44">
        <f t="shared" ref="B3:B44" si="0">SUM(C3:O3)</f>
        <v>0</v>
      </c>
      <c r="C3" s="43" t="str">
        <f>'SIMPL PLYWOOD'!D20</f>
        <v>SIMPL-1A</v>
      </c>
      <c r="D3" s="55" t="str">
        <f>IF('SIMPL PLYWOOD'!M20=0,"",'SIMPL PLYWOOD'!M20)</f>
        <v/>
      </c>
      <c r="E3" s="55" t="str">
        <f>IF('SIMPL PLYWOOD'!N20=0,"",'SIMPL PLYWOOD'!N20)</f>
        <v/>
      </c>
      <c r="F3" s="55" t="str">
        <f>IF('SIMPL PLYWOOD'!O20=0,"",'SIMPL PLYWOOD'!O20)</f>
        <v/>
      </c>
      <c r="G3" s="55" t="str">
        <f>IF('SIMPL PLYWOOD'!P20=0,"",'SIMPL PLYWOOD'!P20)</f>
        <v/>
      </c>
      <c r="H3" s="55" t="str">
        <f>IF('SIMPL PLYWOOD'!Q20=0,"",'SIMPL PLYWOOD'!Q20)</f>
        <v/>
      </c>
      <c r="I3" s="55" t="str">
        <f>IF('SIMPL PLYWOOD'!R20=0,"",'SIMPL PLYWOOD'!R20)</f>
        <v/>
      </c>
      <c r="J3" s="55" t="str">
        <f>IF('SIMPL PLYWOOD'!S20=0,"",'SIMPL PLYWOOD'!S20)</f>
        <v/>
      </c>
      <c r="K3" s="55" t="str">
        <f>IF('SIMPL PLYWOOD'!T20=0,"",'SIMPL PLYWOOD'!T20)</f>
        <v/>
      </c>
      <c r="L3" s="55" t="str">
        <f>IF('SIMPL PLYWOOD'!U20=0,"",'SIMPL PLYWOOD'!U20)</f>
        <v/>
      </c>
      <c r="M3" s="55" t="str">
        <f>IF('SIMPL PLYWOOD'!V20=0,"",'SIMPL PLYWOOD'!V20)</f>
        <v/>
      </c>
      <c r="N3" s="55" t="str">
        <f>IF('SIMPL PLYWOOD'!W20=0,"",'SIMPL PLYWOOD'!W20)</f>
        <v/>
      </c>
      <c r="O3" s="55" t="str">
        <f>IF('SIMPL PLYWOOD'!X20=0,"",'SIMPL PLYWOOD'!X20)</f>
        <v/>
      </c>
      <c r="P3" s="55" t="str">
        <f>IF('SIMPL PLYWOOD'!Y20=0,"",'SIMPL PLYWOOD'!Y20)</f>
        <v/>
      </c>
      <c r="Q3" s="55" t="str">
        <f>IF('SIMPL PLYWOOD'!Z20=0,"",'SIMPL PLYWOOD'!Z20)</f>
        <v/>
      </c>
      <c r="R3" s="56">
        <f>'PRODUCTION LIST VOLUMES'!P6</f>
        <v>0</v>
      </c>
    </row>
    <row r="4" spans="1:18" ht="23.25" customHeight="1">
      <c r="A4" s="42"/>
      <c r="B4" s="44"/>
      <c r="C4" s="43" t="str">
        <f>'SIMPL PLYWOOD'!D21</f>
        <v>SIMPL-1B</v>
      </c>
      <c r="D4" s="55" t="str">
        <f>IF('SIMPL PLYWOOD'!M21=0,"",'SIMPL PLYWOOD'!M21)</f>
        <v/>
      </c>
      <c r="E4" s="55" t="str">
        <f>IF('SIMPL PLYWOOD'!N21=0,"",'SIMPL PLYWOOD'!N21)</f>
        <v/>
      </c>
      <c r="F4" s="55" t="str">
        <f>IF('SIMPL PLYWOOD'!O21=0,"",'SIMPL PLYWOOD'!O21)</f>
        <v/>
      </c>
      <c r="G4" s="55" t="str">
        <f>IF('SIMPL PLYWOOD'!P21=0,"",'SIMPL PLYWOOD'!P21)</f>
        <v/>
      </c>
      <c r="H4" s="55" t="str">
        <f>IF('SIMPL PLYWOOD'!Q21=0,"",'SIMPL PLYWOOD'!Q21)</f>
        <v/>
      </c>
      <c r="I4" s="55" t="str">
        <f>IF('SIMPL PLYWOOD'!R21=0,"",'SIMPL PLYWOOD'!R21)</f>
        <v/>
      </c>
      <c r="J4" s="55" t="str">
        <f>IF('SIMPL PLYWOOD'!S21=0,"",'SIMPL PLYWOOD'!S21)</f>
        <v/>
      </c>
      <c r="K4" s="55" t="str">
        <f>IF('SIMPL PLYWOOD'!T21=0,"",'SIMPL PLYWOOD'!T21)</f>
        <v/>
      </c>
      <c r="L4" s="55" t="str">
        <f>IF('SIMPL PLYWOOD'!U21=0,"",'SIMPL PLYWOOD'!U21)</f>
        <v/>
      </c>
      <c r="M4" s="55" t="str">
        <f>IF('SIMPL PLYWOOD'!V21=0,"",'SIMPL PLYWOOD'!V21)</f>
        <v/>
      </c>
      <c r="N4" s="55" t="str">
        <f>IF('SIMPL PLYWOOD'!W21=0,"",'SIMPL PLYWOOD'!W21)</f>
        <v/>
      </c>
      <c r="O4" s="55" t="str">
        <f>IF('SIMPL PLYWOOD'!X21=0,"",'SIMPL PLYWOOD'!X21)</f>
        <v/>
      </c>
      <c r="P4" s="55" t="str">
        <f>IF('SIMPL PLYWOOD'!Y21=0,"",'SIMPL PLYWOOD'!Y21)</f>
        <v/>
      </c>
      <c r="Q4" s="55" t="str">
        <f>IF('SIMPL PLYWOOD'!Z21=0,"",'SIMPL PLYWOOD'!Z21)</f>
        <v/>
      </c>
      <c r="R4" s="56">
        <f>'PRODUCTION LIST VOLUMES'!P7</f>
        <v>0</v>
      </c>
    </row>
    <row r="5" spans="1:18" ht="23.25" customHeight="1">
      <c r="A5" s="42">
        <f>B5*'SIMPL PLYWOOD'!I21</f>
        <v>0</v>
      </c>
      <c r="B5" s="44">
        <f t="shared" si="0"/>
        <v>0</v>
      </c>
      <c r="C5" s="43" t="str">
        <f>'SIMPL PLYWOOD'!D22</f>
        <v>SIMPL-1C</v>
      </c>
      <c r="D5" s="55" t="str">
        <f>IF('SIMPL PLYWOOD'!M22=0,"",'SIMPL PLYWOOD'!M22)</f>
        <v/>
      </c>
      <c r="E5" s="55" t="str">
        <f>IF('SIMPL PLYWOOD'!N22=0,"",'SIMPL PLYWOOD'!N22)</f>
        <v/>
      </c>
      <c r="F5" s="55" t="str">
        <f>IF('SIMPL PLYWOOD'!O22=0,"",'SIMPL PLYWOOD'!O22)</f>
        <v/>
      </c>
      <c r="G5" s="55" t="str">
        <f>IF('SIMPL PLYWOOD'!P22=0,"",'SIMPL PLYWOOD'!P22)</f>
        <v/>
      </c>
      <c r="H5" s="55" t="str">
        <f>IF('SIMPL PLYWOOD'!Q22=0,"",'SIMPL PLYWOOD'!Q22)</f>
        <v/>
      </c>
      <c r="I5" s="55" t="str">
        <f>IF('SIMPL PLYWOOD'!R22=0,"",'SIMPL PLYWOOD'!R22)</f>
        <v/>
      </c>
      <c r="J5" s="55" t="str">
        <f>IF('SIMPL PLYWOOD'!S22=0,"",'SIMPL PLYWOOD'!S22)</f>
        <v/>
      </c>
      <c r="K5" s="55" t="str">
        <f>IF('SIMPL PLYWOOD'!T22=0,"",'SIMPL PLYWOOD'!T22)</f>
        <v/>
      </c>
      <c r="L5" s="55" t="str">
        <f>IF('SIMPL PLYWOOD'!U22=0,"",'SIMPL PLYWOOD'!U22)</f>
        <v/>
      </c>
      <c r="M5" s="55" t="str">
        <f>IF('SIMPL PLYWOOD'!V22=0,"",'SIMPL PLYWOOD'!V22)</f>
        <v/>
      </c>
      <c r="N5" s="55" t="str">
        <f>IF('SIMPL PLYWOOD'!W22=0,"",'SIMPL PLYWOOD'!W22)</f>
        <v/>
      </c>
      <c r="O5" s="55" t="str">
        <f>IF('SIMPL PLYWOOD'!X22=0,"",'SIMPL PLYWOOD'!X22)</f>
        <v/>
      </c>
      <c r="P5" s="55" t="str">
        <f>IF('SIMPL PLYWOOD'!Y22=0,"",'SIMPL PLYWOOD'!Y22)</f>
        <v/>
      </c>
      <c r="Q5" s="55" t="str">
        <f>IF('SIMPL PLYWOOD'!Z22=0,"",'SIMPL PLYWOOD'!Z22)</f>
        <v/>
      </c>
      <c r="R5" s="56">
        <f>'PRODUCTION LIST VOLUMES'!P8</f>
        <v>0</v>
      </c>
    </row>
    <row r="6" spans="1:18" ht="23.25" customHeight="1">
      <c r="A6" s="42"/>
      <c r="B6" s="44"/>
      <c r="C6" s="43" t="str">
        <f>'SIMPL PLYWOOD'!D23</f>
        <v>SIMPL-1D</v>
      </c>
      <c r="D6" s="55" t="str">
        <f>IF('SIMPL PLYWOOD'!M23=0,"",'SIMPL PLYWOOD'!M23)</f>
        <v/>
      </c>
      <c r="E6" s="55" t="str">
        <f>IF('SIMPL PLYWOOD'!N23=0,"",'SIMPL PLYWOOD'!N23)</f>
        <v/>
      </c>
      <c r="F6" s="55" t="str">
        <f>IF('SIMPL PLYWOOD'!O23=0,"",'SIMPL PLYWOOD'!O23)</f>
        <v/>
      </c>
      <c r="G6" s="55" t="str">
        <f>IF('SIMPL PLYWOOD'!P23=0,"",'SIMPL PLYWOOD'!P23)</f>
        <v/>
      </c>
      <c r="H6" s="55" t="str">
        <f>IF('SIMPL PLYWOOD'!Q23=0,"",'SIMPL PLYWOOD'!Q23)</f>
        <v/>
      </c>
      <c r="I6" s="55" t="str">
        <f>IF('SIMPL PLYWOOD'!R23=0,"",'SIMPL PLYWOOD'!R23)</f>
        <v/>
      </c>
      <c r="J6" s="55" t="str">
        <f>IF('SIMPL PLYWOOD'!S23=0,"",'SIMPL PLYWOOD'!S23)</f>
        <v/>
      </c>
      <c r="K6" s="55" t="str">
        <f>IF('SIMPL PLYWOOD'!T23=0,"",'SIMPL PLYWOOD'!T23)</f>
        <v/>
      </c>
      <c r="L6" s="55" t="str">
        <f>IF('SIMPL PLYWOOD'!U23=0,"",'SIMPL PLYWOOD'!U23)</f>
        <v/>
      </c>
      <c r="M6" s="55" t="str">
        <f>IF('SIMPL PLYWOOD'!V23=0,"",'SIMPL PLYWOOD'!V23)</f>
        <v/>
      </c>
      <c r="N6" s="55" t="str">
        <f>IF('SIMPL PLYWOOD'!W23=0,"",'SIMPL PLYWOOD'!W23)</f>
        <v/>
      </c>
      <c r="O6" s="55" t="str">
        <f>IF('SIMPL PLYWOOD'!X23=0,"",'SIMPL PLYWOOD'!X23)</f>
        <v/>
      </c>
      <c r="P6" s="55" t="str">
        <f>IF('SIMPL PLYWOOD'!Y23=0,"",'SIMPL PLYWOOD'!Y23)</f>
        <v/>
      </c>
      <c r="Q6" s="55" t="str">
        <f>IF('SIMPL PLYWOOD'!Z23=0,"",'SIMPL PLYWOOD'!Z23)</f>
        <v/>
      </c>
      <c r="R6" s="56">
        <f>'PRODUCTION LIST VOLUMES'!P9</f>
        <v>0</v>
      </c>
    </row>
    <row r="7" spans="1:18" ht="23.25" customHeight="1">
      <c r="A7" s="42">
        <f>B7*'SIMPL PLYWOOD'!I22</f>
        <v>0</v>
      </c>
      <c r="B7" s="44">
        <f t="shared" si="0"/>
        <v>0</v>
      </c>
      <c r="C7" s="43" t="str">
        <f>'SIMPL PLYWOOD'!D24</f>
        <v>SIMPL-1E</v>
      </c>
      <c r="D7" s="55" t="str">
        <f>IF('SIMPL PLYWOOD'!M24=0,"",'SIMPL PLYWOOD'!M24)</f>
        <v/>
      </c>
      <c r="E7" s="55" t="str">
        <f>IF('SIMPL PLYWOOD'!N24=0,"",'SIMPL PLYWOOD'!N24)</f>
        <v/>
      </c>
      <c r="F7" s="55" t="str">
        <f>IF('SIMPL PLYWOOD'!O24=0,"",'SIMPL PLYWOOD'!O24)</f>
        <v/>
      </c>
      <c r="G7" s="55" t="str">
        <f>IF('SIMPL PLYWOOD'!P24=0,"",'SIMPL PLYWOOD'!P24)</f>
        <v/>
      </c>
      <c r="H7" s="55" t="str">
        <f>IF('SIMPL PLYWOOD'!Q24=0,"",'SIMPL PLYWOOD'!Q24)</f>
        <v/>
      </c>
      <c r="I7" s="55" t="str">
        <f>IF('SIMPL PLYWOOD'!R24=0,"",'SIMPL PLYWOOD'!R24)</f>
        <v/>
      </c>
      <c r="J7" s="55" t="str">
        <f>IF('SIMPL PLYWOOD'!S24=0,"",'SIMPL PLYWOOD'!S24)</f>
        <v/>
      </c>
      <c r="K7" s="55" t="str">
        <f>IF('SIMPL PLYWOOD'!T24=0,"",'SIMPL PLYWOOD'!T24)</f>
        <v/>
      </c>
      <c r="L7" s="55" t="str">
        <f>IF('SIMPL PLYWOOD'!U24=0,"",'SIMPL PLYWOOD'!U24)</f>
        <v/>
      </c>
      <c r="M7" s="55" t="str">
        <f>IF('SIMPL PLYWOOD'!V24=0,"",'SIMPL PLYWOOD'!V24)</f>
        <v/>
      </c>
      <c r="N7" s="55" t="str">
        <f>IF('SIMPL PLYWOOD'!W24=0,"",'SIMPL PLYWOOD'!W24)</f>
        <v/>
      </c>
      <c r="O7" s="55" t="str">
        <f>IF('SIMPL PLYWOOD'!X24=0,"",'SIMPL PLYWOOD'!X24)</f>
        <v/>
      </c>
      <c r="P7" s="55" t="str">
        <f>IF('SIMPL PLYWOOD'!Y24=0,"",'SIMPL PLYWOOD'!Y24)</f>
        <v/>
      </c>
      <c r="Q7" s="55" t="str">
        <f>IF('SIMPL PLYWOOD'!Z24=0,"",'SIMPL PLYWOOD'!Z24)</f>
        <v/>
      </c>
      <c r="R7" s="56">
        <f>'PRODUCTION LIST VOLUMES'!P10</f>
        <v>0</v>
      </c>
    </row>
    <row r="8" spans="1:18" ht="23.25" customHeight="1">
      <c r="A8" s="42"/>
      <c r="B8" s="44"/>
      <c r="C8" s="43" t="str">
        <f>'SIMPL PLYWOOD'!D25</f>
        <v>SIMPL-1F</v>
      </c>
      <c r="D8" s="55" t="str">
        <f>IF('SIMPL PLYWOOD'!M25=0,"",'SIMPL PLYWOOD'!M25)</f>
        <v/>
      </c>
      <c r="E8" s="55" t="str">
        <f>IF('SIMPL PLYWOOD'!N25=0,"",'SIMPL PLYWOOD'!N25)</f>
        <v/>
      </c>
      <c r="F8" s="55" t="str">
        <f>IF('SIMPL PLYWOOD'!O25=0,"",'SIMPL PLYWOOD'!O25)</f>
        <v/>
      </c>
      <c r="G8" s="55" t="str">
        <f>IF('SIMPL PLYWOOD'!P25=0,"",'SIMPL PLYWOOD'!P25)</f>
        <v/>
      </c>
      <c r="H8" s="55" t="str">
        <f>IF('SIMPL PLYWOOD'!Q25=0,"",'SIMPL PLYWOOD'!Q25)</f>
        <v/>
      </c>
      <c r="I8" s="55" t="str">
        <f>IF('SIMPL PLYWOOD'!R25=0,"",'SIMPL PLYWOOD'!R25)</f>
        <v/>
      </c>
      <c r="J8" s="55" t="str">
        <f>IF('SIMPL PLYWOOD'!S25=0,"",'SIMPL PLYWOOD'!S25)</f>
        <v/>
      </c>
      <c r="K8" s="55" t="str">
        <f>IF('SIMPL PLYWOOD'!T25=0,"",'SIMPL PLYWOOD'!T25)</f>
        <v/>
      </c>
      <c r="L8" s="55" t="str">
        <f>IF('SIMPL PLYWOOD'!U25=0,"",'SIMPL PLYWOOD'!U25)</f>
        <v/>
      </c>
      <c r="M8" s="55" t="str">
        <f>IF('SIMPL PLYWOOD'!V25=0,"",'SIMPL PLYWOOD'!V25)</f>
        <v/>
      </c>
      <c r="N8" s="55" t="str">
        <f>IF('SIMPL PLYWOOD'!W25=0,"",'SIMPL PLYWOOD'!W25)</f>
        <v/>
      </c>
      <c r="O8" s="55" t="str">
        <f>IF('SIMPL PLYWOOD'!X25=0,"",'SIMPL PLYWOOD'!X25)</f>
        <v/>
      </c>
      <c r="P8" s="55" t="str">
        <f>IF('SIMPL PLYWOOD'!Y25=0,"",'SIMPL PLYWOOD'!Y25)</f>
        <v/>
      </c>
      <c r="Q8" s="55" t="str">
        <f>IF('SIMPL PLYWOOD'!Z25=0,"",'SIMPL PLYWOOD'!Z25)</f>
        <v/>
      </c>
      <c r="R8" s="56">
        <f>'PRODUCTION LIST VOLUMES'!P11</f>
        <v>0</v>
      </c>
    </row>
    <row r="9" spans="1:18" ht="23.25" customHeight="1">
      <c r="A9" s="42">
        <f>B9*'SIMPL PLYWOOD'!I23</f>
        <v>0</v>
      </c>
      <c r="B9" s="44">
        <f t="shared" si="0"/>
        <v>0</v>
      </c>
      <c r="C9" s="43" t="str">
        <f>'SIMPL PLYWOOD'!D26</f>
        <v>SIMPL-1G</v>
      </c>
      <c r="D9" s="55" t="str">
        <f>IF('SIMPL PLYWOOD'!M26=0,"",'SIMPL PLYWOOD'!M26)</f>
        <v/>
      </c>
      <c r="E9" s="55" t="str">
        <f>IF('SIMPL PLYWOOD'!N26=0,"",'SIMPL PLYWOOD'!N26)</f>
        <v/>
      </c>
      <c r="F9" s="55" t="str">
        <f>IF('SIMPL PLYWOOD'!O26=0,"",'SIMPL PLYWOOD'!O26)</f>
        <v/>
      </c>
      <c r="G9" s="55" t="str">
        <f>IF('SIMPL PLYWOOD'!P26=0,"",'SIMPL PLYWOOD'!P26)</f>
        <v/>
      </c>
      <c r="H9" s="55" t="str">
        <f>IF('SIMPL PLYWOOD'!Q26=0,"",'SIMPL PLYWOOD'!Q26)</f>
        <v/>
      </c>
      <c r="I9" s="55" t="str">
        <f>IF('SIMPL PLYWOOD'!R26=0,"",'SIMPL PLYWOOD'!R26)</f>
        <v/>
      </c>
      <c r="J9" s="55" t="str">
        <f>IF('SIMPL PLYWOOD'!S26=0,"",'SIMPL PLYWOOD'!S26)</f>
        <v/>
      </c>
      <c r="K9" s="55" t="str">
        <f>IF('SIMPL PLYWOOD'!T26=0,"",'SIMPL PLYWOOD'!T26)</f>
        <v/>
      </c>
      <c r="L9" s="55" t="str">
        <f>IF('SIMPL PLYWOOD'!U26=0,"",'SIMPL PLYWOOD'!U26)</f>
        <v/>
      </c>
      <c r="M9" s="55" t="str">
        <f>IF('SIMPL PLYWOOD'!V26=0,"",'SIMPL PLYWOOD'!V26)</f>
        <v/>
      </c>
      <c r="N9" s="55" t="str">
        <f>IF('SIMPL PLYWOOD'!W26=0,"",'SIMPL PLYWOOD'!W26)</f>
        <v/>
      </c>
      <c r="O9" s="55" t="str">
        <f>IF('SIMPL PLYWOOD'!X26=0,"",'SIMPL PLYWOOD'!X26)</f>
        <v/>
      </c>
      <c r="P9" s="55" t="str">
        <f>IF('SIMPL PLYWOOD'!Y26=0,"",'SIMPL PLYWOOD'!Y26)</f>
        <v/>
      </c>
      <c r="Q9" s="55" t="str">
        <f>IF('SIMPL PLYWOOD'!Z26=0,"",'SIMPL PLYWOOD'!Z26)</f>
        <v/>
      </c>
      <c r="R9" s="56">
        <f>'PRODUCTION LIST VOLUMES'!P12</f>
        <v>0</v>
      </c>
    </row>
    <row r="10" spans="1:18" ht="23.25" customHeight="1">
      <c r="A10" s="42"/>
      <c r="B10" s="44"/>
      <c r="C10" s="43" t="str">
        <f>'SIMPL PLYWOOD'!D27</f>
        <v>SIMPL-1H</v>
      </c>
      <c r="D10" s="55" t="str">
        <f>IF('SIMPL PLYWOOD'!M27=0,"",'SIMPL PLYWOOD'!M27)</f>
        <v/>
      </c>
      <c r="E10" s="55" t="str">
        <f>IF('SIMPL PLYWOOD'!N27=0,"",'SIMPL PLYWOOD'!N27)</f>
        <v/>
      </c>
      <c r="F10" s="55" t="str">
        <f>IF('SIMPL PLYWOOD'!O27=0,"",'SIMPL PLYWOOD'!O27)</f>
        <v/>
      </c>
      <c r="G10" s="55" t="str">
        <f>IF('SIMPL PLYWOOD'!P27=0,"",'SIMPL PLYWOOD'!P27)</f>
        <v/>
      </c>
      <c r="H10" s="55" t="str">
        <f>IF('SIMPL PLYWOOD'!Q27=0,"",'SIMPL PLYWOOD'!Q27)</f>
        <v/>
      </c>
      <c r="I10" s="55" t="str">
        <f>IF('SIMPL PLYWOOD'!R27=0,"",'SIMPL PLYWOOD'!R27)</f>
        <v/>
      </c>
      <c r="J10" s="55" t="str">
        <f>IF('SIMPL PLYWOOD'!S27=0,"",'SIMPL PLYWOOD'!S27)</f>
        <v/>
      </c>
      <c r="K10" s="55" t="str">
        <f>IF('SIMPL PLYWOOD'!T27=0,"",'SIMPL PLYWOOD'!T27)</f>
        <v/>
      </c>
      <c r="L10" s="55" t="str">
        <f>IF('SIMPL PLYWOOD'!U27=0,"",'SIMPL PLYWOOD'!U27)</f>
        <v/>
      </c>
      <c r="M10" s="55" t="str">
        <f>IF('SIMPL PLYWOOD'!V27=0,"",'SIMPL PLYWOOD'!V27)</f>
        <v/>
      </c>
      <c r="N10" s="55" t="str">
        <f>IF('SIMPL PLYWOOD'!W27=0,"",'SIMPL PLYWOOD'!W27)</f>
        <v/>
      </c>
      <c r="O10" s="55" t="str">
        <f>IF('SIMPL PLYWOOD'!X27=0,"",'SIMPL PLYWOOD'!X27)</f>
        <v/>
      </c>
      <c r="P10" s="55" t="str">
        <f>IF('SIMPL PLYWOOD'!Y27=0,"",'SIMPL PLYWOOD'!Y27)</f>
        <v/>
      </c>
      <c r="Q10" s="55" t="str">
        <f>IF('SIMPL PLYWOOD'!Z27=0,"",'SIMPL PLYWOOD'!Z27)</f>
        <v/>
      </c>
      <c r="R10" s="56">
        <f>'PRODUCTION LIST VOLUMES'!P13</f>
        <v>0</v>
      </c>
    </row>
    <row r="11" spans="1:18" ht="23.25" customHeight="1">
      <c r="A11" s="42">
        <f>B11*'SIMPL PLYWOOD'!I24</f>
        <v>0</v>
      </c>
      <c r="B11" s="44">
        <f t="shared" si="0"/>
        <v>0</v>
      </c>
      <c r="C11" s="43" t="str">
        <f>'SIMPL PLYWOOD'!D28</f>
        <v>SIMPL-1I</v>
      </c>
      <c r="D11" s="55" t="str">
        <f>IF('SIMPL PLYWOOD'!M28=0,"",'SIMPL PLYWOOD'!M28)</f>
        <v/>
      </c>
      <c r="E11" s="55" t="str">
        <f>IF('SIMPL PLYWOOD'!N28=0,"",'SIMPL PLYWOOD'!N28)</f>
        <v/>
      </c>
      <c r="F11" s="55" t="str">
        <f>IF('SIMPL PLYWOOD'!O28=0,"",'SIMPL PLYWOOD'!O28)</f>
        <v/>
      </c>
      <c r="G11" s="55" t="str">
        <f>IF('SIMPL PLYWOOD'!P28=0,"",'SIMPL PLYWOOD'!P28)</f>
        <v/>
      </c>
      <c r="H11" s="55" t="str">
        <f>IF('SIMPL PLYWOOD'!Q28=0,"",'SIMPL PLYWOOD'!Q28)</f>
        <v/>
      </c>
      <c r="I11" s="55" t="str">
        <f>IF('SIMPL PLYWOOD'!R28=0,"",'SIMPL PLYWOOD'!R28)</f>
        <v/>
      </c>
      <c r="J11" s="55" t="str">
        <f>IF('SIMPL PLYWOOD'!S28=0,"",'SIMPL PLYWOOD'!S28)</f>
        <v/>
      </c>
      <c r="K11" s="55" t="str">
        <f>IF('SIMPL PLYWOOD'!T28=0,"",'SIMPL PLYWOOD'!T28)</f>
        <v/>
      </c>
      <c r="L11" s="55" t="str">
        <f>IF('SIMPL PLYWOOD'!U28=0,"",'SIMPL PLYWOOD'!U28)</f>
        <v/>
      </c>
      <c r="M11" s="55" t="str">
        <f>IF('SIMPL PLYWOOD'!V28=0,"",'SIMPL PLYWOOD'!V28)</f>
        <v/>
      </c>
      <c r="N11" s="55" t="str">
        <f>IF('SIMPL PLYWOOD'!W28=0,"",'SIMPL PLYWOOD'!W28)</f>
        <v/>
      </c>
      <c r="O11" s="55" t="str">
        <f>IF('SIMPL PLYWOOD'!X28=0,"",'SIMPL PLYWOOD'!X28)</f>
        <v/>
      </c>
      <c r="P11" s="55" t="str">
        <f>IF('SIMPL PLYWOOD'!Y28=0,"",'SIMPL PLYWOOD'!Y28)</f>
        <v/>
      </c>
      <c r="Q11" s="55" t="str">
        <f>IF('SIMPL PLYWOOD'!Z28=0,"",'SIMPL PLYWOOD'!Z28)</f>
        <v/>
      </c>
      <c r="R11" s="56">
        <f>'PRODUCTION LIST VOLUMES'!P14</f>
        <v>0</v>
      </c>
    </row>
    <row r="12" spans="1:18" ht="23.25" customHeight="1">
      <c r="A12" s="42"/>
      <c r="B12" s="44"/>
      <c r="C12" s="43" t="str">
        <f>'SIMPL PLYWOOD'!D29</f>
        <v>SIMPL-1K</v>
      </c>
      <c r="D12" s="55" t="str">
        <f>IF('SIMPL PLYWOOD'!M29=0,"",'SIMPL PLYWOOD'!M29)</f>
        <v/>
      </c>
      <c r="E12" s="55" t="str">
        <f>IF('SIMPL PLYWOOD'!N29=0,"",'SIMPL PLYWOOD'!N29)</f>
        <v/>
      </c>
      <c r="F12" s="55" t="str">
        <f>IF('SIMPL PLYWOOD'!O29=0,"",'SIMPL PLYWOOD'!O29)</f>
        <v/>
      </c>
      <c r="G12" s="55" t="str">
        <f>IF('SIMPL PLYWOOD'!P29=0,"",'SIMPL PLYWOOD'!P29)</f>
        <v/>
      </c>
      <c r="H12" s="55" t="str">
        <f>IF('SIMPL PLYWOOD'!Q29=0,"",'SIMPL PLYWOOD'!Q29)</f>
        <v/>
      </c>
      <c r="I12" s="55" t="str">
        <f>IF('SIMPL PLYWOOD'!R29=0,"",'SIMPL PLYWOOD'!R29)</f>
        <v/>
      </c>
      <c r="J12" s="55" t="str">
        <f>IF('SIMPL PLYWOOD'!S29=0,"",'SIMPL PLYWOOD'!S29)</f>
        <v/>
      </c>
      <c r="K12" s="55" t="str">
        <f>IF('SIMPL PLYWOOD'!T29=0,"",'SIMPL PLYWOOD'!T29)</f>
        <v/>
      </c>
      <c r="L12" s="55" t="str">
        <f>IF('SIMPL PLYWOOD'!U29=0,"",'SIMPL PLYWOOD'!U29)</f>
        <v/>
      </c>
      <c r="M12" s="55" t="str">
        <f>IF('SIMPL PLYWOOD'!V29=0,"",'SIMPL PLYWOOD'!V29)</f>
        <v/>
      </c>
      <c r="N12" s="55" t="str">
        <f>IF('SIMPL PLYWOOD'!W29=0,"",'SIMPL PLYWOOD'!W29)</f>
        <v/>
      </c>
      <c r="O12" s="55" t="str">
        <f>IF('SIMPL PLYWOOD'!X29=0,"",'SIMPL PLYWOOD'!X29)</f>
        <v/>
      </c>
      <c r="P12" s="55" t="str">
        <f>IF('SIMPL PLYWOOD'!Y29=0,"",'SIMPL PLYWOOD'!Y29)</f>
        <v/>
      </c>
      <c r="Q12" s="55" t="str">
        <f>IF('SIMPL PLYWOOD'!Z29=0,"",'SIMPL PLYWOOD'!Z29)</f>
        <v/>
      </c>
      <c r="R12" s="56">
        <f>'PRODUCTION LIST VOLUMES'!P15</f>
        <v>0</v>
      </c>
    </row>
    <row r="13" spans="1:18" ht="23.25" customHeight="1">
      <c r="A13" s="42">
        <f>B13*'SIMPL PLYWOOD'!I25</f>
        <v>0</v>
      </c>
      <c r="B13" s="44">
        <f t="shared" si="0"/>
        <v>0</v>
      </c>
      <c r="C13" s="43">
        <f>'SIMPL PLYWOOD'!D30</f>
        <v>0</v>
      </c>
      <c r="D13" s="55" t="str">
        <f>IF('SIMPL PLYWOOD'!M30=0,"",'SIMPL PLYWOOD'!M30)</f>
        <v/>
      </c>
      <c r="E13" s="55" t="str">
        <f>IF('SIMPL PLYWOOD'!N30=0,"",'SIMPL PLYWOOD'!N30)</f>
        <v/>
      </c>
      <c r="F13" s="55" t="str">
        <f>IF('SIMPL PLYWOOD'!O30=0,"",'SIMPL PLYWOOD'!O30)</f>
        <v/>
      </c>
      <c r="G13" s="55" t="str">
        <f>IF('SIMPL PLYWOOD'!P30=0,"",'SIMPL PLYWOOD'!P30)</f>
        <v/>
      </c>
      <c r="H13" s="55" t="str">
        <f>IF('SIMPL PLYWOOD'!Q30=0,"",'SIMPL PLYWOOD'!Q30)</f>
        <v/>
      </c>
      <c r="I13" s="55" t="str">
        <f>IF('SIMPL PLYWOOD'!R30=0,"",'SIMPL PLYWOOD'!R30)</f>
        <v/>
      </c>
      <c r="J13" s="55" t="str">
        <f>IF('SIMPL PLYWOOD'!S30=0,"",'SIMPL PLYWOOD'!S30)</f>
        <v/>
      </c>
      <c r="K13" s="55" t="str">
        <f>IF('SIMPL PLYWOOD'!T30=0,"",'SIMPL PLYWOOD'!T30)</f>
        <v/>
      </c>
      <c r="L13" s="55" t="str">
        <f>IF('SIMPL PLYWOOD'!U30=0,"",'SIMPL PLYWOOD'!U30)</f>
        <v/>
      </c>
      <c r="M13" s="55" t="str">
        <f>IF('SIMPL PLYWOOD'!V30=0,"",'SIMPL PLYWOOD'!V30)</f>
        <v/>
      </c>
      <c r="N13" s="55" t="str">
        <f>IF('SIMPL PLYWOOD'!W30=0,"",'SIMPL PLYWOOD'!W30)</f>
        <v/>
      </c>
      <c r="O13" s="55" t="str">
        <f>IF('SIMPL PLYWOOD'!X30=0,"",'SIMPL PLYWOOD'!X30)</f>
        <v/>
      </c>
      <c r="P13" s="55" t="str">
        <f>IF('SIMPL PLYWOOD'!Y30=0,"",'SIMPL PLYWOOD'!Y30)</f>
        <v/>
      </c>
      <c r="Q13" s="55" t="str">
        <f>IF('SIMPL PLYWOOD'!Z30=0,"",'SIMPL PLYWOOD'!Z30)</f>
        <v/>
      </c>
      <c r="R13" s="56">
        <f>'PRODUCTION LIST VOLUMES'!P16</f>
        <v>0</v>
      </c>
    </row>
    <row r="14" spans="1:18" ht="23.25" customHeight="1">
      <c r="A14" s="42"/>
      <c r="B14" s="44"/>
      <c r="C14" s="43" t="str">
        <f>'SIMPL PLYWOOD'!D31</f>
        <v>SIMPL-2A</v>
      </c>
      <c r="D14" s="55" t="str">
        <f>IF('SIMPL PLYWOOD'!M31=0,"",'SIMPL PLYWOOD'!M31)</f>
        <v/>
      </c>
      <c r="E14" s="55" t="str">
        <f>IF('SIMPL PLYWOOD'!N31=0,"",'SIMPL PLYWOOD'!N31)</f>
        <v/>
      </c>
      <c r="F14" s="55" t="str">
        <f>IF('SIMPL PLYWOOD'!O31=0,"",'SIMPL PLYWOOD'!O31)</f>
        <v/>
      </c>
      <c r="G14" s="55" t="str">
        <f>IF('SIMPL PLYWOOD'!P31=0,"",'SIMPL PLYWOOD'!P31)</f>
        <v/>
      </c>
      <c r="H14" s="55" t="str">
        <f>IF('SIMPL PLYWOOD'!Q31=0,"",'SIMPL PLYWOOD'!Q31)</f>
        <v/>
      </c>
      <c r="I14" s="55" t="str">
        <f>IF('SIMPL PLYWOOD'!R31=0,"",'SIMPL PLYWOOD'!R31)</f>
        <v/>
      </c>
      <c r="J14" s="55" t="str">
        <f>IF('SIMPL PLYWOOD'!S31=0,"",'SIMPL PLYWOOD'!S31)</f>
        <v/>
      </c>
      <c r="K14" s="55" t="str">
        <f>IF('SIMPL PLYWOOD'!T31=0,"",'SIMPL PLYWOOD'!T31)</f>
        <v/>
      </c>
      <c r="L14" s="55" t="str">
        <f>IF('SIMPL PLYWOOD'!U31=0,"",'SIMPL PLYWOOD'!U31)</f>
        <v/>
      </c>
      <c r="M14" s="55" t="str">
        <f>IF('SIMPL PLYWOOD'!V31=0,"",'SIMPL PLYWOOD'!V31)</f>
        <v/>
      </c>
      <c r="N14" s="55" t="str">
        <f>IF('SIMPL PLYWOOD'!W31=0,"",'SIMPL PLYWOOD'!W31)</f>
        <v/>
      </c>
      <c r="O14" s="55" t="str">
        <f>IF('SIMPL PLYWOOD'!X31=0,"",'SIMPL PLYWOOD'!X31)</f>
        <v/>
      </c>
      <c r="P14" s="55" t="str">
        <f>IF('SIMPL PLYWOOD'!Y31=0,"",'SIMPL PLYWOOD'!Y31)</f>
        <v/>
      </c>
      <c r="Q14" s="55" t="str">
        <f>IF('SIMPL PLYWOOD'!Z31=0,"",'SIMPL PLYWOOD'!Z31)</f>
        <v/>
      </c>
      <c r="R14" s="56">
        <f>'PRODUCTION LIST VOLUMES'!P17</f>
        <v>0</v>
      </c>
    </row>
    <row r="15" spans="1:18" ht="23.25" customHeight="1">
      <c r="A15" s="42">
        <f>B15*'SIMPL PLYWOOD'!I26</f>
        <v>0</v>
      </c>
      <c r="B15" s="44">
        <f t="shared" si="0"/>
        <v>0</v>
      </c>
      <c r="C15" s="43" t="str">
        <f>'SIMPL PLYWOOD'!D32</f>
        <v>SIMPL-2B</v>
      </c>
      <c r="D15" s="55" t="str">
        <f>IF('SIMPL PLYWOOD'!M32=0,"",'SIMPL PLYWOOD'!M32)</f>
        <v/>
      </c>
      <c r="E15" s="55" t="str">
        <f>IF('SIMPL PLYWOOD'!N32=0,"",'SIMPL PLYWOOD'!N32)</f>
        <v/>
      </c>
      <c r="F15" s="55" t="str">
        <f>IF('SIMPL PLYWOOD'!O32=0,"",'SIMPL PLYWOOD'!O32)</f>
        <v/>
      </c>
      <c r="G15" s="55" t="str">
        <f>IF('SIMPL PLYWOOD'!P32=0,"",'SIMPL PLYWOOD'!P32)</f>
        <v/>
      </c>
      <c r="H15" s="55" t="str">
        <f>IF('SIMPL PLYWOOD'!Q32=0,"",'SIMPL PLYWOOD'!Q32)</f>
        <v/>
      </c>
      <c r="I15" s="55" t="str">
        <f>IF('SIMPL PLYWOOD'!R32=0,"",'SIMPL PLYWOOD'!R32)</f>
        <v/>
      </c>
      <c r="J15" s="55" t="str">
        <f>IF('SIMPL PLYWOOD'!S32=0,"",'SIMPL PLYWOOD'!S32)</f>
        <v/>
      </c>
      <c r="K15" s="55" t="str">
        <f>IF('SIMPL PLYWOOD'!T32=0,"",'SIMPL PLYWOOD'!T32)</f>
        <v/>
      </c>
      <c r="L15" s="55" t="str">
        <f>IF('SIMPL PLYWOOD'!U32=0,"",'SIMPL PLYWOOD'!U32)</f>
        <v/>
      </c>
      <c r="M15" s="55" t="str">
        <f>IF('SIMPL PLYWOOD'!V32=0,"",'SIMPL PLYWOOD'!V32)</f>
        <v/>
      </c>
      <c r="N15" s="55" t="str">
        <f>IF('SIMPL PLYWOOD'!W32=0,"",'SIMPL PLYWOOD'!W32)</f>
        <v/>
      </c>
      <c r="O15" s="55" t="str">
        <f>IF('SIMPL PLYWOOD'!X32=0,"",'SIMPL PLYWOOD'!X32)</f>
        <v/>
      </c>
      <c r="P15" s="55" t="str">
        <f>IF('SIMPL PLYWOOD'!Y32=0,"",'SIMPL PLYWOOD'!Y32)</f>
        <v/>
      </c>
      <c r="Q15" s="55" t="str">
        <f>IF('SIMPL PLYWOOD'!Z32=0,"",'SIMPL PLYWOOD'!Z32)</f>
        <v/>
      </c>
      <c r="R15" s="56">
        <f>'PRODUCTION LIST VOLUMES'!P18</f>
        <v>0</v>
      </c>
    </row>
    <row r="16" spans="1:18" ht="23.25" customHeight="1">
      <c r="A16" s="42"/>
      <c r="B16" s="44"/>
      <c r="C16" s="43" t="str">
        <f>'SIMPL PLYWOOD'!D33</f>
        <v>SIMPL-2C</v>
      </c>
      <c r="D16" s="55" t="str">
        <f>IF('SIMPL PLYWOOD'!M33=0,"",'SIMPL PLYWOOD'!M33)</f>
        <v/>
      </c>
      <c r="E16" s="55" t="str">
        <f>IF('SIMPL PLYWOOD'!N33=0,"",'SIMPL PLYWOOD'!N33)</f>
        <v/>
      </c>
      <c r="F16" s="55" t="str">
        <f>IF('SIMPL PLYWOOD'!O33=0,"",'SIMPL PLYWOOD'!O33)</f>
        <v/>
      </c>
      <c r="G16" s="55" t="str">
        <f>IF('SIMPL PLYWOOD'!P33=0,"",'SIMPL PLYWOOD'!P33)</f>
        <v/>
      </c>
      <c r="H16" s="55" t="str">
        <f>IF('SIMPL PLYWOOD'!Q33=0,"",'SIMPL PLYWOOD'!Q33)</f>
        <v/>
      </c>
      <c r="I16" s="55" t="str">
        <f>IF('SIMPL PLYWOOD'!R33=0,"",'SIMPL PLYWOOD'!R33)</f>
        <v/>
      </c>
      <c r="J16" s="55" t="str">
        <f>IF('SIMPL PLYWOOD'!S33=0,"",'SIMPL PLYWOOD'!S33)</f>
        <v/>
      </c>
      <c r="K16" s="55" t="str">
        <f>IF('SIMPL PLYWOOD'!T33=0,"",'SIMPL PLYWOOD'!T33)</f>
        <v/>
      </c>
      <c r="L16" s="55" t="str">
        <f>IF('SIMPL PLYWOOD'!U33=0,"",'SIMPL PLYWOOD'!U33)</f>
        <v/>
      </c>
      <c r="M16" s="55" t="str">
        <f>IF('SIMPL PLYWOOD'!V33=0,"",'SIMPL PLYWOOD'!V33)</f>
        <v/>
      </c>
      <c r="N16" s="55" t="str">
        <f>IF('SIMPL PLYWOOD'!W33=0,"",'SIMPL PLYWOOD'!W33)</f>
        <v/>
      </c>
      <c r="O16" s="55" t="str">
        <f>IF('SIMPL PLYWOOD'!X33=0,"",'SIMPL PLYWOOD'!X33)</f>
        <v/>
      </c>
      <c r="P16" s="55" t="str">
        <f>IF('SIMPL PLYWOOD'!Y33=0,"",'SIMPL PLYWOOD'!Y33)</f>
        <v/>
      </c>
      <c r="Q16" s="55" t="str">
        <f>IF('SIMPL PLYWOOD'!Z33=0,"",'SIMPL PLYWOOD'!Z33)</f>
        <v/>
      </c>
      <c r="R16" s="56">
        <f>'PRODUCTION LIST VOLUMES'!P19</f>
        <v>0</v>
      </c>
    </row>
    <row r="17" spans="1:18" ht="23.25" customHeight="1">
      <c r="A17" s="42">
        <f>B17*'SIMPL PLYWOOD'!I27</f>
        <v>0</v>
      </c>
      <c r="B17" s="44">
        <f t="shared" si="0"/>
        <v>0</v>
      </c>
      <c r="C17" s="43" t="str">
        <f>'SIMPL PLYWOOD'!D34</f>
        <v>SIMPL-2D</v>
      </c>
      <c r="D17" s="55" t="str">
        <f>IF('SIMPL PLYWOOD'!M34=0,"",'SIMPL PLYWOOD'!M34)</f>
        <v/>
      </c>
      <c r="E17" s="55" t="str">
        <f>IF('SIMPL PLYWOOD'!N34=0,"",'SIMPL PLYWOOD'!N34)</f>
        <v/>
      </c>
      <c r="F17" s="55" t="str">
        <f>IF('SIMPL PLYWOOD'!O34=0,"",'SIMPL PLYWOOD'!O34)</f>
        <v/>
      </c>
      <c r="G17" s="55" t="str">
        <f>IF('SIMPL PLYWOOD'!P34=0,"",'SIMPL PLYWOOD'!P34)</f>
        <v/>
      </c>
      <c r="H17" s="55" t="str">
        <f>IF('SIMPL PLYWOOD'!Q34=0,"",'SIMPL PLYWOOD'!Q34)</f>
        <v/>
      </c>
      <c r="I17" s="55" t="str">
        <f>IF('SIMPL PLYWOOD'!R34=0,"",'SIMPL PLYWOOD'!R34)</f>
        <v/>
      </c>
      <c r="J17" s="55" t="str">
        <f>IF('SIMPL PLYWOOD'!S34=0,"",'SIMPL PLYWOOD'!S34)</f>
        <v/>
      </c>
      <c r="K17" s="55" t="str">
        <f>IF('SIMPL PLYWOOD'!T34=0,"",'SIMPL PLYWOOD'!T34)</f>
        <v/>
      </c>
      <c r="L17" s="55" t="str">
        <f>IF('SIMPL PLYWOOD'!U34=0,"",'SIMPL PLYWOOD'!U34)</f>
        <v/>
      </c>
      <c r="M17" s="55" t="str">
        <f>IF('SIMPL PLYWOOD'!V34=0,"",'SIMPL PLYWOOD'!V34)</f>
        <v/>
      </c>
      <c r="N17" s="55" t="str">
        <f>IF('SIMPL PLYWOOD'!W34=0,"",'SIMPL PLYWOOD'!W34)</f>
        <v/>
      </c>
      <c r="O17" s="55" t="str">
        <f>IF('SIMPL PLYWOOD'!X34=0,"",'SIMPL PLYWOOD'!X34)</f>
        <v/>
      </c>
      <c r="P17" s="55" t="str">
        <f>IF('SIMPL PLYWOOD'!Y34=0,"",'SIMPL PLYWOOD'!Y34)</f>
        <v/>
      </c>
      <c r="Q17" s="55" t="str">
        <f>IF('SIMPL PLYWOOD'!Z34=0,"",'SIMPL PLYWOOD'!Z34)</f>
        <v/>
      </c>
      <c r="R17" s="56">
        <f>'PRODUCTION LIST VOLUMES'!P20</f>
        <v>0</v>
      </c>
    </row>
    <row r="18" spans="1:18" ht="23.25" customHeight="1">
      <c r="A18" s="42"/>
      <c r="B18" s="44"/>
      <c r="C18" s="43" t="str">
        <f>'SIMPL PLYWOOD'!D35</f>
        <v>SIMPL-2E</v>
      </c>
      <c r="D18" s="55" t="str">
        <f>IF('SIMPL PLYWOOD'!M35=0,"",'SIMPL PLYWOOD'!M35)</f>
        <v/>
      </c>
      <c r="E18" s="55" t="str">
        <f>IF('SIMPL PLYWOOD'!N35=0,"",'SIMPL PLYWOOD'!N35)</f>
        <v/>
      </c>
      <c r="F18" s="55" t="str">
        <f>IF('SIMPL PLYWOOD'!O35=0,"",'SIMPL PLYWOOD'!O35)</f>
        <v/>
      </c>
      <c r="G18" s="55" t="str">
        <f>IF('SIMPL PLYWOOD'!P35=0,"",'SIMPL PLYWOOD'!P35)</f>
        <v/>
      </c>
      <c r="H18" s="55" t="str">
        <f>IF('SIMPL PLYWOOD'!Q35=0,"",'SIMPL PLYWOOD'!Q35)</f>
        <v/>
      </c>
      <c r="I18" s="55" t="str">
        <f>IF('SIMPL PLYWOOD'!R35=0,"",'SIMPL PLYWOOD'!R35)</f>
        <v/>
      </c>
      <c r="J18" s="55" t="str">
        <f>IF('SIMPL PLYWOOD'!S35=0,"",'SIMPL PLYWOOD'!S35)</f>
        <v/>
      </c>
      <c r="K18" s="55" t="str">
        <f>IF('SIMPL PLYWOOD'!T35=0,"",'SIMPL PLYWOOD'!T35)</f>
        <v/>
      </c>
      <c r="L18" s="55" t="str">
        <f>IF('SIMPL PLYWOOD'!U35=0,"",'SIMPL PLYWOOD'!U35)</f>
        <v/>
      </c>
      <c r="M18" s="55" t="str">
        <f>IF('SIMPL PLYWOOD'!V35=0,"",'SIMPL PLYWOOD'!V35)</f>
        <v/>
      </c>
      <c r="N18" s="55" t="str">
        <f>IF('SIMPL PLYWOOD'!W35=0,"",'SIMPL PLYWOOD'!W35)</f>
        <v/>
      </c>
      <c r="O18" s="55" t="str">
        <f>IF('SIMPL PLYWOOD'!X35=0,"",'SIMPL PLYWOOD'!X35)</f>
        <v/>
      </c>
      <c r="P18" s="55" t="str">
        <f>IF('SIMPL PLYWOOD'!Y35=0,"",'SIMPL PLYWOOD'!Y35)</f>
        <v/>
      </c>
      <c r="Q18" s="55" t="str">
        <f>IF('SIMPL PLYWOOD'!Z35=0,"",'SIMPL PLYWOOD'!Z35)</f>
        <v/>
      </c>
      <c r="R18" s="56">
        <f>'PRODUCTION LIST VOLUMES'!P21</f>
        <v>0</v>
      </c>
    </row>
    <row r="19" spans="1:18" ht="23.25" customHeight="1">
      <c r="A19" s="42">
        <f>B19*'SIMPL PLYWOOD'!I28</f>
        <v>0</v>
      </c>
      <c r="B19" s="44">
        <f t="shared" si="0"/>
        <v>0</v>
      </c>
      <c r="C19" s="43" t="str">
        <f>'SIMPL PLYWOOD'!D36</f>
        <v>SIMPL-2F</v>
      </c>
      <c r="D19" s="55" t="str">
        <f>IF('SIMPL PLYWOOD'!M36=0,"",'SIMPL PLYWOOD'!M36)</f>
        <v/>
      </c>
      <c r="E19" s="55" t="str">
        <f>IF('SIMPL PLYWOOD'!N36=0,"",'SIMPL PLYWOOD'!N36)</f>
        <v/>
      </c>
      <c r="F19" s="55" t="str">
        <f>IF('SIMPL PLYWOOD'!O36=0,"",'SIMPL PLYWOOD'!O36)</f>
        <v/>
      </c>
      <c r="G19" s="55" t="str">
        <f>IF('SIMPL PLYWOOD'!P36=0,"",'SIMPL PLYWOOD'!P36)</f>
        <v/>
      </c>
      <c r="H19" s="55" t="str">
        <f>IF('SIMPL PLYWOOD'!Q36=0,"",'SIMPL PLYWOOD'!Q36)</f>
        <v/>
      </c>
      <c r="I19" s="55" t="str">
        <f>IF('SIMPL PLYWOOD'!R36=0,"",'SIMPL PLYWOOD'!R36)</f>
        <v/>
      </c>
      <c r="J19" s="55" t="str">
        <f>IF('SIMPL PLYWOOD'!S36=0,"",'SIMPL PLYWOOD'!S36)</f>
        <v/>
      </c>
      <c r="K19" s="55" t="str">
        <f>IF('SIMPL PLYWOOD'!T36=0,"",'SIMPL PLYWOOD'!T36)</f>
        <v/>
      </c>
      <c r="L19" s="55" t="str">
        <f>IF('SIMPL PLYWOOD'!U36=0,"",'SIMPL PLYWOOD'!U36)</f>
        <v/>
      </c>
      <c r="M19" s="55" t="str">
        <f>IF('SIMPL PLYWOOD'!V36=0,"",'SIMPL PLYWOOD'!V36)</f>
        <v/>
      </c>
      <c r="N19" s="55" t="str">
        <f>IF('SIMPL PLYWOOD'!W36=0,"",'SIMPL PLYWOOD'!W36)</f>
        <v/>
      </c>
      <c r="O19" s="55" t="str">
        <f>IF('SIMPL PLYWOOD'!X36=0,"",'SIMPL PLYWOOD'!X36)</f>
        <v/>
      </c>
      <c r="P19" s="55" t="str">
        <f>IF('SIMPL PLYWOOD'!Y36=0,"",'SIMPL PLYWOOD'!Y36)</f>
        <v/>
      </c>
      <c r="Q19" s="55" t="str">
        <f>IF('SIMPL PLYWOOD'!Z36=0,"",'SIMPL PLYWOOD'!Z36)</f>
        <v/>
      </c>
      <c r="R19" s="56">
        <f>'PRODUCTION LIST VOLUMES'!P22</f>
        <v>0</v>
      </c>
    </row>
    <row r="20" spans="1:18" ht="23.25" customHeight="1">
      <c r="A20" s="42"/>
      <c r="B20" s="44"/>
      <c r="C20" s="43" t="str">
        <f>'SIMPL PLYWOOD'!D37</f>
        <v>SIMPL-2G</v>
      </c>
      <c r="D20" s="55" t="str">
        <f>IF('SIMPL PLYWOOD'!M37=0,"",'SIMPL PLYWOOD'!M37)</f>
        <v/>
      </c>
      <c r="E20" s="55" t="str">
        <f>IF('SIMPL PLYWOOD'!N37=0,"",'SIMPL PLYWOOD'!N37)</f>
        <v/>
      </c>
      <c r="F20" s="55" t="str">
        <f>IF('SIMPL PLYWOOD'!O37=0,"",'SIMPL PLYWOOD'!O37)</f>
        <v/>
      </c>
      <c r="G20" s="55" t="str">
        <f>IF('SIMPL PLYWOOD'!P37=0,"",'SIMPL PLYWOOD'!P37)</f>
        <v/>
      </c>
      <c r="H20" s="55" t="str">
        <f>IF('SIMPL PLYWOOD'!Q37=0,"",'SIMPL PLYWOOD'!Q37)</f>
        <v/>
      </c>
      <c r="I20" s="55" t="str">
        <f>IF('SIMPL PLYWOOD'!R37=0,"",'SIMPL PLYWOOD'!R37)</f>
        <v/>
      </c>
      <c r="J20" s="55" t="str">
        <f>IF('SIMPL PLYWOOD'!S37=0,"",'SIMPL PLYWOOD'!S37)</f>
        <v/>
      </c>
      <c r="K20" s="55" t="str">
        <f>IF('SIMPL PLYWOOD'!T37=0,"",'SIMPL PLYWOOD'!T37)</f>
        <v/>
      </c>
      <c r="L20" s="55" t="str">
        <f>IF('SIMPL PLYWOOD'!U37=0,"",'SIMPL PLYWOOD'!U37)</f>
        <v/>
      </c>
      <c r="M20" s="55" t="str">
        <f>IF('SIMPL PLYWOOD'!V37=0,"",'SIMPL PLYWOOD'!V37)</f>
        <v/>
      </c>
      <c r="N20" s="55" t="str">
        <f>IF('SIMPL PLYWOOD'!W37=0,"",'SIMPL PLYWOOD'!W37)</f>
        <v/>
      </c>
      <c r="O20" s="55" t="str">
        <f>IF('SIMPL PLYWOOD'!X37=0,"",'SIMPL PLYWOOD'!X37)</f>
        <v/>
      </c>
      <c r="P20" s="55" t="str">
        <f>IF('SIMPL PLYWOOD'!Y37=0,"",'SIMPL PLYWOOD'!Y37)</f>
        <v/>
      </c>
      <c r="Q20" s="55" t="str">
        <f>IF('SIMPL PLYWOOD'!Z37=0,"",'SIMPL PLYWOOD'!Z37)</f>
        <v/>
      </c>
      <c r="R20" s="56">
        <f>'PRODUCTION LIST VOLUMES'!P23</f>
        <v>0</v>
      </c>
    </row>
    <row r="21" spans="1:18" ht="23.25" customHeight="1">
      <c r="A21" s="42"/>
      <c r="B21" s="44"/>
      <c r="C21" s="43" t="str">
        <f>'SIMPL PLYWOOD'!D38</f>
        <v>SIMPL-2H</v>
      </c>
      <c r="D21" s="55" t="str">
        <f>IF('SIMPL PLYWOOD'!M38=0,"",'SIMPL PLYWOOD'!M38)</f>
        <v/>
      </c>
      <c r="E21" s="55" t="str">
        <f>IF('SIMPL PLYWOOD'!N38=0,"",'SIMPL PLYWOOD'!N38)</f>
        <v/>
      </c>
      <c r="F21" s="55" t="str">
        <f>IF('SIMPL PLYWOOD'!O38=0,"",'SIMPL PLYWOOD'!O38)</f>
        <v/>
      </c>
      <c r="G21" s="55" t="str">
        <f>IF('SIMPL PLYWOOD'!P38=0,"",'SIMPL PLYWOOD'!P38)</f>
        <v/>
      </c>
      <c r="H21" s="55" t="str">
        <f>IF('SIMPL PLYWOOD'!Q38=0,"",'SIMPL PLYWOOD'!Q38)</f>
        <v/>
      </c>
      <c r="I21" s="55" t="str">
        <f>IF('SIMPL PLYWOOD'!R38=0,"",'SIMPL PLYWOOD'!R38)</f>
        <v/>
      </c>
      <c r="J21" s="55" t="str">
        <f>IF('SIMPL PLYWOOD'!S38=0,"",'SIMPL PLYWOOD'!S38)</f>
        <v/>
      </c>
      <c r="K21" s="55" t="str">
        <f>IF('SIMPL PLYWOOD'!T38=0,"",'SIMPL PLYWOOD'!T38)</f>
        <v/>
      </c>
      <c r="L21" s="55" t="str">
        <f>IF('SIMPL PLYWOOD'!U38=0,"",'SIMPL PLYWOOD'!U38)</f>
        <v/>
      </c>
      <c r="M21" s="55" t="str">
        <f>IF('SIMPL PLYWOOD'!V38=0,"",'SIMPL PLYWOOD'!V38)</f>
        <v/>
      </c>
      <c r="N21" s="55" t="str">
        <f>IF('SIMPL PLYWOOD'!W38=0,"",'SIMPL PLYWOOD'!W38)</f>
        <v/>
      </c>
      <c r="O21" s="55" t="str">
        <f>IF('SIMPL PLYWOOD'!X38=0,"",'SIMPL PLYWOOD'!X38)</f>
        <v/>
      </c>
      <c r="P21" s="55" t="str">
        <f>IF('SIMPL PLYWOOD'!Y38=0,"",'SIMPL PLYWOOD'!Y38)</f>
        <v/>
      </c>
      <c r="Q21" s="55" t="str">
        <f>IF('SIMPL PLYWOOD'!Z38=0,"",'SIMPL PLYWOOD'!Z38)</f>
        <v/>
      </c>
      <c r="R21" s="56">
        <f>'PRODUCTION LIST VOLUMES'!P24</f>
        <v>0</v>
      </c>
    </row>
    <row r="22" spans="1:18" ht="23.25" customHeight="1">
      <c r="A22" s="42"/>
      <c r="B22" s="44"/>
      <c r="C22" s="43">
        <f>'SIMPL PLYWOOD'!D39</f>
        <v>0</v>
      </c>
      <c r="D22" s="55" t="str">
        <f>IF('SIMPL PLYWOOD'!M39=0,"",'SIMPL PLYWOOD'!M39)</f>
        <v/>
      </c>
      <c r="E22" s="55" t="str">
        <f>IF('SIMPL PLYWOOD'!N39=0,"",'SIMPL PLYWOOD'!N39)</f>
        <v/>
      </c>
      <c r="F22" s="55" t="str">
        <f>IF('SIMPL PLYWOOD'!O39=0,"",'SIMPL PLYWOOD'!O39)</f>
        <v/>
      </c>
      <c r="G22" s="55" t="str">
        <f>IF('SIMPL PLYWOOD'!P39=0,"",'SIMPL PLYWOOD'!P39)</f>
        <v/>
      </c>
      <c r="H22" s="55" t="str">
        <f>IF('SIMPL PLYWOOD'!Q39=0,"",'SIMPL PLYWOOD'!Q39)</f>
        <v/>
      </c>
      <c r="I22" s="55" t="str">
        <f>IF('SIMPL PLYWOOD'!R39=0,"",'SIMPL PLYWOOD'!R39)</f>
        <v/>
      </c>
      <c r="J22" s="55" t="str">
        <f>IF('SIMPL PLYWOOD'!S39=0,"",'SIMPL PLYWOOD'!S39)</f>
        <v/>
      </c>
      <c r="K22" s="55" t="str">
        <f>IF('SIMPL PLYWOOD'!T39=0,"",'SIMPL PLYWOOD'!T39)</f>
        <v/>
      </c>
      <c r="L22" s="55" t="str">
        <f>IF('SIMPL PLYWOOD'!U39=0,"",'SIMPL PLYWOOD'!U39)</f>
        <v/>
      </c>
      <c r="M22" s="55" t="str">
        <f>IF('SIMPL PLYWOOD'!V39=0,"",'SIMPL PLYWOOD'!V39)</f>
        <v/>
      </c>
      <c r="N22" s="55" t="str">
        <f>IF('SIMPL PLYWOOD'!W39=0,"",'SIMPL PLYWOOD'!W39)</f>
        <v/>
      </c>
      <c r="O22" s="55" t="str">
        <f>IF('SIMPL PLYWOOD'!X39=0,"",'SIMPL PLYWOOD'!X39)</f>
        <v/>
      </c>
      <c r="P22" s="55" t="str">
        <f>IF('SIMPL PLYWOOD'!Y39=0,"",'SIMPL PLYWOOD'!Y39)</f>
        <v/>
      </c>
      <c r="Q22" s="55" t="str">
        <f>IF('SIMPL PLYWOOD'!Z39=0,"",'SIMPL PLYWOOD'!Z39)</f>
        <v/>
      </c>
      <c r="R22" s="56">
        <f>'PRODUCTION LIST VOLUMES'!P25</f>
        <v>0</v>
      </c>
    </row>
    <row r="23" spans="1:18" ht="23.25" customHeight="1">
      <c r="A23" s="42">
        <f>B23*'SIMPL PLYWOOD'!I30</f>
        <v>0</v>
      </c>
      <c r="B23" s="44">
        <f t="shared" si="0"/>
        <v>0</v>
      </c>
      <c r="C23" s="43" t="str">
        <f>'SIMPL PLYWOOD'!D40</f>
        <v>SIMPL-3A</v>
      </c>
      <c r="D23" s="55" t="str">
        <f>IF('SIMPL PLYWOOD'!M40=0,"",'SIMPL PLYWOOD'!M40)</f>
        <v/>
      </c>
      <c r="E23" s="55" t="str">
        <f>IF('SIMPL PLYWOOD'!N40=0,"",'SIMPL PLYWOOD'!N40)</f>
        <v/>
      </c>
      <c r="F23" s="55" t="str">
        <f>IF('SIMPL PLYWOOD'!O40=0,"",'SIMPL PLYWOOD'!O40)</f>
        <v/>
      </c>
      <c r="G23" s="55" t="str">
        <f>IF('SIMPL PLYWOOD'!P40=0,"",'SIMPL PLYWOOD'!P40)</f>
        <v/>
      </c>
      <c r="H23" s="55" t="str">
        <f>IF('SIMPL PLYWOOD'!Q40=0,"",'SIMPL PLYWOOD'!Q40)</f>
        <v/>
      </c>
      <c r="I23" s="55" t="str">
        <f>IF('SIMPL PLYWOOD'!R40=0,"",'SIMPL PLYWOOD'!R40)</f>
        <v/>
      </c>
      <c r="J23" s="55" t="str">
        <f>IF('SIMPL PLYWOOD'!S40=0,"",'SIMPL PLYWOOD'!S40)</f>
        <v/>
      </c>
      <c r="K23" s="55" t="str">
        <f>IF('SIMPL PLYWOOD'!T40=0,"",'SIMPL PLYWOOD'!T40)</f>
        <v/>
      </c>
      <c r="L23" s="55" t="str">
        <f>IF('SIMPL PLYWOOD'!U40=0,"",'SIMPL PLYWOOD'!U40)</f>
        <v/>
      </c>
      <c r="M23" s="55" t="str">
        <f>IF('SIMPL PLYWOOD'!V40=0,"",'SIMPL PLYWOOD'!V40)</f>
        <v/>
      </c>
      <c r="N23" s="55" t="str">
        <f>IF('SIMPL PLYWOOD'!W40=0,"",'SIMPL PLYWOOD'!W40)</f>
        <v/>
      </c>
      <c r="O23" s="55" t="str">
        <f>IF('SIMPL PLYWOOD'!X40=0,"",'SIMPL PLYWOOD'!X40)</f>
        <v/>
      </c>
      <c r="P23" s="55" t="str">
        <f>IF('SIMPL PLYWOOD'!Y40=0,"",'SIMPL PLYWOOD'!Y40)</f>
        <v/>
      </c>
      <c r="Q23" s="55" t="str">
        <f>IF('SIMPL PLYWOOD'!Z40=0,"",'SIMPL PLYWOOD'!Z40)</f>
        <v/>
      </c>
      <c r="R23" s="56">
        <f>'PRODUCTION LIST VOLUMES'!P26</f>
        <v>0</v>
      </c>
    </row>
    <row r="24" spans="1:18" ht="23.25" customHeight="1">
      <c r="A24" s="42">
        <f>B24*'SIMPL PLYWOOD'!I31</f>
        <v>0</v>
      </c>
      <c r="B24" s="44">
        <f t="shared" si="0"/>
        <v>0</v>
      </c>
      <c r="C24" s="43" t="str">
        <f>'SIMPL PLYWOOD'!D41</f>
        <v>SIMPL-3B</v>
      </c>
      <c r="D24" s="55" t="str">
        <f>IF('SIMPL PLYWOOD'!M41=0,"",'SIMPL PLYWOOD'!M41)</f>
        <v/>
      </c>
      <c r="E24" s="55" t="str">
        <f>IF('SIMPL PLYWOOD'!N41=0,"",'SIMPL PLYWOOD'!N41)</f>
        <v/>
      </c>
      <c r="F24" s="55" t="str">
        <f>IF('SIMPL PLYWOOD'!O41=0,"",'SIMPL PLYWOOD'!O41)</f>
        <v/>
      </c>
      <c r="G24" s="55" t="str">
        <f>IF('SIMPL PLYWOOD'!P41=0,"",'SIMPL PLYWOOD'!P41)</f>
        <v/>
      </c>
      <c r="H24" s="55" t="str">
        <f>IF('SIMPL PLYWOOD'!Q41=0,"",'SIMPL PLYWOOD'!Q41)</f>
        <v/>
      </c>
      <c r="I24" s="55" t="str">
        <f>IF('SIMPL PLYWOOD'!R41=0,"",'SIMPL PLYWOOD'!R41)</f>
        <v/>
      </c>
      <c r="J24" s="55" t="str">
        <f>IF('SIMPL PLYWOOD'!S41=0,"",'SIMPL PLYWOOD'!S41)</f>
        <v/>
      </c>
      <c r="K24" s="55" t="str">
        <f>IF('SIMPL PLYWOOD'!T41=0,"",'SIMPL PLYWOOD'!T41)</f>
        <v/>
      </c>
      <c r="L24" s="55" t="str">
        <f>IF('SIMPL PLYWOOD'!U41=0,"",'SIMPL PLYWOOD'!U41)</f>
        <v/>
      </c>
      <c r="M24" s="55" t="str">
        <f>IF('SIMPL PLYWOOD'!V41=0,"",'SIMPL PLYWOOD'!V41)</f>
        <v/>
      </c>
      <c r="N24" s="55" t="str">
        <f>IF('SIMPL PLYWOOD'!W41=0,"",'SIMPL PLYWOOD'!W41)</f>
        <v/>
      </c>
      <c r="O24" s="55" t="str">
        <f>IF('SIMPL PLYWOOD'!X41=0,"",'SIMPL PLYWOOD'!X41)</f>
        <v/>
      </c>
      <c r="P24" s="55" t="str">
        <f>IF('SIMPL PLYWOOD'!Y41=0,"",'SIMPL PLYWOOD'!Y41)</f>
        <v/>
      </c>
      <c r="Q24" s="55" t="str">
        <f>IF('SIMPL PLYWOOD'!Z41=0,"",'SIMPL PLYWOOD'!Z41)</f>
        <v/>
      </c>
      <c r="R24" s="56">
        <f>'PRODUCTION LIST VOLUMES'!P27</f>
        <v>0</v>
      </c>
    </row>
    <row r="25" spans="1:18" ht="23.25" customHeight="1">
      <c r="A25" s="42">
        <f>B25*'SIMPL PLYWOOD'!I32</f>
        <v>0</v>
      </c>
      <c r="B25" s="44">
        <f t="shared" si="0"/>
        <v>0</v>
      </c>
      <c r="C25" s="43" t="str">
        <f>'SIMPL PLYWOOD'!D42</f>
        <v>SIMPL-3C</v>
      </c>
      <c r="D25" s="55" t="str">
        <f>IF('SIMPL PLYWOOD'!M42=0,"",'SIMPL PLYWOOD'!M42)</f>
        <v/>
      </c>
      <c r="E25" s="55" t="str">
        <f>IF('SIMPL PLYWOOD'!N42=0,"",'SIMPL PLYWOOD'!N42)</f>
        <v/>
      </c>
      <c r="F25" s="55" t="str">
        <f>IF('SIMPL PLYWOOD'!O42=0,"",'SIMPL PLYWOOD'!O42)</f>
        <v/>
      </c>
      <c r="G25" s="55" t="str">
        <f>IF('SIMPL PLYWOOD'!P42=0,"",'SIMPL PLYWOOD'!P42)</f>
        <v/>
      </c>
      <c r="H25" s="55" t="str">
        <f>IF('SIMPL PLYWOOD'!Q42=0,"",'SIMPL PLYWOOD'!Q42)</f>
        <v/>
      </c>
      <c r="I25" s="55" t="str">
        <f>IF('SIMPL PLYWOOD'!R42=0,"",'SIMPL PLYWOOD'!R42)</f>
        <v/>
      </c>
      <c r="J25" s="55" t="str">
        <f>IF('SIMPL PLYWOOD'!S42=0,"",'SIMPL PLYWOOD'!S42)</f>
        <v/>
      </c>
      <c r="K25" s="55" t="str">
        <f>IF('SIMPL PLYWOOD'!T42=0,"",'SIMPL PLYWOOD'!T42)</f>
        <v/>
      </c>
      <c r="L25" s="55" t="str">
        <f>IF('SIMPL PLYWOOD'!U42=0,"",'SIMPL PLYWOOD'!U42)</f>
        <v/>
      </c>
      <c r="M25" s="55" t="str">
        <f>IF('SIMPL PLYWOOD'!V42=0,"",'SIMPL PLYWOOD'!V42)</f>
        <v/>
      </c>
      <c r="N25" s="55" t="str">
        <f>IF('SIMPL PLYWOOD'!W42=0,"",'SIMPL PLYWOOD'!W42)</f>
        <v/>
      </c>
      <c r="O25" s="55" t="str">
        <f>IF('SIMPL PLYWOOD'!X42=0,"",'SIMPL PLYWOOD'!X42)</f>
        <v/>
      </c>
      <c r="P25" s="55" t="str">
        <f>IF('SIMPL PLYWOOD'!Y42=0,"",'SIMPL PLYWOOD'!Y42)</f>
        <v/>
      </c>
      <c r="Q25" s="55" t="str">
        <f>IF('SIMPL PLYWOOD'!Z42=0,"",'SIMPL PLYWOOD'!Z42)</f>
        <v/>
      </c>
      <c r="R25" s="56">
        <f>'PRODUCTION LIST VOLUMES'!P28</f>
        <v>0</v>
      </c>
    </row>
    <row r="26" spans="1:18" ht="23.25" customHeight="1">
      <c r="A26" s="42">
        <f>B26*'SIMPL PLYWOOD'!I33</f>
        <v>0</v>
      </c>
      <c r="B26" s="44">
        <f t="shared" si="0"/>
        <v>0</v>
      </c>
      <c r="C26" s="43" t="str">
        <f>'SIMPL PLYWOOD'!D43</f>
        <v>SIMPL-3D</v>
      </c>
      <c r="D26" s="55" t="str">
        <f>IF('SIMPL PLYWOOD'!M43=0,"",'SIMPL PLYWOOD'!M43)</f>
        <v/>
      </c>
      <c r="E26" s="55" t="str">
        <f>IF('SIMPL PLYWOOD'!N43=0,"",'SIMPL PLYWOOD'!N43)</f>
        <v/>
      </c>
      <c r="F26" s="55" t="str">
        <f>IF('SIMPL PLYWOOD'!O43=0,"",'SIMPL PLYWOOD'!O43)</f>
        <v/>
      </c>
      <c r="G26" s="55" t="str">
        <f>IF('SIMPL PLYWOOD'!P43=0,"",'SIMPL PLYWOOD'!P43)</f>
        <v/>
      </c>
      <c r="H26" s="55" t="str">
        <f>IF('SIMPL PLYWOOD'!Q43=0,"",'SIMPL PLYWOOD'!Q43)</f>
        <v/>
      </c>
      <c r="I26" s="55" t="str">
        <f>IF('SIMPL PLYWOOD'!R43=0,"",'SIMPL PLYWOOD'!R43)</f>
        <v/>
      </c>
      <c r="J26" s="55" t="str">
        <f>IF('SIMPL PLYWOOD'!S43=0,"",'SIMPL PLYWOOD'!S43)</f>
        <v/>
      </c>
      <c r="K26" s="55" t="str">
        <f>IF('SIMPL PLYWOOD'!T43=0,"",'SIMPL PLYWOOD'!T43)</f>
        <v/>
      </c>
      <c r="L26" s="55" t="str">
        <f>IF('SIMPL PLYWOOD'!U43=0,"",'SIMPL PLYWOOD'!U43)</f>
        <v/>
      </c>
      <c r="M26" s="55" t="str">
        <f>IF('SIMPL PLYWOOD'!V43=0,"",'SIMPL PLYWOOD'!V43)</f>
        <v/>
      </c>
      <c r="N26" s="55" t="str">
        <f>IF('SIMPL PLYWOOD'!W43=0,"",'SIMPL PLYWOOD'!W43)</f>
        <v/>
      </c>
      <c r="O26" s="55" t="str">
        <f>IF('SIMPL PLYWOOD'!X43=0,"",'SIMPL PLYWOOD'!X43)</f>
        <v/>
      </c>
      <c r="P26" s="55" t="str">
        <f>IF('SIMPL PLYWOOD'!Y43=0,"",'SIMPL PLYWOOD'!Y43)</f>
        <v/>
      </c>
      <c r="Q26" s="55" t="str">
        <f>IF('SIMPL PLYWOOD'!Z43=0,"",'SIMPL PLYWOOD'!Z43)</f>
        <v/>
      </c>
      <c r="R26" s="56">
        <f>'PRODUCTION LIST VOLUMES'!P29</f>
        <v>0</v>
      </c>
    </row>
    <row r="27" spans="1:18" ht="23.25" customHeight="1">
      <c r="A27" s="42">
        <f>B27*'SIMPL PLYWOOD'!I34</f>
        <v>0</v>
      </c>
      <c r="B27" s="44">
        <f t="shared" si="0"/>
        <v>0</v>
      </c>
      <c r="C27" s="43" t="str">
        <f>'SIMPL PLYWOOD'!D44</f>
        <v>SIMPL-3E</v>
      </c>
      <c r="D27" s="55" t="str">
        <f>IF('SIMPL PLYWOOD'!M44=0,"",'SIMPL PLYWOOD'!M44)</f>
        <v/>
      </c>
      <c r="E27" s="55" t="str">
        <f>IF('SIMPL PLYWOOD'!N44=0,"",'SIMPL PLYWOOD'!N44)</f>
        <v/>
      </c>
      <c r="F27" s="55" t="str">
        <f>IF('SIMPL PLYWOOD'!O44=0,"",'SIMPL PLYWOOD'!O44)</f>
        <v/>
      </c>
      <c r="G27" s="55" t="str">
        <f>IF('SIMPL PLYWOOD'!P44=0,"",'SIMPL PLYWOOD'!P44)</f>
        <v/>
      </c>
      <c r="H27" s="55" t="str">
        <f>IF('SIMPL PLYWOOD'!Q44=0,"",'SIMPL PLYWOOD'!Q44)</f>
        <v/>
      </c>
      <c r="I27" s="55" t="str">
        <f>IF('SIMPL PLYWOOD'!R44=0,"",'SIMPL PLYWOOD'!R44)</f>
        <v/>
      </c>
      <c r="J27" s="55" t="str">
        <f>IF('SIMPL PLYWOOD'!S44=0,"",'SIMPL PLYWOOD'!S44)</f>
        <v/>
      </c>
      <c r="K27" s="55" t="str">
        <f>IF('SIMPL PLYWOOD'!T44=0,"",'SIMPL PLYWOOD'!T44)</f>
        <v/>
      </c>
      <c r="L27" s="55" t="str">
        <f>IF('SIMPL PLYWOOD'!U44=0,"",'SIMPL PLYWOOD'!U44)</f>
        <v/>
      </c>
      <c r="M27" s="55" t="str">
        <f>IF('SIMPL PLYWOOD'!V44=0,"",'SIMPL PLYWOOD'!V44)</f>
        <v/>
      </c>
      <c r="N27" s="55" t="str">
        <f>IF('SIMPL PLYWOOD'!W44=0,"",'SIMPL PLYWOOD'!W44)</f>
        <v/>
      </c>
      <c r="O27" s="55" t="str">
        <f>IF('SIMPL PLYWOOD'!X44=0,"",'SIMPL PLYWOOD'!X44)</f>
        <v/>
      </c>
      <c r="P27" s="55" t="str">
        <f>IF('SIMPL PLYWOOD'!Y44=0,"",'SIMPL PLYWOOD'!Y44)</f>
        <v/>
      </c>
      <c r="Q27" s="55" t="str">
        <f>IF('SIMPL PLYWOOD'!Z44=0,"",'SIMPL PLYWOOD'!Z44)</f>
        <v/>
      </c>
      <c r="R27" s="56">
        <f>'PRODUCTION LIST VOLUMES'!P30</f>
        <v>0</v>
      </c>
    </row>
    <row r="28" spans="1:18" ht="23.25" customHeight="1">
      <c r="A28" s="42">
        <f>B28*'SIMPL PLYWOOD'!I35</f>
        <v>0</v>
      </c>
      <c r="B28" s="44">
        <f t="shared" si="0"/>
        <v>0</v>
      </c>
      <c r="C28" s="43" t="str">
        <f>'SIMPL PLYWOOD'!D45</f>
        <v>SIMPL-3F</v>
      </c>
      <c r="D28" s="55" t="str">
        <f>IF('SIMPL PLYWOOD'!M45=0,"",'SIMPL PLYWOOD'!M45)</f>
        <v/>
      </c>
      <c r="E28" s="55" t="str">
        <f>IF('SIMPL PLYWOOD'!N45=0,"",'SIMPL PLYWOOD'!N45)</f>
        <v/>
      </c>
      <c r="F28" s="55" t="str">
        <f>IF('SIMPL PLYWOOD'!O45=0,"",'SIMPL PLYWOOD'!O45)</f>
        <v/>
      </c>
      <c r="G28" s="55" t="str">
        <f>IF('SIMPL PLYWOOD'!P45=0,"",'SIMPL PLYWOOD'!P45)</f>
        <v/>
      </c>
      <c r="H28" s="55" t="str">
        <f>IF('SIMPL PLYWOOD'!Q45=0,"",'SIMPL PLYWOOD'!Q45)</f>
        <v/>
      </c>
      <c r="I28" s="55" t="str">
        <f>IF('SIMPL PLYWOOD'!R45=0,"",'SIMPL PLYWOOD'!R45)</f>
        <v/>
      </c>
      <c r="J28" s="55" t="str">
        <f>IF('SIMPL PLYWOOD'!S45=0,"",'SIMPL PLYWOOD'!S45)</f>
        <v/>
      </c>
      <c r="K28" s="55" t="str">
        <f>IF('SIMPL PLYWOOD'!T45=0,"",'SIMPL PLYWOOD'!T45)</f>
        <v/>
      </c>
      <c r="L28" s="55" t="str">
        <f>IF('SIMPL PLYWOOD'!U45=0,"",'SIMPL PLYWOOD'!U45)</f>
        <v/>
      </c>
      <c r="M28" s="55" t="str">
        <f>IF('SIMPL PLYWOOD'!V45=0,"",'SIMPL PLYWOOD'!V45)</f>
        <v/>
      </c>
      <c r="N28" s="55" t="str">
        <f>IF('SIMPL PLYWOOD'!W45=0,"",'SIMPL PLYWOOD'!W45)</f>
        <v/>
      </c>
      <c r="O28" s="55" t="str">
        <f>IF('SIMPL PLYWOOD'!X45=0,"",'SIMPL PLYWOOD'!X45)</f>
        <v/>
      </c>
      <c r="P28" s="55" t="str">
        <f>IF('SIMPL PLYWOOD'!Y45=0,"",'SIMPL PLYWOOD'!Y45)</f>
        <v/>
      </c>
      <c r="Q28" s="55" t="str">
        <f>IF('SIMPL PLYWOOD'!Z45=0,"",'SIMPL PLYWOOD'!Z45)</f>
        <v/>
      </c>
      <c r="R28" s="56">
        <f>'PRODUCTION LIST VOLUMES'!P31</f>
        <v>0</v>
      </c>
    </row>
    <row r="29" spans="1:18" ht="23.25" customHeight="1">
      <c r="A29" s="42">
        <f>B29*'SIMPL PLYWOOD'!I36</f>
        <v>0</v>
      </c>
      <c r="B29" s="44">
        <f t="shared" si="0"/>
        <v>0</v>
      </c>
      <c r="C29" s="43" t="str">
        <f>'SIMPL PLYWOOD'!D46</f>
        <v>SIMPL-3G</v>
      </c>
      <c r="D29" s="55" t="str">
        <f>IF('SIMPL PLYWOOD'!M46=0,"",'SIMPL PLYWOOD'!M46)</f>
        <v/>
      </c>
      <c r="E29" s="55" t="str">
        <f>IF('SIMPL PLYWOOD'!N46=0,"",'SIMPL PLYWOOD'!N46)</f>
        <v/>
      </c>
      <c r="F29" s="55" t="str">
        <f>IF('SIMPL PLYWOOD'!O46=0,"",'SIMPL PLYWOOD'!O46)</f>
        <v/>
      </c>
      <c r="G29" s="55" t="str">
        <f>IF('SIMPL PLYWOOD'!P46=0,"",'SIMPL PLYWOOD'!P46)</f>
        <v/>
      </c>
      <c r="H29" s="55" t="str">
        <f>IF('SIMPL PLYWOOD'!Q46=0,"",'SIMPL PLYWOOD'!Q46)</f>
        <v/>
      </c>
      <c r="I29" s="55" t="str">
        <f>IF('SIMPL PLYWOOD'!R46=0,"",'SIMPL PLYWOOD'!R46)</f>
        <v/>
      </c>
      <c r="J29" s="55" t="str">
        <f>IF('SIMPL PLYWOOD'!S46=0,"",'SIMPL PLYWOOD'!S46)</f>
        <v/>
      </c>
      <c r="K29" s="55" t="str">
        <f>IF('SIMPL PLYWOOD'!T46=0,"",'SIMPL PLYWOOD'!T46)</f>
        <v/>
      </c>
      <c r="L29" s="55" t="str">
        <f>IF('SIMPL PLYWOOD'!U46=0,"",'SIMPL PLYWOOD'!U46)</f>
        <v/>
      </c>
      <c r="M29" s="55" t="str">
        <f>IF('SIMPL PLYWOOD'!V46=0,"",'SIMPL PLYWOOD'!V46)</f>
        <v/>
      </c>
      <c r="N29" s="55" t="str">
        <f>IF('SIMPL PLYWOOD'!W46=0,"",'SIMPL PLYWOOD'!W46)</f>
        <v/>
      </c>
      <c r="O29" s="55" t="str">
        <f>IF('SIMPL PLYWOOD'!X46=0,"",'SIMPL PLYWOOD'!X46)</f>
        <v/>
      </c>
      <c r="P29" s="55" t="str">
        <f>IF('SIMPL PLYWOOD'!Y46=0,"",'SIMPL PLYWOOD'!Y46)</f>
        <v/>
      </c>
      <c r="Q29" s="55" t="str">
        <f>IF('SIMPL PLYWOOD'!Z46=0,"",'SIMPL PLYWOOD'!Z46)</f>
        <v/>
      </c>
      <c r="R29" s="56">
        <f>'PRODUCTION LIST VOLUMES'!P32</f>
        <v>0</v>
      </c>
    </row>
    <row r="30" spans="1:18" ht="23.25" customHeight="1">
      <c r="A30" s="42">
        <f>B30*'SIMPL PLYWOOD'!I37</f>
        <v>0</v>
      </c>
      <c r="B30" s="44">
        <f t="shared" si="0"/>
        <v>0</v>
      </c>
      <c r="C30" s="43" t="str">
        <f>'SIMPL PLYWOOD'!D47</f>
        <v>SIMPL-3H</v>
      </c>
      <c r="D30" s="55" t="str">
        <f>IF('SIMPL PLYWOOD'!M47=0,"",'SIMPL PLYWOOD'!M47)</f>
        <v/>
      </c>
      <c r="E30" s="55" t="str">
        <f>IF('SIMPL PLYWOOD'!N47=0,"",'SIMPL PLYWOOD'!N47)</f>
        <v/>
      </c>
      <c r="F30" s="55" t="str">
        <f>IF('SIMPL PLYWOOD'!O47=0,"",'SIMPL PLYWOOD'!O47)</f>
        <v/>
      </c>
      <c r="G30" s="55" t="str">
        <f>IF('SIMPL PLYWOOD'!P47=0,"",'SIMPL PLYWOOD'!P47)</f>
        <v/>
      </c>
      <c r="H30" s="55" t="str">
        <f>IF('SIMPL PLYWOOD'!Q47=0,"",'SIMPL PLYWOOD'!Q47)</f>
        <v/>
      </c>
      <c r="I30" s="55" t="str">
        <f>IF('SIMPL PLYWOOD'!R47=0,"",'SIMPL PLYWOOD'!R47)</f>
        <v/>
      </c>
      <c r="J30" s="55" t="str">
        <f>IF('SIMPL PLYWOOD'!S47=0,"",'SIMPL PLYWOOD'!S47)</f>
        <v/>
      </c>
      <c r="K30" s="55" t="str">
        <f>IF('SIMPL PLYWOOD'!T47=0,"",'SIMPL PLYWOOD'!T47)</f>
        <v/>
      </c>
      <c r="L30" s="55" t="str">
        <f>IF('SIMPL PLYWOOD'!U47=0,"",'SIMPL PLYWOOD'!U47)</f>
        <v/>
      </c>
      <c r="M30" s="55" t="str">
        <f>IF('SIMPL PLYWOOD'!V47=0,"",'SIMPL PLYWOOD'!V47)</f>
        <v/>
      </c>
      <c r="N30" s="55" t="str">
        <f>IF('SIMPL PLYWOOD'!W47=0,"",'SIMPL PLYWOOD'!W47)</f>
        <v/>
      </c>
      <c r="O30" s="55" t="str">
        <f>IF('SIMPL PLYWOOD'!X47=0,"",'SIMPL PLYWOOD'!X47)</f>
        <v/>
      </c>
      <c r="P30" s="55" t="str">
        <f>IF('SIMPL PLYWOOD'!Y47=0,"",'SIMPL PLYWOOD'!Y47)</f>
        <v/>
      </c>
      <c r="Q30" s="55" t="str">
        <f>IF('SIMPL PLYWOOD'!Z47=0,"",'SIMPL PLYWOOD'!Z47)</f>
        <v/>
      </c>
      <c r="R30" s="56">
        <f>'PRODUCTION LIST VOLUMES'!P33</f>
        <v>0</v>
      </c>
    </row>
    <row r="31" spans="1:18" ht="23.25" customHeight="1">
      <c r="A31" s="42"/>
      <c r="B31" s="44"/>
      <c r="C31" s="43" t="str">
        <f>'SIMPL PLYWOOD'!D48</f>
        <v>SIMPL-3I</v>
      </c>
      <c r="D31" s="55" t="str">
        <f>IF('SIMPL PLYWOOD'!M48=0,"",'SIMPL PLYWOOD'!M48)</f>
        <v/>
      </c>
      <c r="E31" s="55" t="str">
        <f>IF('SIMPL PLYWOOD'!N48=0,"",'SIMPL PLYWOOD'!N48)</f>
        <v/>
      </c>
      <c r="F31" s="55" t="str">
        <f>IF('SIMPL PLYWOOD'!O48=0,"",'SIMPL PLYWOOD'!O48)</f>
        <v/>
      </c>
      <c r="G31" s="55" t="str">
        <f>IF('SIMPL PLYWOOD'!P48=0,"",'SIMPL PLYWOOD'!P48)</f>
        <v/>
      </c>
      <c r="H31" s="55" t="str">
        <f>IF('SIMPL PLYWOOD'!Q48=0,"",'SIMPL PLYWOOD'!Q48)</f>
        <v/>
      </c>
      <c r="I31" s="55" t="str">
        <f>IF('SIMPL PLYWOOD'!R48=0,"",'SIMPL PLYWOOD'!R48)</f>
        <v/>
      </c>
      <c r="J31" s="55" t="str">
        <f>IF('SIMPL PLYWOOD'!S48=0,"",'SIMPL PLYWOOD'!S48)</f>
        <v/>
      </c>
      <c r="K31" s="55" t="str">
        <f>IF('SIMPL PLYWOOD'!T48=0,"",'SIMPL PLYWOOD'!T48)</f>
        <v/>
      </c>
      <c r="L31" s="55" t="str">
        <f>IF('SIMPL PLYWOOD'!U48=0,"",'SIMPL PLYWOOD'!U48)</f>
        <v/>
      </c>
      <c r="M31" s="55" t="str">
        <f>IF('SIMPL PLYWOOD'!V48=0,"",'SIMPL PLYWOOD'!V48)</f>
        <v/>
      </c>
      <c r="N31" s="55" t="str">
        <f>IF('SIMPL PLYWOOD'!W48=0,"",'SIMPL PLYWOOD'!W48)</f>
        <v/>
      </c>
      <c r="O31" s="55" t="str">
        <f>IF('SIMPL PLYWOOD'!X48=0,"",'SIMPL PLYWOOD'!X48)</f>
        <v/>
      </c>
      <c r="P31" s="55" t="str">
        <f>IF('SIMPL PLYWOOD'!Y48=0,"",'SIMPL PLYWOOD'!Y48)</f>
        <v/>
      </c>
      <c r="Q31" s="55" t="str">
        <f>IF('SIMPL PLYWOOD'!Z48=0,"",'SIMPL PLYWOOD'!Z48)</f>
        <v/>
      </c>
      <c r="R31" s="56">
        <f>'PRODUCTION LIST VOLUMES'!P34</f>
        <v>0</v>
      </c>
    </row>
    <row r="32" spans="1:18" ht="23.25" customHeight="1">
      <c r="A32" s="42">
        <f>B32*'SIMPL PLYWOOD'!I39</f>
        <v>0</v>
      </c>
      <c r="B32" s="44">
        <f t="shared" si="0"/>
        <v>0</v>
      </c>
      <c r="C32" s="43" t="str">
        <f>'SIMPL PLYWOOD'!D49</f>
        <v>SIMPL-3J</v>
      </c>
      <c r="D32" s="55" t="str">
        <f>IF('SIMPL PLYWOOD'!M49=0,"",'SIMPL PLYWOOD'!M49)</f>
        <v/>
      </c>
      <c r="E32" s="55" t="str">
        <f>IF('SIMPL PLYWOOD'!N49=0,"",'SIMPL PLYWOOD'!N49)</f>
        <v/>
      </c>
      <c r="F32" s="55" t="str">
        <f>IF('SIMPL PLYWOOD'!O49=0,"",'SIMPL PLYWOOD'!O49)</f>
        <v/>
      </c>
      <c r="G32" s="55" t="str">
        <f>IF('SIMPL PLYWOOD'!P49=0,"",'SIMPL PLYWOOD'!P49)</f>
        <v/>
      </c>
      <c r="H32" s="55" t="str">
        <f>IF('SIMPL PLYWOOD'!Q49=0,"",'SIMPL PLYWOOD'!Q49)</f>
        <v/>
      </c>
      <c r="I32" s="55" t="str">
        <f>IF('SIMPL PLYWOOD'!R49=0,"",'SIMPL PLYWOOD'!R49)</f>
        <v/>
      </c>
      <c r="J32" s="55" t="str">
        <f>IF('SIMPL PLYWOOD'!S49=0,"",'SIMPL PLYWOOD'!S49)</f>
        <v/>
      </c>
      <c r="K32" s="55" t="str">
        <f>IF('SIMPL PLYWOOD'!T49=0,"",'SIMPL PLYWOOD'!T49)</f>
        <v/>
      </c>
      <c r="L32" s="55" t="str">
        <f>IF('SIMPL PLYWOOD'!U49=0,"",'SIMPL PLYWOOD'!U49)</f>
        <v/>
      </c>
      <c r="M32" s="55" t="str">
        <f>IF('SIMPL PLYWOOD'!V49=0,"",'SIMPL PLYWOOD'!V49)</f>
        <v/>
      </c>
      <c r="N32" s="55" t="str">
        <f>IF('SIMPL PLYWOOD'!W49=0,"",'SIMPL PLYWOOD'!W49)</f>
        <v/>
      </c>
      <c r="O32" s="55" t="str">
        <f>IF('SIMPL PLYWOOD'!X49=0,"",'SIMPL PLYWOOD'!X49)</f>
        <v/>
      </c>
      <c r="P32" s="55" t="str">
        <f>IF('SIMPL PLYWOOD'!Y49=0,"",'SIMPL PLYWOOD'!Y49)</f>
        <v/>
      </c>
      <c r="Q32" s="55" t="str">
        <f>IF('SIMPL PLYWOOD'!Z49=0,"",'SIMPL PLYWOOD'!Z49)</f>
        <v/>
      </c>
      <c r="R32" s="56">
        <f>'PRODUCTION LIST VOLUMES'!P35</f>
        <v>0</v>
      </c>
    </row>
    <row r="33" spans="1:18" ht="23.25" customHeight="1">
      <c r="A33" s="42">
        <f>B33*'SIMPL PLYWOOD'!I40</f>
        <v>0</v>
      </c>
      <c r="B33" s="44">
        <f t="shared" si="0"/>
        <v>0</v>
      </c>
      <c r="C33" s="43" t="str">
        <f>'SIMPL PLYWOOD'!D50</f>
        <v>SIMPL-3K</v>
      </c>
      <c r="D33" s="55" t="str">
        <f>IF('SIMPL PLYWOOD'!M50=0,"",'SIMPL PLYWOOD'!M50)</f>
        <v/>
      </c>
      <c r="E33" s="55" t="str">
        <f>IF('SIMPL PLYWOOD'!N50=0,"",'SIMPL PLYWOOD'!N50)</f>
        <v/>
      </c>
      <c r="F33" s="55" t="str">
        <f>IF('SIMPL PLYWOOD'!O50=0,"",'SIMPL PLYWOOD'!O50)</f>
        <v/>
      </c>
      <c r="G33" s="55" t="str">
        <f>IF('SIMPL PLYWOOD'!P50=0,"",'SIMPL PLYWOOD'!P50)</f>
        <v/>
      </c>
      <c r="H33" s="55" t="str">
        <f>IF('SIMPL PLYWOOD'!Q50=0,"",'SIMPL PLYWOOD'!Q50)</f>
        <v/>
      </c>
      <c r="I33" s="55" t="str">
        <f>IF('SIMPL PLYWOOD'!R50=0,"",'SIMPL PLYWOOD'!R50)</f>
        <v/>
      </c>
      <c r="J33" s="55" t="str">
        <f>IF('SIMPL PLYWOOD'!S50=0,"",'SIMPL PLYWOOD'!S50)</f>
        <v/>
      </c>
      <c r="K33" s="55" t="str">
        <f>IF('SIMPL PLYWOOD'!T50=0,"",'SIMPL PLYWOOD'!T50)</f>
        <v/>
      </c>
      <c r="L33" s="55" t="str">
        <f>IF('SIMPL PLYWOOD'!U50=0,"",'SIMPL PLYWOOD'!U50)</f>
        <v/>
      </c>
      <c r="M33" s="55" t="str">
        <f>IF('SIMPL PLYWOOD'!V50=0,"",'SIMPL PLYWOOD'!V50)</f>
        <v/>
      </c>
      <c r="N33" s="55" t="str">
        <f>IF('SIMPL PLYWOOD'!W50=0,"",'SIMPL PLYWOOD'!W50)</f>
        <v/>
      </c>
      <c r="O33" s="55" t="str">
        <f>IF('SIMPL PLYWOOD'!X50=0,"",'SIMPL PLYWOOD'!X50)</f>
        <v/>
      </c>
      <c r="P33" s="55" t="str">
        <f>IF('SIMPL PLYWOOD'!Y50=0,"",'SIMPL PLYWOOD'!Y50)</f>
        <v/>
      </c>
      <c r="Q33" s="55" t="str">
        <f>IF('SIMPL PLYWOOD'!Z50=0,"",'SIMPL PLYWOOD'!Z50)</f>
        <v/>
      </c>
      <c r="R33" s="56">
        <f>'PRODUCTION LIST VOLUMES'!P36</f>
        <v>0</v>
      </c>
    </row>
    <row r="34" spans="1:18" ht="23.25" customHeight="1">
      <c r="A34" s="42">
        <f>B34*'SIMPL PLYWOOD'!I41</f>
        <v>0</v>
      </c>
      <c r="B34" s="44">
        <f t="shared" si="0"/>
        <v>0</v>
      </c>
      <c r="C34" s="43" t="str">
        <f>'SIMPL PLYWOOD'!D51</f>
        <v>SIMPL-3L</v>
      </c>
      <c r="D34" s="55" t="str">
        <f>IF('SIMPL PLYWOOD'!M51=0,"",'SIMPL PLYWOOD'!M51)</f>
        <v/>
      </c>
      <c r="E34" s="55" t="str">
        <f>IF('SIMPL PLYWOOD'!N51=0,"",'SIMPL PLYWOOD'!N51)</f>
        <v/>
      </c>
      <c r="F34" s="55" t="str">
        <f>IF('SIMPL PLYWOOD'!O51=0,"",'SIMPL PLYWOOD'!O51)</f>
        <v/>
      </c>
      <c r="G34" s="55" t="str">
        <f>IF('SIMPL PLYWOOD'!P51=0,"",'SIMPL PLYWOOD'!P51)</f>
        <v/>
      </c>
      <c r="H34" s="55" t="str">
        <f>IF('SIMPL PLYWOOD'!Q51=0,"",'SIMPL PLYWOOD'!Q51)</f>
        <v/>
      </c>
      <c r="I34" s="55" t="str">
        <f>IF('SIMPL PLYWOOD'!R51=0,"",'SIMPL PLYWOOD'!R51)</f>
        <v/>
      </c>
      <c r="J34" s="55" t="str">
        <f>IF('SIMPL PLYWOOD'!S51=0,"",'SIMPL PLYWOOD'!S51)</f>
        <v/>
      </c>
      <c r="K34" s="55" t="str">
        <f>IF('SIMPL PLYWOOD'!T51=0,"",'SIMPL PLYWOOD'!T51)</f>
        <v/>
      </c>
      <c r="L34" s="55" t="str">
        <f>IF('SIMPL PLYWOOD'!U51=0,"",'SIMPL PLYWOOD'!U51)</f>
        <v/>
      </c>
      <c r="M34" s="55" t="str">
        <f>IF('SIMPL PLYWOOD'!V51=0,"",'SIMPL PLYWOOD'!V51)</f>
        <v/>
      </c>
      <c r="N34" s="55" t="str">
        <f>IF('SIMPL PLYWOOD'!W51=0,"",'SIMPL PLYWOOD'!W51)</f>
        <v/>
      </c>
      <c r="O34" s="55" t="str">
        <f>IF('SIMPL PLYWOOD'!X51=0,"",'SIMPL PLYWOOD'!X51)</f>
        <v/>
      </c>
      <c r="P34" s="55" t="str">
        <f>IF('SIMPL PLYWOOD'!Y51=0,"",'SIMPL PLYWOOD'!Y51)</f>
        <v/>
      </c>
      <c r="Q34" s="55" t="str">
        <f>IF('SIMPL PLYWOOD'!Z51=0,"",'SIMPL PLYWOOD'!Z51)</f>
        <v/>
      </c>
      <c r="R34" s="56">
        <f>'PRODUCTION LIST VOLUMES'!P37</f>
        <v>0</v>
      </c>
    </row>
    <row r="35" spans="1:18" ht="23.25" customHeight="1">
      <c r="A35" s="42">
        <f>B35*'SIMPL PLYWOOD'!I42</f>
        <v>0</v>
      </c>
      <c r="B35" s="44">
        <f t="shared" si="0"/>
        <v>0</v>
      </c>
      <c r="C35" s="43" t="str">
        <f>'SIMPL PLYWOOD'!D52</f>
        <v>SIMPL-3M</v>
      </c>
      <c r="D35" s="55" t="str">
        <f>IF('SIMPL PLYWOOD'!M52=0,"",'SIMPL PLYWOOD'!M52)</f>
        <v/>
      </c>
      <c r="E35" s="55" t="str">
        <f>IF('SIMPL PLYWOOD'!N52=0,"",'SIMPL PLYWOOD'!N52)</f>
        <v/>
      </c>
      <c r="F35" s="55" t="str">
        <f>IF('SIMPL PLYWOOD'!O52=0,"",'SIMPL PLYWOOD'!O52)</f>
        <v/>
      </c>
      <c r="G35" s="55" t="str">
        <f>IF('SIMPL PLYWOOD'!P52=0,"",'SIMPL PLYWOOD'!P52)</f>
        <v/>
      </c>
      <c r="H35" s="55" t="str">
        <f>IF('SIMPL PLYWOOD'!Q52=0,"",'SIMPL PLYWOOD'!Q52)</f>
        <v/>
      </c>
      <c r="I35" s="55" t="str">
        <f>IF('SIMPL PLYWOOD'!R52=0,"",'SIMPL PLYWOOD'!R52)</f>
        <v/>
      </c>
      <c r="J35" s="55" t="str">
        <f>IF('SIMPL PLYWOOD'!S52=0,"",'SIMPL PLYWOOD'!S52)</f>
        <v/>
      </c>
      <c r="K35" s="55" t="str">
        <f>IF('SIMPL PLYWOOD'!T52=0,"",'SIMPL PLYWOOD'!T52)</f>
        <v/>
      </c>
      <c r="L35" s="55" t="str">
        <f>IF('SIMPL PLYWOOD'!U52=0,"",'SIMPL PLYWOOD'!U52)</f>
        <v/>
      </c>
      <c r="M35" s="55" t="str">
        <f>IF('SIMPL PLYWOOD'!V52=0,"",'SIMPL PLYWOOD'!V52)</f>
        <v/>
      </c>
      <c r="N35" s="55" t="str">
        <f>IF('SIMPL PLYWOOD'!W52=0,"",'SIMPL PLYWOOD'!W52)</f>
        <v/>
      </c>
      <c r="O35" s="55" t="str">
        <f>IF('SIMPL PLYWOOD'!X52=0,"",'SIMPL PLYWOOD'!X52)</f>
        <v/>
      </c>
      <c r="P35" s="55" t="str">
        <f>IF('SIMPL PLYWOOD'!Y52=0,"",'SIMPL PLYWOOD'!Y52)</f>
        <v/>
      </c>
      <c r="Q35" s="55" t="str">
        <f>IF('SIMPL PLYWOOD'!Z52=0,"",'SIMPL PLYWOOD'!Z52)</f>
        <v/>
      </c>
      <c r="R35" s="56">
        <f>'PRODUCTION LIST VOLUMES'!P38</f>
        <v>0</v>
      </c>
    </row>
    <row r="36" spans="1:18" ht="23.25" customHeight="1">
      <c r="A36" s="42">
        <f>B36*'SIMPL PLYWOOD'!I43</f>
        <v>0</v>
      </c>
      <c r="B36" s="44">
        <f t="shared" si="0"/>
        <v>0</v>
      </c>
      <c r="C36" s="43" t="str">
        <f>'SIMPL PLYWOOD'!D53</f>
        <v>SIMPL-3N</v>
      </c>
      <c r="D36" s="55" t="str">
        <f>IF('SIMPL PLYWOOD'!M53=0,"",'SIMPL PLYWOOD'!M53)</f>
        <v/>
      </c>
      <c r="E36" s="55" t="str">
        <f>IF('SIMPL PLYWOOD'!N53=0,"",'SIMPL PLYWOOD'!N53)</f>
        <v/>
      </c>
      <c r="F36" s="55" t="str">
        <f>IF('SIMPL PLYWOOD'!O53=0,"",'SIMPL PLYWOOD'!O53)</f>
        <v/>
      </c>
      <c r="G36" s="55" t="str">
        <f>IF('SIMPL PLYWOOD'!P53=0,"",'SIMPL PLYWOOD'!P53)</f>
        <v/>
      </c>
      <c r="H36" s="55" t="str">
        <f>IF('SIMPL PLYWOOD'!Q53=0,"",'SIMPL PLYWOOD'!Q53)</f>
        <v/>
      </c>
      <c r="I36" s="55" t="str">
        <f>IF('SIMPL PLYWOOD'!R53=0,"",'SIMPL PLYWOOD'!R53)</f>
        <v/>
      </c>
      <c r="J36" s="55" t="str">
        <f>IF('SIMPL PLYWOOD'!S53=0,"",'SIMPL PLYWOOD'!S53)</f>
        <v/>
      </c>
      <c r="K36" s="55" t="str">
        <f>IF('SIMPL PLYWOOD'!T53=0,"",'SIMPL PLYWOOD'!T53)</f>
        <v/>
      </c>
      <c r="L36" s="55" t="str">
        <f>IF('SIMPL PLYWOOD'!U53=0,"",'SIMPL PLYWOOD'!U53)</f>
        <v/>
      </c>
      <c r="M36" s="55" t="str">
        <f>IF('SIMPL PLYWOOD'!V53=0,"",'SIMPL PLYWOOD'!V53)</f>
        <v/>
      </c>
      <c r="N36" s="55" t="str">
        <f>IF('SIMPL PLYWOOD'!W53=0,"",'SIMPL PLYWOOD'!W53)</f>
        <v/>
      </c>
      <c r="O36" s="55" t="str">
        <f>IF('SIMPL PLYWOOD'!X53=0,"",'SIMPL PLYWOOD'!X53)</f>
        <v/>
      </c>
      <c r="P36" s="55" t="str">
        <f>IF('SIMPL PLYWOOD'!Y53=0,"",'SIMPL PLYWOOD'!Y53)</f>
        <v/>
      </c>
      <c r="Q36" s="55" t="str">
        <f>IF('SIMPL PLYWOOD'!Z53=0,"",'SIMPL PLYWOOD'!Z53)</f>
        <v/>
      </c>
      <c r="R36" s="56">
        <f>'PRODUCTION LIST VOLUMES'!P39</f>
        <v>0</v>
      </c>
    </row>
    <row r="37" spans="1:18" ht="23.25" customHeight="1">
      <c r="A37" s="42">
        <f>B37*'SIMPL PLYWOOD'!I44</f>
        <v>0</v>
      </c>
      <c r="B37" s="44">
        <f t="shared" si="0"/>
        <v>0</v>
      </c>
      <c r="C37" s="43" t="str">
        <f>'SIMPL PLYWOOD'!D54</f>
        <v>SIMPL-3O</v>
      </c>
      <c r="D37" s="55" t="str">
        <f>IF('SIMPL PLYWOOD'!M54=0,"",'SIMPL PLYWOOD'!M54)</f>
        <v/>
      </c>
      <c r="E37" s="55" t="str">
        <f>IF('SIMPL PLYWOOD'!N54=0,"",'SIMPL PLYWOOD'!N54)</f>
        <v/>
      </c>
      <c r="F37" s="55" t="str">
        <f>IF('SIMPL PLYWOOD'!O54=0,"",'SIMPL PLYWOOD'!O54)</f>
        <v/>
      </c>
      <c r="G37" s="55" t="str">
        <f>IF('SIMPL PLYWOOD'!P54=0,"",'SIMPL PLYWOOD'!P54)</f>
        <v/>
      </c>
      <c r="H37" s="55" t="str">
        <f>IF('SIMPL PLYWOOD'!Q54=0,"",'SIMPL PLYWOOD'!Q54)</f>
        <v/>
      </c>
      <c r="I37" s="55" t="str">
        <f>IF('SIMPL PLYWOOD'!R54=0,"",'SIMPL PLYWOOD'!R54)</f>
        <v/>
      </c>
      <c r="J37" s="55" t="str">
        <f>IF('SIMPL PLYWOOD'!S54=0,"",'SIMPL PLYWOOD'!S54)</f>
        <v/>
      </c>
      <c r="K37" s="55" t="str">
        <f>IF('SIMPL PLYWOOD'!T54=0,"",'SIMPL PLYWOOD'!T54)</f>
        <v/>
      </c>
      <c r="L37" s="55" t="str">
        <f>IF('SIMPL PLYWOOD'!U54=0,"",'SIMPL PLYWOOD'!U54)</f>
        <v/>
      </c>
      <c r="M37" s="55" t="str">
        <f>IF('SIMPL PLYWOOD'!V54=0,"",'SIMPL PLYWOOD'!V54)</f>
        <v/>
      </c>
      <c r="N37" s="55" t="str">
        <f>IF('SIMPL PLYWOOD'!W54=0,"",'SIMPL PLYWOOD'!W54)</f>
        <v/>
      </c>
      <c r="O37" s="55" t="str">
        <f>IF('SIMPL PLYWOOD'!X54=0,"",'SIMPL PLYWOOD'!X54)</f>
        <v/>
      </c>
      <c r="P37" s="55" t="str">
        <f>IF('SIMPL PLYWOOD'!Y54=0,"",'SIMPL PLYWOOD'!Y54)</f>
        <v/>
      </c>
      <c r="Q37" s="55" t="str">
        <f>IF('SIMPL PLYWOOD'!Z54=0,"",'SIMPL PLYWOOD'!Z54)</f>
        <v/>
      </c>
      <c r="R37" s="56">
        <f>'PRODUCTION LIST VOLUMES'!P40</f>
        <v>0</v>
      </c>
    </row>
    <row r="38" spans="1:18" ht="23.25" customHeight="1">
      <c r="A38" s="42">
        <f>B38*'SIMPL PLYWOOD'!I45</f>
        <v>0</v>
      </c>
      <c r="B38" s="44">
        <f t="shared" si="0"/>
        <v>0</v>
      </c>
      <c r="C38" s="43" t="str">
        <f>'SIMPL PLYWOOD'!D55</f>
        <v>SIMPL-3P</v>
      </c>
      <c r="D38" s="55" t="str">
        <f>IF('SIMPL PLYWOOD'!M55=0,"",'SIMPL PLYWOOD'!M55)</f>
        <v/>
      </c>
      <c r="E38" s="55" t="str">
        <f>IF('SIMPL PLYWOOD'!N55=0,"",'SIMPL PLYWOOD'!N55)</f>
        <v/>
      </c>
      <c r="F38" s="55" t="str">
        <f>IF('SIMPL PLYWOOD'!O55=0,"",'SIMPL PLYWOOD'!O55)</f>
        <v/>
      </c>
      <c r="G38" s="55" t="str">
        <f>IF('SIMPL PLYWOOD'!P55=0,"",'SIMPL PLYWOOD'!P55)</f>
        <v/>
      </c>
      <c r="H38" s="55" t="str">
        <f>IF('SIMPL PLYWOOD'!Q55=0,"",'SIMPL PLYWOOD'!Q55)</f>
        <v/>
      </c>
      <c r="I38" s="55" t="str">
        <f>IF('SIMPL PLYWOOD'!R55=0,"",'SIMPL PLYWOOD'!R55)</f>
        <v/>
      </c>
      <c r="J38" s="55" t="str">
        <f>IF('SIMPL PLYWOOD'!S55=0,"",'SIMPL PLYWOOD'!S55)</f>
        <v/>
      </c>
      <c r="K38" s="55" t="str">
        <f>IF('SIMPL PLYWOOD'!T55=0,"",'SIMPL PLYWOOD'!T55)</f>
        <v/>
      </c>
      <c r="L38" s="55" t="str">
        <f>IF('SIMPL PLYWOOD'!U55=0,"",'SIMPL PLYWOOD'!U55)</f>
        <v/>
      </c>
      <c r="M38" s="55" t="str">
        <f>IF('SIMPL PLYWOOD'!V55=0,"",'SIMPL PLYWOOD'!V55)</f>
        <v/>
      </c>
      <c r="N38" s="55" t="str">
        <f>IF('SIMPL PLYWOOD'!W55=0,"",'SIMPL PLYWOOD'!W55)</f>
        <v/>
      </c>
      <c r="O38" s="55" t="str">
        <f>IF('SIMPL PLYWOOD'!X55=0,"",'SIMPL PLYWOOD'!X55)</f>
        <v/>
      </c>
      <c r="P38" s="55" t="str">
        <f>IF('SIMPL PLYWOOD'!Y55=0,"",'SIMPL PLYWOOD'!Y55)</f>
        <v/>
      </c>
      <c r="Q38" s="55" t="str">
        <f>IF('SIMPL PLYWOOD'!Z55=0,"",'SIMPL PLYWOOD'!Z55)</f>
        <v/>
      </c>
      <c r="R38" s="56">
        <f>'PRODUCTION LIST VOLUMES'!P41</f>
        <v>0</v>
      </c>
    </row>
    <row r="39" spans="1:18" ht="23.25" customHeight="1">
      <c r="A39" s="42">
        <f>B39*'SIMPL PLYWOOD'!I46</f>
        <v>0</v>
      </c>
      <c r="B39" s="44">
        <f t="shared" si="0"/>
        <v>0</v>
      </c>
      <c r="C39" s="43" t="str">
        <f>'SIMPL PLYWOOD'!D56</f>
        <v>SIMPL-3R</v>
      </c>
      <c r="D39" s="55" t="str">
        <f>IF('SIMPL PLYWOOD'!M56=0,"",'SIMPL PLYWOOD'!M56)</f>
        <v/>
      </c>
      <c r="E39" s="55" t="str">
        <f>IF('SIMPL PLYWOOD'!N56=0,"",'SIMPL PLYWOOD'!N56)</f>
        <v/>
      </c>
      <c r="F39" s="55" t="str">
        <f>IF('SIMPL PLYWOOD'!O56=0,"",'SIMPL PLYWOOD'!O56)</f>
        <v/>
      </c>
      <c r="G39" s="55" t="str">
        <f>IF('SIMPL PLYWOOD'!P56=0,"",'SIMPL PLYWOOD'!P56)</f>
        <v/>
      </c>
      <c r="H39" s="55" t="str">
        <f>IF('SIMPL PLYWOOD'!Q56=0,"",'SIMPL PLYWOOD'!Q56)</f>
        <v/>
      </c>
      <c r="I39" s="55" t="str">
        <f>IF('SIMPL PLYWOOD'!R56=0,"",'SIMPL PLYWOOD'!R56)</f>
        <v/>
      </c>
      <c r="J39" s="55" t="str">
        <f>IF('SIMPL PLYWOOD'!S56=0,"",'SIMPL PLYWOOD'!S56)</f>
        <v/>
      </c>
      <c r="K39" s="55" t="str">
        <f>IF('SIMPL PLYWOOD'!T56=0,"",'SIMPL PLYWOOD'!T56)</f>
        <v/>
      </c>
      <c r="L39" s="55" t="str">
        <f>IF('SIMPL PLYWOOD'!U56=0,"",'SIMPL PLYWOOD'!U56)</f>
        <v/>
      </c>
      <c r="M39" s="55" t="str">
        <f>IF('SIMPL PLYWOOD'!V56=0,"",'SIMPL PLYWOOD'!V56)</f>
        <v/>
      </c>
      <c r="N39" s="55" t="str">
        <f>IF('SIMPL PLYWOOD'!W56=0,"",'SIMPL PLYWOOD'!W56)</f>
        <v/>
      </c>
      <c r="O39" s="55" t="str">
        <f>IF('SIMPL PLYWOOD'!X56=0,"",'SIMPL PLYWOOD'!X56)</f>
        <v/>
      </c>
      <c r="P39" s="55" t="str">
        <f>IF('SIMPL PLYWOOD'!Y56=0,"",'SIMPL PLYWOOD'!Y56)</f>
        <v/>
      </c>
      <c r="Q39" s="55" t="str">
        <f>IF('SIMPL PLYWOOD'!Z56=0,"",'SIMPL PLYWOOD'!Z56)</f>
        <v/>
      </c>
      <c r="R39" s="56">
        <f>'PRODUCTION LIST VOLUMES'!P42</f>
        <v>0</v>
      </c>
    </row>
    <row r="40" spans="1:18" ht="23.25" customHeight="1">
      <c r="A40" s="42">
        <f>B40*'SIMPL PLYWOOD'!I47</f>
        <v>0</v>
      </c>
      <c r="B40" s="44">
        <f t="shared" si="0"/>
        <v>0</v>
      </c>
      <c r="C40" s="43">
        <f>'SIMPL PLYWOOD'!D57</f>
        <v>0</v>
      </c>
      <c r="D40" s="55" t="str">
        <f>IF('SIMPL PLYWOOD'!M57=0,"",'SIMPL PLYWOOD'!M57)</f>
        <v/>
      </c>
      <c r="E40" s="55" t="str">
        <f>IF('SIMPL PLYWOOD'!N57=0,"",'SIMPL PLYWOOD'!N57)</f>
        <v/>
      </c>
      <c r="F40" s="55" t="str">
        <f>IF('SIMPL PLYWOOD'!O57=0,"",'SIMPL PLYWOOD'!O57)</f>
        <v/>
      </c>
      <c r="G40" s="55" t="str">
        <f>IF('SIMPL PLYWOOD'!P57=0,"",'SIMPL PLYWOOD'!P57)</f>
        <v/>
      </c>
      <c r="H40" s="55" t="str">
        <f>IF('SIMPL PLYWOOD'!Q57=0,"",'SIMPL PLYWOOD'!Q57)</f>
        <v/>
      </c>
      <c r="I40" s="55" t="str">
        <f>IF('SIMPL PLYWOOD'!R57=0,"",'SIMPL PLYWOOD'!R57)</f>
        <v/>
      </c>
      <c r="J40" s="55" t="str">
        <f>IF('SIMPL PLYWOOD'!S57=0,"",'SIMPL PLYWOOD'!S57)</f>
        <v/>
      </c>
      <c r="K40" s="55" t="str">
        <f>IF('SIMPL PLYWOOD'!T57=0,"",'SIMPL PLYWOOD'!T57)</f>
        <v/>
      </c>
      <c r="L40" s="55" t="str">
        <f>IF('SIMPL PLYWOOD'!U57=0,"",'SIMPL PLYWOOD'!U57)</f>
        <v/>
      </c>
      <c r="M40" s="55" t="str">
        <f>IF('SIMPL PLYWOOD'!V57=0,"",'SIMPL PLYWOOD'!V57)</f>
        <v/>
      </c>
      <c r="N40" s="55" t="str">
        <f>IF('SIMPL PLYWOOD'!W57=0,"",'SIMPL PLYWOOD'!W57)</f>
        <v/>
      </c>
      <c r="O40" s="55" t="str">
        <f>IF('SIMPL PLYWOOD'!X57=0,"",'SIMPL PLYWOOD'!X57)</f>
        <v/>
      </c>
      <c r="P40" s="55" t="str">
        <f>IF('SIMPL PLYWOOD'!Y57=0,"",'SIMPL PLYWOOD'!Y57)</f>
        <v/>
      </c>
      <c r="Q40" s="55" t="str">
        <f>IF('SIMPL PLYWOOD'!Z57=0,"",'SIMPL PLYWOOD'!Z57)</f>
        <v/>
      </c>
      <c r="R40" s="56">
        <f>'PRODUCTION LIST VOLUMES'!P43</f>
        <v>0</v>
      </c>
    </row>
    <row r="41" spans="1:18" ht="23.25" customHeight="1">
      <c r="A41" s="42">
        <f>B41*'SIMPL PLYWOOD'!I48</f>
        <v>0</v>
      </c>
      <c r="B41" s="44">
        <f t="shared" si="0"/>
        <v>0</v>
      </c>
      <c r="C41" s="43" t="str">
        <f>'SIMPL PLYWOOD'!D58</f>
        <v>SIMPL-4A</v>
      </c>
      <c r="D41" s="55" t="str">
        <f>IF('SIMPL PLYWOOD'!M58=0,"",'SIMPL PLYWOOD'!M58)</f>
        <v/>
      </c>
      <c r="E41" s="55" t="str">
        <f>IF('SIMPL PLYWOOD'!N58=0,"",'SIMPL PLYWOOD'!N58)</f>
        <v/>
      </c>
      <c r="F41" s="55" t="str">
        <f>IF('SIMPL PLYWOOD'!O58=0,"",'SIMPL PLYWOOD'!O58)</f>
        <v/>
      </c>
      <c r="G41" s="55" t="str">
        <f>IF('SIMPL PLYWOOD'!P58=0,"",'SIMPL PLYWOOD'!P58)</f>
        <v/>
      </c>
      <c r="H41" s="55" t="str">
        <f>IF('SIMPL PLYWOOD'!Q58=0,"",'SIMPL PLYWOOD'!Q58)</f>
        <v/>
      </c>
      <c r="I41" s="55" t="str">
        <f>IF('SIMPL PLYWOOD'!R58=0,"",'SIMPL PLYWOOD'!R58)</f>
        <v/>
      </c>
      <c r="J41" s="55" t="str">
        <f>IF('SIMPL PLYWOOD'!S58=0,"",'SIMPL PLYWOOD'!S58)</f>
        <v/>
      </c>
      <c r="K41" s="55" t="str">
        <f>IF('SIMPL PLYWOOD'!T58=0,"",'SIMPL PLYWOOD'!T58)</f>
        <v/>
      </c>
      <c r="L41" s="55" t="str">
        <f>IF('SIMPL PLYWOOD'!U58=0,"",'SIMPL PLYWOOD'!U58)</f>
        <v/>
      </c>
      <c r="M41" s="55" t="str">
        <f>IF('SIMPL PLYWOOD'!V58=0,"",'SIMPL PLYWOOD'!V58)</f>
        <v/>
      </c>
      <c r="N41" s="55" t="str">
        <f>IF('SIMPL PLYWOOD'!W58=0,"",'SIMPL PLYWOOD'!W58)</f>
        <v/>
      </c>
      <c r="O41" s="55" t="str">
        <f>IF('SIMPL PLYWOOD'!X58=0,"",'SIMPL PLYWOOD'!X58)</f>
        <v/>
      </c>
      <c r="P41" s="55" t="str">
        <f>IF('SIMPL PLYWOOD'!Y58=0,"",'SIMPL PLYWOOD'!Y58)</f>
        <v/>
      </c>
      <c r="Q41" s="55" t="str">
        <f>IF('SIMPL PLYWOOD'!Z58=0,"",'SIMPL PLYWOOD'!Z58)</f>
        <v/>
      </c>
      <c r="R41" s="56">
        <f>'PRODUCTION LIST VOLUMES'!P44</f>
        <v>0</v>
      </c>
    </row>
    <row r="42" spans="1:18" ht="23.25" customHeight="1">
      <c r="A42" s="42">
        <f>B42*'SIMPL PLYWOOD'!I50</f>
        <v>0</v>
      </c>
      <c r="B42" s="44">
        <f t="shared" si="0"/>
        <v>0</v>
      </c>
      <c r="C42" s="43" t="str">
        <f>'SIMPL PLYWOOD'!D59</f>
        <v>SIMPL-4B</v>
      </c>
      <c r="D42" s="55" t="str">
        <f>IF('SIMPL PLYWOOD'!M59=0,"",'SIMPL PLYWOOD'!M59)</f>
        <v/>
      </c>
      <c r="E42" s="55" t="str">
        <f>IF('SIMPL PLYWOOD'!N59=0,"",'SIMPL PLYWOOD'!N59)</f>
        <v/>
      </c>
      <c r="F42" s="55" t="str">
        <f>IF('SIMPL PLYWOOD'!O59=0,"",'SIMPL PLYWOOD'!O59)</f>
        <v/>
      </c>
      <c r="G42" s="55" t="str">
        <f>IF('SIMPL PLYWOOD'!P59=0,"",'SIMPL PLYWOOD'!P59)</f>
        <v/>
      </c>
      <c r="H42" s="55" t="str">
        <f>IF('SIMPL PLYWOOD'!Q59=0,"",'SIMPL PLYWOOD'!Q59)</f>
        <v/>
      </c>
      <c r="I42" s="55" t="str">
        <f>IF('SIMPL PLYWOOD'!R59=0,"",'SIMPL PLYWOOD'!R59)</f>
        <v/>
      </c>
      <c r="J42" s="55" t="str">
        <f>IF('SIMPL PLYWOOD'!S59=0,"",'SIMPL PLYWOOD'!S59)</f>
        <v/>
      </c>
      <c r="K42" s="55" t="str">
        <f>IF('SIMPL PLYWOOD'!T59=0,"",'SIMPL PLYWOOD'!T59)</f>
        <v/>
      </c>
      <c r="L42" s="55" t="str">
        <f>IF('SIMPL PLYWOOD'!U59=0,"",'SIMPL PLYWOOD'!U59)</f>
        <v/>
      </c>
      <c r="M42" s="55" t="str">
        <f>IF('SIMPL PLYWOOD'!V59=0,"",'SIMPL PLYWOOD'!V59)</f>
        <v/>
      </c>
      <c r="N42" s="55" t="str">
        <f>IF('SIMPL PLYWOOD'!W59=0,"",'SIMPL PLYWOOD'!W59)</f>
        <v/>
      </c>
      <c r="O42" s="55" t="str">
        <f>IF('SIMPL PLYWOOD'!X59=0,"",'SIMPL PLYWOOD'!X59)</f>
        <v/>
      </c>
      <c r="P42" s="55" t="str">
        <f>IF('SIMPL PLYWOOD'!Y59=0,"",'SIMPL PLYWOOD'!Y59)</f>
        <v/>
      </c>
      <c r="Q42" s="55" t="str">
        <f>IF('SIMPL PLYWOOD'!Z59=0,"",'SIMPL PLYWOOD'!Z59)</f>
        <v/>
      </c>
      <c r="R42" s="56">
        <f>'PRODUCTION LIST VOLUMES'!P45</f>
        <v>0</v>
      </c>
    </row>
    <row r="43" spans="1:18" ht="23.25" customHeight="1">
      <c r="A43" s="42">
        <f>B43*'SIMPL PLYWOOD'!I57</f>
        <v>0</v>
      </c>
      <c r="B43" s="44">
        <f t="shared" si="0"/>
        <v>0</v>
      </c>
      <c r="C43" s="43" t="str">
        <f>'SIMPL PLYWOOD'!D60</f>
        <v>SIMPL-4C</v>
      </c>
      <c r="D43" s="55" t="str">
        <f>IF('SIMPL PLYWOOD'!M60=0,"",'SIMPL PLYWOOD'!M60)</f>
        <v/>
      </c>
      <c r="E43" s="55" t="str">
        <f>IF('SIMPL PLYWOOD'!N60=0,"",'SIMPL PLYWOOD'!N60)</f>
        <v/>
      </c>
      <c r="F43" s="55" t="str">
        <f>IF('SIMPL PLYWOOD'!O60=0,"",'SIMPL PLYWOOD'!O60)</f>
        <v/>
      </c>
      <c r="G43" s="55" t="str">
        <f>IF('SIMPL PLYWOOD'!P60=0,"",'SIMPL PLYWOOD'!P60)</f>
        <v/>
      </c>
      <c r="H43" s="55" t="str">
        <f>IF('SIMPL PLYWOOD'!Q60=0,"",'SIMPL PLYWOOD'!Q60)</f>
        <v/>
      </c>
      <c r="I43" s="55" t="str">
        <f>IF('SIMPL PLYWOOD'!R60=0,"",'SIMPL PLYWOOD'!R60)</f>
        <v/>
      </c>
      <c r="J43" s="55" t="str">
        <f>IF('SIMPL PLYWOOD'!S60=0,"",'SIMPL PLYWOOD'!S60)</f>
        <v/>
      </c>
      <c r="K43" s="55" t="str">
        <f>IF('SIMPL PLYWOOD'!T60=0,"",'SIMPL PLYWOOD'!T60)</f>
        <v/>
      </c>
      <c r="L43" s="55" t="str">
        <f>IF('SIMPL PLYWOOD'!U60=0,"",'SIMPL PLYWOOD'!U60)</f>
        <v/>
      </c>
      <c r="M43" s="55" t="str">
        <f>IF('SIMPL PLYWOOD'!V60=0,"",'SIMPL PLYWOOD'!V60)</f>
        <v/>
      </c>
      <c r="N43" s="55" t="str">
        <f>IF('SIMPL PLYWOOD'!W60=0,"",'SIMPL PLYWOOD'!W60)</f>
        <v/>
      </c>
      <c r="O43" s="55" t="str">
        <f>IF('SIMPL PLYWOOD'!X60=0,"",'SIMPL PLYWOOD'!X60)</f>
        <v/>
      </c>
      <c r="P43" s="55" t="str">
        <f>IF('SIMPL PLYWOOD'!Y60=0,"",'SIMPL PLYWOOD'!Y60)</f>
        <v/>
      </c>
      <c r="Q43" s="55" t="str">
        <f>IF('SIMPL PLYWOOD'!Z60=0,"",'SIMPL PLYWOOD'!Z60)</f>
        <v/>
      </c>
      <c r="R43" s="56">
        <f>'PRODUCTION LIST VOLUMES'!P46</f>
        <v>0</v>
      </c>
    </row>
    <row r="44" spans="1:18" ht="23.25" customHeight="1">
      <c r="A44" s="42">
        <f>B44*'SIMPL PLYWOOD'!I58</f>
        <v>0</v>
      </c>
      <c r="B44" s="44">
        <f t="shared" si="0"/>
        <v>0</v>
      </c>
      <c r="C44" s="43" t="str">
        <f>'SIMPL PLYWOOD'!D61</f>
        <v>SIMPL-4D</v>
      </c>
      <c r="D44" s="55" t="str">
        <f>IF('SIMPL PLYWOOD'!M61=0,"",'SIMPL PLYWOOD'!M61)</f>
        <v/>
      </c>
      <c r="E44" s="55" t="str">
        <f>IF('SIMPL PLYWOOD'!N61=0,"",'SIMPL PLYWOOD'!N61)</f>
        <v/>
      </c>
      <c r="F44" s="55" t="str">
        <f>IF('SIMPL PLYWOOD'!O61=0,"",'SIMPL PLYWOOD'!O61)</f>
        <v/>
      </c>
      <c r="G44" s="55" t="str">
        <f>IF('SIMPL PLYWOOD'!P61=0,"",'SIMPL PLYWOOD'!P61)</f>
        <v/>
      </c>
      <c r="H44" s="55" t="str">
        <f>IF('SIMPL PLYWOOD'!Q61=0,"",'SIMPL PLYWOOD'!Q61)</f>
        <v/>
      </c>
      <c r="I44" s="55" t="str">
        <f>IF('SIMPL PLYWOOD'!R61=0,"",'SIMPL PLYWOOD'!R61)</f>
        <v/>
      </c>
      <c r="J44" s="55" t="str">
        <f>IF('SIMPL PLYWOOD'!S61=0,"",'SIMPL PLYWOOD'!S61)</f>
        <v/>
      </c>
      <c r="K44" s="55" t="str">
        <f>IF('SIMPL PLYWOOD'!T61=0,"",'SIMPL PLYWOOD'!T61)</f>
        <v/>
      </c>
      <c r="L44" s="55" t="str">
        <f>IF('SIMPL PLYWOOD'!U61=0,"",'SIMPL PLYWOOD'!U61)</f>
        <v/>
      </c>
      <c r="M44" s="55" t="str">
        <f>IF('SIMPL PLYWOOD'!V61=0,"",'SIMPL PLYWOOD'!V61)</f>
        <v/>
      </c>
      <c r="N44" s="55" t="str">
        <f>IF('SIMPL PLYWOOD'!W61=0,"",'SIMPL PLYWOOD'!W61)</f>
        <v/>
      </c>
      <c r="O44" s="55" t="str">
        <f>IF('SIMPL PLYWOOD'!X61=0,"",'SIMPL PLYWOOD'!X61)</f>
        <v/>
      </c>
      <c r="P44" s="55" t="str">
        <f>IF('SIMPL PLYWOOD'!Y61=0,"",'SIMPL PLYWOOD'!Y61)</f>
        <v/>
      </c>
      <c r="Q44" s="55" t="str">
        <f>IF('SIMPL PLYWOOD'!Z61=0,"",'SIMPL PLYWOOD'!Z61)</f>
        <v/>
      </c>
      <c r="R44" s="56">
        <f>'PRODUCTION LIST VOLUMES'!P47</f>
        <v>0</v>
      </c>
    </row>
    <row r="45" spans="1:18" ht="23.25" customHeight="1">
      <c r="A45" s="42">
        <f>B45*'SIMPL PLYWOOD'!I59</f>
        <v>0</v>
      </c>
      <c r="B45" s="44">
        <f t="shared" ref="B45:B77" si="1">SUM(C45:O45)</f>
        <v>0</v>
      </c>
      <c r="C45" s="43" t="str">
        <f>'SIMPL PLYWOOD'!D62</f>
        <v>SIMPL-4E</v>
      </c>
      <c r="D45" s="55" t="str">
        <f>IF('SIMPL PLYWOOD'!M62=0,"",'SIMPL PLYWOOD'!M62)</f>
        <v/>
      </c>
      <c r="E45" s="55" t="str">
        <f>IF('SIMPL PLYWOOD'!N62=0,"",'SIMPL PLYWOOD'!N62)</f>
        <v/>
      </c>
      <c r="F45" s="55" t="str">
        <f>IF('SIMPL PLYWOOD'!O62=0,"",'SIMPL PLYWOOD'!O62)</f>
        <v/>
      </c>
      <c r="G45" s="55" t="str">
        <f>IF('SIMPL PLYWOOD'!P62=0,"",'SIMPL PLYWOOD'!P62)</f>
        <v/>
      </c>
      <c r="H45" s="55" t="str">
        <f>IF('SIMPL PLYWOOD'!Q62=0,"",'SIMPL PLYWOOD'!Q62)</f>
        <v/>
      </c>
      <c r="I45" s="55" t="str">
        <f>IF('SIMPL PLYWOOD'!R62=0,"",'SIMPL PLYWOOD'!R62)</f>
        <v/>
      </c>
      <c r="J45" s="55" t="str">
        <f>IF('SIMPL PLYWOOD'!S62=0,"",'SIMPL PLYWOOD'!S62)</f>
        <v/>
      </c>
      <c r="K45" s="55" t="str">
        <f>IF('SIMPL PLYWOOD'!T62=0,"",'SIMPL PLYWOOD'!T62)</f>
        <v/>
      </c>
      <c r="L45" s="55" t="str">
        <f>IF('SIMPL PLYWOOD'!U62=0,"",'SIMPL PLYWOOD'!U62)</f>
        <v/>
      </c>
      <c r="M45" s="55" t="str">
        <f>IF('SIMPL PLYWOOD'!V62=0,"",'SIMPL PLYWOOD'!V62)</f>
        <v/>
      </c>
      <c r="N45" s="55" t="str">
        <f>IF('SIMPL PLYWOOD'!W62=0,"",'SIMPL PLYWOOD'!W62)</f>
        <v/>
      </c>
      <c r="O45" s="55" t="str">
        <f>IF('SIMPL PLYWOOD'!X62=0,"",'SIMPL PLYWOOD'!X62)</f>
        <v/>
      </c>
      <c r="P45" s="55" t="str">
        <f>IF('SIMPL PLYWOOD'!Y62=0,"",'SIMPL PLYWOOD'!Y62)</f>
        <v/>
      </c>
      <c r="Q45" s="55" t="str">
        <f>IF('SIMPL PLYWOOD'!Z62=0,"",'SIMPL PLYWOOD'!Z62)</f>
        <v/>
      </c>
      <c r="R45" s="56">
        <f>'PRODUCTION LIST VOLUMES'!P48</f>
        <v>0</v>
      </c>
    </row>
    <row r="46" spans="1:18" ht="23.25" customHeight="1">
      <c r="A46" s="42">
        <f>B46*'SIMPL PLYWOOD'!I60</f>
        <v>0</v>
      </c>
      <c r="B46" s="44">
        <f t="shared" si="1"/>
        <v>0</v>
      </c>
      <c r="C46" s="43" t="str">
        <f>'SIMPL PLYWOOD'!D63</f>
        <v>SIMPL-4F</v>
      </c>
      <c r="D46" s="55" t="str">
        <f>IF('SIMPL PLYWOOD'!M63=0,"",'SIMPL PLYWOOD'!M63)</f>
        <v/>
      </c>
      <c r="E46" s="55" t="str">
        <f>IF('SIMPL PLYWOOD'!N63=0,"",'SIMPL PLYWOOD'!N63)</f>
        <v/>
      </c>
      <c r="F46" s="55" t="str">
        <f>IF('SIMPL PLYWOOD'!O63=0,"",'SIMPL PLYWOOD'!O63)</f>
        <v/>
      </c>
      <c r="G46" s="55" t="str">
        <f>IF('SIMPL PLYWOOD'!P63=0,"",'SIMPL PLYWOOD'!P63)</f>
        <v/>
      </c>
      <c r="H46" s="55" t="str">
        <f>IF('SIMPL PLYWOOD'!Q63=0,"",'SIMPL PLYWOOD'!Q63)</f>
        <v/>
      </c>
      <c r="I46" s="55" t="str">
        <f>IF('SIMPL PLYWOOD'!R63=0,"",'SIMPL PLYWOOD'!R63)</f>
        <v/>
      </c>
      <c r="J46" s="55" t="str">
        <f>IF('SIMPL PLYWOOD'!S63=0,"",'SIMPL PLYWOOD'!S63)</f>
        <v/>
      </c>
      <c r="K46" s="55" t="str">
        <f>IF('SIMPL PLYWOOD'!T63=0,"",'SIMPL PLYWOOD'!T63)</f>
        <v/>
      </c>
      <c r="L46" s="55" t="str">
        <f>IF('SIMPL PLYWOOD'!U63=0,"",'SIMPL PLYWOOD'!U63)</f>
        <v/>
      </c>
      <c r="M46" s="55" t="str">
        <f>IF('SIMPL PLYWOOD'!V63=0,"",'SIMPL PLYWOOD'!V63)</f>
        <v/>
      </c>
      <c r="N46" s="55" t="str">
        <f>IF('SIMPL PLYWOOD'!W63=0,"",'SIMPL PLYWOOD'!W63)</f>
        <v/>
      </c>
      <c r="O46" s="55" t="str">
        <f>IF('SIMPL PLYWOOD'!X63=0,"",'SIMPL PLYWOOD'!X63)</f>
        <v/>
      </c>
      <c r="P46" s="55" t="str">
        <f>IF('SIMPL PLYWOOD'!Y63=0,"",'SIMPL PLYWOOD'!Y63)</f>
        <v/>
      </c>
      <c r="Q46" s="55" t="str">
        <f>IF('SIMPL PLYWOOD'!Z63=0,"",'SIMPL PLYWOOD'!Z63)</f>
        <v/>
      </c>
      <c r="R46" s="56">
        <f>'PRODUCTION LIST VOLUMES'!P49</f>
        <v>0</v>
      </c>
    </row>
    <row r="47" spans="1:18" ht="23.25" customHeight="1">
      <c r="A47" s="42">
        <f>B47*'SIMPL PLYWOOD'!I61</f>
        <v>0</v>
      </c>
      <c r="B47" s="44">
        <f t="shared" si="1"/>
        <v>0</v>
      </c>
      <c r="C47" s="43" t="str">
        <f>'SIMPL PLYWOOD'!D64</f>
        <v>SIMPL-4I</v>
      </c>
      <c r="D47" s="55" t="str">
        <f>IF('SIMPL PLYWOOD'!M64=0,"",'SIMPL PLYWOOD'!M64)</f>
        <v/>
      </c>
      <c r="E47" s="55" t="str">
        <f>IF('SIMPL PLYWOOD'!N64=0,"",'SIMPL PLYWOOD'!N64)</f>
        <v/>
      </c>
      <c r="F47" s="55" t="str">
        <f>IF('SIMPL PLYWOOD'!O64=0,"",'SIMPL PLYWOOD'!O64)</f>
        <v/>
      </c>
      <c r="G47" s="55" t="str">
        <f>IF('SIMPL PLYWOOD'!P64=0,"",'SIMPL PLYWOOD'!P64)</f>
        <v/>
      </c>
      <c r="H47" s="55" t="str">
        <f>IF('SIMPL PLYWOOD'!Q64=0,"",'SIMPL PLYWOOD'!Q64)</f>
        <v/>
      </c>
      <c r="I47" s="55" t="str">
        <f>IF('SIMPL PLYWOOD'!R64=0,"",'SIMPL PLYWOOD'!R64)</f>
        <v/>
      </c>
      <c r="J47" s="55" t="str">
        <f>IF('SIMPL PLYWOOD'!S64=0,"",'SIMPL PLYWOOD'!S64)</f>
        <v/>
      </c>
      <c r="K47" s="55" t="str">
        <f>IF('SIMPL PLYWOOD'!T64=0,"",'SIMPL PLYWOOD'!T64)</f>
        <v/>
      </c>
      <c r="L47" s="55" t="str">
        <f>IF('SIMPL PLYWOOD'!U64=0,"",'SIMPL PLYWOOD'!U64)</f>
        <v/>
      </c>
      <c r="M47" s="55" t="str">
        <f>IF('SIMPL PLYWOOD'!V64=0,"",'SIMPL PLYWOOD'!V64)</f>
        <v/>
      </c>
      <c r="N47" s="55" t="str">
        <f>IF('SIMPL PLYWOOD'!W64=0,"",'SIMPL PLYWOOD'!W64)</f>
        <v/>
      </c>
      <c r="O47" s="55" t="str">
        <f>IF('SIMPL PLYWOOD'!X64=0,"",'SIMPL PLYWOOD'!X64)</f>
        <v/>
      </c>
      <c r="P47" s="55" t="str">
        <f>IF('SIMPL PLYWOOD'!Y64=0,"",'SIMPL PLYWOOD'!Y64)</f>
        <v/>
      </c>
      <c r="Q47" s="55" t="str">
        <f>IF('SIMPL PLYWOOD'!Z64=0,"",'SIMPL PLYWOOD'!Z64)</f>
        <v/>
      </c>
      <c r="R47" s="56">
        <f>'PRODUCTION LIST VOLUMES'!P50</f>
        <v>0</v>
      </c>
    </row>
    <row r="48" spans="1:18" ht="23.25" customHeight="1">
      <c r="A48" s="42">
        <f>B48*'SIMPL PLYWOOD'!I62</f>
        <v>0</v>
      </c>
      <c r="B48" s="44">
        <f t="shared" si="1"/>
        <v>0</v>
      </c>
      <c r="C48" s="43" t="str">
        <f>'SIMPL PLYWOOD'!D65</f>
        <v>SIMPL-4O</v>
      </c>
      <c r="D48" s="55" t="str">
        <f>IF('SIMPL PLYWOOD'!M65=0,"",'SIMPL PLYWOOD'!M65)</f>
        <v/>
      </c>
      <c r="E48" s="55" t="str">
        <f>IF('SIMPL PLYWOOD'!N65=0,"",'SIMPL PLYWOOD'!N65)</f>
        <v/>
      </c>
      <c r="F48" s="55" t="str">
        <f>IF('SIMPL PLYWOOD'!O65=0,"",'SIMPL PLYWOOD'!O65)</f>
        <v/>
      </c>
      <c r="G48" s="55" t="str">
        <f>IF('SIMPL PLYWOOD'!P65=0,"",'SIMPL PLYWOOD'!P65)</f>
        <v/>
      </c>
      <c r="H48" s="55" t="str">
        <f>IF('SIMPL PLYWOOD'!Q65=0,"",'SIMPL PLYWOOD'!Q65)</f>
        <v/>
      </c>
      <c r="I48" s="55" t="str">
        <f>IF('SIMPL PLYWOOD'!R65=0,"",'SIMPL PLYWOOD'!R65)</f>
        <v/>
      </c>
      <c r="J48" s="55" t="str">
        <f>IF('SIMPL PLYWOOD'!S65=0,"",'SIMPL PLYWOOD'!S65)</f>
        <v/>
      </c>
      <c r="K48" s="55" t="str">
        <f>IF('SIMPL PLYWOOD'!T65=0,"",'SIMPL PLYWOOD'!T65)</f>
        <v/>
      </c>
      <c r="L48" s="55" t="str">
        <f>IF('SIMPL PLYWOOD'!U65=0,"",'SIMPL PLYWOOD'!U65)</f>
        <v/>
      </c>
      <c r="M48" s="55" t="str">
        <f>IF('SIMPL PLYWOOD'!V65=0,"",'SIMPL PLYWOOD'!V65)</f>
        <v/>
      </c>
      <c r="N48" s="55" t="str">
        <f>IF('SIMPL PLYWOOD'!W65=0,"",'SIMPL PLYWOOD'!W65)</f>
        <v/>
      </c>
      <c r="O48" s="55" t="str">
        <f>IF('SIMPL PLYWOOD'!X65=0,"",'SIMPL PLYWOOD'!X65)</f>
        <v/>
      </c>
      <c r="P48" s="55" t="str">
        <f>IF('SIMPL PLYWOOD'!Y65=0,"",'SIMPL PLYWOOD'!Y65)</f>
        <v/>
      </c>
      <c r="Q48" s="55" t="str">
        <f>IF('SIMPL PLYWOOD'!Z65=0,"",'SIMPL PLYWOOD'!Z65)</f>
        <v/>
      </c>
      <c r="R48" s="56">
        <f>'PRODUCTION LIST VOLUMES'!P51</f>
        <v>0</v>
      </c>
    </row>
    <row r="49" spans="1:18" ht="23.25" customHeight="1">
      <c r="A49" s="42"/>
      <c r="B49" s="44"/>
      <c r="C49" s="43">
        <f>'SIMPL PLYWOOD'!D66</f>
        <v>0</v>
      </c>
      <c r="D49" s="55" t="str">
        <f>IF('SIMPL PLYWOOD'!M66=0,"",'SIMPL PLYWOOD'!M66)</f>
        <v/>
      </c>
      <c r="E49" s="55" t="str">
        <f>IF('SIMPL PLYWOOD'!N66=0,"",'SIMPL PLYWOOD'!N66)</f>
        <v/>
      </c>
      <c r="F49" s="55" t="str">
        <f>IF('SIMPL PLYWOOD'!O66=0,"",'SIMPL PLYWOOD'!O66)</f>
        <v/>
      </c>
      <c r="G49" s="55" t="str">
        <f>IF('SIMPL PLYWOOD'!P66=0,"",'SIMPL PLYWOOD'!P66)</f>
        <v/>
      </c>
      <c r="H49" s="55" t="str">
        <f>IF('SIMPL PLYWOOD'!Q66=0,"",'SIMPL PLYWOOD'!Q66)</f>
        <v/>
      </c>
      <c r="I49" s="55" t="str">
        <f>IF('SIMPL PLYWOOD'!R66=0,"",'SIMPL PLYWOOD'!R66)</f>
        <v/>
      </c>
      <c r="J49" s="55" t="str">
        <f>IF('SIMPL PLYWOOD'!S66=0,"",'SIMPL PLYWOOD'!S66)</f>
        <v/>
      </c>
      <c r="K49" s="55" t="str">
        <f>IF('SIMPL PLYWOOD'!T66=0,"",'SIMPL PLYWOOD'!T66)</f>
        <v/>
      </c>
      <c r="L49" s="55" t="str">
        <f>IF('SIMPL PLYWOOD'!U66=0,"",'SIMPL PLYWOOD'!U66)</f>
        <v/>
      </c>
      <c r="M49" s="55" t="str">
        <f>IF('SIMPL PLYWOOD'!V66=0,"",'SIMPL PLYWOOD'!V66)</f>
        <v/>
      </c>
      <c r="N49" s="55" t="str">
        <f>IF('SIMPL PLYWOOD'!W66=0,"",'SIMPL PLYWOOD'!W66)</f>
        <v/>
      </c>
      <c r="O49" s="55" t="str">
        <f>IF('SIMPL PLYWOOD'!X66=0,"",'SIMPL PLYWOOD'!X66)</f>
        <v/>
      </c>
      <c r="P49" s="55" t="str">
        <f>IF('SIMPL PLYWOOD'!Y66=0,"",'SIMPL PLYWOOD'!Y66)</f>
        <v/>
      </c>
      <c r="Q49" s="55" t="str">
        <f>IF('SIMPL PLYWOOD'!Z66=0,"",'SIMPL PLYWOOD'!Z66)</f>
        <v/>
      </c>
      <c r="R49" s="56">
        <f>'PRODUCTION LIST VOLUMES'!P52</f>
        <v>0</v>
      </c>
    </row>
    <row r="50" spans="1:18" ht="23.25" customHeight="1">
      <c r="A50" s="42">
        <f>B50*'SIMPL PLYWOOD'!I63</f>
        <v>0</v>
      </c>
      <c r="B50" s="44">
        <f t="shared" si="1"/>
        <v>0</v>
      </c>
      <c r="C50" s="43" t="str">
        <f>'SIMPL PLYWOOD'!D67</f>
        <v>SIMPL-5A</v>
      </c>
      <c r="D50" s="55" t="str">
        <f>IF('SIMPL PLYWOOD'!M67=0,"",'SIMPL PLYWOOD'!M67)</f>
        <v/>
      </c>
      <c r="E50" s="55" t="str">
        <f>IF('SIMPL PLYWOOD'!N67=0,"",'SIMPL PLYWOOD'!N67)</f>
        <v/>
      </c>
      <c r="F50" s="55" t="str">
        <f>IF('SIMPL PLYWOOD'!O67=0,"",'SIMPL PLYWOOD'!O67)</f>
        <v/>
      </c>
      <c r="G50" s="55" t="str">
        <f>IF('SIMPL PLYWOOD'!P67=0,"",'SIMPL PLYWOOD'!P67)</f>
        <v/>
      </c>
      <c r="H50" s="55" t="str">
        <f>IF('SIMPL PLYWOOD'!Q67=0,"",'SIMPL PLYWOOD'!Q67)</f>
        <v/>
      </c>
      <c r="I50" s="55" t="str">
        <f>IF('SIMPL PLYWOOD'!R67=0,"",'SIMPL PLYWOOD'!R67)</f>
        <v/>
      </c>
      <c r="J50" s="55" t="str">
        <f>IF('SIMPL PLYWOOD'!S67=0,"",'SIMPL PLYWOOD'!S67)</f>
        <v/>
      </c>
      <c r="K50" s="55" t="str">
        <f>IF('SIMPL PLYWOOD'!T67=0,"",'SIMPL PLYWOOD'!T67)</f>
        <v/>
      </c>
      <c r="L50" s="55" t="str">
        <f>IF('SIMPL PLYWOOD'!U67=0,"",'SIMPL PLYWOOD'!U67)</f>
        <v/>
      </c>
      <c r="M50" s="55" t="str">
        <f>IF('SIMPL PLYWOOD'!V67=0,"",'SIMPL PLYWOOD'!V67)</f>
        <v/>
      </c>
      <c r="N50" s="55" t="str">
        <f>IF('SIMPL PLYWOOD'!W67=0,"",'SIMPL PLYWOOD'!W67)</f>
        <v/>
      </c>
      <c r="O50" s="55" t="str">
        <f>IF('SIMPL PLYWOOD'!X67=0,"",'SIMPL PLYWOOD'!X67)</f>
        <v/>
      </c>
      <c r="P50" s="55" t="str">
        <f>IF('SIMPL PLYWOOD'!Y67=0,"",'SIMPL PLYWOOD'!Y67)</f>
        <v/>
      </c>
      <c r="Q50" s="55" t="str">
        <f>IF('SIMPL PLYWOOD'!Z67=0,"",'SIMPL PLYWOOD'!Z67)</f>
        <v/>
      </c>
      <c r="R50" s="56">
        <f>'PRODUCTION LIST VOLUMES'!P53</f>
        <v>0</v>
      </c>
    </row>
    <row r="51" spans="1:18" ht="23.25" customHeight="1">
      <c r="A51" s="42">
        <f>B51*'SIMPL PLYWOOD'!I64</f>
        <v>0</v>
      </c>
      <c r="B51" s="44">
        <f t="shared" si="1"/>
        <v>0</v>
      </c>
      <c r="C51" s="43" t="str">
        <f>'SIMPL PLYWOOD'!D68</f>
        <v>SIMPL-5B</v>
      </c>
      <c r="D51" s="55" t="str">
        <f>IF('SIMPL PLYWOOD'!M68=0,"",'SIMPL PLYWOOD'!M68)</f>
        <v/>
      </c>
      <c r="E51" s="55" t="str">
        <f>IF('SIMPL PLYWOOD'!N68=0,"",'SIMPL PLYWOOD'!N68)</f>
        <v/>
      </c>
      <c r="F51" s="55" t="str">
        <f>IF('SIMPL PLYWOOD'!O68=0,"",'SIMPL PLYWOOD'!O68)</f>
        <v/>
      </c>
      <c r="G51" s="55" t="str">
        <f>IF('SIMPL PLYWOOD'!P68=0,"",'SIMPL PLYWOOD'!P68)</f>
        <v/>
      </c>
      <c r="H51" s="55" t="str">
        <f>IF('SIMPL PLYWOOD'!Q68=0,"",'SIMPL PLYWOOD'!Q68)</f>
        <v/>
      </c>
      <c r="I51" s="55" t="str">
        <f>IF('SIMPL PLYWOOD'!R68=0,"",'SIMPL PLYWOOD'!R68)</f>
        <v/>
      </c>
      <c r="J51" s="55" t="str">
        <f>IF('SIMPL PLYWOOD'!S68=0,"",'SIMPL PLYWOOD'!S68)</f>
        <v/>
      </c>
      <c r="K51" s="55" t="str">
        <f>IF('SIMPL PLYWOOD'!T68=0,"",'SIMPL PLYWOOD'!T68)</f>
        <v/>
      </c>
      <c r="L51" s="55" t="str">
        <f>IF('SIMPL PLYWOOD'!U68=0,"",'SIMPL PLYWOOD'!U68)</f>
        <v/>
      </c>
      <c r="M51" s="55" t="str">
        <f>IF('SIMPL PLYWOOD'!V68=0,"",'SIMPL PLYWOOD'!V68)</f>
        <v/>
      </c>
      <c r="N51" s="55" t="str">
        <f>IF('SIMPL PLYWOOD'!W68=0,"",'SIMPL PLYWOOD'!W68)</f>
        <v/>
      </c>
      <c r="O51" s="55" t="str">
        <f>IF('SIMPL PLYWOOD'!X68=0,"",'SIMPL PLYWOOD'!X68)</f>
        <v/>
      </c>
      <c r="P51" s="55" t="str">
        <f>IF('SIMPL PLYWOOD'!Y68=0,"",'SIMPL PLYWOOD'!Y68)</f>
        <v/>
      </c>
      <c r="Q51" s="55" t="str">
        <f>IF('SIMPL PLYWOOD'!Z68=0,"",'SIMPL PLYWOOD'!Z68)</f>
        <v/>
      </c>
      <c r="R51" s="56">
        <f>'PRODUCTION LIST VOLUMES'!P54</f>
        <v>0</v>
      </c>
    </row>
    <row r="52" spans="1:18" ht="23.25" customHeight="1">
      <c r="A52" s="42" t="e">
        <f>B52*'SIMPL PLYWOOD'!#REF!</f>
        <v>#REF!</v>
      </c>
      <c r="B52" s="44">
        <f t="shared" si="1"/>
        <v>0</v>
      </c>
      <c r="C52" s="43" t="str">
        <f>'SIMPL PLYWOOD'!D69</f>
        <v>SIMPL-5C</v>
      </c>
      <c r="D52" s="55" t="str">
        <f>IF('SIMPL PLYWOOD'!M69=0,"",'SIMPL PLYWOOD'!M69)</f>
        <v/>
      </c>
      <c r="E52" s="55" t="str">
        <f>IF('SIMPL PLYWOOD'!N69=0,"",'SIMPL PLYWOOD'!N69)</f>
        <v/>
      </c>
      <c r="F52" s="55" t="str">
        <f>IF('SIMPL PLYWOOD'!O69=0,"",'SIMPL PLYWOOD'!O69)</f>
        <v/>
      </c>
      <c r="G52" s="55" t="str">
        <f>IF('SIMPL PLYWOOD'!P69=0,"",'SIMPL PLYWOOD'!P69)</f>
        <v/>
      </c>
      <c r="H52" s="55" t="str">
        <f>IF('SIMPL PLYWOOD'!Q69=0,"",'SIMPL PLYWOOD'!Q69)</f>
        <v/>
      </c>
      <c r="I52" s="55" t="str">
        <f>IF('SIMPL PLYWOOD'!R69=0,"",'SIMPL PLYWOOD'!R69)</f>
        <v/>
      </c>
      <c r="J52" s="55" t="str">
        <f>IF('SIMPL PLYWOOD'!S69=0,"",'SIMPL PLYWOOD'!S69)</f>
        <v/>
      </c>
      <c r="K52" s="55" t="str">
        <f>IF('SIMPL PLYWOOD'!T69=0,"",'SIMPL PLYWOOD'!T69)</f>
        <v/>
      </c>
      <c r="L52" s="55" t="str">
        <f>IF('SIMPL PLYWOOD'!U69=0,"",'SIMPL PLYWOOD'!U69)</f>
        <v/>
      </c>
      <c r="M52" s="55" t="str">
        <f>IF('SIMPL PLYWOOD'!V69=0,"",'SIMPL PLYWOOD'!V69)</f>
        <v/>
      </c>
      <c r="N52" s="55" t="str">
        <f>IF('SIMPL PLYWOOD'!W69=0,"",'SIMPL PLYWOOD'!W69)</f>
        <v/>
      </c>
      <c r="O52" s="55" t="str">
        <f>IF('SIMPL PLYWOOD'!X69=0,"",'SIMPL PLYWOOD'!X69)</f>
        <v/>
      </c>
      <c r="P52" s="55" t="str">
        <f>IF('SIMPL PLYWOOD'!Y69=0,"",'SIMPL PLYWOOD'!Y69)</f>
        <v/>
      </c>
      <c r="Q52" s="55" t="str">
        <f>IF('SIMPL PLYWOOD'!Z69=0,"",'SIMPL PLYWOOD'!Z69)</f>
        <v/>
      </c>
      <c r="R52" s="56">
        <f>'PRODUCTION LIST VOLUMES'!P55</f>
        <v>0</v>
      </c>
    </row>
    <row r="53" spans="1:18" ht="23.25" customHeight="1">
      <c r="A53" s="42" t="e">
        <f>B53*'SIMPL PLYWOOD'!#REF!</f>
        <v>#REF!</v>
      </c>
      <c r="B53" s="44">
        <f t="shared" si="1"/>
        <v>0</v>
      </c>
      <c r="C53" s="43" t="str">
        <f>'SIMPL PLYWOOD'!D70</f>
        <v>SIMPL-5D</v>
      </c>
      <c r="D53" s="55" t="str">
        <f>IF('SIMPL PLYWOOD'!M70=0,"",'SIMPL PLYWOOD'!M70)</f>
        <v/>
      </c>
      <c r="E53" s="55" t="str">
        <f>IF('SIMPL PLYWOOD'!N70=0,"",'SIMPL PLYWOOD'!N70)</f>
        <v/>
      </c>
      <c r="F53" s="55" t="str">
        <f>IF('SIMPL PLYWOOD'!O70=0,"",'SIMPL PLYWOOD'!O70)</f>
        <v/>
      </c>
      <c r="G53" s="55" t="str">
        <f>IF('SIMPL PLYWOOD'!P70=0,"",'SIMPL PLYWOOD'!P70)</f>
        <v/>
      </c>
      <c r="H53" s="55" t="str">
        <f>IF('SIMPL PLYWOOD'!Q70=0,"",'SIMPL PLYWOOD'!Q70)</f>
        <v/>
      </c>
      <c r="I53" s="55" t="str">
        <f>IF('SIMPL PLYWOOD'!R70=0,"",'SIMPL PLYWOOD'!R70)</f>
        <v/>
      </c>
      <c r="J53" s="55" t="str">
        <f>IF('SIMPL PLYWOOD'!S70=0,"",'SIMPL PLYWOOD'!S70)</f>
        <v/>
      </c>
      <c r="K53" s="55" t="str">
        <f>IF('SIMPL PLYWOOD'!T70=0,"",'SIMPL PLYWOOD'!T70)</f>
        <v/>
      </c>
      <c r="L53" s="55" t="str">
        <f>IF('SIMPL PLYWOOD'!U70=0,"",'SIMPL PLYWOOD'!U70)</f>
        <v/>
      </c>
      <c r="M53" s="55" t="str">
        <f>IF('SIMPL PLYWOOD'!V70=0,"",'SIMPL PLYWOOD'!V70)</f>
        <v/>
      </c>
      <c r="N53" s="55" t="str">
        <f>IF('SIMPL PLYWOOD'!W70=0,"",'SIMPL PLYWOOD'!W70)</f>
        <v/>
      </c>
      <c r="O53" s="55" t="str">
        <f>IF('SIMPL PLYWOOD'!X70=0,"",'SIMPL PLYWOOD'!X70)</f>
        <v/>
      </c>
      <c r="P53" s="55" t="str">
        <f>IF('SIMPL PLYWOOD'!Y70=0,"",'SIMPL PLYWOOD'!Y70)</f>
        <v/>
      </c>
      <c r="Q53" s="55" t="str">
        <f>IF('SIMPL PLYWOOD'!Z70=0,"",'SIMPL PLYWOOD'!Z70)</f>
        <v/>
      </c>
      <c r="R53" s="56">
        <f>'PRODUCTION LIST VOLUMES'!P56</f>
        <v>0</v>
      </c>
    </row>
    <row r="54" spans="1:18" ht="23.25" customHeight="1">
      <c r="A54" s="42">
        <f>B54*'SIMPL PLYWOOD'!I65</f>
        <v>0</v>
      </c>
      <c r="B54" s="44">
        <f t="shared" si="1"/>
        <v>0</v>
      </c>
      <c r="C54" s="43" t="str">
        <f>'SIMPL PLYWOOD'!D71</f>
        <v>SIMPL-5E</v>
      </c>
      <c r="D54" s="55" t="str">
        <f>IF('SIMPL PLYWOOD'!M71=0,"",'SIMPL PLYWOOD'!M71)</f>
        <v/>
      </c>
      <c r="E54" s="55" t="str">
        <f>IF('SIMPL PLYWOOD'!N71=0,"",'SIMPL PLYWOOD'!N71)</f>
        <v/>
      </c>
      <c r="F54" s="55" t="str">
        <f>IF('SIMPL PLYWOOD'!O71=0,"",'SIMPL PLYWOOD'!O71)</f>
        <v/>
      </c>
      <c r="G54" s="55" t="str">
        <f>IF('SIMPL PLYWOOD'!P71=0,"",'SIMPL PLYWOOD'!P71)</f>
        <v/>
      </c>
      <c r="H54" s="55" t="str">
        <f>IF('SIMPL PLYWOOD'!Q71=0,"",'SIMPL PLYWOOD'!Q71)</f>
        <v/>
      </c>
      <c r="I54" s="55" t="str">
        <f>IF('SIMPL PLYWOOD'!R71=0,"",'SIMPL PLYWOOD'!R71)</f>
        <v/>
      </c>
      <c r="J54" s="55" t="str">
        <f>IF('SIMPL PLYWOOD'!S71=0,"",'SIMPL PLYWOOD'!S71)</f>
        <v/>
      </c>
      <c r="K54" s="55" t="str">
        <f>IF('SIMPL PLYWOOD'!T71=0,"",'SIMPL PLYWOOD'!T71)</f>
        <v/>
      </c>
      <c r="L54" s="55" t="str">
        <f>IF('SIMPL PLYWOOD'!U71=0,"",'SIMPL PLYWOOD'!U71)</f>
        <v/>
      </c>
      <c r="M54" s="55" t="str">
        <f>IF('SIMPL PLYWOOD'!V71=0,"",'SIMPL PLYWOOD'!V71)</f>
        <v/>
      </c>
      <c r="N54" s="55" t="str">
        <f>IF('SIMPL PLYWOOD'!W71=0,"",'SIMPL PLYWOOD'!W71)</f>
        <v/>
      </c>
      <c r="O54" s="55" t="str">
        <f>IF('SIMPL PLYWOOD'!X71=0,"",'SIMPL PLYWOOD'!X71)</f>
        <v/>
      </c>
      <c r="P54" s="55" t="str">
        <f>IF('SIMPL PLYWOOD'!Y71=0,"",'SIMPL PLYWOOD'!Y71)</f>
        <v/>
      </c>
      <c r="Q54" s="55" t="str">
        <f>IF('SIMPL PLYWOOD'!Z71=0,"",'SIMPL PLYWOOD'!Z71)</f>
        <v/>
      </c>
      <c r="R54" s="56">
        <f>'PRODUCTION LIST VOLUMES'!P57</f>
        <v>0</v>
      </c>
    </row>
    <row r="55" spans="1:18" ht="23.25" customHeight="1">
      <c r="A55" s="42" t="e">
        <f>B55*'SIMPL PLYWOOD'!#REF!</f>
        <v>#REF!</v>
      </c>
      <c r="B55" s="44">
        <f t="shared" si="1"/>
        <v>0</v>
      </c>
      <c r="C55" s="43" t="str">
        <f>'SIMPL PLYWOOD'!D72</f>
        <v>SIMPL-5F</v>
      </c>
      <c r="D55" s="55" t="str">
        <f>IF('SIMPL PLYWOOD'!M72=0,"",'SIMPL PLYWOOD'!M72)</f>
        <v/>
      </c>
      <c r="E55" s="55" t="str">
        <f>IF('SIMPL PLYWOOD'!N72=0,"",'SIMPL PLYWOOD'!N72)</f>
        <v/>
      </c>
      <c r="F55" s="55" t="str">
        <f>IF('SIMPL PLYWOOD'!O72=0,"",'SIMPL PLYWOOD'!O72)</f>
        <v/>
      </c>
      <c r="G55" s="55" t="str">
        <f>IF('SIMPL PLYWOOD'!P72=0,"",'SIMPL PLYWOOD'!P72)</f>
        <v/>
      </c>
      <c r="H55" s="55" t="str">
        <f>IF('SIMPL PLYWOOD'!Q72=0,"",'SIMPL PLYWOOD'!Q72)</f>
        <v/>
      </c>
      <c r="I55" s="55" t="str">
        <f>IF('SIMPL PLYWOOD'!R72=0,"",'SIMPL PLYWOOD'!R72)</f>
        <v/>
      </c>
      <c r="J55" s="55" t="str">
        <f>IF('SIMPL PLYWOOD'!S72=0,"",'SIMPL PLYWOOD'!S72)</f>
        <v/>
      </c>
      <c r="K55" s="55" t="str">
        <f>IF('SIMPL PLYWOOD'!T72=0,"",'SIMPL PLYWOOD'!T72)</f>
        <v/>
      </c>
      <c r="L55" s="55" t="str">
        <f>IF('SIMPL PLYWOOD'!U72=0,"",'SIMPL PLYWOOD'!U72)</f>
        <v/>
      </c>
      <c r="M55" s="55" t="str">
        <f>IF('SIMPL PLYWOOD'!V72=0,"",'SIMPL PLYWOOD'!V72)</f>
        <v/>
      </c>
      <c r="N55" s="55" t="str">
        <f>IF('SIMPL PLYWOOD'!W72=0,"",'SIMPL PLYWOOD'!W72)</f>
        <v/>
      </c>
      <c r="O55" s="55" t="str">
        <f>IF('SIMPL PLYWOOD'!X72=0,"",'SIMPL PLYWOOD'!X72)</f>
        <v/>
      </c>
      <c r="P55" s="55" t="str">
        <f>IF('SIMPL PLYWOOD'!Y72=0,"",'SIMPL PLYWOOD'!Y72)</f>
        <v/>
      </c>
      <c r="Q55" s="55" t="str">
        <f>IF('SIMPL PLYWOOD'!Z72=0,"",'SIMPL PLYWOOD'!Z72)</f>
        <v/>
      </c>
      <c r="R55" s="56">
        <f>'PRODUCTION LIST VOLUMES'!P58</f>
        <v>0</v>
      </c>
    </row>
    <row r="56" spans="1:18" ht="23.25" customHeight="1">
      <c r="A56" s="42" t="e">
        <f>B56*'SIMPL PLYWOOD'!#REF!</f>
        <v>#REF!</v>
      </c>
      <c r="B56" s="44">
        <f t="shared" si="1"/>
        <v>0</v>
      </c>
      <c r="C56" s="43" t="str">
        <f>'SIMPL PLYWOOD'!D73</f>
        <v>SIMPL-5G</v>
      </c>
      <c r="D56" s="55" t="str">
        <f>IF('SIMPL PLYWOOD'!M73=0,"",'SIMPL PLYWOOD'!M73)</f>
        <v/>
      </c>
      <c r="E56" s="55" t="str">
        <f>IF('SIMPL PLYWOOD'!N73=0,"",'SIMPL PLYWOOD'!N73)</f>
        <v/>
      </c>
      <c r="F56" s="55" t="str">
        <f>IF('SIMPL PLYWOOD'!O73=0,"",'SIMPL PLYWOOD'!O73)</f>
        <v/>
      </c>
      <c r="G56" s="55" t="str">
        <f>IF('SIMPL PLYWOOD'!P73=0,"",'SIMPL PLYWOOD'!P73)</f>
        <v/>
      </c>
      <c r="H56" s="55" t="str">
        <f>IF('SIMPL PLYWOOD'!Q73=0,"",'SIMPL PLYWOOD'!Q73)</f>
        <v/>
      </c>
      <c r="I56" s="55" t="str">
        <f>IF('SIMPL PLYWOOD'!R73=0,"",'SIMPL PLYWOOD'!R73)</f>
        <v/>
      </c>
      <c r="J56" s="55" t="str">
        <f>IF('SIMPL PLYWOOD'!S73=0,"",'SIMPL PLYWOOD'!S73)</f>
        <v/>
      </c>
      <c r="K56" s="55" t="str">
        <f>IF('SIMPL PLYWOOD'!T73=0,"",'SIMPL PLYWOOD'!T73)</f>
        <v/>
      </c>
      <c r="L56" s="55" t="str">
        <f>IF('SIMPL PLYWOOD'!U73=0,"",'SIMPL PLYWOOD'!U73)</f>
        <v/>
      </c>
      <c r="M56" s="55" t="str">
        <f>IF('SIMPL PLYWOOD'!V73=0,"",'SIMPL PLYWOOD'!V73)</f>
        <v/>
      </c>
      <c r="N56" s="55" t="str">
        <f>IF('SIMPL PLYWOOD'!W73=0,"",'SIMPL PLYWOOD'!W73)</f>
        <v/>
      </c>
      <c r="O56" s="55" t="str">
        <f>IF('SIMPL PLYWOOD'!X73=0,"",'SIMPL PLYWOOD'!X73)</f>
        <v/>
      </c>
      <c r="P56" s="55" t="str">
        <f>IF('SIMPL PLYWOOD'!Y73=0,"",'SIMPL PLYWOOD'!Y73)</f>
        <v/>
      </c>
      <c r="Q56" s="55" t="str">
        <f>IF('SIMPL PLYWOOD'!Z73=0,"",'SIMPL PLYWOOD'!Z73)</f>
        <v/>
      </c>
      <c r="R56" s="56">
        <f>'PRODUCTION LIST VOLUMES'!P59</f>
        <v>0</v>
      </c>
    </row>
    <row r="57" spans="1:18" ht="23.25" customHeight="1">
      <c r="A57" s="42" t="e">
        <f>B57*'SIMPL PLYWOOD'!#REF!</f>
        <v>#REF!</v>
      </c>
      <c r="B57" s="44">
        <f t="shared" si="1"/>
        <v>0</v>
      </c>
      <c r="C57" s="43" t="str">
        <f>'SIMPL PLYWOOD'!D74</f>
        <v>SIMPL-5H</v>
      </c>
      <c r="D57" s="55" t="str">
        <f>IF('SIMPL PLYWOOD'!M74=0,"",'SIMPL PLYWOOD'!M74)</f>
        <v/>
      </c>
      <c r="E57" s="55" t="str">
        <f>IF('SIMPL PLYWOOD'!N74=0,"",'SIMPL PLYWOOD'!N74)</f>
        <v/>
      </c>
      <c r="F57" s="55" t="str">
        <f>IF('SIMPL PLYWOOD'!O74=0,"",'SIMPL PLYWOOD'!O74)</f>
        <v/>
      </c>
      <c r="G57" s="55" t="str">
        <f>IF('SIMPL PLYWOOD'!P74=0,"",'SIMPL PLYWOOD'!P74)</f>
        <v/>
      </c>
      <c r="H57" s="55" t="str">
        <f>IF('SIMPL PLYWOOD'!Q74=0,"",'SIMPL PLYWOOD'!Q74)</f>
        <v/>
      </c>
      <c r="I57" s="55" t="str">
        <f>IF('SIMPL PLYWOOD'!R74=0,"",'SIMPL PLYWOOD'!R74)</f>
        <v/>
      </c>
      <c r="J57" s="55" t="str">
        <f>IF('SIMPL PLYWOOD'!S74=0,"",'SIMPL PLYWOOD'!S74)</f>
        <v/>
      </c>
      <c r="K57" s="55" t="str">
        <f>IF('SIMPL PLYWOOD'!T74=0,"",'SIMPL PLYWOOD'!T74)</f>
        <v/>
      </c>
      <c r="L57" s="55" t="str">
        <f>IF('SIMPL PLYWOOD'!U74=0,"",'SIMPL PLYWOOD'!U74)</f>
        <v/>
      </c>
      <c r="M57" s="55" t="str">
        <f>IF('SIMPL PLYWOOD'!V74=0,"",'SIMPL PLYWOOD'!V74)</f>
        <v/>
      </c>
      <c r="N57" s="55" t="str">
        <f>IF('SIMPL PLYWOOD'!W74=0,"",'SIMPL PLYWOOD'!W74)</f>
        <v/>
      </c>
      <c r="O57" s="55" t="str">
        <f>IF('SIMPL PLYWOOD'!X74=0,"",'SIMPL PLYWOOD'!X74)</f>
        <v/>
      </c>
      <c r="P57" s="55" t="str">
        <f>IF('SIMPL PLYWOOD'!Y74=0,"",'SIMPL PLYWOOD'!Y74)</f>
        <v/>
      </c>
      <c r="Q57" s="55" t="str">
        <f>IF('SIMPL PLYWOOD'!Z74=0,"",'SIMPL PLYWOOD'!Z74)</f>
        <v/>
      </c>
      <c r="R57" s="56">
        <f>'PRODUCTION LIST VOLUMES'!P60</f>
        <v>0</v>
      </c>
    </row>
    <row r="58" spans="1:18" ht="23.25" customHeight="1">
      <c r="A58" s="42"/>
      <c r="B58" s="44"/>
      <c r="C58" s="43" t="str">
        <f>'SIMPL PLYWOOD'!D75</f>
        <v>SIMPL-5I</v>
      </c>
      <c r="D58" s="55" t="str">
        <f>IF('SIMPL PLYWOOD'!M75=0,"",'SIMPL PLYWOOD'!M75)</f>
        <v/>
      </c>
      <c r="E58" s="55" t="str">
        <f>IF('SIMPL PLYWOOD'!N75=0,"",'SIMPL PLYWOOD'!N75)</f>
        <v/>
      </c>
      <c r="F58" s="55" t="str">
        <f>IF('SIMPL PLYWOOD'!O75=0,"",'SIMPL PLYWOOD'!O75)</f>
        <v/>
      </c>
      <c r="G58" s="55" t="str">
        <f>IF('SIMPL PLYWOOD'!P75=0,"",'SIMPL PLYWOOD'!P75)</f>
        <v/>
      </c>
      <c r="H58" s="55" t="str">
        <f>IF('SIMPL PLYWOOD'!Q75=0,"",'SIMPL PLYWOOD'!Q75)</f>
        <v/>
      </c>
      <c r="I58" s="55" t="str">
        <f>IF('SIMPL PLYWOOD'!R75=0,"",'SIMPL PLYWOOD'!R75)</f>
        <v/>
      </c>
      <c r="J58" s="55" t="str">
        <f>IF('SIMPL PLYWOOD'!S75=0,"",'SIMPL PLYWOOD'!S75)</f>
        <v/>
      </c>
      <c r="K58" s="55" t="str">
        <f>IF('SIMPL PLYWOOD'!T75=0,"",'SIMPL PLYWOOD'!T75)</f>
        <v/>
      </c>
      <c r="L58" s="55" t="str">
        <f>IF('SIMPL PLYWOOD'!U75=0,"",'SIMPL PLYWOOD'!U75)</f>
        <v/>
      </c>
      <c r="M58" s="55" t="str">
        <f>IF('SIMPL PLYWOOD'!V75=0,"",'SIMPL PLYWOOD'!V75)</f>
        <v/>
      </c>
      <c r="N58" s="55" t="str">
        <f>IF('SIMPL PLYWOOD'!W75=0,"",'SIMPL PLYWOOD'!W75)</f>
        <v/>
      </c>
      <c r="O58" s="55" t="str">
        <f>IF('SIMPL PLYWOOD'!X75=0,"",'SIMPL PLYWOOD'!X75)</f>
        <v/>
      </c>
      <c r="P58" s="55" t="str">
        <f>IF('SIMPL PLYWOOD'!Y75=0,"",'SIMPL PLYWOOD'!Y75)</f>
        <v/>
      </c>
      <c r="Q58" s="55" t="str">
        <f>IF('SIMPL PLYWOOD'!Z75=0,"",'SIMPL PLYWOOD'!Z75)</f>
        <v/>
      </c>
      <c r="R58" s="56">
        <f>'PRODUCTION LIST VOLUMES'!P61</f>
        <v>0</v>
      </c>
    </row>
    <row r="59" spans="1:18" ht="23.25" customHeight="1">
      <c r="A59" s="42">
        <f>B59*'SIMPL PLYWOOD'!I72</f>
        <v>0</v>
      </c>
      <c r="B59" s="44">
        <f t="shared" si="1"/>
        <v>0</v>
      </c>
      <c r="C59" s="43" t="str">
        <f>'SIMPL PLYWOOD'!D76</f>
        <v>SIMPL-5J</v>
      </c>
      <c r="D59" s="55" t="str">
        <f>IF('SIMPL PLYWOOD'!M76=0,"",'SIMPL PLYWOOD'!M76)</f>
        <v/>
      </c>
      <c r="E59" s="55" t="str">
        <f>IF('SIMPL PLYWOOD'!N76=0,"",'SIMPL PLYWOOD'!N76)</f>
        <v/>
      </c>
      <c r="F59" s="55" t="str">
        <f>IF('SIMPL PLYWOOD'!O76=0,"",'SIMPL PLYWOOD'!O76)</f>
        <v/>
      </c>
      <c r="G59" s="55" t="str">
        <f>IF('SIMPL PLYWOOD'!P76=0,"",'SIMPL PLYWOOD'!P76)</f>
        <v/>
      </c>
      <c r="H59" s="55" t="str">
        <f>IF('SIMPL PLYWOOD'!Q76=0,"",'SIMPL PLYWOOD'!Q76)</f>
        <v/>
      </c>
      <c r="I59" s="55" t="str">
        <f>IF('SIMPL PLYWOOD'!R76=0,"",'SIMPL PLYWOOD'!R76)</f>
        <v/>
      </c>
      <c r="J59" s="55" t="str">
        <f>IF('SIMPL PLYWOOD'!S76=0,"",'SIMPL PLYWOOD'!S76)</f>
        <v/>
      </c>
      <c r="K59" s="55" t="str">
        <f>IF('SIMPL PLYWOOD'!T76=0,"",'SIMPL PLYWOOD'!T76)</f>
        <v/>
      </c>
      <c r="L59" s="55" t="str">
        <f>IF('SIMPL PLYWOOD'!U76=0,"",'SIMPL PLYWOOD'!U76)</f>
        <v/>
      </c>
      <c r="M59" s="55" t="str">
        <f>IF('SIMPL PLYWOOD'!V76=0,"",'SIMPL PLYWOOD'!V76)</f>
        <v/>
      </c>
      <c r="N59" s="55" t="str">
        <f>IF('SIMPL PLYWOOD'!W76=0,"",'SIMPL PLYWOOD'!W76)</f>
        <v/>
      </c>
      <c r="O59" s="55" t="str">
        <f>IF('SIMPL PLYWOOD'!X76=0,"",'SIMPL PLYWOOD'!X76)</f>
        <v/>
      </c>
      <c r="P59" s="55" t="str">
        <f>IF('SIMPL PLYWOOD'!Y76=0,"",'SIMPL PLYWOOD'!Y76)</f>
        <v/>
      </c>
      <c r="Q59" s="55" t="str">
        <f>IF('SIMPL PLYWOOD'!Z76=0,"",'SIMPL PLYWOOD'!Z76)</f>
        <v/>
      </c>
      <c r="R59" s="56">
        <f>'PRODUCTION LIST VOLUMES'!P62</f>
        <v>0</v>
      </c>
    </row>
    <row r="60" spans="1:18" ht="23.25" customHeight="1">
      <c r="A60" s="42">
        <f>B60*'SIMPL PLYWOOD'!I73</f>
        <v>0</v>
      </c>
      <c r="B60" s="44">
        <f t="shared" si="1"/>
        <v>0</v>
      </c>
      <c r="C60" s="43" t="str">
        <f>'SIMPL PLYWOOD'!D77</f>
        <v>SIMPL-5K</v>
      </c>
      <c r="D60" s="55" t="str">
        <f>IF('SIMPL PLYWOOD'!M77=0,"",'SIMPL PLYWOOD'!M77)</f>
        <v/>
      </c>
      <c r="E60" s="55" t="str">
        <f>IF('SIMPL PLYWOOD'!N77=0,"",'SIMPL PLYWOOD'!N77)</f>
        <v/>
      </c>
      <c r="F60" s="55" t="str">
        <f>IF('SIMPL PLYWOOD'!O77=0,"",'SIMPL PLYWOOD'!O77)</f>
        <v/>
      </c>
      <c r="G60" s="55" t="str">
        <f>IF('SIMPL PLYWOOD'!P77=0,"",'SIMPL PLYWOOD'!P77)</f>
        <v/>
      </c>
      <c r="H60" s="55" t="str">
        <f>IF('SIMPL PLYWOOD'!Q77=0,"",'SIMPL PLYWOOD'!Q77)</f>
        <v/>
      </c>
      <c r="I60" s="55" t="str">
        <f>IF('SIMPL PLYWOOD'!R77=0,"",'SIMPL PLYWOOD'!R77)</f>
        <v/>
      </c>
      <c r="J60" s="55" t="str">
        <f>IF('SIMPL PLYWOOD'!S77=0,"",'SIMPL PLYWOOD'!S77)</f>
        <v/>
      </c>
      <c r="K60" s="55" t="str">
        <f>IF('SIMPL PLYWOOD'!T77=0,"",'SIMPL PLYWOOD'!T77)</f>
        <v/>
      </c>
      <c r="L60" s="55" t="str">
        <f>IF('SIMPL PLYWOOD'!U77=0,"",'SIMPL PLYWOOD'!U77)</f>
        <v/>
      </c>
      <c r="M60" s="55" t="str">
        <f>IF('SIMPL PLYWOOD'!V77=0,"",'SIMPL PLYWOOD'!V77)</f>
        <v/>
      </c>
      <c r="N60" s="55" t="str">
        <f>IF('SIMPL PLYWOOD'!W77=0,"",'SIMPL PLYWOOD'!W77)</f>
        <v/>
      </c>
      <c r="O60" s="55" t="str">
        <f>IF('SIMPL PLYWOOD'!X77=0,"",'SIMPL PLYWOOD'!X77)</f>
        <v/>
      </c>
      <c r="P60" s="55" t="str">
        <f>IF('SIMPL PLYWOOD'!Y77=0,"",'SIMPL PLYWOOD'!Y77)</f>
        <v/>
      </c>
      <c r="Q60" s="55" t="str">
        <f>IF('SIMPL PLYWOOD'!Z77=0,"",'SIMPL PLYWOOD'!Z77)</f>
        <v/>
      </c>
      <c r="R60" s="56">
        <f>'PRODUCTION LIST VOLUMES'!P63</f>
        <v>0</v>
      </c>
    </row>
    <row r="61" spans="1:18" ht="23.25" customHeight="1">
      <c r="A61" s="42">
        <f>B61*'SIMPL PLYWOOD'!I74</f>
        <v>0</v>
      </c>
      <c r="B61" s="44">
        <f t="shared" si="1"/>
        <v>0</v>
      </c>
      <c r="C61" s="43" t="str">
        <f>'SIMPL PLYWOOD'!D78</f>
        <v>SIMPL-5L</v>
      </c>
      <c r="D61" s="55" t="str">
        <f>IF('SIMPL PLYWOOD'!M78=0,"",'SIMPL PLYWOOD'!M78)</f>
        <v/>
      </c>
      <c r="E61" s="55" t="str">
        <f>IF('SIMPL PLYWOOD'!N78=0,"",'SIMPL PLYWOOD'!N78)</f>
        <v/>
      </c>
      <c r="F61" s="55" t="str">
        <f>IF('SIMPL PLYWOOD'!O78=0,"",'SIMPL PLYWOOD'!O78)</f>
        <v/>
      </c>
      <c r="G61" s="55" t="str">
        <f>IF('SIMPL PLYWOOD'!P78=0,"",'SIMPL PLYWOOD'!P78)</f>
        <v/>
      </c>
      <c r="H61" s="55" t="str">
        <f>IF('SIMPL PLYWOOD'!Q78=0,"",'SIMPL PLYWOOD'!Q78)</f>
        <v/>
      </c>
      <c r="I61" s="55" t="str">
        <f>IF('SIMPL PLYWOOD'!R78=0,"",'SIMPL PLYWOOD'!R78)</f>
        <v/>
      </c>
      <c r="J61" s="55" t="str">
        <f>IF('SIMPL PLYWOOD'!S78=0,"",'SIMPL PLYWOOD'!S78)</f>
        <v/>
      </c>
      <c r="K61" s="55" t="str">
        <f>IF('SIMPL PLYWOOD'!T78=0,"",'SIMPL PLYWOOD'!T78)</f>
        <v/>
      </c>
      <c r="L61" s="55" t="str">
        <f>IF('SIMPL PLYWOOD'!U78=0,"",'SIMPL PLYWOOD'!U78)</f>
        <v/>
      </c>
      <c r="M61" s="55" t="str">
        <f>IF('SIMPL PLYWOOD'!V78=0,"",'SIMPL PLYWOOD'!V78)</f>
        <v/>
      </c>
      <c r="N61" s="55" t="str">
        <f>IF('SIMPL PLYWOOD'!W78=0,"",'SIMPL PLYWOOD'!W78)</f>
        <v/>
      </c>
      <c r="O61" s="55" t="str">
        <f>IF('SIMPL PLYWOOD'!X78=0,"",'SIMPL PLYWOOD'!X78)</f>
        <v/>
      </c>
      <c r="P61" s="55" t="str">
        <f>IF('SIMPL PLYWOOD'!Y78=0,"",'SIMPL PLYWOOD'!Y78)</f>
        <v/>
      </c>
      <c r="Q61" s="55" t="str">
        <f>IF('SIMPL PLYWOOD'!Z78=0,"",'SIMPL PLYWOOD'!Z78)</f>
        <v/>
      </c>
      <c r="R61" s="56">
        <f>'PRODUCTION LIST VOLUMES'!P64</f>
        <v>0</v>
      </c>
    </row>
    <row r="62" spans="1:18" ht="23.25" customHeight="1">
      <c r="A62" s="42">
        <f>B62*'SIMPL PLYWOOD'!I75</f>
        <v>0</v>
      </c>
      <c r="B62" s="44">
        <f t="shared" si="1"/>
        <v>0</v>
      </c>
      <c r="C62" s="43" t="str">
        <f>'SIMPL PLYWOOD'!D79</f>
        <v>SIMPL-5M</v>
      </c>
      <c r="D62" s="55" t="str">
        <f>IF('SIMPL PLYWOOD'!M79=0,"",'SIMPL PLYWOOD'!M79)</f>
        <v/>
      </c>
      <c r="E62" s="55" t="str">
        <f>IF('SIMPL PLYWOOD'!N79=0,"",'SIMPL PLYWOOD'!N79)</f>
        <v/>
      </c>
      <c r="F62" s="55" t="str">
        <f>IF('SIMPL PLYWOOD'!O79=0,"",'SIMPL PLYWOOD'!O79)</f>
        <v/>
      </c>
      <c r="G62" s="55" t="str">
        <f>IF('SIMPL PLYWOOD'!P79=0,"",'SIMPL PLYWOOD'!P79)</f>
        <v/>
      </c>
      <c r="H62" s="55" t="str">
        <f>IF('SIMPL PLYWOOD'!Q79=0,"",'SIMPL PLYWOOD'!Q79)</f>
        <v/>
      </c>
      <c r="I62" s="55" t="str">
        <f>IF('SIMPL PLYWOOD'!R79=0,"",'SIMPL PLYWOOD'!R79)</f>
        <v/>
      </c>
      <c r="J62" s="55" t="str">
        <f>IF('SIMPL PLYWOOD'!S79=0,"",'SIMPL PLYWOOD'!S79)</f>
        <v/>
      </c>
      <c r="K62" s="55" t="str">
        <f>IF('SIMPL PLYWOOD'!T79=0,"",'SIMPL PLYWOOD'!T79)</f>
        <v/>
      </c>
      <c r="L62" s="55" t="str">
        <f>IF('SIMPL PLYWOOD'!U79=0,"",'SIMPL PLYWOOD'!U79)</f>
        <v/>
      </c>
      <c r="M62" s="55" t="str">
        <f>IF('SIMPL PLYWOOD'!V79=0,"",'SIMPL PLYWOOD'!V79)</f>
        <v/>
      </c>
      <c r="N62" s="55" t="str">
        <f>IF('SIMPL PLYWOOD'!W79=0,"",'SIMPL PLYWOOD'!W79)</f>
        <v/>
      </c>
      <c r="O62" s="55" t="str">
        <f>IF('SIMPL PLYWOOD'!X79=0,"",'SIMPL PLYWOOD'!X79)</f>
        <v/>
      </c>
      <c r="P62" s="55" t="str">
        <f>IF('SIMPL PLYWOOD'!Y79=0,"",'SIMPL PLYWOOD'!Y79)</f>
        <v/>
      </c>
      <c r="Q62" s="55" t="str">
        <f>IF('SIMPL PLYWOOD'!Z79=0,"",'SIMPL PLYWOOD'!Z79)</f>
        <v/>
      </c>
      <c r="R62" s="56">
        <f>'PRODUCTION LIST VOLUMES'!P65</f>
        <v>0</v>
      </c>
    </row>
    <row r="63" spans="1:18" ht="23.25" customHeight="1">
      <c r="A63" s="42">
        <f>B63*'SIMPL PLYWOOD'!I82</f>
        <v>0</v>
      </c>
      <c r="B63" s="44">
        <f t="shared" si="1"/>
        <v>0</v>
      </c>
      <c r="C63" s="43" t="str">
        <f>'SIMPL PLYWOOD'!D80</f>
        <v>SIMPL-5N</v>
      </c>
      <c r="D63" s="55" t="str">
        <f>IF('SIMPL PLYWOOD'!M80=0,"",'SIMPL PLYWOOD'!M80)</f>
        <v/>
      </c>
      <c r="E63" s="55" t="str">
        <f>IF('SIMPL PLYWOOD'!N80=0,"",'SIMPL PLYWOOD'!N80)</f>
        <v/>
      </c>
      <c r="F63" s="55" t="str">
        <f>IF('SIMPL PLYWOOD'!O80=0,"",'SIMPL PLYWOOD'!O80)</f>
        <v/>
      </c>
      <c r="G63" s="55" t="str">
        <f>IF('SIMPL PLYWOOD'!P80=0,"",'SIMPL PLYWOOD'!P80)</f>
        <v/>
      </c>
      <c r="H63" s="55" t="str">
        <f>IF('SIMPL PLYWOOD'!Q80=0,"",'SIMPL PLYWOOD'!Q80)</f>
        <v/>
      </c>
      <c r="I63" s="55" t="str">
        <f>IF('SIMPL PLYWOOD'!R80=0,"",'SIMPL PLYWOOD'!R80)</f>
        <v/>
      </c>
      <c r="J63" s="55" t="str">
        <f>IF('SIMPL PLYWOOD'!S80=0,"",'SIMPL PLYWOOD'!S80)</f>
        <v/>
      </c>
      <c r="K63" s="55" t="str">
        <f>IF('SIMPL PLYWOOD'!T80=0,"",'SIMPL PLYWOOD'!T80)</f>
        <v/>
      </c>
      <c r="L63" s="55" t="str">
        <f>IF('SIMPL PLYWOOD'!U80=0,"",'SIMPL PLYWOOD'!U80)</f>
        <v/>
      </c>
      <c r="M63" s="55" t="str">
        <f>IF('SIMPL PLYWOOD'!V80=0,"",'SIMPL PLYWOOD'!V80)</f>
        <v/>
      </c>
      <c r="N63" s="55" t="str">
        <f>IF('SIMPL PLYWOOD'!W80=0,"",'SIMPL PLYWOOD'!W80)</f>
        <v/>
      </c>
      <c r="O63" s="55" t="str">
        <f>IF('SIMPL PLYWOOD'!X80=0,"",'SIMPL PLYWOOD'!X80)</f>
        <v/>
      </c>
      <c r="P63" s="55" t="str">
        <f>IF('SIMPL PLYWOOD'!Y80=0,"",'SIMPL PLYWOOD'!Y80)</f>
        <v/>
      </c>
      <c r="Q63" s="55" t="str">
        <f>IF('SIMPL PLYWOOD'!Z80=0,"",'SIMPL PLYWOOD'!Z80)</f>
        <v/>
      </c>
      <c r="R63" s="56">
        <f>'PRODUCTION LIST VOLUMES'!P66</f>
        <v>0</v>
      </c>
    </row>
    <row r="64" spans="1:18" ht="23.25" customHeight="1">
      <c r="A64" s="42">
        <f>B64*'SIMPL PLYWOOD'!I83</f>
        <v>0</v>
      </c>
      <c r="B64" s="44">
        <f t="shared" si="1"/>
        <v>0</v>
      </c>
      <c r="C64" s="43" t="str">
        <f>'SIMPL PLYWOOD'!D81</f>
        <v>SIMPL-5O</v>
      </c>
      <c r="D64" s="55" t="str">
        <f>IF('SIMPL PLYWOOD'!M81=0,"",'SIMPL PLYWOOD'!M81)</f>
        <v/>
      </c>
      <c r="E64" s="55" t="str">
        <f>IF('SIMPL PLYWOOD'!N81=0,"",'SIMPL PLYWOOD'!N81)</f>
        <v/>
      </c>
      <c r="F64" s="55" t="str">
        <f>IF('SIMPL PLYWOOD'!O81=0,"",'SIMPL PLYWOOD'!O81)</f>
        <v/>
      </c>
      <c r="G64" s="55" t="str">
        <f>IF('SIMPL PLYWOOD'!P81=0,"",'SIMPL PLYWOOD'!P81)</f>
        <v/>
      </c>
      <c r="H64" s="55" t="str">
        <f>IF('SIMPL PLYWOOD'!Q81=0,"",'SIMPL PLYWOOD'!Q81)</f>
        <v/>
      </c>
      <c r="I64" s="55" t="str">
        <f>IF('SIMPL PLYWOOD'!R81=0,"",'SIMPL PLYWOOD'!R81)</f>
        <v/>
      </c>
      <c r="J64" s="55" t="str">
        <f>IF('SIMPL PLYWOOD'!S81=0,"",'SIMPL PLYWOOD'!S81)</f>
        <v/>
      </c>
      <c r="K64" s="55" t="str">
        <f>IF('SIMPL PLYWOOD'!T81=0,"",'SIMPL PLYWOOD'!T81)</f>
        <v/>
      </c>
      <c r="L64" s="55" t="str">
        <f>IF('SIMPL PLYWOOD'!U81=0,"",'SIMPL PLYWOOD'!U81)</f>
        <v/>
      </c>
      <c r="M64" s="55" t="str">
        <f>IF('SIMPL PLYWOOD'!V81=0,"",'SIMPL PLYWOOD'!V81)</f>
        <v/>
      </c>
      <c r="N64" s="55" t="str">
        <f>IF('SIMPL PLYWOOD'!W81=0,"",'SIMPL PLYWOOD'!W81)</f>
        <v/>
      </c>
      <c r="O64" s="55" t="str">
        <f>IF('SIMPL PLYWOOD'!X81=0,"",'SIMPL PLYWOOD'!X81)</f>
        <v/>
      </c>
      <c r="P64" s="55" t="str">
        <f>IF('SIMPL PLYWOOD'!Y81=0,"",'SIMPL PLYWOOD'!Y81)</f>
        <v/>
      </c>
      <c r="Q64" s="55" t="str">
        <f>IF('SIMPL PLYWOOD'!Z81=0,"",'SIMPL PLYWOOD'!Z81)</f>
        <v/>
      </c>
      <c r="R64" s="56">
        <f>'PRODUCTION LIST VOLUMES'!P67</f>
        <v>0</v>
      </c>
    </row>
    <row r="65" spans="1:19" ht="23.25" customHeight="1">
      <c r="A65" s="42">
        <f>B65*'SIMPL PLYWOOD'!I84</f>
        <v>0</v>
      </c>
      <c r="B65" s="44">
        <f t="shared" si="1"/>
        <v>0</v>
      </c>
      <c r="C65" s="43">
        <f>'SIMPL PLYWOOD'!D82</f>
        <v>0</v>
      </c>
      <c r="D65" s="55" t="str">
        <f>IF('SIMPL PLYWOOD'!M82=0,"",'SIMPL PLYWOOD'!M82)</f>
        <v/>
      </c>
      <c r="E65" s="55" t="str">
        <f>IF('SIMPL PLYWOOD'!N82=0,"",'SIMPL PLYWOOD'!N82)</f>
        <v/>
      </c>
      <c r="F65" s="55" t="str">
        <f>IF('SIMPL PLYWOOD'!O82=0,"",'SIMPL PLYWOOD'!O82)</f>
        <v/>
      </c>
      <c r="G65" s="55" t="str">
        <f>IF('SIMPL PLYWOOD'!P82=0,"",'SIMPL PLYWOOD'!P82)</f>
        <v/>
      </c>
      <c r="H65" s="55" t="str">
        <f>IF('SIMPL PLYWOOD'!Q82=0,"",'SIMPL PLYWOOD'!Q82)</f>
        <v/>
      </c>
      <c r="I65" s="55" t="str">
        <f>IF('SIMPL PLYWOOD'!R82=0,"",'SIMPL PLYWOOD'!R82)</f>
        <v/>
      </c>
      <c r="J65" s="55" t="str">
        <f>IF('SIMPL PLYWOOD'!S82=0,"",'SIMPL PLYWOOD'!S82)</f>
        <v/>
      </c>
      <c r="K65" s="55" t="str">
        <f>IF('SIMPL PLYWOOD'!T82=0,"",'SIMPL PLYWOOD'!T82)</f>
        <v/>
      </c>
      <c r="L65" s="55" t="str">
        <f>IF('SIMPL PLYWOOD'!U82=0,"",'SIMPL PLYWOOD'!U82)</f>
        <v/>
      </c>
      <c r="M65" s="55" t="str">
        <f>IF('SIMPL PLYWOOD'!V82=0,"",'SIMPL PLYWOOD'!V82)</f>
        <v/>
      </c>
      <c r="N65" s="55" t="str">
        <f>IF('SIMPL PLYWOOD'!W82=0,"",'SIMPL PLYWOOD'!W82)</f>
        <v/>
      </c>
      <c r="O65" s="55" t="str">
        <f>IF('SIMPL PLYWOOD'!X82=0,"",'SIMPL PLYWOOD'!X82)</f>
        <v/>
      </c>
      <c r="P65" s="55" t="str">
        <f>IF('SIMPL PLYWOOD'!Y82=0,"",'SIMPL PLYWOOD'!Y82)</f>
        <v/>
      </c>
      <c r="Q65" s="55" t="str">
        <f>IF('SIMPL PLYWOOD'!Z82=0,"",'SIMPL PLYWOOD'!Z82)</f>
        <v/>
      </c>
      <c r="R65" s="56">
        <f>'PRODUCTION LIST VOLUMES'!P68</f>
        <v>0</v>
      </c>
    </row>
    <row r="66" spans="1:19" ht="23.25" customHeight="1">
      <c r="A66" s="42">
        <f>B66*'SIMPL PLYWOOD'!I85</f>
        <v>0</v>
      </c>
      <c r="B66" s="44">
        <f t="shared" si="1"/>
        <v>0</v>
      </c>
      <c r="C66" s="43" t="str">
        <f>'SIMPL PLYWOOD'!D83</f>
        <v>SIMPL-6A</v>
      </c>
      <c r="D66" s="55" t="str">
        <f>IF('SIMPL PLYWOOD'!M83=0,"",'SIMPL PLYWOOD'!M83)</f>
        <v/>
      </c>
      <c r="E66" s="55" t="str">
        <f>IF('SIMPL PLYWOOD'!N83=0,"",'SIMPL PLYWOOD'!N83)</f>
        <v/>
      </c>
      <c r="F66" s="55" t="str">
        <f>IF('SIMPL PLYWOOD'!O83=0,"",'SIMPL PLYWOOD'!O83)</f>
        <v/>
      </c>
      <c r="G66" s="55" t="str">
        <f>IF('SIMPL PLYWOOD'!P83=0,"",'SIMPL PLYWOOD'!P83)</f>
        <v/>
      </c>
      <c r="H66" s="55" t="str">
        <f>IF('SIMPL PLYWOOD'!Q83=0,"",'SIMPL PLYWOOD'!Q83)</f>
        <v/>
      </c>
      <c r="I66" s="55" t="str">
        <f>IF('SIMPL PLYWOOD'!R83=0,"",'SIMPL PLYWOOD'!R83)</f>
        <v/>
      </c>
      <c r="J66" s="55" t="str">
        <f>IF('SIMPL PLYWOOD'!S83=0,"",'SIMPL PLYWOOD'!S83)</f>
        <v/>
      </c>
      <c r="K66" s="55" t="str">
        <f>IF('SIMPL PLYWOOD'!T83=0,"",'SIMPL PLYWOOD'!T83)</f>
        <v/>
      </c>
      <c r="L66" s="55" t="str">
        <f>IF('SIMPL PLYWOOD'!U83=0,"",'SIMPL PLYWOOD'!U83)</f>
        <v/>
      </c>
      <c r="M66" s="55" t="str">
        <f>IF('SIMPL PLYWOOD'!V83=0,"",'SIMPL PLYWOOD'!V83)</f>
        <v/>
      </c>
      <c r="N66" s="55" t="str">
        <f>IF('SIMPL PLYWOOD'!W83=0,"",'SIMPL PLYWOOD'!W83)</f>
        <v/>
      </c>
      <c r="O66" s="55" t="str">
        <f>IF('SIMPL PLYWOOD'!X83=0,"",'SIMPL PLYWOOD'!X83)</f>
        <v/>
      </c>
      <c r="P66" s="55" t="str">
        <f>IF('SIMPL PLYWOOD'!Y83=0,"",'SIMPL PLYWOOD'!Y83)</f>
        <v/>
      </c>
      <c r="Q66" s="55" t="str">
        <f>IF('SIMPL PLYWOOD'!Z83=0,"",'SIMPL PLYWOOD'!Z83)</f>
        <v/>
      </c>
      <c r="R66" s="56">
        <f>'PRODUCTION LIST VOLUMES'!P69</f>
        <v>0</v>
      </c>
    </row>
    <row r="67" spans="1:19" ht="23.25" customHeight="1">
      <c r="A67" s="42">
        <f>B67*'SIMPL PLYWOOD'!I92</f>
        <v>0</v>
      </c>
      <c r="B67" s="44">
        <f t="shared" si="1"/>
        <v>0</v>
      </c>
      <c r="C67" s="43" t="str">
        <f>'SIMPL PLYWOOD'!D84</f>
        <v>SIMPL-6B</v>
      </c>
      <c r="D67" s="55" t="str">
        <f>IF('SIMPL PLYWOOD'!M84=0,"",'SIMPL PLYWOOD'!M84)</f>
        <v/>
      </c>
      <c r="E67" s="55" t="str">
        <f>IF('SIMPL PLYWOOD'!N84=0,"",'SIMPL PLYWOOD'!N84)</f>
        <v/>
      </c>
      <c r="F67" s="55" t="str">
        <f>IF('SIMPL PLYWOOD'!O84=0,"",'SIMPL PLYWOOD'!O84)</f>
        <v/>
      </c>
      <c r="G67" s="55" t="str">
        <f>IF('SIMPL PLYWOOD'!P84=0,"",'SIMPL PLYWOOD'!P84)</f>
        <v/>
      </c>
      <c r="H67" s="55" t="str">
        <f>IF('SIMPL PLYWOOD'!Q84=0,"",'SIMPL PLYWOOD'!Q84)</f>
        <v/>
      </c>
      <c r="I67" s="55" t="str">
        <f>IF('SIMPL PLYWOOD'!R84=0,"",'SIMPL PLYWOOD'!R84)</f>
        <v/>
      </c>
      <c r="J67" s="55" t="str">
        <f>IF('SIMPL PLYWOOD'!S84=0,"",'SIMPL PLYWOOD'!S84)</f>
        <v/>
      </c>
      <c r="K67" s="55" t="str">
        <f>IF('SIMPL PLYWOOD'!T84=0,"",'SIMPL PLYWOOD'!T84)</f>
        <v/>
      </c>
      <c r="L67" s="55" t="str">
        <f>IF('SIMPL PLYWOOD'!U84=0,"",'SIMPL PLYWOOD'!U84)</f>
        <v/>
      </c>
      <c r="M67" s="55" t="str">
        <f>IF('SIMPL PLYWOOD'!V84=0,"",'SIMPL PLYWOOD'!V84)</f>
        <v/>
      </c>
      <c r="N67" s="55" t="str">
        <f>IF('SIMPL PLYWOOD'!W84=0,"",'SIMPL PLYWOOD'!W84)</f>
        <v/>
      </c>
      <c r="O67" s="55" t="str">
        <f>IF('SIMPL PLYWOOD'!X84=0,"",'SIMPL PLYWOOD'!X84)</f>
        <v/>
      </c>
      <c r="P67" s="55" t="str">
        <f>IF('SIMPL PLYWOOD'!Y84=0,"",'SIMPL PLYWOOD'!Y84)</f>
        <v/>
      </c>
      <c r="Q67" s="55" t="str">
        <f>IF('SIMPL PLYWOOD'!Z84=0,"",'SIMPL PLYWOOD'!Z84)</f>
        <v/>
      </c>
      <c r="R67" s="56">
        <f>'PRODUCTION LIST VOLUMES'!P70</f>
        <v>0</v>
      </c>
      <c r="S67" s="57"/>
    </row>
    <row r="68" spans="1:19" ht="23.25" customHeight="1">
      <c r="A68" s="42">
        <f>B68*'SIMPL PLYWOOD'!I86</f>
        <v>0</v>
      </c>
      <c r="B68" s="44">
        <f t="shared" si="1"/>
        <v>0</v>
      </c>
      <c r="C68" s="43" t="str">
        <f>'SIMPL PLYWOOD'!D85</f>
        <v>SIMPL-6C</v>
      </c>
      <c r="D68" s="55" t="str">
        <f>IF('SIMPL PLYWOOD'!M85=0,"",'SIMPL PLYWOOD'!M85)</f>
        <v/>
      </c>
      <c r="E68" s="55" t="str">
        <f>IF('SIMPL PLYWOOD'!N85=0,"",'SIMPL PLYWOOD'!N85)</f>
        <v/>
      </c>
      <c r="F68" s="55" t="str">
        <f>IF('SIMPL PLYWOOD'!O85=0,"",'SIMPL PLYWOOD'!O85)</f>
        <v/>
      </c>
      <c r="G68" s="55" t="str">
        <f>IF('SIMPL PLYWOOD'!P85=0,"",'SIMPL PLYWOOD'!P85)</f>
        <v/>
      </c>
      <c r="H68" s="55" t="str">
        <f>IF('SIMPL PLYWOOD'!Q85=0,"",'SIMPL PLYWOOD'!Q85)</f>
        <v/>
      </c>
      <c r="I68" s="55" t="str">
        <f>IF('SIMPL PLYWOOD'!R85=0,"",'SIMPL PLYWOOD'!R85)</f>
        <v/>
      </c>
      <c r="J68" s="55" t="str">
        <f>IF('SIMPL PLYWOOD'!S85=0,"",'SIMPL PLYWOOD'!S85)</f>
        <v/>
      </c>
      <c r="K68" s="55" t="str">
        <f>IF('SIMPL PLYWOOD'!T85=0,"",'SIMPL PLYWOOD'!T85)</f>
        <v/>
      </c>
      <c r="L68" s="55" t="str">
        <f>IF('SIMPL PLYWOOD'!U85=0,"",'SIMPL PLYWOOD'!U85)</f>
        <v/>
      </c>
      <c r="M68" s="55" t="str">
        <f>IF('SIMPL PLYWOOD'!V85=0,"",'SIMPL PLYWOOD'!V85)</f>
        <v/>
      </c>
      <c r="N68" s="55" t="str">
        <f>IF('SIMPL PLYWOOD'!W85=0,"",'SIMPL PLYWOOD'!W85)</f>
        <v/>
      </c>
      <c r="O68" s="55" t="str">
        <f>IF('SIMPL PLYWOOD'!X85=0,"",'SIMPL PLYWOOD'!X85)</f>
        <v/>
      </c>
      <c r="P68" s="55" t="str">
        <f>IF('SIMPL PLYWOOD'!Y85=0,"",'SIMPL PLYWOOD'!Y85)</f>
        <v/>
      </c>
      <c r="Q68" s="55" t="str">
        <f>IF('SIMPL PLYWOOD'!Z85=0,"",'SIMPL PLYWOOD'!Z85)</f>
        <v/>
      </c>
      <c r="R68" s="56">
        <f>'PRODUCTION LIST VOLUMES'!P71</f>
        <v>0</v>
      </c>
      <c r="S68" s="57"/>
    </row>
    <row r="69" spans="1:19" ht="23.25" customHeight="1">
      <c r="A69" s="42"/>
      <c r="B69" s="44"/>
      <c r="C69" s="43" t="str">
        <f>'SIMPL PLYWOOD'!D86</f>
        <v>SIMPL-6D</v>
      </c>
      <c r="D69" s="55" t="str">
        <f>IF('SIMPL PLYWOOD'!M86=0,"",'SIMPL PLYWOOD'!M86)</f>
        <v/>
      </c>
      <c r="E69" s="55" t="str">
        <f>IF('SIMPL PLYWOOD'!N86=0,"",'SIMPL PLYWOOD'!N86)</f>
        <v/>
      </c>
      <c r="F69" s="55" t="str">
        <f>IF('SIMPL PLYWOOD'!O86=0,"",'SIMPL PLYWOOD'!O86)</f>
        <v/>
      </c>
      <c r="G69" s="55" t="str">
        <f>IF('SIMPL PLYWOOD'!P86=0,"",'SIMPL PLYWOOD'!P86)</f>
        <v/>
      </c>
      <c r="H69" s="55" t="str">
        <f>IF('SIMPL PLYWOOD'!Q86=0,"",'SIMPL PLYWOOD'!Q86)</f>
        <v/>
      </c>
      <c r="I69" s="55" t="str">
        <f>IF('SIMPL PLYWOOD'!R86=0,"",'SIMPL PLYWOOD'!R86)</f>
        <v/>
      </c>
      <c r="J69" s="55" t="str">
        <f>IF('SIMPL PLYWOOD'!S86=0,"",'SIMPL PLYWOOD'!S86)</f>
        <v/>
      </c>
      <c r="K69" s="55" t="str">
        <f>IF('SIMPL PLYWOOD'!T86=0,"",'SIMPL PLYWOOD'!T86)</f>
        <v/>
      </c>
      <c r="L69" s="55" t="str">
        <f>IF('SIMPL PLYWOOD'!U86=0,"",'SIMPL PLYWOOD'!U86)</f>
        <v/>
      </c>
      <c r="M69" s="55" t="str">
        <f>IF('SIMPL PLYWOOD'!V86=0,"",'SIMPL PLYWOOD'!V86)</f>
        <v/>
      </c>
      <c r="N69" s="55" t="str">
        <f>IF('SIMPL PLYWOOD'!W86=0,"",'SIMPL PLYWOOD'!W86)</f>
        <v/>
      </c>
      <c r="O69" s="55" t="str">
        <f>IF('SIMPL PLYWOOD'!X86=0,"",'SIMPL PLYWOOD'!X86)</f>
        <v/>
      </c>
      <c r="P69" s="55" t="str">
        <f>IF('SIMPL PLYWOOD'!Y86=0,"",'SIMPL PLYWOOD'!Y86)</f>
        <v/>
      </c>
      <c r="Q69" s="55" t="str">
        <f>IF('SIMPL PLYWOOD'!Z86=0,"",'SIMPL PLYWOOD'!Z86)</f>
        <v/>
      </c>
      <c r="R69" s="56">
        <f>'PRODUCTION LIST VOLUMES'!P72</f>
        <v>0</v>
      </c>
      <c r="S69" s="57"/>
    </row>
    <row r="70" spans="1:19" ht="23.25" customHeight="1">
      <c r="A70" s="42"/>
      <c r="B70" s="44"/>
      <c r="C70" s="43" t="str">
        <f>'SIMPL PLYWOOD'!D87</f>
        <v>SIMPL-6E</v>
      </c>
      <c r="D70" s="55" t="str">
        <f>IF('SIMPL PLYWOOD'!M87=0,"",'SIMPL PLYWOOD'!M87)</f>
        <v/>
      </c>
      <c r="E70" s="55" t="str">
        <f>IF('SIMPL PLYWOOD'!N87=0,"",'SIMPL PLYWOOD'!N87)</f>
        <v/>
      </c>
      <c r="F70" s="55" t="str">
        <f>IF('SIMPL PLYWOOD'!O87=0,"",'SIMPL PLYWOOD'!O87)</f>
        <v/>
      </c>
      <c r="G70" s="55" t="str">
        <f>IF('SIMPL PLYWOOD'!P87=0,"",'SIMPL PLYWOOD'!P87)</f>
        <v/>
      </c>
      <c r="H70" s="55" t="str">
        <f>IF('SIMPL PLYWOOD'!Q87=0,"",'SIMPL PLYWOOD'!Q87)</f>
        <v/>
      </c>
      <c r="I70" s="55" t="str">
        <f>IF('SIMPL PLYWOOD'!R87=0,"",'SIMPL PLYWOOD'!R87)</f>
        <v/>
      </c>
      <c r="J70" s="55" t="str">
        <f>IF('SIMPL PLYWOOD'!S87=0,"",'SIMPL PLYWOOD'!S87)</f>
        <v/>
      </c>
      <c r="K70" s="55" t="str">
        <f>IF('SIMPL PLYWOOD'!T87=0,"",'SIMPL PLYWOOD'!T87)</f>
        <v/>
      </c>
      <c r="L70" s="55" t="str">
        <f>IF('SIMPL PLYWOOD'!U87=0,"",'SIMPL PLYWOOD'!U87)</f>
        <v/>
      </c>
      <c r="M70" s="55" t="str">
        <f>IF('SIMPL PLYWOOD'!V87=0,"",'SIMPL PLYWOOD'!V87)</f>
        <v/>
      </c>
      <c r="N70" s="55" t="str">
        <f>IF('SIMPL PLYWOOD'!W87=0,"",'SIMPL PLYWOOD'!W87)</f>
        <v/>
      </c>
      <c r="O70" s="55" t="str">
        <f>IF('SIMPL PLYWOOD'!X87=0,"",'SIMPL PLYWOOD'!X87)</f>
        <v/>
      </c>
      <c r="P70" s="55" t="str">
        <f>IF('SIMPL PLYWOOD'!Y87=0,"",'SIMPL PLYWOOD'!Y87)</f>
        <v/>
      </c>
      <c r="Q70" s="55" t="str">
        <f>IF('SIMPL PLYWOOD'!Z87=0,"",'SIMPL PLYWOOD'!Z87)</f>
        <v/>
      </c>
      <c r="R70" s="56">
        <f>'PRODUCTION LIST VOLUMES'!P73</f>
        <v>0</v>
      </c>
      <c r="S70" s="57"/>
    </row>
    <row r="71" spans="1:19" ht="23.25" customHeight="1">
      <c r="A71" s="42"/>
      <c r="B71" s="44"/>
      <c r="C71" s="43" t="str">
        <f>'SIMPL PLYWOOD'!D88</f>
        <v>SIMPL-6F</v>
      </c>
      <c r="D71" s="55" t="str">
        <f>IF('SIMPL PLYWOOD'!M88=0,"",'SIMPL PLYWOOD'!M88)</f>
        <v/>
      </c>
      <c r="E71" s="55" t="str">
        <f>IF('SIMPL PLYWOOD'!N88=0,"",'SIMPL PLYWOOD'!N88)</f>
        <v/>
      </c>
      <c r="F71" s="55" t="str">
        <f>IF('SIMPL PLYWOOD'!O88=0,"",'SIMPL PLYWOOD'!O88)</f>
        <v/>
      </c>
      <c r="G71" s="55" t="str">
        <f>IF('SIMPL PLYWOOD'!P88=0,"",'SIMPL PLYWOOD'!P88)</f>
        <v/>
      </c>
      <c r="H71" s="55" t="str">
        <f>IF('SIMPL PLYWOOD'!Q88=0,"",'SIMPL PLYWOOD'!Q88)</f>
        <v/>
      </c>
      <c r="I71" s="55" t="str">
        <f>IF('SIMPL PLYWOOD'!R88=0,"",'SIMPL PLYWOOD'!R88)</f>
        <v/>
      </c>
      <c r="J71" s="55" t="str">
        <f>IF('SIMPL PLYWOOD'!S88=0,"",'SIMPL PLYWOOD'!S88)</f>
        <v/>
      </c>
      <c r="K71" s="55" t="str">
        <f>IF('SIMPL PLYWOOD'!T88=0,"",'SIMPL PLYWOOD'!T88)</f>
        <v/>
      </c>
      <c r="L71" s="55" t="str">
        <f>IF('SIMPL PLYWOOD'!U88=0,"",'SIMPL PLYWOOD'!U88)</f>
        <v/>
      </c>
      <c r="M71" s="55" t="str">
        <f>IF('SIMPL PLYWOOD'!V88=0,"",'SIMPL PLYWOOD'!V88)</f>
        <v/>
      </c>
      <c r="N71" s="55" t="str">
        <f>IF('SIMPL PLYWOOD'!W88=0,"",'SIMPL PLYWOOD'!W88)</f>
        <v/>
      </c>
      <c r="O71" s="55" t="str">
        <f>IF('SIMPL PLYWOOD'!X88=0,"",'SIMPL PLYWOOD'!X88)</f>
        <v/>
      </c>
      <c r="P71" s="55" t="str">
        <f>IF('SIMPL PLYWOOD'!Y88=0,"",'SIMPL PLYWOOD'!Y88)</f>
        <v/>
      </c>
      <c r="Q71" s="55" t="str">
        <f>IF('SIMPL PLYWOOD'!Z88=0,"",'SIMPL PLYWOOD'!Z88)</f>
        <v/>
      </c>
      <c r="R71" s="56">
        <f>'PRODUCTION LIST VOLUMES'!P74</f>
        <v>0</v>
      </c>
      <c r="S71" s="57"/>
    </row>
    <row r="72" spans="1:19" ht="23.25" customHeight="1">
      <c r="A72" s="42"/>
      <c r="B72" s="44"/>
      <c r="C72" s="43" t="str">
        <f>'SIMPL PLYWOOD'!D89</f>
        <v>SIMPL-6G</v>
      </c>
      <c r="D72" s="55" t="str">
        <f>IF('SIMPL PLYWOOD'!M89=0,"",'SIMPL PLYWOOD'!M89)</f>
        <v/>
      </c>
      <c r="E72" s="55" t="str">
        <f>IF('SIMPL PLYWOOD'!N89=0,"",'SIMPL PLYWOOD'!N89)</f>
        <v/>
      </c>
      <c r="F72" s="55" t="str">
        <f>IF('SIMPL PLYWOOD'!O89=0,"",'SIMPL PLYWOOD'!O89)</f>
        <v/>
      </c>
      <c r="G72" s="55" t="str">
        <f>IF('SIMPL PLYWOOD'!P89=0,"",'SIMPL PLYWOOD'!P89)</f>
        <v/>
      </c>
      <c r="H72" s="55" t="str">
        <f>IF('SIMPL PLYWOOD'!Q89=0,"",'SIMPL PLYWOOD'!Q89)</f>
        <v/>
      </c>
      <c r="I72" s="55" t="str">
        <f>IF('SIMPL PLYWOOD'!R89=0,"",'SIMPL PLYWOOD'!R89)</f>
        <v/>
      </c>
      <c r="J72" s="55" t="str">
        <f>IF('SIMPL PLYWOOD'!S89=0,"",'SIMPL PLYWOOD'!S89)</f>
        <v/>
      </c>
      <c r="K72" s="55" t="str">
        <f>IF('SIMPL PLYWOOD'!T89=0,"",'SIMPL PLYWOOD'!T89)</f>
        <v/>
      </c>
      <c r="L72" s="55" t="str">
        <f>IF('SIMPL PLYWOOD'!U89=0,"",'SIMPL PLYWOOD'!U89)</f>
        <v/>
      </c>
      <c r="M72" s="55" t="str">
        <f>IF('SIMPL PLYWOOD'!V89=0,"",'SIMPL PLYWOOD'!V89)</f>
        <v/>
      </c>
      <c r="N72" s="55" t="str">
        <f>IF('SIMPL PLYWOOD'!W89=0,"",'SIMPL PLYWOOD'!W89)</f>
        <v/>
      </c>
      <c r="O72" s="55" t="str">
        <f>IF('SIMPL PLYWOOD'!X89=0,"",'SIMPL PLYWOOD'!X89)</f>
        <v/>
      </c>
      <c r="P72" s="55" t="str">
        <f>IF('SIMPL PLYWOOD'!Y89=0,"",'SIMPL PLYWOOD'!Y89)</f>
        <v/>
      </c>
      <c r="Q72" s="55" t="str">
        <f>IF('SIMPL PLYWOOD'!Z89=0,"",'SIMPL PLYWOOD'!Z89)</f>
        <v/>
      </c>
      <c r="R72" s="56">
        <f>'PRODUCTION LIST VOLUMES'!P75</f>
        <v>0</v>
      </c>
      <c r="S72" s="57"/>
    </row>
    <row r="73" spans="1:19" ht="23.25" customHeight="1">
      <c r="A73" s="42"/>
      <c r="B73" s="44"/>
      <c r="C73" s="43" t="str">
        <f>'SIMPL PLYWOOD'!D90</f>
        <v>SIMPL-6H</v>
      </c>
      <c r="D73" s="55" t="str">
        <f>IF('SIMPL PLYWOOD'!M90=0,"",'SIMPL PLYWOOD'!M90)</f>
        <v/>
      </c>
      <c r="E73" s="55" t="str">
        <f>IF('SIMPL PLYWOOD'!N90=0,"",'SIMPL PLYWOOD'!N90)</f>
        <v/>
      </c>
      <c r="F73" s="55" t="str">
        <f>IF('SIMPL PLYWOOD'!O90=0,"",'SIMPL PLYWOOD'!O90)</f>
        <v/>
      </c>
      <c r="G73" s="55" t="str">
        <f>IF('SIMPL PLYWOOD'!P90=0,"",'SIMPL PLYWOOD'!P90)</f>
        <v/>
      </c>
      <c r="H73" s="55" t="str">
        <f>IF('SIMPL PLYWOOD'!Q90=0,"",'SIMPL PLYWOOD'!Q90)</f>
        <v/>
      </c>
      <c r="I73" s="55" t="str">
        <f>IF('SIMPL PLYWOOD'!R90=0,"",'SIMPL PLYWOOD'!R90)</f>
        <v/>
      </c>
      <c r="J73" s="55" t="str">
        <f>IF('SIMPL PLYWOOD'!S90=0,"",'SIMPL PLYWOOD'!S90)</f>
        <v/>
      </c>
      <c r="K73" s="55" t="str">
        <f>IF('SIMPL PLYWOOD'!T90=0,"",'SIMPL PLYWOOD'!T90)</f>
        <v/>
      </c>
      <c r="L73" s="55" t="str">
        <f>IF('SIMPL PLYWOOD'!U90=0,"",'SIMPL PLYWOOD'!U90)</f>
        <v/>
      </c>
      <c r="M73" s="55" t="str">
        <f>IF('SIMPL PLYWOOD'!V90=0,"",'SIMPL PLYWOOD'!V90)</f>
        <v/>
      </c>
      <c r="N73" s="55" t="str">
        <f>IF('SIMPL PLYWOOD'!W90=0,"",'SIMPL PLYWOOD'!W90)</f>
        <v/>
      </c>
      <c r="O73" s="55" t="str">
        <f>IF('SIMPL PLYWOOD'!X90=0,"",'SIMPL PLYWOOD'!X90)</f>
        <v/>
      </c>
      <c r="P73" s="55" t="str">
        <f>IF('SIMPL PLYWOOD'!Y90=0,"",'SIMPL PLYWOOD'!Y90)</f>
        <v/>
      </c>
      <c r="Q73" s="55" t="str">
        <f>IF('SIMPL PLYWOOD'!Z90=0,"",'SIMPL PLYWOOD'!Z90)</f>
        <v/>
      </c>
      <c r="R73" s="56">
        <f>'PRODUCTION LIST VOLUMES'!P76</f>
        <v>0</v>
      </c>
      <c r="S73" s="57"/>
    </row>
    <row r="74" spans="1:19" ht="23.25" customHeight="1">
      <c r="A74" s="42"/>
      <c r="B74" s="44"/>
      <c r="C74" s="43" t="str">
        <f>'SIMPL PLYWOOD'!D91</f>
        <v>SIMPL-6I</v>
      </c>
      <c r="D74" s="55" t="str">
        <f>IF('SIMPL PLYWOOD'!M91=0,"",'SIMPL PLYWOOD'!M91)</f>
        <v/>
      </c>
      <c r="E74" s="55" t="str">
        <f>IF('SIMPL PLYWOOD'!N91=0,"",'SIMPL PLYWOOD'!N91)</f>
        <v/>
      </c>
      <c r="F74" s="55" t="str">
        <f>IF('SIMPL PLYWOOD'!O91=0,"",'SIMPL PLYWOOD'!O91)</f>
        <v/>
      </c>
      <c r="G74" s="55" t="str">
        <f>IF('SIMPL PLYWOOD'!P91=0,"",'SIMPL PLYWOOD'!P91)</f>
        <v/>
      </c>
      <c r="H74" s="55" t="str">
        <f>IF('SIMPL PLYWOOD'!Q91=0,"",'SIMPL PLYWOOD'!Q91)</f>
        <v/>
      </c>
      <c r="I74" s="55" t="str">
        <f>IF('SIMPL PLYWOOD'!R91=0,"",'SIMPL PLYWOOD'!R91)</f>
        <v/>
      </c>
      <c r="J74" s="55" t="str">
        <f>IF('SIMPL PLYWOOD'!S91=0,"",'SIMPL PLYWOOD'!S91)</f>
        <v/>
      </c>
      <c r="K74" s="55" t="str">
        <f>IF('SIMPL PLYWOOD'!T91=0,"",'SIMPL PLYWOOD'!T91)</f>
        <v/>
      </c>
      <c r="L74" s="55" t="str">
        <f>IF('SIMPL PLYWOOD'!U91=0,"",'SIMPL PLYWOOD'!U91)</f>
        <v/>
      </c>
      <c r="M74" s="55" t="str">
        <f>IF('SIMPL PLYWOOD'!V91=0,"",'SIMPL PLYWOOD'!V91)</f>
        <v/>
      </c>
      <c r="N74" s="55" t="str">
        <f>IF('SIMPL PLYWOOD'!W91=0,"",'SIMPL PLYWOOD'!W91)</f>
        <v/>
      </c>
      <c r="O74" s="55" t="str">
        <f>IF('SIMPL PLYWOOD'!X91=0,"",'SIMPL PLYWOOD'!X91)</f>
        <v/>
      </c>
      <c r="P74" s="55" t="str">
        <f>IF('SIMPL PLYWOOD'!Y91=0,"",'SIMPL PLYWOOD'!Y91)</f>
        <v/>
      </c>
      <c r="Q74" s="55" t="str">
        <f>IF('SIMPL PLYWOOD'!Z91=0,"",'SIMPL PLYWOOD'!Z91)</f>
        <v/>
      </c>
      <c r="R74" s="56">
        <f>'PRODUCTION LIST VOLUMES'!P77</f>
        <v>0</v>
      </c>
      <c r="S74" s="57"/>
    </row>
    <row r="75" spans="1:19" ht="23.25" customHeight="1">
      <c r="A75" s="42">
        <f>B75*'SIMPL PLYWOOD'!I87</f>
        <v>0</v>
      </c>
      <c r="B75" s="44">
        <f t="shared" si="1"/>
        <v>0</v>
      </c>
      <c r="C75" s="43" t="str">
        <f>'SIMPL PLYWOOD'!D92</f>
        <v>SIMPL-6J</v>
      </c>
      <c r="D75" s="55" t="str">
        <f>IF('SIMPL PLYWOOD'!M92=0,"",'SIMPL PLYWOOD'!M92)</f>
        <v/>
      </c>
      <c r="E75" s="55" t="str">
        <f>IF('SIMPL PLYWOOD'!N92=0,"",'SIMPL PLYWOOD'!N92)</f>
        <v/>
      </c>
      <c r="F75" s="55" t="str">
        <f>IF('SIMPL PLYWOOD'!O92=0,"",'SIMPL PLYWOOD'!O92)</f>
        <v/>
      </c>
      <c r="G75" s="55" t="str">
        <f>IF('SIMPL PLYWOOD'!P92=0,"",'SIMPL PLYWOOD'!P92)</f>
        <v/>
      </c>
      <c r="H75" s="55" t="str">
        <f>IF('SIMPL PLYWOOD'!Q92=0,"",'SIMPL PLYWOOD'!Q92)</f>
        <v/>
      </c>
      <c r="I75" s="55" t="str">
        <f>IF('SIMPL PLYWOOD'!R92=0,"",'SIMPL PLYWOOD'!R92)</f>
        <v/>
      </c>
      <c r="J75" s="55" t="str">
        <f>IF('SIMPL PLYWOOD'!S92=0,"",'SIMPL PLYWOOD'!S92)</f>
        <v/>
      </c>
      <c r="K75" s="55" t="str">
        <f>IF('SIMPL PLYWOOD'!T92=0,"",'SIMPL PLYWOOD'!T92)</f>
        <v/>
      </c>
      <c r="L75" s="55" t="str">
        <f>IF('SIMPL PLYWOOD'!U92=0,"",'SIMPL PLYWOOD'!U92)</f>
        <v/>
      </c>
      <c r="M75" s="55" t="str">
        <f>IF('SIMPL PLYWOOD'!V92=0,"",'SIMPL PLYWOOD'!V92)</f>
        <v/>
      </c>
      <c r="N75" s="55" t="str">
        <f>IF('SIMPL PLYWOOD'!W92=0,"",'SIMPL PLYWOOD'!W92)</f>
        <v/>
      </c>
      <c r="O75" s="55" t="str">
        <f>IF('SIMPL PLYWOOD'!X92=0,"",'SIMPL PLYWOOD'!X92)</f>
        <v/>
      </c>
      <c r="P75" s="55" t="str">
        <f>IF('SIMPL PLYWOOD'!Y92=0,"",'SIMPL PLYWOOD'!Y92)</f>
        <v/>
      </c>
      <c r="Q75" s="55" t="str">
        <f>IF('SIMPL PLYWOOD'!Z92=0,"",'SIMPL PLYWOOD'!Z92)</f>
        <v/>
      </c>
      <c r="R75" s="56">
        <f>'PRODUCTION LIST VOLUMES'!P78</f>
        <v>0</v>
      </c>
    </row>
    <row r="76" spans="1:19" ht="23.25" customHeight="1">
      <c r="A76" s="42">
        <f>B76*'SIMPL PLYWOOD'!I88</f>
        <v>0</v>
      </c>
      <c r="B76" s="44">
        <f t="shared" si="1"/>
        <v>0</v>
      </c>
      <c r="C76" s="43" t="str">
        <f>'SIMPL PLYWOOD'!D93</f>
        <v>SIMPL-6K</v>
      </c>
      <c r="D76" s="55" t="str">
        <f>IF('SIMPL PLYWOOD'!M93=0,"",'SIMPL PLYWOOD'!M93)</f>
        <v/>
      </c>
      <c r="E76" s="55" t="str">
        <f>IF('SIMPL PLYWOOD'!N93=0,"",'SIMPL PLYWOOD'!N93)</f>
        <v/>
      </c>
      <c r="F76" s="55" t="str">
        <f>IF('SIMPL PLYWOOD'!O93=0,"",'SIMPL PLYWOOD'!O93)</f>
        <v/>
      </c>
      <c r="G76" s="55" t="str">
        <f>IF('SIMPL PLYWOOD'!P93=0,"",'SIMPL PLYWOOD'!P93)</f>
        <v/>
      </c>
      <c r="H76" s="55" t="str">
        <f>IF('SIMPL PLYWOOD'!Q93=0,"",'SIMPL PLYWOOD'!Q93)</f>
        <v/>
      </c>
      <c r="I76" s="55" t="str">
        <f>IF('SIMPL PLYWOOD'!R93=0,"",'SIMPL PLYWOOD'!R93)</f>
        <v/>
      </c>
      <c r="J76" s="55" t="str">
        <f>IF('SIMPL PLYWOOD'!S93=0,"",'SIMPL PLYWOOD'!S93)</f>
        <v/>
      </c>
      <c r="K76" s="55" t="str">
        <f>IF('SIMPL PLYWOOD'!T93=0,"",'SIMPL PLYWOOD'!T93)</f>
        <v/>
      </c>
      <c r="L76" s="55" t="str">
        <f>IF('SIMPL PLYWOOD'!U93=0,"",'SIMPL PLYWOOD'!U93)</f>
        <v/>
      </c>
      <c r="M76" s="55" t="str">
        <f>IF('SIMPL PLYWOOD'!V93=0,"",'SIMPL PLYWOOD'!V93)</f>
        <v/>
      </c>
      <c r="N76" s="55" t="str">
        <f>IF('SIMPL PLYWOOD'!W93=0,"",'SIMPL PLYWOOD'!W93)</f>
        <v/>
      </c>
      <c r="O76" s="55" t="str">
        <f>IF('SIMPL PLYWOOD'!X93=0,"",'SIMPL PLYWOOD'!X93)</f>
        <v/>
      </c>
      <c r="P76" s="55" t="str">
        <f>IF('SIMPL PLYWOOD'!Y93=0,"",'SIMPL PLYWOOD'!Y93)</f>
        <v/>
      </c>
      <c r="Q76" s="55" t="str">
        <f>IF('SIMPL PLYWOOD'!Z93=0,"",'SIMPL PLYWOOD'!Z93)</f>
        <v/>
      </c>
      <c r="R76" s="56">
        <f>'PRODUCTION LIST VOLUMES'!P79</f>
        <v>0</v>
      </c>
    </row>
    <row r="77" spans="1:19" ht="23.25" customHeight="1">
      <c r="A77" s="42">
        <f>B77*'SIMPL PLYWOOD'!I89</f>
        <v>0</v>
      </c>
      <c r="B77" s="44">
        <f t="shared" si="1"/>
        <v>0</v>
      </c>
      <c r="C77" s="43" t="str">
        <f>'SIMPL PLYWOOD'!D94</f>
        <v>SIMPL-6L</v>
      </c>
      <c r="D77" s="55" t="str">
        <f>IF('SIMPL PLYWOOD'!M94=0,"",'SIMPL PLYWOOD'!M94)</f>
        <v/>
      </c>
      <c r="E77" s="55" t="str">
        <f>IF('SIMPL PLYWOOD'!N94=0,"",'SIMPL PLYWOOD'!N94)</f>
        <v/>
      </c>
      <c r="F77" s="55" t="str">
        <f>IF('SIMPL PLYWOOD'!O94=0,"",'SIMPL PLYWOOD'!O94)</f>
        <v/>
      </c>
      <c r="G77" s="55" t="str">
        <f>IF('SIMPL PLYWOOD'!P94=0,"",'SIMPL PLYWOOD'!P94)</f>
        <v/>
      </c>
      <c r="H77" s="55" t="str">
        <f>IF('SIMPL PLYWOOD'!Q94=0,"",'SIMPL PLYWOOD'!Q94)</f>
        <v/>
      </c>
      <c r="I77" s="55" t="str">
        <f>IF('SIMPL PLYWOOD'!R94=0,"",'SIMPL PLYWOOD'!R94)</f>
        <v/>
      </c>
      <c r="J77" s="55" t="str">
        <f>IF('SIMPL PLYWOOD'!S94=0,"",'SIMPL PLYWOOD'!S94)</f>
        <v/>
      </c>
      <c r="K77" s="55" t="str">
        <f>IF('SIMPL PLYWOOD'!T94=0,"",'SIMPL PLYWOOD'!T94)</f>
        <v/>
      </c>
      <c r="L77" s="55" t="str">
        <f>IF('SIMPL PLYWOOD'!U94=0,"",'SIMPL PLYWOOD'!U94)</f>
        <v/>
      </c>
      <c r="M77" s="55" t="str">
        <f>IF('SIMPL PLYWOOD'!V94=0,"",'SIMPL PLYWOOD'!V94)</f>
        <v/>
      </c>
      <c r="N77" s="55" t="str">
        <f>IF('SIMPL PLYWOOD'!W94=0,"",'SIMPL PLYWOOD'!W94)</f>
        <v/>
      </c>
      <c r="O77" s="55" t="str">
        <f>IF('SIMPL PLYWOOD'!X94=0,"",'SIMPL PLYWOOD'!X94)</f>
        <v/>
      </c>
      <c r="P77" s="55" t="str">
        <f>IF('SIMPL PLYWOOD'!Y94=0,"",'SIMPL PLYWOOD'!Y94)</f>
        <v/>
      </c>
      <c r="Q77" s="55" t="str">
        <f>IF('SIMPL PLYWOOD'!Z94=0,"",'SIMPL PLYWOOD'!Z94)</f>
        <v/>
      </c>
      <c r="R77" s="56">
        <f>'PRODUCTION LIST VOLUMES'!P80</f>
        <v>0</v>
      </c>
    </row>
    <row r="78" spans="1:19" ht="23.25" customHeight="1">
      <c r="A78" s="42">
        <f>B78*'SIMPL PLYWOOD'!I90</f>
        <v>0</v>
      </c>
      <c r="B78" s="44">
        <f t="shared" ref="B78:B115" si="2">SUM(C78:O78)</f>
        <v>0</v>
      </c>
      <c r="C78" s="43" t="str">
        <f>'SIMPL PLYWOOD'!D95</f>
        <v>SIMPL-6M</v>
      </c>
      <c r="D78" s="55" t="str">
        <f>IF('SIMPL PLYWOOD'!M95=0,"",'SIMPL PLYWOOD'!M95)</f>
        <v/>
      </c>
      <c r="E78" s="55" t="str">
        <f>IF('SIMPL PLYWOOD'!N95=0,"",'SIMPL PLYWOOD'!N95)</f>
        <v/>
      </c>
      <c r="F78" s="55" t="str">
        <f>IF('SIMPL PLYWOOD'!O95=0,"",'SIMPL PLYWOOD'!O95)</f>
        <v/>
      </c>
      <c r="G78" s="55" t="str">
        <f>IF('SIMPL PLYWOOD'!P95=0,"",'SIMPL PLYWOOD'!P95)</f>
        <v/>
      </c>
      <c r="H78" s="55" t="str">
        <f>IF('SIMPL PLYWOOD'!Q95=0,"",'SIMPL PLYWOOD'!Q95)</f>
        <v/>
      </c>
      <c r="I78" s="55" t="str">
        <f>IF('SIMPL PLYWOOD'!R95=0,"",'SIMPL PLYWOOD'!R95)</f>
        <v/>
      </c>
      <c r="J78" s="55" t="str">
        <f>IF('SIMPL PLYWOOD'!S95=0,"",'SIMPL PLYWOOD'!S95)</f>
        <v/>
      </c>
      <c r="K78" s="55" t="str">
        <f>IF('SIMPL PLYWOOD'!T95=0,"",'SIMPL PLYWOOD'!T95)</f>
        <v/>
      </c>
      <c r="L78" s="55" t="str">
        <f>IF('SIMPL PLYWOOD'!U95=0,"",'SIMPL PLYWOOD'!U95)</f>
        <v/>
      </c>
      <c r="M78" s="55" t="str">
        <f>IF('SIMPL PLYWOOD'!V95=0,"",'SIMPL PLYWOOD'!V95)</f>
        <v/>
      </c>
      <c r="N78" s="55" t="str">
        <f>IF('SIMPL PLYWOOD'!W95=0,"",'SIMPL PLYWOOD'!W95)</f>
        <v/>
      </c>
      <c r="O78" s="55" t="str">
        <f>IF('SIMPL PLYWOOD'!X95=0,"",'SIMPL PLYWOOD'!X95)</f>
        <v/>
      </c>
      <c r="P78" s="55" t="str">
        <f>IF('SIMPL PLYWOOD'!Y95=0,"",'SIMPL PLYWOOD'!Y95)</f>
        <v/>
      </c>
      <c r="Q78" s="55" t="str">
        <f>IF('SIMPL PLYWOOD'!Z95=0,"",'SIMPL PLYWOOD'!Z95)</f>
        <v/>
      </c>
      <c r="R78" s="56">
        <f>'PRODUCTION LIST VOLUMES'!P81</f>
        <v>0</v>
      </c>
    </row>
    <row r="79" spans="1:19" ht="23.25" customHeight="1">
      <c r="A79" s="42"/>
      <c r="B79" s="44"/>
      <c r="C79" s="43" t="str">
        <f>'SIMPL PLYWOOD'!D96</f>
        <v>SIMPL-6N</v>
      </c>
      <c r="D79" s="55" t="str">
        <f>IF('SIMPL PLYWOOD'!M96=0,"",'SIMPL PLYWOOD'!M96)</f>
        <v/>
      </c>
      <c r="E79" s="55" t="str">
        <f>IF('SIMPL PLYWOOD'!N96=0,"",'SIMPL PLYWOOD'!N96)</f>
        <v/>
      </c>
      <c r="F79" s="55" t="str">
        <f>IF('SIMPL PLYWOOD'!O96=0,"",'SIMPL PLYWOOD'!O96)</f>
        <v/>
      </c>
      <c r="G79" s="55" t="str">
        <f>IF('SIMPL PLYWOOD'!P96=0,"",'SIMPL PLYWOOD'!P96)</f>
        <v/>
      </c>
      <c r="H79" s="55" t="str">
        <f>IF('SIMPL PLYWOOD'!Q96=0,"",'SIMPL PLYWOOD'!Q96)</f>
        <v/>
      </c>
      <c r="I79" s="55" t="str">
        <f>IF('SIMPL PLYWOOD'!R96=0,"",'SIMPL PLYWOOD'!R96)</f>
        <v/>
      </c>
      <c r="J79" s="55" t="str">
        <f>IF('SIMPL PLYWOOD'!S96=0,"",'SIMPL PLYWOOD'!S96)</f>
        <v/>
      </c>
      <c r="K79" s="55" t="str">
        <f>IF('SIMPL PLYWOOD'!T96=0,"",'SIMPL PLYWOOD'!T96)</f>
        <v/>
      </c>
      <c r="L79" s="55" t="str">
        <f>IF('SIMPL PLYWOOD'!U96=0,"",'SIMPL PLYWOOD'!U96)</f>
        <v/>
      </c>
      <c r="M79" s="55" t="str">
        <f>IF('SIMPL PLYWOOD'!V96=0,"",'SIMPL PLYWOOD'!V96)</f>
        <v/>
      </c>
      <c r="N79" s="55" t="str">
        <f>IF('SIMPL PLYWOOD'!W96=0,"",'SIMPL PLYWOOD'!W96)</f>
        <v/>
      </c>
      <c r="O79" s="55" t="str">
        <f>IF('SIMPL PLYWOOD'!X96=0,"",'SIMPL PLYWOOD'!X96)</f>
        <v/>
      </c>
      <c r="P79" s="55" t="str">
        <f>IF('SIMPL PLYWOOD'!Y96=0,"",'SIMPL PLYWOOD'!Y96)</f>
        <v/>
      </c>
      <c r="Q79" s="55" t="str">
        <f>IF('SIMPL PLYWOOD'!Z96=0,"",'SIMPL PLYWOOD'!Z96)</f>
        <v/>
      </c>
      <c r="R79" s="56">
        <f>'PRODUCTION LIST VOLUMES'!P82</f>
        <v>0</v>
      </c>
    </row>
    <row r="80" spans="1:19" ht="23.25" customHeight="1">
      <c r="A80" s="42"/>
      <c r="B80" s="44"/>
      <c r="C80" s="43" t="str">
        <f>'SIMPL PLYWOOD'!D97</f>
        <v>SIMPL-6O</v>
      </c>
      <c r="D80" s="55" t="str">
        <f>IF('SIMPL PLYWOOD'!M97=0,"",'SIMPL PLYWOOD'!M97)</f>
        <v/>
      </c>
      <c r="E80" s="55" t="str">
        <f>IF('SIMPL PLYWOOD'!N97=0,"",'SIMPL PLYWOOD'!N97)</f>
        <v/>
      </c>
      <c r="F80" s="55" t="str">
        <f>IF('SIMPL PLYWOOD'!O97=0,"",'SIMPL PLYWOOD'!O97)</f>
        <v/>
      </c>
      <c r="G80" s="55" t="str">
        <f>IF('SIMPL PLYWOOD'!P97=0,"",'SIMPL PLYWOOD'!P97)</f>
        <v/>
      </c>
      <c r="H80" s="55" t="str">
        <f>IF('SIMPL PLYWOOD'!Q97=0,"",'SIMPL PLYWOOD'!Q97)</f>
        <v/>
      </c>
      <c r="I80" s="55" t="str">
        <f>IF('SIMPL PLYWOOD'!R97=0,"",'SIMPL PLYWOOD'!R97)</f>
        <v/>
      </c>
      <c r="J80" s="55" t="str">
        <f>IF('SIMPL PLYWOOD'!S97=0,"",'SIMPL PLYWOOD'!S97)</f>
        <v/>
      </c>
      <c r="K80" s="55" t="str">
        <f>IF('SIMPL PLYWOOD'!T97=0,"",'SIMPL PLYWOOD'!T97)</f>
        <v/>
      </c>
      <c r="L80" s="55" t="str">
        <f>IF('SIMPL PLYWOOD'!U97=0,"",'SIMPL PLYWOOD'!U97)</f>
        <v/>
      </c>
      <c r="M80" s="55" t="str">
        <f>IF('SIMPL PLYWOOD'!V97=0,"",'SIMPL PLYWOOD'!V97)</f>
        <v/>
      </c>
      <c r="N80" s="55" t="str">
        <f>IF('SIMPL PLYWOOD'!W97=0,"",'SIMPL PLYWOOD'!W97)</f>
        <v/>
      </c>
      <c r="O80" s="55" t="str">
        <f>IF('SIMPL PLYWOOD'!X97=0,"",'SIMPL PLYWOOD'!X97)</f>
        <v/>
      </c>
      <c r="P80" s="55" t="str">
        <f>IF('SIMPL PLYWOOD'!Y97=0,"",'SIMPL PLYWOOD'!Y97)</f>
        <v/>
      </c>
      <c r="Q80" s="55" t="str">
        <f>IF('SIMPL PLYWOOD'!Z97=0,"",'SIMPL PLYWOOD'!Z97)</f>
        <v/>
      </c>
      <c r="R80" s="56">
        <f>'PRODUCTION LIST VOLUMES'!P83</f>
        <v>0</v>
      </c>
    </row>
    <row r="81" spans="1:18" ht="23.25" customHeight="1">
      <c r="A81" s="42"/>
      <c r="B81" s="44"/>
      <c r="C81" s="43" t="str">
        <f>'SIMPL PLYWOOD'!D98</f>
        <v>SIMPL-6P</v>
      </c>
      <c r="D81" s="55" t="str">
        <f>IF('SIMPL PLYWOOD'!M98=0,"",'SIMPL PLYWOOD'!M98)</f>
        <v/>
      </c>
      <c r="E81" s="55" t="str">
        <f>IF('SIMPL PLYWOOD'!N98=0,"",'SIMPL PLYWOOD'!N98)</f>
        <v/>
      </c>
      <c r="F81" s="55" t="str">
        <f>IF('SIMPL PLYWOOD'!O98=0,"",'SIMPL PLYWOOD'!O98)</f>
        <v/>
      </c>
      <c r="G81" s="55" t="str">
        <f>IF('SIMPL PLYWOOD'!P98=0,"",'SIMPL PLYWOOD'!P98)</f>
        <v/>
      </c>
      <c r="H81" s="55" t="str">
        <f>IF('SIMPL PLYWOOD'!Q98=0,"",'SIMPL PLYWOOD'!Q98)</f>
        <v/>
      </c>
      <c r="I81" s="55" t="str">
        <f>IF('SIMPL PLYWOOD'!R98=0,"",'SIMPL PLYWOOD'!R98)</f>
        <v/>
      </c>
      <c r="J81" s="55" t="str">
        <f>IF('SIMPL PLYWOOD'!S98=0,"",'SIMPL PLYWOOD'!S98)</f>
        <v/>
      </c>
      <c r="K81" s="55" t="str">
        <f>IF('SIMPL PLYWOOD'!T98=0,"",'SIMPL PLYWOOD'!T98)</f>
        <v/>
      </c>
      <c r="L81" s="55" t="str">
        <f>IF('SIMPL PLYWOOD'!U98=0,"",'SIMPL PLYWOOD'!U98)</f>
        <v/>
      </c>
      <c r="M81" s="55" t="str">
        <f>IF('SIMPL PLYWOOD'!V98=0,"",'SIMPL PLYWOOD'!V98)</f>
        <v/>
      </c>
      <c r="N81" s="55" t="str">
        <f>IF('SIMPL PLYWOOD'!W98=0,"",'SIMPL PLYWOOD'!W98)</f>
        <v/>
      </c>
      <c r="O81" s="55" t="str">
        <f>IF('SIMPL PLYWOOD'!X98=0,"",'SIMPL PLYWOOD'!X98)</f>
        <v/>
      </c>
      <c r="P81" s="55" t="str">
        <f>IF('SIMPL PLYWOOD'!Y98=0,"",'SIMPL PLYWOOD'!Y98)</f>
        <v/>
      </c>
      <c r="Q81" s="55" t="str">
        <f>IF('SIMPL PLYWOOD'!Z98=0,"",'SIMPL PLYWOOD'!Z98)</f>
        <v/>
      </c>
      <c r="R81" s="56">
        <f>'PRODUCTION LIST VOLUMES'!P84</f>
        <v>0</v>
      </c>
    </row>
    <row r="82" spans="1:18" ht="23.25" customHeight="1">
      <c r="A82" s="42">
        <f>B82*'SIMPL PLYWOOD'!I100</f>
        <v>0</v>
      </c>
      <c r="B82" s="44">
        <f t="shared" si="2"/>
        <v>0</v>
      </c>
      <c r="C82" s="43">
        <f>'SIMPL PLYWOOD'!D99</f>
        <v>0</v>
      </c>
      <c r="D82" s="55" t="str">
        <f>IF('SIMPL PLYWOOD'!M99=0,"",'SIMPL PLYWOOD'!M99)</f>
        <v/>
      </c>
      <c r="E82" s="55" t="str">
        <f>IF('SIMPL PLYWOOD'!N99=0,"",'SIMPL PLYWOOD'!N99)</f>
        <v/>
      </c>
      <c r="F82" s="55" t="str">
        <f>IF('SIMPL PLYWOOD'!O99=0,"",'SIMPL PLYWOOD'!O99)</f>
        <v/>
      </c>
      <c r="G82" s="55" t="str">
        <f>IF('SIMPL PLYWOOD'!P99=0,"",'SIMPL PLYWOOD'!P99)</f>
        <v/>
      </c>
      <c r="H82" s="55" t="str">
        <f>IF('SIMPL PLYWOOD'!Q99=0,"",'SIMPL PLYWOOD'!Q99)</f>
        <v/>
      </c>
      <c r="I82" s="55" t="str">
        <f>IF('SIMPL PLYWOOD'!R99=0,"",'SIMPL PLYWOOD'!R99)</f>
        <v/>
      </c>
      <c r="J82" s="55" t="str">
        <f>IF('SIMPL PLYWOOD'!S99=0,"",'SIMPL PLYWOOD'!S99)</f>
        <v/>
      </c>
      <c r="K82" s="55" t="str">
        <f>IF('SIMPL PLYWOOD'!T99=0,"",'SIMPL PLYWOOD'!T99)</f>
        <v/>
      </c>
      <c r="L82" s="55" t="str">
        <f>IF('SIMPL PLYWOOD'!U99=0,"",'SIMPL PLYWOOD'!U99)</f>
        <v/>
      </c>
      <c r="M82" s="55" t="str">
        <f>IF('SIMPL PLYWOOD'!V99=0,"",'SIMPL PLYWOOD'!V99)</f>
        <v/>
      </c>
      <c r="N82" s="55" t="str">
        <f>IF('SIMPL PLYWOOD'!W99=0,"",'SIMPL PLYWOOD'!W99)</f>
        <v/>
      </c>
      <c r="O82" s="55" t="str">
        <f>IF('SIMPL PLYWOOD'!X99=0,"",'SIMPL PLYWOOD'!X99)</f>
        <v/>
      </c>
      <c r="P82" s="55" t="str">
        <f>IF('SIMPL PLYWOOD'!Y99=0,"",'SIMPL PLYWOOD'!Y99)</f>
        <v/>
      </c>
      <c r="Q82" s="55" t="str">
        <f>IF('SIMPL PLYWOOD'!Z99=0,"",'SIMPL PLYWOOD'!Z99)</f>
        <v/>
      </c>
      <c r="R82" s="56">
        <f>'PRODUCTION LIST VOLUMES'!P85</f>
        <v>0</v>
      </c>
    </row>
    <row r="83" spans="1:18" ht="23.25" customHeight="1">
      <c r="A83" s="42">
        <f>B83*'SIMPL PLYWOOD'!I101</f>
        <v>0</v>
      </c>
      <c r="B83" s="44">
        <f t="shared" si="2"/>
        <v>0</v>
      </c>
      <c r="C83" s="43" t="str">
        <f>'SIMPL PLYWOOD'!D100</f>
        <v>SIMPL-7A</v>
      </c>
      <c r="D83" s="55" t="str">
        <f>IF('SIMPL PLYWOOD'!M100=0,"",'SIMPL PLYWOOD'!M100)</f>
        <v/>
      </c>
      <c r="E83" s="55" t="str">
        <f>IF('SIMPL PLYWOOD'!N100=0,"",'SIMPL PLYWOOD'!N100)</f>
        <v/>
      </c>
      <c r="F83" s="55" t="str">
        <f>IF('SIMPL PLYWOOD'!O100=0,"",'SIMPL PLYWOOD'!O100)</f>
        <v/>
      </c>
      <c r="G83" s="55" t="str">
        <f>IF('SIMPL PLYWOOD'!P100=0,"",'SIMPL PLYWOOD'!P100)</f>
        <v/>
      </c>
      <c r="H83" s="55" t="str">
        <f>IF('SIMPL PLYWOOD'!Q100=0,"",'SIMPL PLYWOOD'!Q100)</f>
        <v/>
      </c>
      <c r="I83" s="55" t="str">
        <f>IF('SIMPL PLYWOOD'!R100=0,"",'SIMPL PLYWOOD'!R100)</f>
        <v/>
      </c>
      <c r="J83" s="55" t="str">
        <f>IF('SIMPL PLYWOOD'!S100=0,"",'SIMPL PLYWOOD'!S100)</f>
        <v/>
      </c>
      <c r="K83" s="55" t="str">
        <f>IF('SIMPL PLYWOOD'!T100=0,"",'SIMPL PLYWOOD'!T100)</f>
        <v/>
      </c>
      <c r="L83" s="55" t="str">
        <f>IF('SIMPL PLYWOOD'!U100=0,"",'SIMPL PLYWOOD'!U100)</f>
        <v/>
      </c>
      <c r="M83" s="55" t="str">
        <f>IF('SIMPL PLYWOOD'!V100=0,"",'SIMPL PLYWOOD'!V100)</f>
        <v/>
      </c>
      <c r="N83" s="55" t="str">
        <f>IF('SIMPL PLYWOOD'!W100=0,"",'SIMPL PLYWOOD'!W100)</f>
        <v/>
      </c>
      <c r="O83" s="55" t="str">
        <f>IF('SIMPL PLYWOOD'!X100=0,"",'SIMPL PLYWOOD'!X100)</f>
        <v/>
      </c>
      <c r="P83" s="55" t="str">
        <f>IF('SIMPL PLYWOOD'!Y100=0,"",'SIMPL PLYWOOD'!Y100)</f>
        <v/>
      </c>
      <c r="Q83" s="55" t="str">
        <f>IF('SIMPL PLYWOOD'!Z100=0,"",'SIMPL PLYWOOD'!Z100)</f>
        <v/>
      </c>
      <c r="R83" s="56">
        <f>'PRODUCTION LIST VOLUMES'!P86</f>
        <v>0</v>
      </c>
    </row>
    <row r="84" spans="1:18" ht="23.25" customHeight="1">
      <c r="A84" s="42">
        <f>B84*'SIMPL PLYWOOD'!I102</f>
        <v>0</v>
      </c>
      <c r="B84" s="44">
        <f t="shared" si="2"/>
        <v>0</v>
      </c>
      <c r="C84" s="43" t="str">
        <f>'SIMPL PLYWOOD'!D101</f>
        <v>SIMPL-7B</v>
      </c>
      <c r="D84" s="55" t="str">
        <f>IF('SIMPL PLYWOOD'!M101=0,"",'SIMPL PLYWOOD'!M101)</f>
        <v/>
      </c>
      <c r="E84" s="55" t="str">
        <f>IF('SIMPL PLYWOOD'!N101=0,"",'SIMPL PLYWOOD'!N101)</f>
        <v/>
      </c>
      <c r="F84" s="55" t="str">
        <f>IF('SIMPL PLYWOOD'!O101=0,"",'SIMPL PLYWOOD'!O101)</f>
        <v/>
      </c>
      <c r="G84" s="55" t="str">
        <f>IF('SIMPL PLYWOOD'!P101=0,"",'SIMPL PLYWOOD'!P101)</f>
        <v/>
      </c>
      <c r="H84" s="55" t="str">
        <f>IF('SIMPL PLYWOOD'!Q101=0,"",'SIMPL PLYWOOD'!Q101)</f>
        <v/>
      </c>
      <c r="I84" s="55" t="str">
        <f>IF('SIMPL PLYWOOD'!R101=0,"",'SIMPL PLYWOOD'!R101)</f>
        <v/>
      </c>
      <c r="J84" s="55" t="str">
        <f>IF('SIMPL PLYWOOD'!S101=0,"",'SIMPL PLYWOOD'!S101)</f>
        <v/>
      </c>
      <c r="K84" s="55" t="str">
        <f>IF('SIMPL PLYWOOD'!T101=0,"",'SIMPL PLYWOOD'!T101)</f>
        <v/>
      </c>
      <c r="L84" s="55" t="str">
        <f>IF('SIMPL PLYWOOD'!U101=0,"",'SIMPL PLYWOOD'!U101)</f>
        <v/>
      </c>
      <c r="M84" s="55" t="str">
        <f>IF('SIMPL PLYWOOD'!V101=0,"",'SIMPL PLYWOOD'!V101)</f>
        <v/>
      </c>
      <c r="N84" s="55" t="str">
        <f>IF('SIMPL PLYWOOD'!W101=0,"",'SIMPL PLYWOOD'!W101)</f>
        <v/>
      </c>
      <c r="O84" s="55" t="str">
        <f>IF('SIMPL PLYWOOD'!X101=0,"",'SIMPL PLYWOOD'!X101)</f>
        <v/>
      </c>
      <c r="P84" s="55" t="str">
        <f>IF('SIMPL PLYWOOD'!Y101=0,"",'SIMPL PLYWOOD'!Y101)</f>
        <v/>
      </c>
      <c r="Q84" s="55" t="str">
        <f>IF('SIMPL PLYWOOD'!Z101=0,"",'SIMPL PLYWOOD'!Z101)</f>
        <v/>
      </c>
      <c r="R84" s="56">
        <f>'PRODUCTION LIST VOLUMES'!P87</f>
        <v>0</v>
      </c>
    </row>
    <row r="85" spans="1:18" ht="23.25" customHeight="1">
      <c r="A85" s="42">
        <f>B85*'SIMPL PLYWOOD'!I103</f>
        <v>0</v>
      </c>
      <c r="B85" s="44">
        <f t="shared" si="2"/>
        <v>0</v>
      </c>
      <c r="C85" s="43" t="str">
        <f>'SIMPL PLYWOOD'!D102</f>
        <v>SIMPL-7C</v>
      </c>
      <c r="D85" s="55" t="str">
        <f>IF('SIMPL PLYWOOD'!M102=0,"",'SIMPL PLYWOOD'!M102)</f>
        <v/>
      </c>
      <c r="E85" s="55" t="str">
        <f>IF('SIMPL PLYWOOD'!N102=0,"",'SIMPL PLYWOOD'!N102)</f>
        <v/>
      </c>
      <c r="F85" s="55" t="str">
        <f>IF('SIMPL PLYWOOD'!O102=0,"",'SIMPL PLYWOOD'!O102)</f>
        <v/>
      </c>
      <c r="G85" s="55" t="str">
        <f>IF('SIMPL PLYWOOD'!P102=0,"",'SIMPL PLYWOOD'!P102)</f>
        <v/>
      </c>
      <c r="H85" s="55" t="str">
        <f>IF('SIMPL PLYWOOD'!Q102=0,"",'SIMPL PLYWOOD'!Q102)</f>
        <v/>
      </c>
      <c r="I85" s="55" t="str">
        <f>IF('SIMPL PLYWOOD'!R102=0,"",'SIMPL PLYWOOD'!R102)</f>
        <v/>
      </c>
      <c r="J85" s="55" t="str">
        <f>IF('SIMPL PLYWOOD'!S102=0,"",'SIMPL PLYWOOD'!S102)</f>
        <v/>
      </c>
      <c r="K85" s="55" t="str">
        <f>IF('SIMPL PLYWOOD'!T102=0,"",'SIMPL PLYWOOD'!T102)</f>
        <v/>
      </c>
      <c r="L85" s="55" t="str">
        <f>IF('SIMPL PLYWOOD'!U102=0,"",'SIMPL PLYWOOD'!U102)</f>
        <v/>
      </c>
      <c r="M85" s="55" t="str">
        <f>IF('SIMPL PLYWOOD'!V102=0,"",'SIMPL PLYWOOD'!V102)</f>
        <v/>
      </c>
      <c r="N85" s="55" t="str">
        <f>IF('SIMPL PLYWOOD'!W102=0,"",'SIMPL PLYWOOD'!W102)</f>
        <v/>
      </c>
      <c r="O85" s="55" t="str">
        <f>IF('SIMPL PLYWOOD'!X102=0,"",'SIMPL PLYWOOD'!X102)</f>
        <v/>
      </c>
      <c r="P85" s="55" t="str">
        <f>IF('SIMPL PLYWOOD'!Y102=0,"",'SIMPL PLYWOOD'!Y102)</f>
        <v/>
      </c>
      <c r="Q85" s="55" t="str">
        <f>IF('SIMPL PLYWOOD'!Z102=0,"",'SIMPL PLYWOOD'!Z102)</f>
        <v/>
      </c>
      <c r="R85" s="56">
        <f>'PRODUCTION LIST VOLUMES'!P88</f>
        <v>0</v>
      </c>
    </row>
    <row r="86" spans="1:18" ht="23.25" customHeight="1">
      <c r="A86" s="42">
        <f>B86*'SIMPL PLYWOOD'!I104</f>
        <v>0</v>
      </c>
      <c r="B86" s="44">
        <f t="shared" si="2"/>
        <v>0</v>
      </c>
      <c r="C86" s="43" t="str">
        <f>'SIMPL PLYWOOD'!D103</f>
        <v>SIMPL-7D</v>
      </c>
      <c r="D86" s="55" t="str">
        <f>IF('SIMPL PLYWOOD'!M103=0,"",'SIMPL PLYWOOD'!M103)</f>
        <v/>
      </c>
      <c r="E86" s="55" t="str">
        <f>IF('SIMPL PLYWOOD'!N103=0,"",'SIMPL PLYWOOD'!N103)</f>
        <v/>
      </c>
      <c r="F86" s="55" t="str">
        <f>IF('SIMPL PLYWOOD'!O103=0,"",'SIMPL PLYWOOD'!O103)</f>
        <v/>
      </c>
      <c r="G86" s="55" t="str">
        <f>IF('SIMPL PLYWOOD'!P103=0,"",'SIMPL PLYWOOD'!P103)</f>
        <v/>
      </c>
      <c r="H86" s="55" t="str">
        <f>IF('SIMPL PLYWOOD'!Q103=0,"",'SIMPL PLYWOOD'!Q103)</f>
        <v/>
      </c>
      <c r="I86" s="55" t="str">
        <f>IF('SIMPL PLYWOOD'!R103=0,"",'SIMPL PLYWOOD'!R103)</f>
        <v/>
      </c>
      <c r="J86" s="55" t="str">
        <f>IF('SIMPL PLYWOOD'!S103=0,"",'SIMPL PLYWOOD'!S103)</f>
        <v/>
      </c>
      <c r="K86" s="55" t="str">
        <f>IF('SIMPL PLYWOOD'!T103=0,"",'SIMPL PLYWOOD'!T103)</f>
        <v/>
      </c>
      <c r="L86" s="55" t="str">
        <f>IF('SIMPL PLYWOOD'!U103=0,"",'SIMPL PLYWOOD'!U103)</f>
        <v/>
      </c>
      <c r="M86" s="55" t="str">
        <f>IF('SIMPL PLYWOOD'!V103=0,"",'SIMPL PLYWOOD'!V103)</f>
        <v/>
      </c>
      <c r="N86" s="55" t="str">
        <f>IF('SIMPL PLYWOOD'!W103=0,"",'SIMPL PLYWOOD'!W103)</f>
        <v/>
      </c>
      <c r="O86" s="55" t="str">
        <f>IF('SIMPL PLYWOOD'!X103=0,"",'SIMPL PLYWOOD'!X103)</f>
        <v/>
      </c>
      <c r="P86" s="55" t="str">
        <f>IF('SIMPL PLYWOOD'!Y103=0,"",'SIMPL PLYWOOD'!Y103)</f>
        <v/>
      </c>
      <c r="Q86" s="55" t="str">
        <f>IF('SIMPL PLYWOOD'!Z103=0,"",'SIMPL PLYWOOD'!Z103)</f>
        <v/>
      </c>
      <c r="R86" s="56">
        <f>'PRODUCTION LIST VOLUMES'!P89</f>
        <v>0</v>
      </c>
    </row>
    <row r="87" spans="1:18" ht="23.25" customHeight="1">
      <c r="A87" s="42"/>
      <c r="B87" s="44"/>
      <c r="C87" s="43" t="str">
        <f>'SIMPL PLYWOOD'!D104</f>
        <v>SIMPL-7E</v>
      </c>
      <c r="D87" s="55" t="str">
        <f>IF('SIMPL PLYWOOD'!M104=0,"",'SIMPL PLYWOOD'!M104)</f>
        <v/>
      </c>
      <c r="E87" s="55" t="str">
        <f>IF('SIMPL PLYWOOD'!N104=0,"",'SIMPL PLYWOOD'!N104)</f>
        <v/>
      </c>
      <c r="F87" s="55" t="str">
        <f>IF('SIMPL PLYWOOD'!O104=0,"",'SIMPL PLYWOOD'!O104)</f>
        <v/>
      </c>
      <c r="G87" s="55" t="str">
        <f>IF('SIMPL PLYWOOD'!P104=0,"",'SIMPL PLYWOOD'!P104)</f>
        <v/>
      </c>
      <c r="H87" s="55" t="str">
        <f>IF('SIMPL PLYWOOD'!Q104=0,"",'SIMPL PLYWOOD'!Q104)</f>
        <v/>
      </c>
      <c r="I87" s="55" t="str">
        <f>IF('SIMPL PLYWOOD'!R104=0,"",'SIMPL PLYWOOD'!R104)</f>
        <v/>
      </c>
      <c r="J87" s="55" t="str">
        <f>IF('SIMPL PLYWOOD'!S104=0,"",'SIMPL PLYWOOD'!S104)</f>
        <v/>
      </c>
      <c r="K87" s="55" t="str">
        <f>IF('SIMPL PLYWOOD'!T104=0,"",'SIMPL PLYWOOD'!T104)</f>
        <v/>
      </c>
      <c r="L87" s="55" t="str">
        <f>IF('SIMPL PLYWOOD'!U104=0,"",'SIMPL PLYWOOD'!U104)</f>
        <v/>
      </c>
      <c r="M87" s="55" t="str">
        <f>IF('SIMPL PLYWOOD'!V104=0,"",'SIMPL PLYWOOD'!V104)</f>
        <v/>
      </c>
      <c r="N87" s="55" t="str">
        <f>IF('SIMPL PLYWOOD'!W104=0,"",'SIMPL PLYWOOD'!W104)</f>
        <v/>
      </c>
      <c r="O87" s="55" t="str">
        <f>IF('SIMPL PLYWOOD'!X104=0,"",'SIMPL PLYWOOD'!X104)</f>
        <v/>
      </c>
      <c r="P87" s="55" t="str">
        <f>IF('SIMPL PLYWOOD'!Y104=0,"",'SIMPL PLYWOOD'!Y104)</f>
        <v/>
      </c>
      <c r="Q87" s="55" t="str">
        <f>IF('SIMPL PLYWOOD'!Z104=0,"",'SIMPL PLYWOOD'!Z104)</f>
        <v/>
      </c>
      <c r="R87" s="56">
        <f>'PRODUCTION LIST VOLUMES'!P90</f>
        <v>0</v>
      </c>
    </row>
    <row r="88" spans="1:18" ht="23.25" customHeight="1">
      <c r="A88" s="42"/>
      <c r="B88" s="44"/>
      <c r="C88" s="43" t="str">
        <f>'SIMPL PLYWOOD'!D105</f>
        <v>SIMPL-7F</v>
      </c>
      <c r="D88" s="55" t="str">
        <f>IF('SIMPL PLYWOOD'!M105=0,"",'SIMPL PLYWOOD'!M105)</f>
        <v/>
      </c>
      <c r="E88" s="55" t="str">
        <f>IF('SIMPL PLYWOOD'!N105=0,"",'SIMPL PLYWOOD'!N105)</f>
        <v/>
      </c>
      <c r="F88" s="55" t="str">
        <f>IF('SIMPL PLYWOOD'!O105=0,"",'SIMPL PLYWOOD'!O105)</f>
        <v/>
      </c>
      <c r="G88" s="55" t="str">
        <f>IF('SIMPL PLYWOOD'!P105=0,"",'SIMPL PLYWOOD'!P105)</f>
        <v/>
      </c>
      <c r="H88" s="55" t="str">
        <f>IF('SIMPL PLYWOOD'!Q105=0,"",'SIMPL PLYWOOD'!Q105)</f>
        <v/>
      </c>
      <c r="I88" s="55" t="str">
        <f>IF('SIMPL PLYWOOD'!R105=0,"",'SIMPL PLYWOOD'!R105)</f>
        <v/>
      </c>
      <c r="J88" s="55" t="str">
        <f>IF('SIMPL PLYWOOD'!S105=0,"",'SIMPL PLYWOOD'!S105)</f>
        <v/>
      </c>
      <c r="K88" s="55" t="str">
        <f>IF('SIMPL PLYWOOD'!T105=0,"",'SIMPL PLYWOOD'!T105)</f>
        <v/>
      </c>
      <c r="L88" s="55" t="str">
        <f>IF('SIMPL PLYWOOD'!U105=0,"",'SIMPL PLYWOOD'!U105)</f>
        <v/>
      </c>
      <c r="M88" s="55" t="str">
        <f>IF('SIMPL PLYWOOD'!V105=0,"",'SIMPL PLYWOOD'!V105)</f>
        <v/>
      </c>
      <c r="N88" s="55" t="str">
        <f>IF('SIMPL PLYWOOD'!W105=0,"",'SIMPL PLYWOOD'!W105)</f>
        <v/>
      </c>
      <c r="O88" s="55" t="str">
        <f>IF('SIMPL PLYWOOD'!X105=0,"",'SIMPL PLYWOOD'!X105)</f>
        <v/>
      </c>
      <c r="P88" s="55" t="str">
        <f>IF('SIMPL PLYWOOD'!Y105=0,"",'SIMPL PLYWOOD'!Y105)</f>
        <v/>
      </c>
      <c r="Q88" s="55" t="str">
        <f>IF('SIMPL PLYWOOD'!Z105=0,"",'SIMPL PLYWOOD'!Z105)</f>
        <v/>
      </c>
      <c r="R88" s="56">
        <f>'PRODUCTION LIST VOLUMES'!P91</f>
        <v>0</v>
      </c>
    </row>
    <row r="89" spans="1:18" ht="23.25" customHeight="1">
      <c r="A89" s="42"/>
      <c r="B89" s="44"/>
      <c r="C89" s="43" t="str">
        <f>'SIMPL PLYWOOD'!D106</f>
        <v>SIMPL-7G</v>
      </c>
      <c r="D89" s="55" t="str">
        <f>IF('SIMPL PLYWOOD'!M106=0,"",'SIMPL PLYWOOD'!M106)</f>
        <v/>
      </c>
      <c r="E89" s="55" t="str">
        <f>IF('SIMPL PLYWOOD'!N106=0,"",'SIMPL PLYWOOD'!N106)</f>
        <v/>
      </c>
      <c r="F89" s="55" t="str">
        <f>IF('SIMPL PLYWOOD'!O106=0,"",'SIMPL PLYWOOD'!O106)</f>
        <v/>
      </c>
      <c r="G89" s="55" t="str">
        <f>IF('SIMPL PLYWOOD'!P106=0,"",'SIMPL PLYWOOD'!P106)</f>
        <v/>
      </c>
      <c r="H89" s="55" t="str">
        <f>IF('SIMPL PLYWOOD'!Q106=0,"",'SIMPL PLYWOOD'!Q106)</f>
        <v/>
      </c>
      <c r="I89" s="55" t="str">
        <f>IF('SIMPL PLYWOOD'!R106=0,"",'SIMPL PLYWOOD'!R106)</f>
        <v/>
      </c>
      <c r="J89" s="55" t="str">
        <f>IF('SIMPL PLYWOOD'!S106=0,"",'SIMPL PLYWOOD'!S106)</f>
        <v/>
      </c>
      <c r="K89" s="55" t="str">
        <f>IF('SIMPL PLYWOOD'!T106=0,"",'SIMPL PLYWOOD'!T106)</f>
        <v/>
      </c>
      <c r="L89" s="55" t="str">
        <f>IF('SIMPL PLYWOOD'!U106=0,"",'SIMPL PLYWOOD'!U106)</f>
        <v/>
      </c>
      <c r="M89" s="55" t="str">
        <f>IF('SIMPL PLYWOOD'!V106=0,"",'SIMPL PLYWOOD'!V106)</f>
        <v/>
      </c>
      <c r="N89" s="55" t="str">
        <f>IF('SIMPL PLYWOOD'!W106=0,"",'SIMPL PLYWOOD'!W106)</f>
        <v/>
      </c>
      <c r="O89" s="55" t="str">
        <f>IF('SIMPL PLYWOOD'!X106=0,"",'SIMPL PLYWOOD'!X106)</f>
        <v/>
      </c>
      <c r="P89" s="55" t="str">
        <f>IF('SIMPL PLYWOOD'!Y106=0,"",'SIMPL PLYWOOD'!Y106)</f>
        <v/>
      </c>
      <c r="Q89" s="55" t="str">
        <f>IF('SIMPL PLYWOOD'!Z106=0,"",'SIMPL PLYWOOD'!Z106)</f>
        <v/>
      </c>
      <c r="R89" s="56">
        <f>'PRODUCTION LIST VOLUMES'!P92</f>
        <v>0</v>
      </c>
    </row>
    <row r="90" spans="1:18" ht="23.25" customHeight="1">
      <c r="A90" s="42"/>
      <c r="B90" s="44"/>
      <c r="C90" s="43" t="str">
        <f>'SIMPL PLYWOOD'!D107</f>
        <v>SIMPL-7H</v>
      </c>
      <c r="D90" s="55" t="str">
        <f>IF('SIMPL PLYWOOD'!M107=0,"",'SIMPL PLYWOOD'!M107)</f>
        <v/>
      </c>
      <c r="E90" s="55" t="str">
        <f>IF('SIMPL PLYWOOD'!N107=0,"",'SIMPL PLYWOOD'!N107)</f>
        <v/>
      </c>
      <c r="F90" s="55" t="str">
        <f>IF('SIMPL PLYWOOD'!O107=0,"",'SIMPL PLYWOOD'!O107)</f>
        <v/>
      </c>
      <c r="G90" s="55" t="str">
        <f>IF('SIMPL PLYWOOD'!P107=0,"",'SIMPL PLYWOOD'!P107)</f>
        <v/>
      </c>
      <c r="H90" s="55" t="str">
        <f>IF('SIMPL PLYWOOD'!Q107=0,"",'SIMPL PLYWOOD'!Q107)</f>
        <v/>
      </c>
      <c r="I90" s="55" t="str">
        <f>IF('SIMPL PLYWOOD'!R107=0,"",'SIMPL PLYWOOD'!R107)</f>
        <v/>
      </c>
      <c r="J90" s="55" t="str">
        <f>IF('SIMPL PLYWOOD'!S107=0,"",'SIMPL PLYWOOD'!S107)</f>
        <v/>
      </c>
      <c r="K90" s="55" t="str">
        <f>IF('SIMPL PLYWOOD'!T107=0,"",'SIMPL PLYWOOD'!T107)</f>
        <v/>
      </c>
      <c r="L90" s="55" t="str">
        <f>IF('SIMPL PLYWOOD'!U107=0,"",'SIMPL PLYWOOD'!U107)</f>
        <v/>
      </c>
      <c r="M90" s="55" t="str">
        <f>IF('SIMPL PLYWOOD'!V107=0,"",'SIMPL PLYWOOD'!V107)</f>
        <v/>
      </c>
      <c r="N90" s="55" t="str">
        <f>IF('SIMPL PLYWOOD'!W107=0,"",'SIMPL PLYWOOD'!W107)</f>
        <v/>
      </c>
      <c r="O90" s="55" t="str">
        <f>IF('SIMPL PLYWOOD'!X107=0,"",'SIMPL PLYWOOD'!X107)</f>
        <v/>
      </c>
      <c r="P90" s="55" t="str">
        <f>IF('SIMPL PLYWOOD'!Y107=0,"",'SIMPL PLYWOOD'!Y107)</f>
        <v/>
      </c>
      <c r="Q90" s="55" t="str">
        <f>IF('SIMPL PLYWOOD'!Z107=0,"",'SIMPL PLYWOOD'!Z107)</f>
        <v/>
      </c>
      <c r="R90" s="56">
        <f>'PRODUCTION LIST VOLUMES'!P93</f>
        <v>0</v>
      </c>
    </row>
    <row r="91" spans="1:18" ht="23.25" customHeight="1">
      <c r="A91" s="42"/>
      <c r="B91" s="44"/>
      <c r="C91" s="43" t="str">
        <f>'SIMPL PLYWOOD'!D108</f>
        <v>SIMPL-7I</v>
      </c>
      <c r="D91" s="55" t="str">
        <f>IF('SIMPL PLYWOOD'!M108=0,"",'SIMPL PLYWOOD'!M108)</f>
        <v/>
      </c>
      <c r="E91" s="55" t="str">
        <f>IF('SIMPL PLYWOOD'!N108=0,"",'SIMPL PLYWOOD'!N108)</f>
        <v/>
      </c>
      <c r="F91" s="55" t="str">
        <f>IF('SIMPL PLYWOOD'!O108=0,"",'SIMPL PLYWOOD'!O108)</f>
        <v/>
      </c>
      <c r="G91" s="55" t="str">
        <f>IF('SIMPL PLYWOOD'!P108=0,"",'SIMPL PLYWOOD'!P108)</f>
        <v/>
      </c>
      <c r="H91" s="55" t="str">
        <f>IF('SIMPL PLYWOOD'!Q108=0,"",'SIMPL PLYWOOD'!Q108)</f>
        <v/>
      </c>
      <c r="I91" s="55" t="str">
        <f>IF('SIMPL PLYWOOD'!R108=0,"",'SIMPL PLYWOOD'!R108)</f>
        <v/>
      </c>
      <c r="J91" s="55" t="str">
        <f>IF('SIMPL PLYWOOD'!S108=0,"",'SIMPL PLYWOOD'!S108)</f>
        <v/>
      </c>
      <c r="K91" s="55" t="str">
        <f>IF('SIMPL PLYWOOD'!T108=0,"",'SIMPL PLYWOOD'!T108)</f>
        <v/>
      </c>
      <c r="L91" s="55" t="str">
        <f>IF('SIMPL PLYWOOD'!U108=0,"",'SIMPL PLYWOOD'!U108)</f>
        <v/>
      </c>
      <c r="M91" s="55" t="str">
        <f>IF('SIMPL PLYWOOD'!V108=0,"",'SIMPL PLYWOOD'!V108)</f>
        <v/>
      </c>
      <c r="N91" s="55" t="str">
        <f>IF('SIMPL PLYWOOD'!W108=0,"",'SIMPL PLYWOOD'!W108)</f>
        <v/>
      </c>
      <c r="O91" s="55" t="str">
        <f>IF('SIMPL PLYWOOD'!X108=0,"",'SIMPL PLYWOOD'!X108)</f>
        <v/>
      </c>
      <c r="P91" s="55" t="str">
        <f>IF('SIMPL PLYWOOD'!Y108=0,"",'SIMPL PLYWOOD'!Y108)</f>
        <v/>
      </c>
      <c r="Q91" s="55" t="str">
        <f>IF('SIMPL PLYWOOD'!Z108=0,"",'SIMPL PLYWOOD'!Z108)</f>
        <v/>
      </c>
      <c r="R91" s="56">
        <f>'PRODUCTION LIST VOLUMES'!P94</f>
        <v>0</v>
      </c>
    </row>
    <row r="92" spans="1:18" ht="23.25" customHeight="1">
      <c r="A92" s="42">
        <f>B92*'SIMPL PLYWOOD'!I105</f>
        <v>0</v>
      </c>
      <c r="B92" s="44">
        <f t="shared" si="2"/>
        <v>0</v>
      </c>
      <c r="C92" s="43" t="str">
        <f>'SIMPL PLYWOOD'!D109</f>
        <v>SIMPL-7J</v>
      </c>
      <c r="D92" s="55" t="str">
        <f>IF('SIMPL PLYWOOD'!M109=0,"",'SIMPL PLYWOOD'!M109)</f>
        <v/>
      </c>
      <c r="E92" s="55" t="str">
        <f>IF('SIMPL PLYWOOD'!N109=0,"",'SIMPL PLYWOOD'!N109)</f>
        <v/>
      </c>
      <c r="F92" s="55" t="str">
        <f>IF('SIMPL PLYWOOD'!O109=0,"",'SIMPL PLYWOOD'!O109)</f>
        <v/>
      </c>
      <c r="G92" s="55" t="str">
        <f>IF('SIMPL PLYWOOD'!P109=0,"",'SIMPL PLYWOOD'!P109)</f>
        <v/>
      </c>
      <c r="H92" s="55" t="str">
        <f>IF('SIMPL PLYWOOD'!Q109=0,"",'SIMPL PLYWOOD'!Q109)</f>
        <v/>
      </c>
      <c r="I92" s="55" t="str">
        <f>IF('SIMPL PLYWOOD'!R109=0,"",'SIMPL PLYWOOD'!R109)</f>
        <v/>
      </c>
      <c r="J92" s="55" t="str">
        <f>IF('SIMPL PLYWOOD'!S109=0,"",'SIMPL PLYWOOD'!S109)</f>
        <v/>
      </c>
      <c r="K92" s="55" t="str">
        <f>IF('SIMPL PLYWOOD'!T109=0,"",'SIMPL PLYWOOD'!T109)</f>
        <v/>
      </c>
      <c r="L92" s="55" t="str">
        <f>IF('SIMPL PLYWOOD'!U109=0,"",'SIMPL PLYWOOD'!U109)</f>
        <v/>
      </c>
      <c r="M92" s="55" t="str">
        <f>IF('SIMPL PLYWOOD'!V109=0,"",'SIMPL PLYWOOD'!V109)</f>
        <v/>
      </c>
      <c r="N92" s="55" t="str">
        <f>IF('SIMPL PLYWOOD'!W109=0,"",'SIMPL PLYWOOD'!W109)</f>
        <v/>
      </c>
      <c r="O92" s="55" t="str">
        <f>IF('SIMPL PLYWOOD'!X109=0,"",'SIMPL PLYWOOD'!X109)</f>
        <v/>
      </c>
      <c r="P92" s="55" t="str">
        <f>IF('SIMPL PLYWOOD'!Y109=0,"",'SIMPL PLYWOOD'!Y109)</f>
        <v/>
      </c>
      <c r="Q92" s="55" t="str">
        <f>IF('SIMPL PLYWOOD'!Z109=0,"",'SIMPL PLYWOOD'!Z109)</f>
        <v/>
      </c>
      <c r="R92" s="56">
        <f>'PRODUCTION LIST VOLUMES'!P95</f>
        <v>0</v>
      </c>
    </row>
    <row r="93" spans="1:18" ht="23.25" customHeight="1">
      <c r="A93" s="42">
        <f>B93*'SIMPL PLYWOOD'!I106</f>
        <v>0</v>
      </c>
      <c r="B93" s="44">
        <f t="shared" si="2"/>
        <v>0</v>
      </c>
      <c r="C93" s="43" t="str">
        <f>'SIMPL PLYWOOD'!D110</f>
        <v>SIMPL-7K</v>
      </c>
      <c r="D93" s="55" t="str">
        <f>IF('SIMPL PLYWOOD'!M110=0,"",'SIMPL PLYWOOD'!M110)</f>
        <v/>
      </c>
      <c r="E93" s="55" t="str">
        <f>IF('SIMPL PLYWOOD'!N110=0,"",'SIMPL PLYWOOD'!N110)</f>
        <v/>
      </c>
      <c r="F93" s="55" t="str">
        <f>IF('SIMPL PLYWOOD'!O110=0,"",'SIMPL PLYWOOD'!O110)</f>
        <v/>
      </c>
      <c r="G93" s="55" t="str">
        <f>IF('SIMPL PLYWOOD'!P110=0,"",'SIMPL PLYWOOD'!P110)</f>
        <v/>
      </c>
      <c r="H93" s="55" t="str">
        <f>IF('SIMPL PLYWOOD'!Q110=0,"",'SIMPL PLYWOOD'!Q110)</f>
        <v/>
      </c>
      <c r="I93" s="55" t="str">
        <f>IF('SIMPL PLYWOOD'!R110=0,"",'SIMPL PLYWOOD'!R110)</f>
        <v/>
      </c>
      <c r="J93" s="55" t="str">
        <f>IF('SIMPL PLYWOOD'!S110=0,"",'SIMPL PLYWOOD'!S110)</f>
        <v/>
      </c>
      <c r="K93" s="55" t="str">
        <f>IF('SIMPL PLYWOOD'!T110=0,"",'SIMPL PLYWOOD'!T110)</f>
        <v/>
      </c>
      <c r="L93" s="55" t="str">
        <f>IF('SIMPL PLYWOOD'!U110=0,"",'SIMPL PLYWOOD'!U110)</f>
        <v/>
      </c>
      <c r="M93" s="55" t="str">
        <f>IF('SIMPL PLYWOOD'!V110=0,"",'SIMPL PLYWOOD'!V110)</f>
        <v/>
      </c>
      <c r="N93" s="55" t="str">
        <f>IF('SIMPL PLYWOOD'!W110=0,"",'SIMPL PLYWOOD'!W110)</f>
        <v/>
      </c>
      <c r="O93" s="55" t="str">
        <f>IF('SIMPL PLYWOOD'!X110=0,"",'SIMPL PLYWOOD'!X110)</f>
        <v/>
      </c>
      <c r="P93" s="55" t="str">
        <f>IF('SIMPL PLYWOOD'!Y110=0,"",'SIMPL PLYWOOD'!Y110)</f>
        <v/>
      </c>
      <c r="Q93" s="55" t="str">
        <f>IF('SIMPL PLYWOOD'!Z110=0,"",'SIMPL PLYWOOD'!Z110)</f>
        <v/>
      </c>
      <c r="R93" s="56">
        <f>'PRODUCTION LIST VOLUMES'!P96</f>
        <v>0</v>
      </c>
    </row>
    <row r="94" spans="1:18" ht="23.25" customHeight="1">
      <c r="A94" s="42">
        <f>B94*'SIMPL PLYWOOD'!I107</f>
        <v>0</v>
      </c>
      <c r="B94" s="44">
        <f t="shared" si="2"/>
        <v>0</v>
      </c>
      <c r="C94" s="43" t="str">
        <f>'SIMPL PLYWOOD'!D111</f>
        <v>SIMPL-7L</v>
      </c>
      <c r="D94" s="55" t="str">
        <f>IF('SIMPL PLYWOOD'!M111=0,"",'SIMPL PLYWOOD'!M111)</f>
        <v/>
      </c>
      <c r="E94" s="55" t="str">
        <f>IF('SIMPL PLYWOOD'!N111=0,"",'SIMPL PLYWOOD'!N111)</f>
        <v/>
      </c>
      <c r="F94" s="55" t="str">
        <f>IF('SIMPL PLYWOOD'!O111=0,"",'SIMPL PLYWOOD'!O111)</f>
        <v/>
      </c>
      <c r="G94" s="55" t="str">
        <f>IF('SIMPL PLYWOOD'!P111=0,"",'SIMPL PLYWOOD'!P111)</f>
        <v/>
      </c>
      <c r="H94" s="55" t="str">
        <f>IF('SIMPL PLYWOOD'!Q111=0,"",'SIMPL PLYWOOD'!Q111)</f>
        <v/>
      </c>
      <c r="I94" s="55" t="str">
        <f>IF('SIMPL PLYWOOD'!R111=0,"",'SIMPL PLYWOOD'!R111)</f>
        <v/>
      </c>
      <c r="J94" s="55" t="str">
        <f>IF('SIMPL PLYWOOD'!S111=0,"",'SIMPL PLYWOOD'!S111)</f>
        <v/>
      </c>
      <c r="K94" s="55" t="str">
        <f>IF('SIMPL PLYWOOD'!T111=0,"",'SIMPL PLYWOOD'!T111)</f>
        <v/>
      </c>
      <c r="L94" s="55" t="str">
        <f>IF('SIMPL PLYWOOD'!U111=0,"",'SIMPL PLYWOOD'!U111)</f>
        <v/>
      </c>
      <c r="M94" s="55" t="str">
        <f>IF('SIMPL PLYWOOD'!V111=0,"",'SIMPL PLYWOOD'!V111)</f>
        <v/>
      </c>
      <c r="N94" s="55" t="str">
        <f>IF('SIMPL PLYWOOD'!W111=0,"",'SIMPL PLYWOOD'!W111)</f>
        <v/>
      </c>
      <c r="O94" s="55" t="str">
        <f>IF('SIMPL PLYWOOD'!X111=0,"",'SIMPL PLYWOOD'!X111)</f>
        <v/>
      </c>
      <c r="P94" s="55" t="str">
        <f>IF('SIMPL PLYWOOD'!Y111=0,"",'SIMPL PLYWOOD'!Y111)</f>
        <v/>
      </c>
      <c r="Q94" s="55" t="str">
        <f>IF('SIMPL PLYWOOD'!Z111=0,"",'SIMPL PLYWOOD'!Z111)</f>
        <v/>
      </c>
      <c r="R94" s="56">
        <f>'PRODUCTION LIST VOLUMES'!P97</f>
        <v>0</v>
      </c>
    </row>
    <row r="95" spans="1:18" ht="23.25" customHeight="1">
      <c r="A95" s="42">
        <f>B95*'SIMPL PLYWOOD'!I108</f>
        <v>0</v>
      </c>
      <c r="B95" s="44">
        <f t="shared" si="2"/>
        <v>0</v>
      </c>
      <c r="C95" s="43" t="str">
        <f>'SIMPL PLYWOOD'!D112</f>
        <v>SIMPL-7M</v>
      </c>
      <c r="D95" s="55" t="str">
        <f>IF('SIMPL PLYWOOD'!M112=0,"",'SIMPL PLYWOOD'!M112)</f>
        <v/>
      </c>
      <c r="E95" s="55" t="str">
        <f>IF('SIMPL PLYWOOD'!N112=0,"",'SIMPL PLYWOOD'!N112)</f>
        <v/>
      </c>
      <c r="F95" s="55" t="str">
        <f>IF('SIMPL PLYWOOD'!O112=0,"",'SIMPL PLYWOOD'!O112)</f>
        <v/>
      </c>
      <c r="G95" s="55" t="str">
        <f>IF('SIMPL PLYWOOD'!P112=0,"",'SIMPL PLYWOOD'!P112)</f>
        <v/>
      </c>
      <c r="H95" s="55" t="str">
        <f>IF('SIMPL PLYWOOD'!Q112=0,"",'SIMPL PLYWOOD'!Q112)</f>
        <v/>
      </c>
      <c r="I95" s="55" t="str">
        <f>IF('SIMPL PLYWOOD'!R112=0,"",'SIMPL PLYWOOD'!R112)</f>
        <v/>
      </c>
      <c r="J95" s="55" t="str">
        <f>IF('SIMPL PLYWOOD'!S112=0,"",'SIMPL PLYWOOD'!S112)</f>
        <v/>
      </c>
      <c r="K95" s="55" t="str">
        <f>IF('SIMPL PLYWOOD'!T112=0,"",'SIMPL PLYWOOD'!T112)</f>
        <v/>
      </c>
      <c r="L95" s="55" t="str">
        <f>IF('SIMPL PLYWOOD'!U112=0,"",'SIMPL PLYWOOD'!U112)</f>
        <v/>
      </c>
      <c r="M95" s="55" t="str">
        <f>IF('SIMPL PLYWOOD'!V112=0,"",'SIMPL PLYWOOD'!V112)</f>
        <v/>
      </c>
      <c r="N95" s="55" t="str">
        <f>IF('SIMPL PLYWOOD'!W112=0,"",'SIMPL PLYWOOD'!W112)</f>
        <v/>
      </c>
      <c r="O95" s="55" t="str">
        <f>IF('SIMPL PLYWOOD'!X112=0,"",'SIMPL PLYWOOD'!X112)</f>
        <v/>
      </c>
      <c r="P95" s="55" t="str">
        <f>IF('SIMPL PLYWOOD'!Y112=0,"",'SIMPL PLYWOOD'!Y112)</f>
        <v/>
      </c>
      <c r="Q95" s="55" t="str">
        <f>IF('SIMPL PLYWOOD'!Z112=0,"",'SIMPL PLYWOOD'!Z112)</f>
        <v/>
      </c>
      <c r="R95" s="56">
        <f>'PRODUCTION LIST VOLUMES'!P98</f>
        <v>0</v>
      </c>
    </row>
    <row r="96" spans="1:18" ht="23.25" customHeight="1">
      <c r="A96" s="42">
        <f>B96*'SIMPL PLYWOOD'!I109</f>
        <v>0</v>
      </c>
      <c r="B96" s="44">
        <f t="shared" si="2"/>
        <v>0</v>
      </c>
      <c r="C96" s="43" t="str">
        <f>'SIMPL PLYWOOD'!D113</f>
        <v>SIMPL-7N</v>
      </c>
      <c r="D96" s="55" t="str">
        <f>IF('SIMPL PLYWOOD'!M113=0,"",'SIMPL PLYWOOD'!M113)</f>
        <v/>
      </c>
      <c r="E96" s="55" t="str">
        <f>IF('SIMPL PLYWOOD'!N113=0,"",'SIMPL PLYWOOD'!N113)</f>
        <v/>
      </c>
      <c r="F96" s="55" t="str">
        <f>IF('SIMPL PLYWOOD'!O113=0,"",'SIMPL PLYWOOD'!O113)</f>
        <v/>
      </c>
      <c r="G96" s="55" t="str">
        <f>IF('SIMPL PLYWOOD'!P113=0,"",'SIMPL PLYWOOD'!P113)</f>
        <v/>
      </c>
      <c r="H96" s="55" t="str">
        <f>IF('SIMPL PLYWOOD'!Q113=0,"",'SIMPL PLYWOOD'!Q113)</f>
        <v/>
      </c>
      <c r="I96" s="55" t="str">
        <f>IF('SIMPL PLYWOOD'!R113=0,"",'SIMPL PLYWOOD'!R113)</f>
        <v/>
      </c>
      <c r="J96" s="55" t="str">
        <f>IF('SIMPL PLYWOOD'!S113=0,"",'SIMPL PLYWOOD'!S113)</f>
        <v/>
      </c>
      <c r="K96" s="55" t="str">
        <f>IF('SIMPL PLYWOOD'!T113=0,"",'SIMPL PLYWOOD'!T113)</f>
        <v/>
      </c>
      <c r="L96" s="55" t="str">
        <f>IF('SIMPL PLYWOOD'!U113=0,"",'SIMPL PLYWOOD'!U113)</f>
        <v/>
      </c>
      <c r="M96" s="55" t="str">
        <f>IF('SIMPL PLYWOOD'!V113=0,"",'SIMPL PLYWOOD'!V113)</f>
        <v/>
      </c>
      <c r="N96" s="55" t="str">
        <f>IF('SIMPL PLYWOOD'!W113=0,"",'SIMPL PLYWOOD'!W113)</f>
        <v/>
      </c>
      <c r="O96" s="55" t="str">
        <f>IF('SIMPL PLYWOOD'!X113=0,"",'SIMPL PLYWOOD'!X113)</f>
        <v/>
      </c>
      <c r="P96" s="55" t="str">
        <f>IF('SIMPL PLYWOOD'!Y113=0,"",'SIMPL PLYWOOD'!Y113)</f>
        <v/>
      </c>
      <c r="Q96" s="55" t="str">
        <f>IF('SIMPL PLYWOOD'!Z113=0,"",'SIMPL PLYWOOD'!Z113)</f>
        <v/>
      </c>
      <c r="R96" s="56">
        <f>'PRODUCTION LIST VOLUMES'!P99</f>
        <v>0</v>
      </c>
    </row>
    <row r="97" spans="1:18" ht="23.25" customHeight="1">
      <c r="A97" s="42">
        <f>B97*'SIMPL PLYWOOD'!I110</f>
        <v>0</v>
      </c>
      <c r="B97" s="44">
        <f t="shared" si="2"/>
        <v>0</v>
      </c>
      <c r="C97" s="43" t="str">
        <f>'SIMPL PLYWOOD'!D114</f>
        <v>SIMPL-7O</v>
      </c>
      <c r="D97" s="55" t="str">
        <f>IF('SIMPL PLYWOOD'!M114=0,"",'SIMPL PLYWOOD'!M114)</f>
        <v/>
      </c>
      <c r="E97" s="55" t="str">
        <f>IF('SIMPL PLYWOOD'!N114=0,"",'SIMPL PLYWOOD'!N114)</f>
        <v/>
      </c>
      <c r="F97" s="55" t="str">
        <f>IF('SIMPL PLYWOOD'!O114=0,"",'SIMPL PLYWOOD'!O114)</f>
        <v/>
      </c>
      <c r="G97" s="55" t="str">
        <f>IF('SIMPL PLYWOOD'!P114=0,"",'SIMPL PLYWOOD'!P114)</f>
        <v/>
      </c>
      <c r="H97" s="55" t="str">
        <f>IF('SIMPL PLYWOOD'!Q114=0,"",'SIMPL PLYWOOD'!Q114)</f>
        <v/>
      </c>
      <c r="I97" s="55" t="str">
        <f>IF('SIMPL PLYWOOD'!R114=0,"",'SIMPL PLYWOOD'!R114)</f>
        <v/>
      </c>
      <c r="J97" s="55" t="str">
        <f>IF('SIMPL PLYWOOD'!S114=0,"",'SIMPL PLYWOOD'!S114)</f>
        <v/>
      </c>
      <c r="K97" s="55" t="str">
        <f>IF('SIMPL PLYWOOD'!T114=0,"",'SIMPL PLYWOOD'!T114)</f>
        <v/>
      </c>
      <c r="L97" s="55" t="str">
        <f>IF('SIMPL PLYWOOD'!U114=0,"",'SIMPL PLYWOOD'!U114)</f>
        <v/>
      </c>
      <c r="M97" s="55" t="str">
        <f>IF('SIMPL PLYWOOD'!V114=0,"",'SIMPL PLYWOOD'!V114)</f>
        <v/>
      </c>
      <c r="N97" s="55" t="str">
        <f>IF('SIMPL PLYWOOD'!W114=0,"",'SIMPL PLYWOOD'!W114)</f>
        <v/>
      </c>
      <c r="O97" s="55" t="str">
        <f>IF('SIMPL PLYWOOD'!X114=0,"",'SIMPL PLYWOOD'!X114)</f>
        <v/>
      </c>
      <c r="P97" s="55" t="str">
        <f>IF('SIMPL PLYWOOD'!Y114=0,"",'SIMPL PLYWOOD'!Y114)</f>
        <v/>
      </c>
      <c r="Q97" s="55" t="str">
        <f>IF('SIMPL PLYWOOD'!Z114=0,"",'SIMPL PLYWOOD'!Z114)</f>
        <v/>
      </c>
      <c r="R97" s="56">
        <f>'PRODUCTION LIST VOLUMES'!P100</f>
        <v>0</v>
      </c>
    </row>
    <row r="98" spans="1:18" ht="23.25" customHeight="1">
      <c r="A98" s="42">
        <f>B98*'SIMPL PLYWOOD'!I111</f>
        <v>0</v>
      </c>
      <c r="B98" s="44">
        <f t="shared" si="2"/>
        <v>0</v>
      </c>
      <c r="C98" s="43" t="str">
        <f>'SIMPL PLYWOOD'!D115</f>
        <v>SIMPL-7P</v>
      </c>
      <c r="D98" s="55" t="str">
        <f>IF('SIMPL PLYWOOD'!M115=0,"",'SIMPL PLYWOOD'!M115)</f>
        <v/>
      </c>
      <c r="E98" s="55" t="str">
        <f>IF('SIMPL PLYWOOD'!N115=0,"",'SIMPL PLYWOOD'!N115)</f>
        <v/>
      </c>
      <c r="F98" s="55" t="str">
        <f>IF('SIMPL PLYWOOD'!O115=0,"",'SIMPL PLYWOOD'!O115)</f>
        <v/>
      </c>
      <c r="G98" s="55" t="str">
        <f>IF('SIMPL PLYWOOD'!P115=0,"",'SIMPL PLYWOOD'!P115)</f>
        <v/>
      </c>
      <c r="H98" s="55" t="str">
        <f>IF('SIMPL PLYWOOD'!Q115=0,"",'SIMPL PLYWOOD'!Q115)</f>
        <v/>
      </c>
      <c r="I98" s="55" t="str">
        <f>IF('SIMPL PLYWOOD'!R115=0,"",'SIMPL PLYWOOD'!R115)</f>
        <v/>
      </c>
      <c r="J98" s="55" t="str">
        <f>IF('SIMPL PLYWOOD'!S115=0,"",'SIMPL PLYWOOD'!S115)</f>
        <v/>
      </c>
      <c r="K98" s="55" t="str">
        <f>IF('SIMPL PLYWOOD'!T115=0,"",'SIMPL PLYWOOD'!T115)</f>
        <v/>
      </c>
      <c r="L98" s="55" t="str">
        <f>IF('SIMPL PLYWOOD'!U115=0,"",'SIMPL PLYWOOD'!U115)</f>
        <v/>
      </c>
      <c r="M98" s="55" t="str">
        <f>IF('SIMPL PLYWOOD'!V115=0,"",'SIMPL PLYWOOD'!V115)</f>
        <v/>
      </c>
      <c r="N98" s="55" t="str">
        <f>IF('SIMPL PLYWOOD'!W115=0,"",'SIMPL PLYWOOD'!W115)</f>
        <v/>
      </c>
      <c r="O98" s="55" t="str">
        <f>IF('SIMPL PLYWOOD'!X115=0,"",'SIMPL PLYWOOD'!X115)</f>
        <v/>
      </c>
      <c r="P98" s="55" t="str">
        <f>IF('SIMPL PLYWOOD'!Y115=0,"",'SIMPL PLYWOOD'!Y115)</f>
        <v/>
      </c>
      <c r="Q98" s="55" t="str">
        <f>IF('SIMPL PLYWOOD'!Z115=0,"",'SIMPL PLYWOOD'!Z115)</f>
        <v/>
      </c>
      <c r="R98" s="56">
        <f>'PRODUCTION LIST VOLUMES'!P101</f>
        <v>0</v>
      </c>
    </row>
    <row r="99" spans="1:18" ht="23.25" customHeight="1">
      <c r="A99" s="42">
        <f>B99*'SIMPL PLYWOOD'!I118</f>
        <v>0</v>
      </c>
      <c r="B99" s="44">
        <f t="shared" si="2"/>
        <v>0</v>
      </c>
      <c r="C99" s="43" t="str">
        <f>'SIMPL PLYWOOD'!D116</f>
        <v>SIMPL-7R</v>
      </c>
      <c r="D99" s="55" t="str">
        <f>IF('SIMPL PLYWOOD'!M116=0,"",'SIMPL PLYWOOD'!M116)</f>
        <v/>
      </c>
      <c r="E99" s="55" t="str">
        <f>IF('SIMPL PLYWOOD'!N116=0,"",'SIMPL PLYWOOD'!N116)</f>
        <v/>
      </c>
      <c r="F99" s="55" t="str">
        <f>IF('SIMPL PLYWOOD'!O116=0,"",'SIMPL PLYWOOD'!O116)</f>
        <v/>
      </c>
      <c r="G99" s="55" t="str">
        <f>IF('SIMPL PLYWOOD'!P116=0,"",'SIMPL PLYWOOD'!P116)</f>
        <v/>
      </c>
      <c r="H99" s="55" t="str">
        <f>IF('SIMPL PLYWOOD'!Q116=0,"",'SIMPL PLYWOOD'!Q116)</f>
        <v/>
      </c>
      <c r="I99" s="55" t="str">
        <f>IF('SIMPL PLYWOOD'!R116=0,"",'SIMPL PLYWOOD'!R116)</f>
        <v/>
      </c>
      <c r="J99" s="55" t="str">
        <f>IF('SIMPL PLYWOOD'!S116=0,"",'SIMPL PLYWOOD'!S116)</f>
        <v/>
      </c>
      <c r="K99" s="55" t="str">
        <f>IF('SIMPL PLYWOOD'!T116=0,"",'SIMPL PLYWOOD'!T116)</f>
        <v/>
      </c>
      <c r="L99" s="55" t="str">
        <f>IF('SIMPL PLYWOOD'!U116=0,"",'SIMPL PLYWOOD'!U116)</f>
        <v/>
      </c>
      <c r="M99" s="55" t="str">
        <f>IF('SIMPL PLYWOOD'!V116=0,"",'SIMPL PLYWOOD'!V116)</f>
        <v/>
      </c>
      <c r="N99" s="55" t="str">
        <f>IF('SIMPL PLYWOOD'!W116=0,"",'SIMPL PLYWOOD'!W116)</f>
        <v/>
      </c>
      <c r="O99" s="55" t="str">
        <f>IF('SIMPL PLYWOOD'!X116=0,"",'SIMPL PLYWOOD'!X116)</f>
        <v/>
      </c>
      <c r="P99" s="55" t="str">
        <f>IF('SIMPL PLYWOOD'!Y116=0,"",'SIMPL PLYWOOD'!Y116)</f>
        <v/>
      </c>
      <c r="Q99" s="55" t="str">
        <f>IF('SIMPL PLYWOOD'!Z116=0,"",'SIMPL PLYWOOD'!Z116)</f>
        <v/>
      </c>
      <c r="R99" s="56">
        <f>'PRODUCTION LIST VOLUMES'!P102</f>
        <v>0</v>
      </c>
    </row>
    <row r="100" spans="1:18" ht="23.25" customHeight="1">
      <c r="A100" s="42">
        <f>B100*'SIMPL PLYWOOD'!I119</f>
        <v>0</v>
      </c>
      <c r="B100" s="44">
        <f t="shared" si="2"/>
        <v>0</v>
      </c>
      <c r="C100" s="43" t="str">
        <f>'SIMPL PLYWOOD'!D117</f>
        <v>SIMPL-7S</v>
      </c>
      <c r="D100" s="55" t="str">
        <f>IF('SIMPL PLYWOOD'!M117=0,"",'SIMPL PLYWOOD'!M117)</f>
        <v/>
      </c>
      <c r="E100" s="55" t="str">
        <f>IF('SIMPL PLYWOOD'!N117=0,"",'SIMPL PLYWOOD'!N117)</f>
        <v/>
      </c>
      <c r="F100" s="55" t="str">
        <f>IF('SIMPL PLYWOOD'!O117=0,"",'SIMPL PLYWOOD'!O117)</f>
        <v/>
      </c>
      <c r="G100" s="55" t="str">
        <f>IF('SIMPL PLYWOOD'!P117=0,"",'SIMPL PLYWOOD'!P117)</f>
        <v/>
      </c>
      <c r="H100" s="55" t="str">
        <f>IF('SIMPL PLYWOOD'!Q117=0,"",'SIMPL PLYWOOD'!Q117)</f>
        <v/>
      </c>
      <c r="I100" s="55" t="str">
        <f>IF('SIMPL PLYWOOD'!R117=0,"",'SIMPL PLYWOOD'!R117)</f>
        <v/>
      </c>
      <c r="J100" s="55" t="str">
        <f>IF('SIMPL PLYWOOD'!S117=0,"",'SIMPL PLYWOOD'!S117)</f>
        <v/>
      </c>
      <c r="K100" s="55" t="str">
        <f>IF('SIMPL PLYWOOD'!T117=0,"",'SIMPL PLYWOOD'!T117)</f>
        <v/>
      </c>
      <c r="L100" s="55" t="str">
        <f>IF('SIMPL PLYWOOD'!U117=0,"",'SIMPL PLYWOOD'!U117)</f>
        <v/>
      </c>
      <c r="M100" s="55" t="str">
        <f>IF('SIMPL PLYWOOD'!V117=0,"",'SIMPL PLYWOOD'!V117)</f>
        <v/>
      </c>
      <c r="N100" s="55" t="str">
        <f>IF('SIMPL PLYWOOD'!W117=0,"",'SIMPL PLYWOOD'!W117)</f>
        <v/>
      </c>
      <c r="O100" s="55" t="str">
        <f>IF('SIMPL PLYWOOD'!X117=0,"",'SIMPL PLYWOOD'!X117)</f>
        <v/>
      </c>
      <c r="P100" s="55" t="str">
        <f>IF('SIMPL PLYWOOD'!Y117=0,"",'SIMPL PLYWOOD'!Y117)</f>
        <v/>
      </c>
      <c r="Q100" s="55" t="str">
        <f>IF('SIMPL PLYWOOD'!Z117=0,"",'SIMPL PLYWOOD'!Z117)</f>
        <v/>
      </c>
      <c r="R100" s="56">
        <f>'PRODUCTION LIST VOLUMES'!P103</f>
        <v>0</v>
      </c>
    </row>
    <row r="101" spans="1:18" ht="23.25" customHeight="1">
      <c r="A101" s="42">
        <f>B101*'SIMPL PLYWOOD'!I120</f>
        <v>0</v>
      </c>
      <c r="B101" s="44">
        <f t="shared" si="2"/>
        <v>0</v>
      </c>
      <c r="C101" s="43">
        <f>'SIMPL PLYWOOD'!D118</f>
        <v>0</v>
      </c>
      <c r="D101" s="55" t="str">
        <f>IF('SIMPL PLYWOOD'!M118=0,"",'SIMPL PLYWOOD'!M118)</f>
        <v/>
      </c>
      <c r="E101" s="55" t="str">
        <f>IF('SIMPL PLYWOOD'!N118=0,"",'SIMPL PLYWOOD'!N118)</f>
        <v/>
      </c>
      <c r="F101" s="55" t="str">
        <f>IF('SIMPL PLYWOOD'!O118=0,"",'SIMPL PLYWOOD'!O118)</f>
        <v/>
      </c>
      <c r="G101" s="55" t="str">
        <f>IF('SIMPL PLYWOOD'!P118=0,"",'SIMPL PLYWOOD'!P118)</f>
        <v/>
      </c>
      <c r="H101" s="55" t="str">
        <f>IF('SIMPL PLYWOOD'!Q118=0,"",'SIMPL PLYWOOD'!Q118)</f>
        <v/>
      </c>
      <c r="I101" s="55" t="str">
        <f>IF('SIMPL PLYWOOD'!R118=0,"",'SIMPL PLYWOOD'!R118)</f>
        <v/>
      </c>
      <c r="J101" s="55" t="str">
        <f>IF('SIMPL PLYWOOD'!S118=0,"",'SIMPL PLYWOOD'!S118)</f>
        <v/>
      </c>
      <c r="K101" s="55" t="str">
        <f>IF('SIMPL PLYWOOD'!T118=0,"",'SIMPL PLYWOOD'!T118)</f>
        <v/>
      </c>
      <c r="L101" s="55" t="str">
        <f>IF('SIMPL PLYWOOD'!U118=0,"",'SIMPL PLYWOOD'!U118)</f>
        <v/>
      </c>
      <c r="M101" s="55" t="str">
        <f>IF('SIMPL PLYWOOD'!V118=0,"",'SIMPL PLYWOOD'!V118)</f>
        <v/>
      </c>
      <c r="N101" s="55" t="str">
        <f>IF('SIMPL PLYWOOD'!W118=0,"",'SIMPL PLYWOOD'!W118)</f>
        <v/>
      </c>
      <c r="O101" s="55" t="str">
        <f>IF('SIMPL PLYWOOD'!X118=0,"",'SIMPL PLYWOOD'!X118)</f>
        <v/>
      </c>
      <c r="P101" s="55" t="str">
        <f>IF('SIMPL PLYWOOD'!Y118=0,"",'SIMPL PLYWOOD'!Y118)</f>
        <v/>
      </c>
      <c r="Q101" s="55" t="str">
        <f>IF('SIMPL PLYWOOD'!Z118=0,"",'SIMPL PLYWOOD'!Z118)</f>
        <v/>
      </c>
      <c r="R101" s="56">
        <f>'PRODUCTION LIST VOLUMES'!P104</f>
        <v>0</v>
      </c>
    </row>
    <row r="102" spans="1:18" ht="23.25" customHeight="1">
      <c r="A102" s="42">
        <f>B102*'SIMPL PLYWOOD'!I121</f>
        <v>0</v>
      </c>
      <c r="B102" s="44">
        <f t="shared" si="2"/>
        <v>0</v>
      </c>
      <c r="C102" s="43" t="str">
        <f>'SIMPL PLYWOOD'!D119</f>
        <v>SIMPL-8A</v>
      </c>
      <c r="D102" s="55" t="str">
        <f>IF('SIMPL PLYWOOD'!M119=0,"",'SIMPL PLYWOOD'!M119)</f>
        <v/>
      </c>
      <c r="E102" s="55" t="str">
        <f>IF('SIMPL PLYWOOD'!N119=0,"",'SIMPL PLYWOOD'!N119)</f>
        <v/>
      </c>
      <c r="F102" s="55" t="str">
        <f>IF('SIMPL PLYWOOD'!O119=0,"",'SIMPL PLYWOOD'!O119)</f>
        <v/>
      </c>
      <c r="G102" s="55" t="str">
        <f>IF('SIMPL PLYWOOD'!P119=0,"",'SIMPL PLYWOOD'!P119)</f>
        <v/>
      </c>
      <c r="H102" s="55" t="str">
        <f>IF('SIMPL PLYWOOD'!Q119=0,"",'SIMPL PLYWOOD'!Q119)</f>
        <v/>
      </c>
      <c r="I102" s="55" t="str">
        <f>IF('SIMPL PLYWOOD'!R119=0,"",'SIMPL PLYWOOD'!R119)</f>
        <v/>
      </c>
      <c r="J102" s="55" t="str">
        <f>IF('SIMPL PLYWOOD'!S119=0,"",'SIMPL PLYWOOD'!S119)</f>
        <v/>
      </c>
      <c r="K102" s="55" t="str">
        <f>IF('SIMPL PLYWOOD'!T119=0,"",'SIMPL PLYWOOD'!T119)</f>
        <v/>
      </c>
      <c r="L102" s="55" t="str">
        <f>IF('SIMPL PLYWOOD'!U119=0,"",'SIMPL PLYWOOD'!U119)</f>
        <v/>
      </c>
      <c r="M102" s="55" t="str">
        <f>IF('SIMPL PLYWOOD'!V119=0,"",'SIMPL PLYWOOD'!V119)</f>
        <v/>
      </c>
      <c r="N102" s="55" t="str">
        <f>IF('SIMPL PLYWOOD'!W119=0,"",'SIMPL PLYWOOD'!W119)</f>
        <v/>
      </c>
      <c r="O102" s="55" t="str">
        <f>IF('SIMPL PLYWOOD'!X119=0,"",'SIMPL PLYWOOD'!X119)</f>
        <v/>
      </c>
      <c r="P102" s="55" t="str">
        <f>IF('SIMPL PLYWOOD'!Y119=0,"",'SIMPL PLYWOOD'!Y119)</f>
        <v/>
      </c>
      <c r="Q102" s="55" t="str">
        <f>IF('SIMPL PLYWOOD'!Z119=0,"",'SIMPL PLYWOOD'!Z119)</f>
        <v/>
      </c>
      <c r="R102" s="56">
        <f>'PRODUCTION LIST VOLUMES'!P105</f>
        <v>0</v>
      </c>
    </row>
    <row r="103" spans="1:18" ht="23.25" customHeight="1">
      <c r="A103" s="42">
        <f>B103*'SIMPL PLYWOOD'!I122</f>
        <v>0</v>
      </c>
      <c r="B103" s="44">
        <f t="shared" si="2"/>
        <v>0</v>
      </c>
      <c r="C103" s="43" t="str">
        <f>'SIMPL PLYWOOD'!D120</f>
        <v>SIMPL-8B</v>
      </c>
      <c r="D103" s="55" t="str">
        <f>IF('SIMPL PLYWOOD'!M120=0,"",'SIMPL PLYWOOD'!M120)</f>
        <v/>
      </c>
      <c r="E103" s="55" t="str">
        <f>IF('SIMPL PLYWOOD'!N120=0,"",'SIMPL PLYWOOD'!N120)</f>
        <v/>
      </c>
      <c r="F103" s="55" t="str">
        <f>IF('SIMPL PLYWOOD'!O120=0,"",'SIMPL PLYWOOD'!O120)</f>
        <v/>
      </c>
      <c r="G103" s="55" t="str">
        <f>IF('SIMPL PLYWOOD'!P120=0,"",'SIMPL PLYWOOD'!P120)</f>
        <v/>
      </c>
      <c r="H103" s="55" t="str">
        <f>IF('SIMPL PLYWOOD'!Q120=0,"",'SIMPL PLYWOOD'!Q120)</f>
        <v/>
      </c>
      <c r="I103" s="55" t="str">
        <f>IF('SIMPL PLYWOOD'!R120=0,"",'SIMPL PLYWOOD'!R120)</f>
        <v/>
      </c>
      <c r="J103" s="55" t="str">
        <f>IF('SIMPL PLYWOOD'!S120=0,"",'SIMPL PLYWOOD'!S120)</f>
        <v/>
      </c>
      <c r="K103" s="55" t="str">
        <f>IF('SIMPL PLYWOOD'!T120=0,"",'SIMPL PLYWOOD'!T120)</f>
        <v/>
      </c>
      <c r="L103" s="55" t="str">
        <f>IF('SIMPL PLYWOOD'!U120=0,"",'SIMPL PLYWOOD'!U120)</f>
        <v/>
      </c>
      <c r="M103" s="55" t="str">
        <f>IF('SIMPL PLYWOOD'!V120=0,"",'SIMPL PLYWOOD'!V120)</f>
        <v/>
      </c>
      <c r="N103" s="55" t="str">
        <f>IF('SIMPL PLYWOOD'!W120=0,"",'SIMPL PLYWOOD'!W120)</f>
        <v/>
      </c>
      <c r="O103" s="55" t="str">
        <f>IF('SIMPL PLYWOOD'!X120=0,"",'SIMPL PLYWOOD'!X120)</f>
        <v/>
      </c>
      <c r="P103" s="55" t="str">
        <f>IF('SIMPL PLYWOOD'!Y120=0,"",'SIMPL PLYWOOD'!Y120)</f>
        <v/>
      </c>
      <c r="Q103" s="55" t="str">
        <f>IF('SIMPL PLYWOOD'!Z120=0,"",'SIMPL PLYWOOD'!Z120)</f>
        <v/>
      </c>
      <c r="R103" s="56">
        <f>'PRODUCTION LIST VOLUMES'!P106</f>
        <v>0</v>
      </c>
    </row>
    <row r="104" spans="1:18" ht="23.25" customHeight="1">
      <c r="A104" s="42">
        <f>B104*'SIMPL PLYWOOD'!I123</f>
        <v>0</v>
      </c>
      <c r="B104" s="44">
        <f t="shared" si="2"/>
        <v>0</v>
      </c>
      <c r="C104" s="43" t="str">
        <f>'SIMPL PLYWOOD'!D121</f>
        <v>SIMPL-8C</v>
      </c>
      <c r="D104" s="55" t="str">
        <f>IF('SIMPL PLYWOOD'!M121=0,"",'SIMPL PLYWOOD'!M121)</f>
        <v/>
      </c>
      <c r="E104" s="55" t="str">
        <f>IF('SIMPL PLYWOOD'!N121=0,"",'SIMPL PLYWOOD'!N121)</f>
        <v/>
      </c>
      <c r="F104" s="55" t="str">
        <f>IF('SIMPL PLYWOOD'!O121=0,"",'SIMPL PLYWOOD'!O121)</f>
        <v/>
      </c>
      <c r="G104" s="55" t="str">
        <f>IF('SIMPL PLYWOOD'!P121=0,"",'SIMPL PLYWOOD'!P121)</f>
        <v/>
      </c>
      <c r="H104" s="55" t="str">
        <f>IF('SIMPL PLYWOOD'!Q121=0,"",'SIMPL PLYWOOD'!Q121)</f>
        <v/>
      </c>
      <c r="I104" s="55" t="str">
        <f>IF('SIMPL PLYWOOD'!R121=0,"",'SIMPL PLYWOOD'!R121)</f>
        <v/>
      </c>
      <c r="J104" s="55" t="str">
        <f>IF('SIMPL PLYWOOD'!S121=0,"",'SIMPL PLYWOOD'!S121)</f>
        <v/>
      </c>
      <c r="K104" s="55" t="str">
        <f>IF('SIMPL PLYWOOD'!T121=0,"",'SIMPL PLYWOOD'!T121)</f>
        <v/>
      </c>
      <c r="L104" s="55" t="str">
        <f>IF('SIMPL PLYWOOD'!U121=0,"",'SIMPL PLYWOOD'!U121)</f>
        <v/>
      </c>
      <c r="M104" s="55" t="str">
        <f>IF('SIMPL PLYWOOD'!V121=0,"",'SIMPL PLYWOOD'!V121)</f>
        <v/>
      </c>
      <c r="N104" s="55" t="str">
        <f>IF('SIMPL PLYWOOD'!W121=0,"",'SIMPL PLYWOOD'!W121)</f>
        <v/>
      </c>
      <c r="O104" s="55" t="str">
        <f>IF('SIMPL PLYWOOD'!X121=0,"",'SIMPL PLYWOOD'!X121)</f>
        <v/>
      </c>
      <c r="P104" s="55" t="str">
        <f>IF('SIMPL PLYWOOD'!Y121=0,"",'SIMPL PLYWOOD'!Y121)</f>
        <v/>
      </c>
      <c r="Q104" s="55" t="str">
        <f>IF('SIMPL PLYWOOD'!Z121=0,"",'SIMPL PLYWOOD'!Z121)</f>
        <v/>
      </c>
      <c r="R104" s="56">
        <f>'PRODUCTION LIST VOLUMES'!P107</f>
        <v>0</v>
      </c>
    </row>
    <row r="105" spans="1:18" ht="23.25" customHeight="1">
      <c r="A105" s="42" t="e">
        <f>B105*'SIMPL PLYWOOD'!#REF!</f>
        <v>#REF!</v>
      </c>
      <c r="B105" s="44">
        <f t="shared" si="2"/>
        <v>0</v>
      </c>
      <c r="C105" s="43" t="str">
        <f>'SIMPL PLYWOOD'!D122</f>
        <v>SIMPL-8D</v>
      </c>
      <c r="D105" s="55" t="str">
        <f>IF('SIMPL PLYWOOD'!M122=0,"",'SIMPL PLYWOOD'!M122)</f>
        <v/>
      </c>
      <c r="E105" s="55" t="str">
        <f>IF('SIMPL PLYWOOD'!N122=0,"",'SIMPL PLYWOOD'!N122)</f>
        <v/>
      </c>
      <c r="F105" s="55" t="str">
        <f>IF('SIMPL PLYWOOD'!O122=0,"",'SIMPL PLYWOOD'!O122)</f>
        <v/>
      </c>
      <c r="G105" s="55" t="str">
        <f>IF('SIMPL PLYWOOD'!P122=0,"",'SIMPL PLYWOOD'!P122)</f>
        <v/>
      </c>
      <c r="H105" s="55" t="str">
        <f>IF('SIMPL PLYWOOD'!Q122=0,"",'SIMPL PLYWOOD'!Q122)</f>
        <v/>
      </c>
      <c r="I105" s="55" t="str">
        <f>IF('SIMPL PLYWOOD'!R122=0,"",'SIMPL PLYWOOD'!R122)</f>
        <v/>
      </c>
      <c r="J105" s="55" t="str">
        <f>IF('SIMPL PLYWOOD'!S122=0,"",'SIMPL PLYWOOD'!S122)</f>
        <v/>
      </c>
      <c r="K105" s="55" t="str">
        <f>IF('SIMPL PLYWOOD'!T122=0,"",'SIMPL PLYWOOD'!T122)</f>
        <v/>
      </c>
      <c r="L105" s="55" t="str">
        <f>IF('SIMPL PLYWOOD'!U122=0,"",'SIMPL PLYWOOD'!U122)</f>
        <v/>
      </c>
      <c r="M105" s="55" t="str">
        <f>IF('SIMPL PLYWOOD'!V122=0,"",'SIMPL PLYWOOD'!V122)</f>
        <v/>
      </c>
      <c r="N105" s="55" t="str">
        <f>IF('SIMPL PLYWOOD'!W122=0,"",'SIMPL PLYWOOD'!W122)</f>
        <v/>
      </c>
      <c r="O105" s="55" t="str">
        <f>IF('SIMPL PLYWOOD'!X122=0,"",'SIMPL PLYWOOD'!X122)</f>
        <v/>
      </c>
      <c r="P105" s="55" t="str">
        <f>IF('SIMPL PLYWOOD'!Y122=0,"",'SIMPL PLYWOOD'!Y122)</f>
        <v/>
      </c>
      <c r="Q105" s="55" t="str">
        <f>IF('SIMPL PLYWOOD'!Z122=0,"",'SIMPL PLYWOOD'!Z122)</f>
        <v/>
      </c>
      <c r="R105" s="56">
        <f>'PRODUCTION LIST VOLUMES'!P108</f>
        <v>0</v>
      </c>
    </row>
    <row r="106" spans="1:18" ht="23.25" customHeight="1">
      <c r="A106" s="42" t="e">
        <f>B106*'SIMPL PLYWOOD'!#REF!</f>
        <v>#REF!</v>
      </c>
      <c r="B106" s="44">
        <f t="shared" si="2"/>
        <v>0</v>
      </c>
      <c r="C106" s="43" t="str">
        <f>'SIMPL PLYWOOD'!D123</f>
        <v>SIMPL-8E</v>
      </c>
      <c r="D106" s="55" t="str">
        <f>IF('SIMPL PLYWOOD'!M123=0,"",'SIMPL PLYWOOD'!M123)</f>
        <v/>
      </c>
      <c r="E106" s="55" t="str">
        <f>IF('SIMPL PLYWOOD'!N123=0,"",'SIMPL PLYWOOD'!N123)</f>
        <v/>
      </c>
      <c r="F106" s="55" t="str">
        <f>IF('SIMPL PLYWOOD'!O123=0,"",'SIMPL PLYWOOD'!O123)</f>
        <v/>
      </c>
      <c r="G106" s="55" t="str">
        <f>IF('SIMPL PLYWOOD'!P123=0,"",'SIMPL PLYWOOD'!P123)</f>
        <v/>
      </c>
      <c r="H106" s="55" t="str">
        <f>IF('SIMPL PLYWOOD'!Q123=0,"",'SIMPL PLYWOOD'!Q123)</f>
        <v/>
      </c>
      <c r="I106" s="55" t="str">
        <f>IF('SIMPL PLYWOOD'!R123=0,"",'SIMPL PLYWOOD'!R123)</f>
        <v/>
      </c>
      <c r="J106" s="55" t="str">
        <f>IF('SIMPL PLYWOOD'!S123=0,"",'SIMPL PLYWOOD'!S123)</f>
        <v/>
      </c>
      <c r="K106" s="55" t="str">
        <f>IF('SIMPL PLYWOOD'!T123=0,"",'SIMPL PLYWOOD'!T123)</f>
        <v/>
      </c>
      <c r="L106" s="55" t="str">
        <f>IF('SIMPL PLYWOOD'!U123=0,"",'SIMPL PLYWOOD'!U123)</f>
        <v/>
      </c>
      <c r="M106" s="55" t="str">
        <f>IF('SIMPL PLYWOOD'!V123=0,"",'SIMPL PLYWOOD'!V123)</f>
        <v/>
      </c>
      <c r="N106" s="55" t="str">
        <f>IF('SIMPL PLYWOOD'!W123=0,"",'SIMPL PLYWOOD'!W123)</f>
        <v/>
      </c>
      <c r="O106" s="55" t="str">
        <f>IF('SIMPL PLYWOOD'!X123=0,"",'SIMPL PLYWOOD'!X123)</f>
        <v/>
      </c>
      <c r="P106" s="55" t="str">
        <f>IF('SIMPL PLYWOOD'!Y123=0,"",'SIMPL PLYWOOD'!Y123)</f>
        <v/>
      </c>
      <c r="Q106" s="55" t="str">
        <f>IF('SIMPL PLYWOOD'!Z123=0,"",'SIMPL PLYWOOD'!Z123)</f>
        <v/>
      </c>
      <c r="R106" s="56">
        <f>'PRODUCTION LIST VOLUMES'!P109</f>
        <v>0</v>
      </c>
    </row>
    <row r="107" spans="1:18" ht="23.25" customHeight="1">
      <c r="A107" s="42" t="e">
        <f>B107*'SIMPL PLYWOOD'!#REF!</f>
        <v>#REF!</v>
      </c>
      <c r="B107" s="44">
        <f t="shared" si="2"/>
        <v>0</v>
      </c>
      <c r="C107" s="43" t="str">
        <f>'SIMPL PLYWOOD'!D124</f>
        <v>SIMPL-8M</v>
      </c>
      <c r="D107" s="55" t="str">
        <f>IF('SIMPL PLYWOOD'!M124=0,"",'SIMPL PLYWOOD'!M124)</f>
        <v/>
      </c>
      <c r="E107" s="55" t="str">
        <f>IF('SIMPL PLYWOOD'!N124=0,"",'SIMPL PLYWOOD'!N124)</f>
        <v/>
      </c>
      <c r="F107" s="55" t="str">
        <f>IF('SIMPL PLYWOOD'!O124=0,"",'SIMPL PLYWOOD'!O124)</f>
        <v/>
      </c>
      <c r="G107" s="55" t="str">
        <f>IF('SIMPL PLYWOOD'!P124=0,"",'SIMPL PLYWOOD'!P124)</f>
        <v/>
      </c>
      <c r="H107" s="55" t="str">
        <f>IF('SIMPL PLYWOOD'!Q124=0,"",'SIMPL PLYWOOD'!Q124)</f>
        <v/>
      </c>
      <c r="I107" s="55" t="str">
        <f>IF('SIMPL PLYWOOD'!R124=0,"",'SIMPL PLYWOOD'!R124)</f>
        <v/>
      </c>
      <c r="J107" s="55" t="str">
        <f>IF('SIMPL PLYWOOD'!S124=0,"",'SIMPL PLYWOOD'!S124)</f>
        <v/>
      </c>
      <c r="K107" s="55" t="str">
        <f>IF('SIMPL PLYWOOD'!T124=0,"",'SIMPL PLYWOOD'!T124)</f>
        <v/>
      </c>
      <c r="L107" s="55" t="str">
        <f>IF('SIMPL PLYWOOD'!U124=0,"",'SIMPL PLYWOOD'!U124)</f>
        <v/>
      </c>
      <c r="M107" s="55" t="str">
        <f>IF('SIMPL PLYWOOD'!V124=0,"",'SIMPL PLYWOOD'!V124)</f>
        <v/>
      </c>
      <c r="N107" s="55" t="str">
        <f>IF('SIMPL PLYWOOD'!W124=0,"",'SIMPL PLYWOOD'!W124)</f>
        <v/>
      </c>
      <c r="O107" s="55" t="str">
        <f>IF('SIMPL PLYWOOD'!X124=0,"",'SIMPL PLYWOOD'!X124)</f>
        <v/>
      </c>
      <c r="P107" s="55" t="str">
        <f>IF('SIMPL PLYWOOD'!Y124=0,"",'SIMPL PLYWOOD'!Y124)</f>
        <v/>
      </c>
      <c r="Q107" s="55" t="str">
        <f>IF('SIMPL PLYWOOD'!Z124=0,"",'SIMPL PLYWOOD'!Z124)</f>
        <v/>
      </c>
      <c r="R107" s="56">
        <f>'PRODUCTION LIST VOLUMES'!P110</f>
        <v>0</v>
      </c>
    </row>
    <row r="108" spans="1:18" ht="23.25" customHeight="1">
      <c r="A108" s="42" t="e">
        <f>B108*'SIMPL PLYWOOD'!#REF!</f>
        <v>#REF!</v>
      </c>
      <c r="B108" s="44">
        <f t="shared" si="2"/>
        <v>0</v>
      </c>
      <c r="C108" s="43" t="str">
        <f>'SIMPL PLYWOOD'!D125</f>
        <v>SIMPL-8N</v>
      </c>
      <c r="D108" s="55" t="str">
        <f>IF('SIMPL PLYWOOD'!M125=0,"",'SIMPL PLYWOOD'!M125)</f>
        <v/>
      </c>
      <c r="E108" s="55" t="str">
        <f>IF('SIMPL PLYWOOD'!N125=0,"",'SIMPL PLYWOOD'!N125)</f>
        <v/>
      </c>
      <c r="F108" s="55" t="str">
        <f>IF('SIMPL PLYWOOD'!O125=0,"",'SIMPL PLYWOOD'!O125)</f>
        <v/>
      </c>
      <c r="G108" s="55" t="str">
        <f>IF('SIMPL PLYWOOD'!P125=0,"",'SIMPL PLYWOOD'!P125)</f>
        <v/>
      </c>
      <c r="H108" s="55" t="str">
        <f>IF('SIMPL PLYWOOD'!Q125=0,"",'SIMPL PLYWOOD'!Q125)</f>
        <v/>
      </c>
      <c r="I108" s="55" t="str">
        <f>IF('SIMPL PLYWOOD'!R125=0,"",'SIMPL PLYWOOD'!R125)</f>
        <v/>
      </c>
      <c r="J108" s="55" t="str">
        <f>IF('SIMPL PLYWOOD'!S125=0,"",'SIMPL PLYWOOD'!S125)</f>
        <v/>
      </c>
      <c r="K108" s="55" t="str">
        <f>IF('SIMPL PLYWOOD'!T125=0,"",'SIMPL PLYWOOD'!T125)</f>
        <v/>
      </c>
      <c r="L108" s="55" t="str">
        <f>IF('SIMPL PLYWOOD'!U125=0,"",'SIMPL PLYWOOD'!U125)</f>
        <v/>
      </c>
      <c r="M108" s="55" t="str">
        <f>IF('SIMPL PLYWOOD'!V125=0,"",'SIMPL PLYWOOD'!V125)</f>
        <v/>
      </c>
      <c r="N108" s="55" t="str">
        <f>IF('SIMPL PLYWOOD'!W125=0,"",'SIMPL PLYWOOD'!W125)</f>
        <v/>
      </c>
      <c r="O108" s="55" t="str">
        <f>IF('SIMPL PLYWOOD'!X125=0,"",'SIMPL PLYWOOD'!X125)</f>
        <v/>
      </c>
      <c r="P108" s="55" t="str">
        <f>IF('SIMPL PLYWOOD'!Y125=0,"",'SIMPL PLYWOOD'!Y125)</f>
        <v/>
      </c>
      <c r="Q108" s="55" t="str">
        <f>IF('SIMPL PLYWOOD'!Z125=0,"",'SIMPL PLYWOOD'!Z125)</f>
        <v/>
      </c>
      <c r="R108" s="56">
        <f>'PRODUCTION LIST VOLUMES'!P111</f>
        <v>0</v>
      </c>
    </row>
    <row r="109" spans="1:18" ht="23.25" customHeight="1">
      <c r="A109" s="42" t="e">
        <f>B109*'SIMPL PLYWOOD'!#REF!</f>
        <v>#REF!</v>
      </c>
      <c r="B109" s="44">
        <f t="shared" si="2"/>
        <v>0</v>
      </c>
      <c r="C109" s="43" t="str">
        <f>'SIMPL PLYWOOD'!D126</f>
        <v>SIMPL-8O</v>
      </c>
      <c r="D109" s="55" t="str">
        <f>IF('SIMPL PLYWOOD'!M126=0,"",'SIMPL PLYWOOD'!M126)</f>
        <v/>
      </c>
      <c r="E109" s="55" t="str">
        <f>IF('SIMPL PLYWOOD'!N126=0,"",'SIMPL PLYWOOD'!N126)</f>
        <v/>
      </c>
      <c r="F109" s="55" t="str">
        <f>IF('SIMPL PLYWOOD'!O126=0,"",'SIMPL PLYWOOD'!O126)</f>
        <v/>
      </c>
      <c r="G109" s="55" t="str">
        <f>IF('SIMPL PLYWOOD'!P126=0,"",'SIMPL PLYWOOD'!P126)</f>
        <v/>
      </c>
      <c r="H109" s="55" t="str">
        <f>IF('SIMPL PLYWOOD'!Q126=0,"",'SIMPL PLYWOOD'!Q126)</f>
        <v/>
      </c>
      <c r="I109" s="55" t="str">
        <f>IF('SIMPL PLYWOOD'!R126=0,"",'SIMPL PLYWOOD'!R126)</f>
        <v/>
      </c>
      <c r="J109" s="55" t="str">
        <f>IF('SIMPL PLYWOOD'!S126=0,"",'SIMPL PLYWOOD'!S126)</f>
        <v/>
      </c>
      <c r="K109" s="55" t="str">
        <f>IF('SIMPL PLYWOOD'!T126=0,"",'SIMPL PLYWOOD'!T126)</f>
        <v/>
      </c>
      <c r="L109" s="55" t="str">
        <f>IF('SIMPL PLYWOOD'!U126=0,"",'SIMPL PLYWOOD'!U126)</f>
        <v/>
      </c>
      <c r="M109" s="55" t="str">
        <f>IF('SIMPL PLYWOOD'!V126=0,"",'SIMPL PLYWOOD'!V126)</f>
        <v/>
      </c>
      <c r="N109" s="55" t="str">
        <f>IF('SIMPL PLYWOOD'!W126=0,"",'SIMPL PLYWOOD'!W126)</f>
        <v/>
      </c>
      <c r="O109" s="55" t="str">
        <f>IF('SIMPL PLYWOOD'!X126=0,"",'SIMPL PLYWOOD'!X126)</f>
        <v/>
      </c>
      <c r="P109" s="55" t="str">
        <f>IF('SIMPL PLYWOOD'!Y126=0,"",'SIMPL PLYWOOD'!Y126)</f>
        <v/>
      </c>
      <c r="Q109" s="55" t="str">
        <f>IF('SIMPL PLYWOOD'!Z126=0,"",'SIMPL PLYWOOD'!Z126)</f>
        <v/>
      </c>
      <c r="R109" s="56">
        <f>'PRODUCTION LIST VOLUMES'!P112</f>
        <v>0</v>
      </c>
    </row>
    <row r="110" spans="1:18" ht="23.25" customHeight="1">
      <c r="A110" s="42"/>
      <c r="B110" s="44"/>
      <c r="C110" s="43" t="str">
        <f>'SIMPL PLYWOOD'!D127</f>
        <v>SIMPL-8P</v>
      </c>
      <c r="D110" s="55" t="str">
        <f>IF('SIMPL PLYWOOD'!M127=0,"",'SIMPL PLYWOOD'!M127)</f>
        <v/>
      </c>
      <c r="E110" s="55" t="str">
        <f>IF('SIMPL PLYWOOD'!N127=0,"",'SIMPL PLYWOOD'!N127)</f>
        <v/>
      </c>
      <c r="F110" s="55" t="str">
        <f>IF('SIMPL PLYWOOD'!O127=0,"",'SIMPL PLYWOOD'!O127)</f>
        <v/>
      </c>
      <c r="G110" s="55" t="str">
        <f>IF('SIMPL PLYWOOD'!P127=0,"",'SIMPL PLYWOOD'!P127)</f>
        <v/>
      </c>
      <c r="H110" s="55" t="str">
        <f>IF('SIMPL PLYWOOD'!Q127=0,"",'SIMPL PLYWOOD'!Q127)</f>
        <v/>
      </c>
      <c r="I110" s="55" t="str">
        <f>IF('SIMPL PLYWOOD'!R127=0,"",'SIMPL PLYWOOD'!R127)</f>
        <v/>
      </c>
      <c r="J110" s="55" t="str">
        <f>IF('SIMPL PLYWOOD'!S127=0,"",'SIMPL PLYWOOD'!S127)</f>
        <v/>
      </c>
      <c r="K110" s="55" t="str">
        <f>IF('SIMPL PLYWOOD'!T127=0,"",'SIMPL PLYWOOD'!T127)</f>
        <v/>
      </c>
      <c r="L110" s="55" t="str">
        <f>IF('SIMPL PLYWOOD'!U127=0,"",'SIMPL PLYWOOD'!U127)</f>
        <v/>
      </c>
      <c r="M110" s="55" t="str">
        <f>IF('SIMPL PLYWOOD'!V127=0,"",'SIMPL PLYWOOD'!V127)</f>
        <v/>
      </c>
      <c r="N110" s="55" t="str">
        <f>IF('SIMPL PLYWOOD'!W127=0,"",'SIMPL PLYWOOD'!W127)</f>
        <v/>
      </c>
      <c r="O110" s="55" t="str">
        <f>IF('SIMPL PLYWOOD'!X127=0,"",'SIMPL PLYWOOD'!X127)</f>
        <v/>
      </c>
      <c r="P110" s="55" t="str">
        <f>IF('SIMPL PLYWOOD'!Y127=0,"",'SIMPL PLYWOOD'!Y127)</f>
        <v/>
      </c>
      <c r="Q110" s="55" t="str">
        <f>IF('SIMPL PLYWOOD'!Z127=0,"",'SIMPL PLYWOOD'!Z127)</f>
        <v/>
      </c>
      <c r="R110" s="56">
        <f>'PRODUCTION LIST VOLUMES'!P113</f>
        <v>0</v>
      </c>
    </row>
    <row r="111" spans="1:18" ht="23.25" customHeight="1">
      <c r="A111" s="42" t="e">
        <f>B111*'SIMPL PLYWOOD'!#REF!</f>
        <v>#REF!</v>
      </c>
      <c r="B111" s="44">
        <f t="shared" si="2"/>
        <v>0</v>
      </c>
      <c r="C111" s="43" t="str">
        <f>'SIMPL PLYWOOD'!D128</f>
        <v>SIMPL-8R</v>
      </c>
      <c r="D111" s="55" t="str">
        <f>IF('SIMPL PLYWOOD'!M128=0,"",'SIMPL PLYWOOD'!M128)</f>
        <v/>
      </c>
      <c r="E111" s="55" t="str">
        <f>IF('SIMPL PLYWOOD'!N128=0,"",'SIMPL PLYWOOD'!N128)</f>
        <v/>
      </c>
      <c r="F111" s="55" t="str">
        <f>IF('SIMPL PLYWOOD'!O128=0,"",'SIMPL PLYWOOD'!O128)</f>
        <v/>
      </c>
      <c r="G111" s="55" t="str">
        <f>IF('SIMPL PLYWOOD'!P128=0,"",'SIMPL PLYWOOD'!P128)</f>
        <v/>
      </c>
      <c r="H111" s="55" t="str">
        <f>IF('SIMPL PLYWOOD'!Q128=0,"",'SIMPL PLYWOOD'!Q128)</f>
        <v/>
      </c>
      <c r="I111" s="55" t="str">
        <f>IF('SIMPL PLYWOOD'!R128=0,"",'SIMPL PLYWOOD'!R128)</f>
        <v/>
      </c>
      <c r="J111" s="55" t="str">
        <f>IF('SIMPL PLYWOOD'!S128=0,"",'SIMPL PLYWOOD'!S128)</f>
        <v/>
      </c>
      <c r="K111" s="55" t="str">
        <f>IF('SIMPL PLYWOOD'!T128=0,"",'SIMPL PLYWOOD'!T128)</f>
        <v/>
      </c>
      <c r="L111" s="55" t="str">
        <f>IF('SIMPL PLYWOOD'!U128=0,"",'SIMPL PLYWOOD'!U128)</f>
        <v/>
      </c>
      <c r="M111" s="55" t="str">
        <f>IF('SIMPL PLYWOOD'!V128=0,"",'SIMPL PLYWOOD'!V128)</f>
        <v/>
      </c>
      <c r="N111" s="55" t="str">
        <f>IF('SIMPL PLYWOOD'!W128=0,"",'SIMPL PLYWOOD'!W128)</f>
        <v/>
      </c>
      <c r="O111" s="55" t="str">
        <f>IF('SIMPL PLYWOOD'!X128=0,"",'SIMPL PLYWOOD'!X128)</f>
        <v/>
      </c>
      <c r="P111" s="55" t="str">
        <f>IF('SIMPL PLYWOOD'!Y128=0,"",'SIMPL PLYWOOD'!Y128)</f>
        <v/>
      </c>
      <c r="Q111" s="55" t="str">
        <f>IF('SIMPL PLYWOOD'!Z128=0,"",'SIMPL PLYWOOD'!Z128)</f>
        <v/>
      </c>
      <c r="R111" s="56">
        <f>'PRODUCTION LIST VOLUMES'!P114</f>
        <v>0</v>
      </c>
    </row>
    <row r="112" spans="1:18" ht="23.25" customHeight="1">
      <c r="A112" s="42">
        <f>B112*'SIMPL PLYWOOD'!I132</f>
        <v>0</v>
      </c>
      <c r="B112" s="44">
        <f t="shared" si="2"/>
        <v>0</v>
      </c>
      <c r="C112" s="43" t="str">
        <f>'SIMPL PLYWOOD'!D129</f>
        <v>SIMPL-8S</v>
      </c>
      <c r="D112" s="55" t="str">
        <f>IF('SIMPL PLYWOOD'!M129=0,"",'SIMPL PLYWOOD'!M129)</f>
        <v/>
      </c>
      <c r="E112" s="55" t="str">
        <f>IF('SIMPL PLYWOOD'!N129=0,"",'SIMPL PLYWOOD'!N129)</f>
        <v/>
      </c>
      <c r="F112" s="55" t="str">
        <f>IF('SIMPL PLYWOOD'!O129=0,"",'SIMPL PLYWOOD'!O129)</f>
        <v/>
      </c>
      <c r="G112" s="55" t="str">
        <f>IF('SIMPL PLYWOOD'!P129=0,"",'SIMPL PLYWOOD'!P129)</f>
        <v/>
      </c>
      <c r="H112" s="55" t="str">
        <f>IF('SIMPL PLYWOOD'!Q129=0,"",'SIMPL PLYWOOD'!Q129)</f>
        <v/>
      </c>
      <c r="I112" s="55" t="str">
        <f>IF('SIMPL PLYWOOD'!R129=0,"",'SIMPL PLYWOOD'!R129)</f>
        <v/>
      </c>
      <c r="J112" s="55" t="str">
        <f>IF('SIMPL PLYWOOD'!S129=0,"",'SIMPL PLYWOOD'!S129)</f>
        <v/>
      </c>
      <c r="K112" s="55" t="str">
        <f>IF('SIMPL PLYWOOD'!T129=0,"",'SIMPL PLYWOOD'!T129)</f>
        <v/>
      </c>
      <c r="L112" s="55" t="str">
        <f>IF('SIMPL PLYWOOD'!U129=0,"",'SIMPL PLYWOOD'!U129)</f>
        <v/>
      </c>
      <c r="M112" s="55" t="str">
        <f>IF('SIMPL PLYWOOD'!V129=0,"",'SIMPL PLYWOOD'!V129)</f>
        <v/>
      </c>
      <c r="N112" s="55" t="str">
        <f>IF('SIMPL PLYWOOD'!W129=0,"",'SIMPL PLYWOOD'!W129)</f>
        <v/>
      </c>
      <c r="O112" s="55" t="str">
        <f>IF('SIMPL PLYWOOD'!X129=0,"",'SIMPL PLYWOOD'!X129)</f>
        <v/>
      </c>
      <c r="P112" s="55" t="str">
        <f>IF('SIMPL PLYWOOD'!Y129=0,"",'SIMPL PLYWOOD'!Y129)</f>
        <v/>
      </c>
      <c r="Q112" s="55" t="str">
        <f>IF('SIMPL PLYWOOD'!Z129=0,"",'SIMPL PLYWOOD'!Z129)</f>
        <v/>
      </c>
      <c r="R112" s="56">
        <f>'PRODUCTION LIST VOLUMES'!P115</f>
        <v>0</v>
      </c>
    </row>
    <row r="113" spans="1:18" ht="23.25" customHeight="1">
      <c r="A113" s="42">
        <f>B113*'SIMPL PLYWOOD'!I133</f>
        <v>0</v>
      </c>
      <c r="B113" s="44">
        <f t="shared" si="2"/>
        <v>0</v>
      </c>
      <c r="C113" s="43" t="str">
        <f>'SIMPL PLYWOOD'!D130</f>
        <v>SIMPL-8T</v>
      </c>
      <c r="D113" s="55" t="str">
        <f>IF('SIMPL PLYWOOD'!M130=0,"",'SIMPL PLYWOOD'!M130)</f>
        <v/>
      </c>
      <c r="E113" s="55" t="str">
        <f>IF('SIMPL PLYWOOD'!N130=0,"",'SIMPL PLYWOOD'!N130)</f>
        <v/>
      </c>
      <c r="F113" s="55" t="str">
        <f>IF('SIMPL PLYWOOD'!O130=0,"",'SIMPL PLYWOOD'!O130)</f>
        <v/>
      </c>
      <c r="G113" s="55" t="str">
        <f>IF('SIMPL PLYWOOD'!P130=0,"",'SIMPL PLYWOOD'!P130)</f>
        <v/>
      </c>
      <c r="H113" s="55" t="str">
        <f>IF('SIMPL PLYWOOD'!Q130=0,"",'SIMPL PLYWOOD'!Q130)</f>
        <v/>
      </c>
      <c r="I113" s="55" t="str">
        <f>IF('SIMPL PLYWOOD'!R130=0,"",'SIMPL PLYWOOD'!R130)</f>
        <v/>
      </c>
      <c r="J113" s="55" t="str">
        <f>IF('SIMPL PLYWOOD'!S130=0,"",'SIMPL PLYWOOD'!S130)</f>
        <v/>
      </c>
      <c r="K113" s="55" t="str">
        <f>IF('SIMPL PLYWOOD'!T130=0,"",'SIMPL PLYWOOD'!T130)</f>
        <v/>
      </c>
      <c r="L113" s="55" t="str">
        <f>IF('SIMPL PLYWOOD'!U130=0,"",'SIMPL PLYWOOD'!U130)</f>
        <v/>
      </c>
      <c r="M113" s="55" t="str">
        <f>IF('SIMPL PLYWOOD'!V130=0,"",'SIMPL PLYWOOD'!V130)</f>
        <v/>
      </c>
      <c r="N113" s="55" t="str">
        <f>IF('SIMPL PLYWOOD'!W130=0,"",'SIMPL PLYWOOD'!W130)</f>
        <v/>
      </c>
      <c r="O113" s="55" t="str">
        <f>IF('SIMPL PLYWOOD'!X130=0,"",'SIMPL PLYWOOD'!X130)</f>
        <v/>
      </c>
      <c r="P113" s="55" t="str">
        <f>IF('SIMPL PLYWOOD'!Y130=0,"",'SIMPL PLYWOOD'!Y130)</f>
        <v/>
      </c>
      <c r="Q113" s="55" t="str">
        <f>IF('SIMPL PLYWOOD'!Z130=0,"",'SIMPL PLYWOOD'!Z130)</f>
        <v/>
      </c>
      <c r="R113" s="56">
        <f>'PRODUCTION LIST VOLUMES'!P116</f>
        <v>0</v>
      </c>
    </row>
    <row r="114" spans="1:18" ht="23.25" customHeight="1">
      <c r="A114" s="42"/>
      <c r="B114" s="44"/>
      <c r="C114" s="43" t="str">
        <f>'SIMPL PLYWOOD'!D131</f>
        <v>SIMPL-8U</v>
      </c>
      <c r="D114" s="55" t="str">
        <f>IF('SIMPL PLYWOOD'!M131=0,"",'SIMPL PLYWOOD'!M131)</f>
        <v/>
      </c>
      <c r="E114" s="55" t="str">
        <f>IF('SIMPL PLYWOOD'!N131=0,"",'SIMPL PLYWOOD'!N131)</f>
        <v/>
      </c>
      <c r="F114" s="55" t="str">
        <f>IF('SIMPL PLYWOOD'!O131=0,"",'SIMPL PLYWOOD'!O131)</f>
        <v/>
      </c>
      <c r="G114" s="55" t="str">
        <f>IF('SIMPL PLYWOOD'!P131=0,"",'SIMPL PLYWOOD'!P131)</f>
        <v/>
      </c>
      <c r="H114" s="55" t="str">
        <f>IF('SIMPL PLYWOOD'!Q131=0,"",'SIMPL PLYWOOD'!Q131)</f>
        <v/>
      </c>
      <c r="I114" s="55" t="str">
        <f>IF('SIMPL PLYWOOD'!R131=0,"",'SIMPL PLYWOOD'!R131)</f>
        <v/>
      </c>
      <c r="J114" s="55" t="str">
        <f>IF('SIMPL PLYWOOD'!S131=0,"",'SIMPL PLYWOOD'!S131)</f>
        <v/>
      </c>
      <c r="K114" s="55" t="str">
        <f>IF('SIMPL PLYWOOD'!T131=0,"",'SIMPL PLYWOOD'!T131)</f>
        <v/>
      </c>
      <c r="L114" s="55" t="str">
        <f>IF('SIMPL PLYWOOD'!U131=0,"",'SIMPL PLYWOOD'!U131)</f>
        <v/>
      </c>
      <c r="M114" s="55" t="str">
        <f>IF('SIMPL PLYWOOD'!V131=0,"",'SIMPL PLYWOOD'!V131)</f>
        <v/>
      </c>
      <c r="N114" s="55" t="str">
        <f>IF('SIMPL PLYWOOD'!W131=0,"",'SIMPL PLYWOOD'!W131)</f>
        <v/>
      </c>
      <c r="O114" s="55" t="str">
        <f>IF('SIMPL PLYWOOD'!X131=0,"",'SIMPL PLYWOOD'!X131)</f>
        <v/>
      </c>
      <c r="P114" s="55" t="str">
        <f>IF('SIMPL PLYWOOD'!Y131=0,"",'SIMPL PLYWOOD'!Y131)</f>
        <v/>
      </c>
      <c r="Q114" s="55" t="str">
        <f>IF('SIMPL PLYWOOD'!Z131=0,"",'SIMPL PLYWOOD'!Z131)</f>
        <v/>
      </c>
      <c r="R114" s="56">
        <f>'PRODUCTION LIST VOLUMES'!P117</f>
        <v>0</v>
      </c>
    </row>
    <row r="115" spans="1:18" ht="23.25" customHeight="1">
      <c r="A115" s="42">
        <f>B115*'SIMPL PLYWOOD'!I135</f>
        <v>0</v>
      </c>
      <c r="B115" s="44">
        <f t="shared" si="2"/>
        <v>0</v>
      </c>
      <c r="C115" s="43">
        <f>'SIMPL PLYWOOD'!D132</f>
        <v>0</v>
      </c>
      <c r="D115" s="55" t="str">
        <f>IF('SIMPL PLYWOOD'!M132=0,"",'SIMPL PLYWOOD'!M132)</f>
        <v/>
      </c>
      <c r="E115" s="55" t="str">
        <f>IF('SIMPL PLYWOOD'!N132=0,"",'SIMPL PLYWOOD'!N132)</f>
        <v/>
      </c>
      <c r="F115" s="55" t="str">
        <f>IF('SIMPL PLYWOOD'!O132=0,"",'SIMPL PLYWOOD'!O132)</f>
        <v/>
      </c>
      <c r="G115" s="55" t="str">
        <f>IF('SIMPL PLYWOOD'!P132=0,"",'SIMPL PLYWOOD'!P132)</f>
        <v/>
      </c>
      <c r="H115" s="55" t="str">
        <f>IF('SIMPL PLYWOOD'!Q132=0,"",'SIMPL PLYWOOD'!Q132)</f>
        <v/>
      </c>
      <c r="I115" s="55" t="str">
        <f>IF('SIMPL PLYWOOD'!R132=0,"",'SIMPL PLYWOOD'!R132)</f>
        <v/>
      </c>
      <c r="J115" s="55" t="str">
        <f>IF('SIMPL PLYWOOD'!S132=0,"",'SIMPL PLYWOOD'!S132)</f>
        <v/>
      </c>
      <c r="K115" s="55" t="str">
        <f>IF('SIMPL PLYWOOD'!T132=0,"",'SIMPL PLYWOOD'!T132)</f>
        <v/>
      </c>
      <c r="L115" s="55" t="str">
        <f>IF('SIMPL PLYWOOD'!U132=0,"",'SIMPL PLYWOOD'!U132)</f>
        <v/>
      </c>
      <c r="M115" s="55" t="str">
        <f>IF('SIMPL PLYWOOD'!V132=0,"",'SIMPL PLYWOOD'!V132)</f>
        <v/>
      </c>
      <c r="N115" s="55" t="str">
        <f>IF('SIMPL PLYWOOD'!W132=0,"",'SIMPL PLYWOOD'!W132)</f>
        <v/>
      </c>
      <c r="O115" s="55" t="str">
        <f>IF('SIMPL PLYWOOD'!X132=0,"",'SIMPL PLYWOOD'!X132)</f>
        <v/>
      </c>
      <c r="P115" s="55" t="str">
        <f>IF('SIMPL PLYWOOD'!Y132=0,"",'SIMPL PLYWOOD'!Y132)</f>
        <v/>
      </c>
      <c r="Q115" s="55" t="str">
        <f>IF('SIMPL PLYWOOD'!Z132=0,"",'SIMPL PLYWOOD'!Z132)</f>
        <v/>
      </c>
      <c r="R115" s="56">
        <f>'PRODUCTION LIST VOLUMES'!P118</f>
        <v>0</v>
      </c>
    </row>
    <row r="116" spans="1:18" ht="23.25" customHeight="1">
      <c r="A116" s="42">
        <f>B116*'SIMPL PLYWOOD'!I136</f>
        <v>0</v>
      </c>
      <c r="B116" s="44">
        <f t="shared" ref="B116:B143" si="3">SUM(C116:O116)</f>
        <v>0</v>
      </c>
      <c r="C116" s="43" t="str">
        <f>'SIMPL PLYWOOD'!D133</f>
        <v>SIMPL-9A</v>
      </c>
      <c r="D116" s="55" t="str">
        <f>IF('SIMPL PLYWOOD'!M133=0,"",'SIMPL PLYWOOD'!M133)</f>
        <v/>
      </c>
      <c r="E116" s="55" t="str">
        <f>IF('SIMPL PLYWOOD'!N133=0,"",'SIMPL PLYWOOD'!N133)</f>
        <v/>
      </c>
      <c r="F116" s="55" t="str">
        <f>IF('SIMPL PLYWOOD'!O133=0,"",'SIMPL PLYWOOD'!O133)</f>
        <v/>
      </c>
      <c r="G116" s="55" t="str">
        <f>IF('SIMPL PLYWOOD'!P133=0,"",'SIMPL PLYWOOD'!P133)</f>
        <v/>
      </c>
      <c r="H116" s="55" t="str">
        <f>IF('SIMPL PLYWOOD'!Q133=0,"",'SIMPL PLYWOOD'!Q133)</f>
        <v/>
      </c>
      <c r="I116" s="55" t="str">
        <f>IF('SIMPL PLYWOOD'!R133=0,"",'SIMPL PLYWOOD'!R133)</f>
        <v/>
      </c>
      <c r="J116" s="55" t="str">
        <f>IF('SIMPL PLYWOOD'!S133=0,"",'SIMPL PLYWOOD'!S133)</f>
        <v/>
      </c>
      <c r="K116" s="55" t="str">
        <f>IF('SIMPL PLYWOOD'!T133=0,"",'SIMPL PLYWOOD'!T133)</f>
        <v/>
      </c>
      <c r="L116" s="55" t="str">
        <f>IF('SIMPL PLYWOOD'!U133=0,"",'SIMPL PLYWOOD'!U133)</f>
        <v/>
      </c>
      <c r="M116" s="55" t="str">
        <f>IF('SIMPL PLYWOOD'!V133=0,"",'SIMPL PLYWOOD'!V133)</f>
        <v/>
      </c>
      <c r="N116" s="55" t="str">
        <f>IF('SIMPL PLYWOOD'!W133=0,"",'SIMPL PLYWOOD'!W133)</f>
        <v/>
      </c>
      <c r="O116" s="55" t="str">
        <f>IF('SIMPL PLYWOOD'!X133=0,"",'SIMPL PLYWOOD'!X133)</f>
        <v/>
      </c>
      <c r="P116" s="55" t="str">
        <f>IF('SIMPL PLYWOOD'!Y133=0,"",'SIMPL PLYWOOD'!Y133)</f>
        <v/>
      </c>
      <c r="Q116" s="55" t="str">
        <f>IF('SIMPL PLYWOOD'!Z133=0,"",'SIMPL PLYWOOD'!Z133)</f>
        <v/>
      </c>
      <c r="R116" s="56">
        <f>'PRODUCTION LIST VOLUMES'!P119</f>
        <v>0</v>
      </c>
    </row>
    <row r="117" spans="1:18" ht="23.25" customHeight="1">
      <c r="A117" s="42">
        <f>B117*'SIMPL PLYWOOD'!I137</f>
        <v>0</v>
      </c>
      <c r="B117" s="44">
        <f t="shared" si="3"/>
        <v>0</v>
      </c>
      <c r="C117" s="43" t="str">
        <f>'SIMPL PLYWOOD'!D134</f>
        <v>SIMPL-9B</v>
      </c>
      <c r="D117" s="55" t="str">
        <f>IF('SIMPL PLYWOOD'!M134=0,"",'SIMPL PLYWOOD'!M134)</f>
        <v/>
      </c>
      <c r="E117" s="55" t="str">
        <f>IF('SIMPL PLYWOOD'!N134=0,"",'SIMPL PLYWOOD'!N134)</f>
        <v/>
      </c>
      <c r="F117" s="55" t="str">
        <f>IF('SIMPL PLYWOOD'!O134=0,"",'SIMPL PLYWOOD'!O134)</f>
        <v/>
      </c>
      <c r="G117" s="55" t="str">
        <f>IF('SIMPL PLYWOOD'!P134=0,"",'SIMPL PLYWOOD'!P134)</f>
        <v/>
      </c>
      <c r="H117" s="55" t="str">
        <f>IF('SIMPL PLYWOOD'!Q134=0,"",'SIMPL PLYWOOD'!Q134)</f>
        <v/>
      </c>
      <c r="I117" s="55" t="str">
        <f>IF('SIMPL PLYWOOD'!R134=0,"",'SIMPL PLYWOOD'!R134)</f>
        <v/>
      </c>
      <c r="J117" s="55" t="str">
        <f>IF('SIMPL PLYWOOD'!S134=0,"",'SIMPL PLYWOOD'!S134)</f>
        <v/>
      </c>
      <c r="K117" s="55" t="str">
        <f>IF('SIMPL PLYWOOD'!T134=0,"",'SIMPL PLYWOOD'!T134)</f>
        <v/>
      </c>
      <c r="L117" s="55" t="str">
        <f>IF('SIMPL PLYWOOD'!U134=0,"",'SIMPL PLYWOOD'!U134)</f>
        <v/>
      </c>
      <c r="M117" s="55" t="str">
        <f>IF('SIMPL PLYWOOD'!V134=0,"",'SIMPL PLYWOOD'!V134)</f>
        <v/>
      </c>
      <c r="N117" s="55" t="str">
        <f>IF('SIMPL PLYWOOD'!W134=0,"",'SIMPL PLYWOOD'!W134)</f>
        <v/>
      </c>
      <c r="O117" s="55" t="str">
        <f>IF('SIMPL PLYWOOD'!X134=0,"",'SIMPL PLYWOOD'!X134)</f>
        <v/>
      </c>
      <c r="P117" s="55" t="str">
        <f>IF('SIMPL PLYWOOD'!Y134=0,"",'SIMPL PLYWOOD'!Y134)</f>
        <v/>
      </c>
      <c r="Q117" s="55" t="str">
        <f>IF('SIMPL PLYWOOD'!Z134=0,"",'SIMPL PLYWOOD'!Z134)</f>
        <v/>
      </c>
      <c r="R117" s="56">
        <f>'PRODUCTION LIST VOLUMES'!P120</f>
        <v>0</v>
      </c>
    </row>
    <row r="118" spans="1:18" ht="23.25" customHeight="1">
      <c r="A118" s="42">
        <f>B118*'SIMPL PLYWOOD'!I138</f>
        <v>0</v>
      </c>
      <c r="B118" s="44">
        <f t="shared" si="3"/>
        <v>0</v>
      </c>
      <c r="C118" s="43" t="str">
        <f>'SIMPL PLYWOOD'!D135</f>
        <v>SIMPL-9C</v>
      </c>
      <c r="D118" s="55" t="str">
        <f>IF('SIMPL PLYWOOD'!M135=0,"",'SIMPL PLYWOOD'!M135)</f>
        <v/>
      </c>
      <c r="E118" s="55" t="str">
        <f>IF('SIMPL PLYWOOD'!N135=0,"",'SIMPL PLYWOOD'!N135)</f>
        <v/>
      </c>
      <c r="F118" s="55" t="str">
        <f>IF('SIMPL PLYWOOD'!O135=0,"",'SIMPL PLYWOOD'!O135)</f>
        <v/>
      </c>
      <c r="G118" s="55" t="str">
        <f>IF('SIMPL PLYWOOD'!P135=0,"",'SIMPL PLYWOOD'!P135)</f>
        <v/>
      </c>
      <c r="H118" s="55" t="str">
        <f>IF('SIMPL PLYWOOD'!Q135=0,"",'SIMPL PLYWOOD'!Q135)</f>
        <v/>
      </c>
      <c r="I118" s="55" t="str">
        <f>IF('SIMPL PLYWOOD'!R135=0,"",'SIMPL PLYWOOD'!R135)</f>
        <v/>
      </c>
      <c r="J118" s="55" t="str">
        <f>IF('SIMPL PLYWOOD'!S135=0,"",'SIMPL PLYWOOD'!S135)</f>
        <v/>
      </c>
      <c r="K118" s="55" t="str">
        <f>IF('SIMPL PLYWOOD'!T135=0,"",'SIMPL PLYWOOD'!T135)</f>
        <v/>
      </c>
      <c r="L118" s="55" t="str">
        <f>IF('SIMPL PLYWOOD'!U135=0,"",'SIMPL PLYWOOD'!U135)</f>
        <v/>
      </c>
      <c r="M118" s="55" t="str">
        <f>IF('SIMPL PLYWOOD'!V135=0,"",'SIMPL PLYWOOD'!V135)</f>
        <v/>
      </c>
      <c r="N118" s="55" t="str">
        <f>IF('SIMPL PLYWOOD'!W135=0,"",'SIMPL PLYWOOD'!W135)</f>
        <v/>
      </c>
      <c r="O118" s="55" t="str">
        <f>IF('SIMPL PLYWOOD'!X135=0,"",'SIMPL PLYWOOD'!X135)</f>
        <v/>
      </c>
      <c r="P118" s="55" t="str">
        <f>IF('SIMPL PLYWOOD'!Y135=0,"",'SIMPL PLYWOOD'!Y135)</f>
        <v/>
      </c>
      <c r="Q118" s="55" t="str">
        <f>IF('SIMPL PLYWOOD'!Z135=0,"",'SIMPL PLYWOOD'!Z135)</f>
        <v/>
      </c>
      <c r="R118" s="56">
        <f>'PRODUCTION LIST VOLUMES'!P121</f>
        <v>0</v>
      </c>
    </row>
    <row r="119" spans="1:18" ht="23.25" customHeight="1">
      <c r="A119" s="42">
        <f>B119*'SIMPL PLYWOOD'!I139</f>
        <v>0</v>
      </c>
      <c r="B119" s="44">
        <f t="shared" si="3"/>
        <v>0</v>
      </c>
      <c r="C119" s="43" t="str">
        <f>'SIMPL PLYWOOD'!D136</f>
        <v>SIMPL-9D</v>
      </c>
      <c r="D119" s="55" t="str">
        <f>IF('SIMPL PLYWOOD'!M136=0,"",'SIMPL PLYWOOD'!M136)</f>
        <v/>
      </c>
      <c r="E119" s="55" t="str">
        <f>IF('SIMPL PLYWOOD'!N136=0,"",'SIMPL PLYWOOD'!N136)</f>
        <v/>
      </c>
      <c r="F119" s="55" t="str">
        <f>IF('SIMPL PLYWOOD'!O136=0,"",'SIMPL PLYWOOD'!O136)</f>
        <v/>
      </c>
      <c r="G119" s="55" t="str">
        <f>IF('SIMPL PLYWOOD'!P136=0,"",'SIMPL PLYWOOD'!P136)</f>
        <v/>
      </c>
      <c r="H119" s="55" t="str">
        <f>IF('SIMPL PLYWOOD'!Q136=0,"",'SIMPL PLYWOOD'!Q136)</f>
        <v/>
      </c>
      <c r="I119" s="55" t="str">
        <f>IF('SIMPL PLYWOOD'!R136=0,"",'SIMPL PLYWOOD'!R136)</f>
        <v/>
      </c>
      <c r="J119" s="55" t="str">
        <f>IF('SIMPL PLYWOOD'!S136=0,"",'SIMPL PLYWOOD'!S136)</f>
        <v/>
      </c>
      <c r="K119" s="55" t="str">
        <f>IF('SIMPL PLYWOOD'!T136=0,"",'SIMPL PLYWOOD'!T136)</f>
        <v/>
      </c>
      <c r="L119" s="55" t="str">
        <f>IF('SIMPL PLYWOOD'!U136=0,"",'SIMPL PLYWOOD'!U136)</f>
        <v/>
      </c>
      <c r="M119" s="55" t="str">
        <f>IF('SIMPL PLYWOOD'!V136=0,"",'SIMPL PLYWOOD'!V136)</f>
        <v/>
      </c>
      <c r="N119" s="55" t="str">
        <f>IF('SIMPL PLYWOOD'!W136=0,"",'SIMPL PLYWOOD'!W136)</f>
        <v/>
      </c>
      <c r="O119" s="55" t="str">
        <f>IF('SIMPL PLYWOOD'!X136=0,"",'SIMPL PLYWOOD'!X136)</f>
        <v/>
      </c>
      <c r="P119" s="55" t="str">
        <f>IF('SIMPL PLYWOOD'!Y136=0,"",'SIMPL PLYWOOD'!Y136)</f>
        <v/>
      </c>
      <c r="Q119" s="55" t="str">
        <f>IF('SIMPL PLYWOOD'!Z136=0,"",'SIMPL PLYWOOD'!Z136)</f>
        <v/>
      </c>
      <c r="R119" s="56">
        <f>'PRODUCTION LIST VOLUMES'!P122</f>
        <v>0</v>
      </c>
    </row>
    <row r="120" spans="1:18" ht="23.25" customHeight="1">
      <c r="A120" s="42">
        <f>B120*'SIMPL PLYWOOD'!I140</f>
        <v>0</v>
      </c>
      <c r="B120" s="44">
        <f t="shared" si="3"/>
        <v>0</v>
      </c>
      <c r="C120" s="43" t="str">
        <f>'SIMPL PLYWOOD'!D137</f>
        <v>SIMPL-9E</v>
      </c>
      <c r="D120" s="55" t="str">
        <f>IF('SIMPL PLYWOOD'!M137=0,"",'SIMPL PLYWOOD'!M137)</f>
        <v/>
      </c>
      <c r="E120" s="55" t="str">
        <f>IF('SIMPL PLYWOOD'!N137=0,"",'SIMPL PLYWOOD'!N137)</f>
        <v/>
      </c>
      <c r="F120" s="55" t="str">
        <f>IF('SIMPL PLYWOOD'!O137=0,"",'SIMPL PLYWOOD'!O137)</f>
        <v/>
      </c>
      <c r="G120" s="55" t="str">
        <f>IF('SIMPL PLYWOOD'!P137=0,"",'SIMPL PLYWOOD'!P137)</f>
        <v/>
      </c>
      <c r="H120" s="55" t="str">
        <f>IF('SIMPL PLYWOOD'!Q137=0,"",'SIMPL PLYWOOD'!Q137)</f>
        <v/>
      </c>
      <c r="I120" s="55" t="str">
        <f>IF('SIMPL PLYWOOD'!R137=0,"",'SIMPL PLYWOOD'!R137)</f>
        <v/>
      </c>
      <c r="J120" s="55" t="str">
        <f>IF('SIMPL PLYWOOD'!S137=0,"",'SIMPL PLYWOOD'!S137)</f>
        <v/>
      </c>
      <c r="K120" s="55" t="str">
        <f>IF('SIMPL PLYWOOD'!T137=0,"",'SIMPL PLYWOOD'!T137)</f>
        <v/>
      </c>
      <c r="L120" s="55" t="str">
        <f>IF('SIMPL PLYWOOD'!U137=0,"",'SIMPL PLYWOOD'!U137)</f>
        <v/>
      </c>
      <c r="M120" s="55" t="str">
        <f>IF('SIMPL PLYWOOD'!V137=0,"",'SIMPL PLYWOOD'!V137)</f>
        <v/>
      </c>
      <c r="N120" s="55" t="str">
        <f>IF('SIMPL PLYWOOD'!W137=0,"",'SIMPL PLYWOOD'!W137)</f>
        <v/>
      </c>
      <c r="O120" s="55" t="str">
        <f>IF('SIMPL PLYWOOD'!X137=0,"",'SIMPL PLYWOOD'!X137)</f>
        <v/>
      </c>
      <c r="P120" s="55" t="str">
        <f>IF('SIMPL PLYWOOD'!Y137=0,"",'SIMPL PLYWOOD'!Y137)</f>
        <v/>
      </c>
      <c r="Q120" s="55" t="str">
        <f>IF('SIMPL PLYWOOD'!Z137=0,"",'SIMPL PLYWOOD'!Z137)</f>
        <v/>
      </c>
      <c r="R120" s="56">
        <f>'PRODUCTION LIST VOLUMES'!P123</f>
        <v>0</v>
      </c>
    </row>
    <row r="121" spans="1:18" ht="23.25" customHeight="1">
      <c r="A121" s="42">
        <f>B121*'SIMPL PLYWOOD'!I141</f>
        <v>0</v>
      </c>
      <c r="B121" s="44">
        <f t="shared" si="3"/>
        <v>0</v>
      </c>
      <c r="C121" s="43" t="str">
        <f>'SIMPL PLYWOOD'!D138</f>
        <v>SIMPL-9F</v>
      </c>
      <c r="D121" s="55" t="str">
        <f>IF('SIMPL PLYWOOD'!M138=0,"",'SIMPL PLYWOOD'!M138)</f>
        <v/>
      </c>
      <c r="E121" s="55" t="str">
        <f>IF('SIMPL PLYWOOD'!N138=0,"",'SIMPL PLYWOOD'!N138)</f>
        <v/>
      </c>
      <c r="F121" s="55" t="str">
        <f>IF('SIMPL PLYWOOD'!O138=0,"",'SIMPL PLYWOOD'!O138)</f>
        <v/>
      </c>
      <c r="G121" s="55" t="str">
        <f>IF('SIMPL PLYWOOD'!P138=0,"",'SIMPL PLYWOOD'!P138)</f>
        <v/>
      </c>
      <c r="H121" s="55" t="str">
        <f>IF('SIMPL PLYWOOD'!Q138=0,"",'SIMPL PLYWOOD'!Q138)</f>
        <v/>
      </c>
      <c r="I121" s="55" t="str">
        <f>IF('SIMPL PLYWOOD'!R138=0,"",'SIMPL PLYWOOD'!R138)</f>
        <v/>
      </c>
      <c r="J121" s="55" t="str">
        <f>IF('SIMPL PLYWOOD'!S138=0,"",'SIMPL PLYWOOD'!S138)</f>
        <v/>
      </c>
      <c r="K121" s="55" t="str">
        <f>IF('SIMPL PLYWOOD'!T138=0,"",'SIMPL PLYWOOD'!T138)</f>
        <v/>
      </c>
      <c r="L121" s="55" t="str">
        <f>IF('SIMPL PLYWOOD'!U138=0,"",'SIMPL PLYWOOD'!U138)</f>
        <v/>
      </c>
      <c r="M121" s="55" t="str">
        <f>IF('SIMPL PLYWOOD'!V138=0,"",'SIMPL PLYWOOD'!V138)</f>
        <v/>
      </c>
      <c r="N121" s="55" t="str">
        <f>IF('SIMPL PLYWOOD'!W138=0,"",'SIMPL PLYWOOD'!W138)</f>
        <v/>
      </c>
      <c r="O121" s="55" t="str">
        <f>IF('SIMPL PLYWOOD'!X138=0,"",'SIMPL PLYWOOD'!X138)</f>
        <v/>
      </c>
      <c r="P121" s="55" t="str">
        <f>IF('SIMPL PLYWOOD'!Y138=0,"",'SIMPL PLYWOOD'!Y138)</f>
        <v/>
      </c>
      <c r="Q121" s="55" t="str">
        <f>IF('SIMPL PLYWOOD'!Z138=0,"",'SIMPL PLYWOOD'!Z138)</f>
        <v/>
      </c>
      <c r="R121" s="56">
        <f>'PRODUCTION LIST VOLUMES'!P124</f>
        <v>0</v>
      </c>
    </row>
    <row r="122" spans="1:18" ht="23.25" customHeight="1">
      <c r="A122" s="42">
        <f>B122*'SIMPL PLYWOOD'!I142</f>
        <v>0</v>
      </c>
      <c r="B122" s="44">
        <f t="shared" si="3"/>
        <v>0</v>
      </c>
      <c r="C122" s="43" t="str">
        <f>'SIMPL PLYWOOD'!D139</f>
        <v>SIMPL-9G</v>
      </c>
      <c r="D122" s="55" t="str">
        <f>IF('SIMPL PLYWOOD'!M139=0,"",'SIMPL PLYWOOD'!M139)</f>
        <v/>
      </c>
      <c r="E122" s="55" t="str">
        <f>IF('SIMPL PLYWOOD'!N139=0,"",'SIMPL PLYWOOD'!N139)</f>
        <v/>
      </c>
      <c r="F122" s="55" t="str">
        <f>IF('SIMPL PLYWOOD'!O139=0,"",'SIMPL PLYWOOD'!O139)</f>
        <v/>
      </c>
      <c r="G122" s="55" t="str">
        <f>IF('SIMPL PLYWOOD'!P139=0,"",'SIMPL PLYWOOD'!P139)</f>
        <v/>
      </c>
      <c r="H122" s="55" t="str">
        <f>IF('SIMPL PLYWOOD'!Q139=0,"",'SIMPL PLYWOOD'!Q139)</f>
        <v/>
      </c>
      <c r="I122" s="55" t="str">
        <f>IF('SIMPL PLYWOOD'!R139=0,"",'SIMPL PLYWOOD'!R139)</f>
        <v/>
      </c>
      <c r="J122" s="55" t="str">
        <f>IF('SIMPL PLYWOOD'!S139=0,"",'SIMPL PLYWOOD'!S139)</f>
        <v/>
      </c>
      <c r="K122" s="55" t="str">
        <f>IF('SIMPL PLYWOOD'!T139=0,"",'SIMPL PLYWOOD'!T139)</f>
        <v/>
      </c>
      <c r="L122" s="55" t="str">
        <f>IF('SIMPL PLYWOOD'!U139=0,"",'SIMPL PLYWOOD'!U139)</f>
        <v/>
      </c>
      <c r="M122" s="55" t="str">
        <f>IF('SIMPL PLYWOOD'!V139=0,"",'SIMPL PLYWOOD'!V139)</f>
        <v/>
      </c>
      <c r="N122" s="55" t="str">
        <f>IF('SIMPL PLYWOOD'!W139=0,"",'SIMPL PLYWOOD'!W139)</f>
        <v/>
      </c>
      <c r="O122" s="55" t="str">
        <f>IF('SIMPL PLYWOOD'!X139=0,"",'SIMPL PLYWOOD'!X139)</f>
        <v/>
      </c>
      <c r="P122" s="55" t="str">
        <f>IF('SIMPL PLYWOOD'!Y139=0,"",'SIMPL PLYWOOD'!Y139)</f>
        <v/>
      </c>
      <c r="Q122" s="55" t="str">
        <f>IF('SIMPL PLYWOOD'!Z139=0,"",'SIMPL PLYWOOD'!Z139)</f>
        <v/>
      </c>
      <c r="R122" s="56">
        <f>'PRODUCTION LIST VOLUMES'!P125</f>
        <v>0</v>
      </c>
    </row>
    <row r="123" spans="1:18" ht="23.25" customHeight="1">
      <c r="A123" s="42"/>
      <c r="B123" s="44"/>
      <c r="C123" s="43" t="str">
        <f>'SIMPL PLYWOOD'!D140</f>
        <v>SIMPL-9H</v>
      </c>
      <c r="D123" s="55" t="str">
        <f>IF('SIMPL PLYWOOD'!M140=0,"",'SIMPL PLYWOOD'!M140)</f>
        <v/>
      </c>
      <c r="E123" s="55" t="str">
        <f>IF('SIMPL PLYWOOD'!N140=0,"",'SIMPL PLYWOOD'!N140)</f>
        <v/>
      </c>
      <c r="F123" s="55" t="str">
        <f>IF('SIMPL PLYWOOD'!O140=0,"",'SIMPL PLYWOOD'!O140)</f>
        <v/>
      </c>
      <c r="G123" s="55" t="str">
        <f>IF('SIMPL PLYWOOD'!P140=0,"",'SIMPL PLYWOOD'!P140)</f>
        <v/>
      </c>
      <c r="H123" s="55" t="str">
        <f>IF('SIMPL PLYWOOD'!Q140=0,"",'SIMPL PLYWOOD'!Q140)</f>
        <v/>
      </c>
      <c r="I123" s="55" t="str">
        <f>IF('SIMPL PLYWOOD'!R140=0,"",'SIMPL PLYWOOD'!R140)</f>
        <v/>
      </c>
      <c r="J123" s="55" t="str">
        <f>IF('SIMPL PLYWOOD'!S140=0,"",'SIMPL PLYWOOD'!S140)</f>
        <v/>
      </c>
      <c r="K123" s="55" t="str">
        <f>IF('SIMPL PLYWOOD'!T140=0,"",'SIMPL PLYWOOD'!T140)</f>
        <v/>
      </c>
      <c r="L123" s="55" t="str">
        <f>IF('SIMPL PLYWOOD'!U140=0,"",'SIMPL PLYWOOD'!U140)</f>
        <v/>
      </c>
      <c r="M123" s="55" t="str">
        <f>IF('SIMPL PLYWOOD'!V140=0,"",'SIMPL PLYWOOD'!V140)</f>
        <v/>
      </c>
      <c r="N123" s="55" t="str">
        <f>IF('SIMPL PLYWOOD'!W140=0,"",'SIMPL PLYWOOD'!W140)</f>
        <v/>
      </c>
      <c r="O123" s="55" t="str">
        <f>IF('SIMPL PLYWOOD'!X140=0,"",'SIMPL PLYWOOD'!X140)</f>
        <v/>
      </c>
      <c r="P123" s="55" t="str">
        <f>IF('SIMPL PLYWOOD'!Y140=0,"",'SIMPL PLYWOOD'!Y140)</f>
        <v/>
      </c>
      <c r="Q123" s="55" t="str">
        <f>IF('SIMPL PLYWOOD'!Z140=0,"",'SIMPL PLYWOOD'!Z140)</f>
        <v/>
      </c>
      <c r="R123" s="56">
        <f>'PRODUCTION LIST VOLUMES'!P126</f>
        <v>0</v>
      </c>
    </row>
    <row r="124" spans="1:18" ht="23.25" customHeight="1">
      <c r="A124" s="42">
        <f>B124*'SIMPL PLYWOOD'!I143</f>
        <v>0</v>
      </c>
      <c r="B124" s="44">
        <f t="shared" si="3"/>
        <v>0</v>
      </c>
      <c r="C124" s="43" t="str">
        <f>'SIMPL PLYWOOD'!D141</f>
        <v>SIMPL-9I</v>
      </c>
      <c r="D124" s="55" t="str">
        <f>IF('SIMPL PLYWOOD'!M141=0,"",'SIMPL PLYWOOD'!M141)</f>
        <v/>
      </c>
      <c r="E124" s="55" t="str">
        <f>IF('SIMPL PLYWOOD'!N141=0,"",'SIMPL PLYWOOD'!N141)</f>
        <v/>
      </c>
      <c r="F124" s="55" t="str">
        <f>IF('SIMPL PLYWOOD'!O141=0,"",'SIMPL PLYWOOD'!O141)</f>
        <v/>
      </c>
      <c r="G124" s="55" t="str">
        <f>IF('SIMPL PLYWOOD'!P141=0,"",'SIMPL PLYWOOD'!P141)</f>
        <v/>
      </c>
      <c r="H124" s="55" t="str">
        <f>IF('SIMPL PLYWOOD'!Q141=0,"",'SIMPL PLYWOOD'!Q141)</f>
        <v/>
      </c>
      <c r="I124" s="55" t="str">
        <f>IF('SIMPL PLYWOOD'!R141=0,"",'SIMPL PLYWOOD'!R141)</f>
        <v/>
      </c>
      <c r="J124" s="55" t="str">
        <f>IF('SIMPL PLYWOOD'!S141=0,"",'SIMPL PLYWOOD'!S141)</f>
        <v/>
      </c>
      <c r="K124" s="55" t="str">
        <f>IF('SIMPL PLYWOOD'!T141=0,"",'SIMPL PLYWOOD'!T141)</f>
        <v/>
      </c>
      <c r="L124" s="55" t="str">
        <f>IF('SIMPL PLYWOOD'!U141=0,"",'SIMPL PLYWOOD'!U141)</f>
        <v/>
      </c>
      <c r="M124" s="55" t="str">
        <f>IF('SIMPL PLYWOOD'!V141=0,"",'SIMPL PLYWOOD'!V141)</f>
        <v/>
      </c>
      <c r="N124" s="55" t="str">
        <f>IF('SIMPL PLYWOOD'!W141=0,"",'SIMPL PLYWOOD'!W141)</f>
        <v/>
      </c>
      <c r="O124" s="55" t="str">
        <f>IF('SIMPL PLYWOOD'!X141=0,"",'SIMPL PLYWOOD'!X141)</f>
        <v/>
      </c>
      <c r="P124" s="55" t="str">
        <f>IF('SIMPL PLYWOOD'!Y141=0,"",'SIMPL PLYWOOD'!Y141)</f>
        <v/>
      </c>
      <c r="Q124" s="55" t="str">
        <f>IF('SIMPL PLYWOOD'!Z141=0,"",'SIMPL PLYWOOD'!Z141)</f>
        <v/>
      </c>
      <c r="R124" s="56">
        <f>'PRODUCTION LIST VOLUMES'!P127</f>
        <v>0</v>
      </c>
    </row>
    <row r="125" spans="1:18" ht="23.25" customHeight="1">
      <c r="A125" s="42">
        <f>B125*'SIMPL PLYWOOD'!I144</f>
        <v>0</v>
      </c>
      <c r="B125" s="44">
        <f t="shared" si="3"/>
        <v>0</v>
      </c>
      <c r="C125" s="43" t="str">
        <f>'SIMPL PLYWOOD'!D142</f>
        <v>SIMPL-9J</v>
      </c>
      <c r="D125" s="55" t="str">
        <f>IF('SIMPL PLYWOOD'!M142=0,"",'SIMPL PLYWOOD'!M142)</f>
        <v/>
      </c>
      <c r="E125" s="55" t="str">
        <f>IF('SIMPL PLYWOOD'!N142=0,"",'SIMPL PLYWOOD'!N142)</f>
        <v/>
      </c>
      <c r="F125" s="55" t="str">
        <f>IF('SIMPL PLYWOOD'!O142=0,"",'SIMPL PLYWOOD'!O142)</f>
        <v/>
      </c>
      <c r="G125" s="55" t="str">
        <f>IF('SIMPL PLYWOOD'!P142=0,"",'SIMPL PLYWOOD'!P142)</f>
        <v/>
      </c>
      <c r="H125" s="55" t="str">
        <f>IF('SIMPL PLYWOOD'!Q142=0,"",'SIMPL PLYWOOD'!Q142)</f>
        <v/>
      </c>
      <c r="I125" s="55" t="str">
        <f>IF('SIMPL PLYWOOD'!R142=0,"",'SIMPL PLYWOOD'!R142)</f>
        <v/>
      </c>
      <c r="J125" s="55" t="str">
        <f>IF('SIMPL PLYWOOD'!S142=0,"",'SIMPL PLYWOOD'!S142)</f>
        <v/>
      </c>
      <c r="K125" s="55" t="str">
        <f>IF('SIMPL PLYWOOD'!T142=0,"",'SIMPL PLYWOOD'!T142)</f>
        <v/>
      </c>
      <c r="L125" s="55" t="str">
        <f>IF('SIMPL PLYWOOD'!U142=0,"",'SIMPL PLYWOOD'!U142)</f>
        <v/>
      </c>
      <c r="M125" s="55" t="str">
        <f>IF('SIMPL PLYWOOD'!V142=0,"",'SIMPL PLYWOOD'!V142)</f>
        <v/>
      </c>
      <c r="N125" s="55" t="str">
        <f>IF('SIMPL PLYWOOD'!W142=0,"",'SIMPL PLYWOOD'!W142)</f>
        <v/>
      </c>
      <c r="O125" s="55" t="str">
        <f>IF('SIMPL PLYWOOD'!X142=0,"",'SIMPL PLYWOOD'!X142)</f>
        <v/>
      </c>
      <c r="P125" s="55" t="str">
        <f>IF('SIMPL PLYWOOD'!Y142=0,"",'SIMPL PLYWOOD'!Y142)</f>
        <v/>
      </c>
      <c r="Q125" s="55" t="str">
        <f>IF('SIMPL PLYWOOD'!Z142=0,"",'SIMPL PLYWOOD'!Z142)</f>
        <v/>
      </c>
      <c r="R125" s="56">
        <f>'PRODUCTION LIST VOLUMES'!P128</f>
        <v>0</v>
      </c>
    </row>
    <row r="126" spans="1:18" ht="23.25" customHeight="1">
      <c r="A126" s="42">
        <f>B126*'SIMPL PLYWOOD'!I145</f>
        <v>0</v>
      </c>
      <c r="B126" s="44">
        <f t="shared" si="3"/>
        <v>0</v>
      </c>
      <c r="C126" s="43" t="str">
        <f>'SIMPL PLYWOOD'!D143</f>
        <v>SIMPL-9K</v>
      </c>
      <c r="D126" s="55" t="str">
        <f>IF('SIMPL PLYWOOD'!M143=0,"",'SIMPL PLYWOOD'!M143)</f>
        <v/>
      </c>
      <c r="E126" s="55" t="str">
        <f>IF('SIMPL PLYWOOD'!N143=0,"",'SIMPL PLYWOOD'!N143)</f>
        <v/>
      </c>
      <c r="F126" s="55" t="str">
        <f>IF('SIMPL PLYWOOD'!O143=0,"",'SIMPL PLYWOOD'!O143)</f>
        <v/>
      </c>
      <c r="G126" s="55" t="str">
        <f>IF('SIMPL PLYWOOD'!P143=0,"",'SIMPL PLYWOOD'!P143)</f>
        <v/>
      </c>
      <c r="H126" s="55" t="str">
        <f>IF('SIMPL PLYWOOD'!Q143=0,"",'SIMPL PLYWOOD'!Q143)</f>
        <v/>
      </c>
      <c r="I126" s="55" t="str">
        <f>IF('SIMPL PLYWOOD'!R143=0,"",'SIMPL PLYWOOD'!R143)</f>
        <v/>
      </c>
      <c r="J126" s="55" t="str">
        <f>IF('SIMPL PLYWOOD'!S143=0,"",'SIMPL PLYWOOD'!S143)</f>
        <v/>
      </c>
      <c r="K126" s="55" t="str">
        <f>IF('SIMPL PLYWOOD'!T143=0,"",'SIMPL PLYWOOD'!T143)</f>
        <v/>
      </c>
      <c r="L126" s="55" t="str">
        <f>IF('SIMPL PLYWOOD'!U143=0,"",'SIMPL PLYWOOD'!U143)</f>
        <v/>
      </c>
      <c r="M126" s="55" t="str">
        <f>IF('SIMPL PLYWOOD'!V143=0,"",'SIMPL PLYWOOD'!V143)</f>
        <v/>
      </c>
      <c r="N126" s="55" t="str">
        <f>IF('SIMPL PLYWOOD'!W143=0,"",'SIMPL PLYWOOD'!W143)</f>
        <v/>
      </c>
      <c r="O126" s="55" t="str">
        <f>IF('SIMPL PLYWOOD'!X143=0,"",'SIMPL PLYWOOD'!X143)</f>
        <v/>
      </c>
      <c r="P126" s="55" t="str">
        <f>IF('SIMPL PLYWOOD'!Y143=0,"",'SIMPL PLYWOOD'!Y143)</f>
        <v/>
      </c>
      <c r="Q126" s="55" t="str">
        <f>IF('SIMPL PLYWOOD'!Z143=0,"",'SIMPL PLYWOOD'!Z143)</f>
        <v/>
      </c>
      <c r="R126" s="56">
        <f>'PRODUCTION LIST VOLUMES'!P129</f>
        <v>0</v>
      </c>
    </row>
    <row r="127" spans="1:18" ht="23.25" customHeight="1">
      <c r="A127" s="42">
        <f>B127*'SIMPL PLYWOOD'!I146</f>
        <v>0</v>
      </c>
      <c r="B127" s="44">
        <f t="shared" si="3"/>
        <v>0</v>
      </c>
      <c r="C127" s="43" t="str">
        <f>'SIMPL PLYWOOD'!D144</f>
        <v>SIMPL-9L</v>
      </c>
      <c r="D127" s="55" t="str">
        <f>IF('SIMPL PLYWOOD'!M144=0,"",'SIMPL PLYWOOD'!M144)</f>
        <v/>
      </c>
      <c r="E127" s="55" t="str">
        <f>IF('SIMPL PLYWOOD'!N144=0,"",'SIMPL PLYWOOD'!N144)</f>
        <v/>
      </c>
      <c r="F127" s="55" t="str">
        <f>IF('SIMPL PLYWOOD'!O144=0,"",'SIMPL PLYWOOD'!O144)</f>
        <v/>
      </c>
      <c r="G127" s="55" t="str">
        <f>IF('SIMPL PLYWOOD'!P144=0,"",'SIMPL PLYWOOD'!P144)</f>
        <v/>
      </c>
      <c r="H127" s="55" t="str">
        <f>IF('SIMPL PLYWOOD'!Q144=0,"",'SIMPL PLYWOOD'!Q144)</f>
        <v/>
      </c>
      <c r="I127" s="55" t="str">
        <f>IF('SIMPL PLYWOOD'!R144=0,"",'SIMPL PLYWOOD'!R144)</f>
        <v/>
      </c>
      <c r="J127" s="55" t="str">
        <f>IF('SIMPL PLYWOOD'!S144=0,"",'SIMPL PLYWOOD'!S144)</f>
        <v/>
      </c>
      <c r="K127" s="55" t="str">
        <f>IF('SIMPL PLYWOOD'!T144=0,"",'SIMPL PLYWOOD'!T144)</f>
        <v/>
      </c>
      <c r="L127" s="55" t="str">
        <f>IF('SIMPL PLYWOOD'!U144=0,"",'SIMPL PLYWOOD'!U144)</f>
        <v/>
      </c>
      <c r="M127" s="55" t="str">
        <f>IF('SIMPL PLYWOOD'!V144=0,"",'SIMPL PLYWOOD'!V144)</f>
        <v/>
      </c>
      <c r="N127" s="55" t="str">
        <f>IF('SIMPL PLYWOOD'!W144=0,"",'SIMPL PLYWOOD'!W144)</f>
        <v/>
      </c>
      <c r="O127" s="55" t="str">
        <f>IF('SIMPL PLYWOOD'!X144=0,"",'SIMPL PLYWOOD'!X144)</f>
        <v/>
      </c>
      <c r="P127" s="55" t="str">
        <f>IF('SIMPL PLYWOOD'!Y144=0,"",'SIMPL PLYWOOD'!Y144)</f>
        <v/>
      </c>
      <c r="Q127" s="55" t="str">
        <f>IF('SIMPL PLYWOOD'!Z144=0,"",'SIMPL PLYWOOD'!Z144)</f>
        <v/>
      </c>
      <c r="R127" s="56">
        <f>'PRODUCTION LIST VOLUMES'!P130</f>
        <v>0</v>
      </c>
    </row>
    <row r="128" spans="1:18" ht="23.25" customHeight="1">
      <c r="A128" s="42">
        <f>B128*'SIMPL PLYWOOD'!I148</f>
        <v>0</v>
      </c>
      <c r="B128" s="44">
        <f t="shared" si="3"/>
        <v>0</v>
      </c>
      <c r="C128" s="43" t="str">
        <f>'SIMPL PLYWOOD'!D145</f>
        <v>SIMPL-9M</v>
      </c>
      <c r="D128" s="55" t="str">
        <f>IF('SIMPL PLYWOOD'!M145=0,"",'SIMPL PLYWOOD'!M145)</f>
        <v/>
      </c>
      <c r="E128" s="55" t="str">
        <f>IF('SIMPL PLYWOOD'!N145=0,"",'SIMPL PLYWOOD'!N145)</f>
        <v/>
      </c>
      <c r="F128" s="55" t="str">
        <f>IF('SIMPL PLYWOOD'!O145=0,"",'SIMPL PLYWOOD'!O145)</f>
        <v/>
      </c>
      <c r="G128" s="55" t="str">
        <f>IF('SIMPL PLYWOOD'!P145=0,"",'SIMPL PLYWOOD'!P145)</f>
        <v/>
      </c>
      <c r="H128" s="55" t="str">
        <f>IF('SIMPL PLYWOOD'!Q145=0,"",'SIMPL PLYWOOD'!Q145)</f>
        <v/>
      </c>
      <c r="I128" s="55" t="str">
        <f>IF('SIMPL PLYWOOD'!R145=0,"",'SIMPL PLYWOOD'!R145)</f>
        <v/>
      </c>
      <c r="J128" s="55" t="str">
        <f>IF('SIMPL PLYWOOD'!S145=0,"",'SIMPL PLYWOOD'!S145)</f>
        <v/>
      </c>
      <c r="K128" s="55" t="str">
        <f>IF('SIMPL PLYWOOD'!T145=0,"",'SIMPL PLYWOOD'!T145)</f>
        <v/>
      </c>
      <c r="L128" s="55" t="str">
        <f>IF('SIMPL PLYWOOD'!U145=0,"",'SIMPL PLYWOOD'!U145)</f>
        <v/>
      </c>
      <c r="M128" s="55" t="str">
        <f>IF('SIMPL PLYWOOD'!V145=0,"",'SIMPL PLYWOOD'!V145)</f>
        <v/>
      </c>
      <c r="N128" s="55" t="str">
        <f>IF('SIMPL PLYWOOD'!W145=0,"",'SIMPL PLYWOOD'!W145)</f>
        <v/>
      </c>
      <c r="O128" s="55" t="str">
        <f>IF('SIMPL PLYWOOD'!X145=0,"",'SIMPL PLYWOOD'!X145)</f>
        <v/>
      </c>
      <c r="P128" s="55" t="str">
        <f>IF('SIMPL PLYWOOD'!Y145=0,"",'SIMPL PLYWOOD'!Y145)</f>
        <v/>
      </c>
      <c r="Q128" s="55" t="str">
        <f>IF('SIMPL PLYWOOD'!Z145=0,"",'SIMPL PLYWOOD'!Z145)</f>
        <v/>
      </c>
      <c r="R128" s="56">
        <f>'PRODUCTION LIST VOLUMES'!P131</f>
        <v>0</v>
      </c>
    </row>
    <row r="129" spans="1:19" ht="23.25" customHeight="1">
      <c r="A129" s="42">
        <f>B129*'SIMPL PLYWOOD'!I149</f>
        <v>0</v>
      </c>
      <c r="B129" s="44">
        <f t="shared" si="3"/>
        <v>0</v>
      </c>
      <c r="C129" s="43" t="str">
        <f>'SIMPL PLYWOOD'!D146</f>
        <v>SIMPL-9N</v>
      </c>
      <c r="D129" s="55" t="str">
        <f>IF('SIMPL PLYWOOD'!M146=0,"",'SIMPL PLYWOOD'!M146)</f>
        <v/>
      </c>
      <c r="E129" s="55" t="str">
        <f>IF('SIMPL PLYWOOD'!N146=0,"",'SIMPL PLYWOOD'!N146)</f>
        <v/>
      </c>
      <c r="F129" s="55" t="str">
        <f>IF('SIMPL PLYWOOD'!O146=0,"",'SIMPL PLYWOOD'!O146)</f>
        <v/>
      </c>
      <c r="G129" s="55" t="str">
        <f>IF('SIMPL PLYWOOD'!P146=0,"",'SIMPL PLYWOOD'!P146)</f>
        <v/>
      </c>
      <c r="H129" s="55" t="str">
        <f>IF('SIMPL PLYWOOD'!Q146=0,"",'SIMPL PLYWOOD'!Q146)</f>
        <v/>
      </c>
      <c r="I129" s="55" t="str">
        <f>IF('SIMPL PLYWOOD'!R146=0,"",'SIMPL PLYWOOD'!R146)</f>
        <v/>
      </c>
      <c r="J129" s="55" t="str">
        <f>IF('SIMPL PLYWOOD'!S146=0,"",'SIMPL PLYWOOD'!S146)</f>
        <v/>
      </c>
      <c r="K129" s="55" t="str">
        <f>IF('SIMPL PLYWOOD'!T146=0,"",'SIMPL PLYWOOD'!T146)</f>
        <v/>
      </c>
      <c r="L129" s="55" t="str">
        <f>IF('SIMPL PLYWOOD'!U146=0,"",'SIMPL PLYWOOD'!U146)</f>
        <v/>
      </c>
      <c r="M129" s="55" t="str">
        <f>IF('SIMPL PLYWOOD'!V146=0,"",'SIMPL PLYWOOD'!V146)</f>
        <v/>
      </c>
      <c r="N129" s="55" t="str">
        <f>IF('SIMPL PLYWOOD'!W146=0,"",'SIMPL PLYWOOD'!W146)</f>
        <v/>
      </c>
      <c r="O129" s="55" t="str">
        <f>IF('SIMPL PLYWOOD'!X146=0,"",'SIMPL PLYWOOD'!X146)</f>
        <v/>
      </c>
      <c r="P129" s="55" t="str">
        <f>IF('SIMPL PLYWOOD'!Y146=0,"",'SIMPL PLYWOOD'!Y146)</f>
        <v/>
      </c>
      <c r="Q129" s="55" t="str">
        <f>IF('SIMPL PLYWOOD'!Z146=0,"",'SIMPL PLYWOOD'!Z146)</f>
        <v/>
      </c>
      <c r="R129" s="56">
        <f>'PRODUCTION LIST VOLUMES'!P132</f>
        <v>0</v>
      </c>
    </row>
    <row r="130" spans="1:19" ht="23.25" customHeight="1">
      <c r="A130" s="42">
        <f>B130*'SIMPL PLYWOOD'!I150</f>
        <v>0</v>
      </c>
      <c r="B130" s="44">
        <f t="shared" si="3"/>
        <v>0</v>
      </c>
      <c r="C130" s="43" t="str">
        <f>'SIMPL PLYWOOD'!D147</f>
        <v>SIMPL-9O</v>
      </c>
      <c r="D130" s="55" t="str">
        <f>IF('SIMPL PLYWOOD'!M147=0,"",'SIMPL PLYWOOD'!M147)</f>
        <v/>
      </c>
      <c r="E130" s="55" t="str">
        <f>IF('SIMPL PLYWOOD'!N147=0,"",'SIMPL PLYWOOD'!N147)</f>
        <v/>
      </c>
      <c r="F130" s="55" t="str">
        <f>IF('SIMPL PLYWOOD'!O147=0,"",'SIMPL PLYWOOD'!O147)</f>
        <v/>
      </c>
      <c r="G130" s="55" t="str">
        <f>IF('SIMPL PLYWOOD'!P147=0,"",'SIMPL PLYWOOD'!P147)</f>
        <v/>
      </c>
      <c r="H130" s="55" t="str">
        <f>IF('SIMPL PLYWOOD'!Q147=0,"",'SIMPL PLYWOOD'!Q147)</f>
        <v/>
      </c>
      <c r="I130" s="55" t="str">
        <f>IF('SIMPL PLYWOOD'!R147=0,"",'SIMPL PLYWOOD'!R147)</f>
        <v/>
      </c>
      <c r="J130" s="55" t="str">
        <f>IF('SIMPL PLYWOOD'!S147=0,"",'SIMPL PLYWOOD'!S147)</f>
        <v/>
      </c>
      <c r="K130" s="55" t="str">
        <f>IF('SIMPL PLYWOOD'!T147=0,"",'SIMPL PLYWOOD'!T147)</f>
        <v/>
      </c>
      <c r="L130" s="55" t="str">
        <f>IF('SIMPL PLYWOOD'!U147=0,"",'SIMPL PLYWOOD'!U147)</f>
        <v/>
      </c>
      <c r="M130" s="55" t="str">
        <f>IF('SIMPL PLYWOOD'!V147=0,"",'SIMPL PLYWOOD'!V147)</f>
        <v/>
      </c>
      <c r="N130" s="55" t="str">
        <f>IF('SIMPL PLYWOOD'!W147=0,"",'SIMPL PLYWOOD'!W147)</f>
        <v/>
      </c>
      <c r="O130" s="55" t="str">
        <f>IF('SIMPL PLYWOOD'!X147=0,"",'SIMPL PLYWOOD'!X147)</f>
        <v/>
      </c>
      <c r="P130" s="55" t="str">
        <f>IF('SIMPL PLYWOOD'!Y147=0,"",'SIMPL PLYWOOD'!Y147)</f>
        <v/>
      </c>
      <c r="Q130" s="55" t="str">
        <f>IF('SIMPL PLYWOOD'!Z147=0,"",'SIMPL PLYWOOD'!Z147)</f>
        <v/>
      </c>
      <c r="R130" s="56">
        <f>'PRODUCTION LIST VOLUMES'!P133</f>
        <v>0</v>
      </c>
    </row>
    <row r="131" spans="1:19" ht="23.25" customHeight="1">
      <c r="A131" s="42">
        <f>B131*'SIMPL PLYWOOD'!I151</f>
        <v>0</v>
      </c>
      <c r="B131" s="44">
        <f t="shared" si="3"/>
        <v>0</v>
      </c>
      <c r="C131" s="43">
        <f>'SIMPL PLYWOOD'!D148</f>
        <v>0</v>
      </c>
      <c r="D131" s="55" t="str">
        <f>IF('SIMPL PLYWOOD'!M148=0,"",'SIMPL PLYWOOD'!M148)</f>
        <v/>
      </c>
      <c r="E131" s="55" t="str">
        <f>IF('SIMPL PLYWOOD'!N148=0,"",'SIMPL PLYWOOD'!N148)</f>
        <v/>
      </c>
      <c r="F131" s="55" t="str">
        <f>IF('SIMPL PLYWOOD'!O148=0,"",'SIMPL PLYWOOD'!O148)</f>
        <v/>
      </c>
      <c r="G131" s="55" t="str">
        <f>IF('SIMPL PLYWOOD'!P148=0,"",'SIMPL PLYWOOD'!P148)</f>
        <v/>
      </c>
      <c r="H131" s="55" t="str">
        <f>IF('SIMPL PLYWOOD'!Q148=0,"",'SIMPL PLYWOOD'!Q148)</f>
        <v/>
      </c>
      <c r="I131" s="55" t="str">
        <f>IF('SIMPL PLYWOOD'!R148=0,"",'SIMPL PLYWOOD'!R148)</f>
        <v/>
      </c>
      <c r="J131" s="55" t="str">
        <f>IF('SIMPL PLYWOOD'!S148=0,"",'SIMPL PLYWOOD'!S148)</f>
        <v/>
      </c>
      <c r="K131" s="55" t="str">
        <f>IF('SIMPL PLYWOOD'!T148=0,"",'SIMPL PLYWOOD'!T148)</f>
        <v/>
      </c>
      <c r="L131" s="55" t="str">
        <f>IF('SIMPL PLYWOOD'!U148=0,"",'SIMPL PLYWOOD'!U148)</f>
        <v/>
      </c>
      <c r="M131" s="55" t="str">
        <f>IF('SIMPL PLYWOOD'!V148=0,"",'SIMPL PLYWOOD'!V148)</f>
        <v/>
      </c>
      <c r="N131" s="55" t="str">
        <f>IF('SIMPL PLYWOOD'!W148=0,"",'SIMPL PLYWOOD'!W148)</f>
        <v/>
      </c>
      <c r="O131" s="55" t="str">
        <f>IF('SIMPL PLYWOOD'!X148=0,"",'SIMPL PLYWOOD'!X148)</f>
        <v/>
      </c>
      <c r="P131" s="55" t="str">
        <f>IF('SIMPL PLYWOOD'!Y148=0,"",'SIMPL PLYWOOD'!Y148)</f>
        <v/>
      </c>
      <c r="Q131" s="55" t="str">
        <f>IF('SIMPL PLYWOOD'!Z148=0,"",'SIMPL PLYWOOD'!Z148)</f>
        <v/>
      </c>
      <c r="R131" s="56">
        <f>'PRODUCTION LIST VOLUMES'!P134</f>
        <v>0</v>
      </c>
    </row>
    <row r="132" spans="1:19" ht="23.25" customHeight="1">
      <c r="A132" s="42">
        <f>B132*'SIMPL PLYWOOD'!I152</f>
        <v>0</v>
      </c>
      <c r="B132" s="44">
        <f t="shared" si="3"/>
        <v>0</v>
      </c>
      <c r="C132" s="43" t="str">
        <f>'SIMPL PLYWOOD'!D149</f>
        <v>SIMPL-10A</v>
      </c>
      <c r="D132" s="55" t="str">
        <f>IF('SIMPL PLYWOOD'!M149=0,"",'SIMPL PLYWOOD'!M149)</f>
        <v/>
      </c>
      <c r="E132" s="55" t="str">
        <f>IF('SIMPL PLYWOOD'!N149=0,"",'SIMPL PLYWOOD'!N149)</f>
        <v/>
      </c>
      <c r="F132" s="55" t="str">
        <f>IF('SIMPL PLYWOOD'!O149=0,"",'SIMPL PLYWOOD'!O149)</f>
        <v/>
      </c>
      <c r="G132" s="55" t="str">
        <f>IF('SIMPL PLYWOOD'!P149=0,"",'SIMPL PLYWOOD'!P149)</f>
        <v/>
      </c>
      <c r="H132" s="55" t="str">
        <f>IF('SIMPL PLYWOOD'!Q149=0,"",'SIMPL PLYWOOD'!Q149)</f>
        <v/>
      </c>
      <c r="I132" s="55" t="str">
        <f>IF('SIMPL PLYWOOD'!R149=0,"",'SIMPL PLYWOOD'!R149)</f>
        <v/>
      </c>
      <c r="J132" s="55" t="str">
        <f>IF('SIMPL PLYWOOD'!S149=0,"",'SIMPL PLYWOOD'!S149)</f>
        <v/>
      </c>
      <c r="K132" s="55" t="str">
        <f>IF('SIMPL PLYWOOD'!T149=0,"",'SIMPL PLYWOOD'!T149)</f>
        <v/>
      </c>
      <c r="L132" s="55" t="str">
        <f>IF('SIMPL PLYWOOD'!U149=0,"",'SIMPL PLYWOOD'!U149)</f>
        <v/>
      </c>
      <c r="M132" s="55" t="str">
        <f>IF('SIMPL PLYWOOD'!V149=0,"",'SIMPL PLYWOOD'!V149)</f>
        <v/>
      </c>
      <c r="N132" s="55" t="str">
        <f>IF('SIMPL PLYWOOD'!W149=0,"",'SIMPL PLYWOOD'!W149)</f>
        <v/>
      </c>
      <c r="O132" s="55" t="str">
        <f>IF('SIMPL PLYWOOD'!X149=0,"",'SIMPL PLYWOOD'!X149)</f>
        <v/>
      </c>
      <c r="P132" s="55" t="str">
        <f>IF('SIMPL PLYWOOD'!Y149=0,"",'SIMPL PLYWOOD'!Y149)</f>
        <v/>
      </c>
      <c r="Q132" s="55" t="str">
        <f>IF('SIMPL PLYWOOD'!Z149=0,"",'SIMPL PLYWOOD'!Z149)</f>
        <v/>
      </c>
      <c r="R132" s="56">
        <f>'PRODUCTION LIST VOLUMES'!P135</f>
        <v>0</v>
      </c>
    </row>
    <row r="133" spans="1:19" ht="23.25" customHeight="1">
      <c r="A133" s="42">
        <f>B133*'SIMPL PLYWOOD'!I153</f>
        <v>0</v>
      </c>
      <c r="B133" s="44">
        <f t="shared" si="3"/>
        <v>0</v>
      </c>
      <c r="C133" s="43" t="str">
        <f>'SIMPL PLYWOOD'!D150</f>
        <v>SIMPL-10B</v>
      </c>
      <c r="D133" s="55" t="str">
        <f>IF('SIMPL PLYWOOD'!M150=0,"",'SIMPL PLYWOOD'!M150)</f>
        <v/>
      </c>
      <c r="E133" s="55" t="str">
        <f>IF('SIMPL PLYWOOD'!N150=0,"",'SIMPL PLYWOOD'!N150)</f>
        <v/>
      </c>
      <c r="F133" s="55" t="str">
        <f>IF('SIMPL PLYWOOD'!O150=0,"",'SIMPL PLYWOOD'!O150)</f>
        <v/>
      </c>
      <c r="G133" s="55" t="str">
        <f>IF('SIMPL PLYWOOD'!P150=0,"",'SIMPL PLYWOOD'!P150)</f>
        <v/>
      </c>
      <c r="H133" s="55" t="str">
        <f>IF('SIMPL PLYWOOD'!Q150=0,"",'SIMPL PLYWOOD'!Q150)</f>
        <v/>
      </c>
      <c r="I133" s="55" t="str">
        <f>IF('SIMPL PLYWOOD'!R150=0,"",'SIMPL PLYWOOD'!R150)</f>
        <v/>
      </c>
      <c r="J133" s="55" t="str">
        <f>IF('SIMPL PLYWOOD'!S150=0,"",'SIMPL PLYWOOD'!S150)</f>
        <v/>
      </c>
      <c r="K133" s="55" t="str">
        <f>IF('SIMPL PLYWOOD'!T150=0,"",'SIMPL PLYWOOD'!T150)</f>
        <v/>
      </c>
      <c r="L133" s="55" t="str">
        <f>IF('SIMPL PLYWOOD'!U150=0,"",'SIMPL PLYWOOD'!U150)</f>
        <v/>
      </c>
      <c r="M133" s="55" t="str">
        <f>IF('SIMPL PLYWOOD'!V150=0,"",'SIMPL PLYWOOD'!V150)</f>
        <v/>
      </c>
      <c r="N133" s="55" t="str">
        <f>IF('SIMPL PLYWOOD'!W150=0,"",'SIMPL PLYWOOD'!W150)</f>
        <v/>
      </c>
      <c r="O133" s="55" t="str">
        <f>IF('SIMPL PLYWOOD'!X150=0,"",'SIMPL PLYWOOD'!X150)</f>
        <v/>
      </c>
      <c r="P133" s="55" t="str">
        <f>IF('SIMPL PLYWOOD'!Y150=0,"",'SIMPL PLYWOOD'!Y150)</f>
        <v/>
      </c>
      <c r="Q133" s="55" t="str">
        <f>IF('SIMPL PLYWOOD'!Z150=0,"",'SIMPL PLYWOOD'!Z150)</f>
        <v/>
      </c>
      <c r="R133" s="56">
        <f>'PRODUCTION LIST VOLUMES'!P136</f>
        <v>0</v>
      </c>
    </row>
    <row r="134" spans="1:19" ht="23.25" customHeight="1">
      <c r="A134" s="42" t="e">
        <f>B134*'SIMPL PLYWOOD'!#REF!</f>
        <v>#REF!</v>
      </c>
      <c r="B134" s="44">
        <f t="shared" si="3"/>
        <v>0</v>
      </c>
      <c r="C134" s="43" t="str">
        <f>'SIMPL PLYWOOD'!D151</f>
        <v>SIMPL-10C</v>
      </c>
      <c r="D134" s="55" t="str">
        <f>IF('SIMPL PLYWOOD'!M151=0,"",'SIMPL PLYWOOD'!M151)</f>
        <v/>
      </c>
      <c r="E134" s="55" t="str">
        <f>IF('SIMPL PLYWOOD'!N151=0,"",'SIMPL PLYWOOD'!N151)</f>
        <v/>
      </c>
      <c r="F134" s="55" t="str">
        <f>IF('SIMPL PLYWOOD'!O151=0,"",'SIMPL PLYWOOD'!O151)</f>
        <v/>
      </c>
      <c r="G134" s="55" t="str">
        <f>IF('SIMPL PLYWOOD'!P151=0,"",'SIMPL PLYWOOD'!P151)</f>
        <v/>
      </c>
      <c r="H134" s="55" t="str">
        <f>IF('SIMPL PLYWOOD'!Q151=0,"",'SIMPL PLYWOOD'!Q151)</f>
        <v/>
      </c>
      <c r="I134" s="55" t="str">
        <f>IF('SIMPL PLYWOOD'!R151=0,"",'SIMPL PLYWOOD'!R151)</f>
        <v/>
      </c>
      <c r="J134" s="55" t="str">
        <f>IF('SIMPL PLYWOOD'!S151=0,"",'SIMPL PLYWOOD'!S151)</f>
        <v/>
      </c>
      <c r="K134" s="55" t="str">
        <f>IF('SIMPL PLYWOOD'!T151=0,"",'SIMPL PLYWOOD'!T151)</f>
        <v/>
      </c>
      <c r="L134" s="55" t="str">
        <f>IF('SIMPL PLYWOOD'!U151=0,"",'SIMPL PLYWOOD'!U151)</f>
        <v/>
      </c>
      <c r="M134" s="55" t="str">
        <f>IF('SIMPL PLYWOOD'!V151=0,"",'SIMPL PLYWOOD'!V151)</f>
        <v/>
      </c>
      <c r="N134" s="55" t="str">
        <f>IF('SIMPL PLYWOOD'!W151=0,"",'SIMPL PLYWOOD'!W151)</f>
        <v/>
      </c>
      <c r="O134" s="55" t="str">
        <f>IF('SIMPL PLYWOOD'!X151=0,"",'SIMPL PLYWOOD'!X151)</f>
        <v/>
      </c>
      <c r="P134" s="55" t="str">
        <f>IF('SIMPL PLYWOOD'!Y151=0,"",'SIMPL PLYWOOD'!Y151)</f>
        <v/>
      </c>
      <c r="Q134" s="55" t="str">
        <f>IF('SIMPL PLYWOOD'!Z151=0,"",'SIMPL PLYWOOD'!Z151)</f>
        <v/>
      </c>
      <c r="R134" s="56">
        <f>'PRODUCTION LIST VOLUMES'!P137</f>
        <v>0</v>
      </c>
    </row>
    <row r="135" spans="1:19" ht="23.25" customHeight="1">
      <c r="A135" s="42" t="e">
        <f>B135*'SIMPL PLYWOOD'!#REF!</f>
        <v>#REF!</v>
      </c>
      <c r="B135" s="44">
        <f t="shared" si="3"/>
        <v>0</v>
      </c>
      <c r="C135" s="43" t="str">
        <f>'SIMPL PLYWOOD'!D152</f>
        <v>SIMPL-10D</v>
      </c>
      <c r="D135" s="55" t="str">
        <f>IF('SIMPL PLYWOOD'!M152=0,"",'SIMPL PLYWOOD'!M152)</f>
        <v/>
      </c>
      <c r="E135" s="55" t="str">
        <f>IF('SIMPL PLYWOOD'!N152=0,"",'SIMPL PLYWOOD'!N152)</f>
        <v/>
      </c>
      <c r="F135" s="55" t="str">
        <f>IF('SIMPL PLYWOOD'!O152=0,"",'SIMPL PLYWOOD'!O152)</f>
        <v/>
      </c>
      <c r="G135" s="55" t="str">
        <f>IF('SIMPL PLYWOOD'!P152=0,"",'SIMPL PLYWOOD'!P152)</f>
        <v/>
      </c>
      <c r="H135" s="55" t="str">
        <f>IF('SIMPL PLYWOOD'!Q152=0,"",'SIMPL PLYWOOD'!Q152)</f>
        <v/>
      </c>
      <c r="I135" s="55" t="str">
        <f>IF('SIMPL PLYWOOD'!R152=0,"",'SIMPL PLYWOOD'!R152)</f>
        <v/>
      </c>
      <c r="J135" s="55" t="str">
        <f>IF('SIMPL PLYWOOD'!S152=0,"",'SIMPL PLYWOOD'!S152)</f>
        <v/>
      </c>
      <c r="K135" s="55" t="str">
        <f>IF('SIMPL PLYWOOD'!T152=0,"",'SIMPL PLYWOOD'!T152)</f>
        <v/>
      </c>
      <c r="L135" s="55" t="str">
        <f>IF('SIMPL PLYWOOD'!U152=0,"",'SIMPL PLYWOOD'!U152)</f>
        <v/>
      </c>
      <c r="M135" s="55" t="str">
        <f>IF('SIMPL PLYWOOD'!V152=0,"",'SIMPL PLYWOOD'!V152)</f>
        <v/>
      </c>
      <c r="N135" s="55" t="str">
        <f>IF('SIMPL PLYWOOD'!W152=0,"",'SIMPL PLYWOOD'!W152)</f>
        <v/>
      </c>
      <c r="O135" s="55" t="str">
        <f>IF('SIMPL PLYWOOD'!X152=0,"",'SIMPL PLYWOOD'!X152)</f>
        <v/>
      </c>
      <c r="P135" s="55" t="str">
        <f>IF('SIMPL PLYWOOD'!Y152=0,"",'SIMPL PLYWOOD'!Y152)</f>
        <v/>
      </c>
      <c r="Q135" s="55" t="str">
        <f>IF('SIMPL PLYWOOD'!Z152=0,"",'SIMPL PLYWOOD'!Z152)</f>
        <v/>
      </c>
      <c r="R135" s="56">
        <f>'PRODUCTION LIST VOLUMES'!P138</f>
        <v>0</v>
      </c>
    </row>
    <row r="136" spans="1:19" ht="23.25" customHeight="1">
      <c r="A136" s="42" t="e">
        <f>B136*'SIMPL PLYWOOD'!#REF!</f>
        <v>#REF!</v>
      </c>
      <c r="B136" s="44">
        <f t="shared" si="3"/>
        <v>0</v>
      </c>
      <c r="C136" s="43" t="str">
        <f>'SIMPL PLYWOOD'!D153</f>
        <v>SIMPL-10E</v>
      </c>
      <c r="D136" s="55" t="str">
        <f>IF('SIMPL PLYWOOD'!M153=0,"",'SIMPL PLYWOOD'!M153)</f>
        <v/>
      </c>
      <c r="E136" s="55" t="str">
        <f>IF('SIMPL PLYWOOD'!N153=0,"",'SIMPL PLYWOOD'!N153)</f>
        <v/>
      </c>
      <c r="F136" s="55" t="str">
        <f>IF('SIMPL PLYWOOD'!O153=0,"",'SIMPL PLYWOOD'!O153)</f>
        <v/>
      </c>
      <c r="G136" s="55" t="str">
        <f>IF('SIMPL PLYWOOD'!P153=0,"",'SIMPL PLYWOOD'!P153)</f>
        <v/>
      </c>
      <c r="H136" s="55" t="str">
        <f>IF('SIMPL PLYWOOD'!Q153=0,"",'SIMPL PLYWOOD'!Q153)</f>
        <v/>
      </c>
      <c r="I136" s="55" t="str">
        <f>IF('SIMPL PLYWOOD'!R153=0,"",'SIMPL PLYWOOD'!R153)</f>
        <v/>
      </c>
      <c r="J136" s="55" t="str">
        <f>IF('SIMPL PLYWOOD'!S153=0,"",'SIMPL PLYWOOD'!S153)</f>
        <v/>
      </c>
      <c r="K136" s="55" t="str">
        <f>IF('SIMPL PLYWOOD'!T153=0,"",'SIMPL PLYWOOD'!T153)</f>
        <v/>
      </c>
      <c r="L136" s="55" t="str">
        <f>IF('SIMPL PLYWOOD'!U153=0,"",'SIMPL PLYWOOD'!U153)</f>
        <v/>
      </c>
      <c r="M136" s="55" t="str">
        <f>IF('SIMPL PLYWOOD'!V153=0,"",'SIMPL PLYWOOD'!V153)</f>
        <v/>
      </c>
      <c r="N136" s="55" t="str">
        <f>IF('SIMPL PLYWOOD'!W153=0,"",'SIMPL PLYWOOD'!W153)</f>
        <v/>
      </c>
      <c r="O136" s="55" t="str">
        <f>IF('SIMPL PLYWOOD'!X153=0,"",'SIMPL PLYWOOD'!X153)</f>
        <v/>
      </c>
      <c r="P136" s="55" t="str">
        <f>IF('SIMPL PLYWOOD'!Y153=0,"",'SIMPL PLYWOOD'!Y153)</f>
        <v/>
      </c>
      <c r="Q136" s="55" t="str">
        <f>IF('SIMPL PLYWOOD'!Z153=0,"",'SIMPL PLYWOOD'!Z153)</f>
        <v/>
      </c>
      <c r="R136" s="56">
        <f>'PRODUCTION LIST VOLUMES'!P139</f>
        <v>0</v>
      </c>
    </row>
    <row r="137" spans="1:19" ht="23.25" customHeight="1">
      <c r="A137" s="42" t="e">
        <f>B137*'SIMPL PLYWOOD'!#REF!</f>
        <v>#REF!</v>
      </c>
      <c r="B137" s="44">
        <f t="shared" si="3"/>
        <v>0</v>
      </c>
      <c r="C137" s="43" t="str">
        <f>'SIMPL PLYWOOD'!D154</f>
        <v>SIMPL-10F</v>
      </c>
      <c r="D137" s="55" t="str">
        <f>IF('SIMPL PLYWOOD'!M154=0,"",'SIMPL PLYWOOD'!M154)</f>
        <v/>
      </c>
      <c r="E137" s="55" t="str">
        <f>IF('SIMPL PLYWOOD'!N154=0,"",'SIMPL PLYWOOD'!N154)</f>
        <v/>
      </c>
      <c r="F137" s="55" t="str">
        <f>IF('SIMPL PLYWOOD'!O154=0,"",'SIMPL PLYWOOD'!O154)</f>
        <v/>
      </c>
      <c r="G137" s="55" t="str">
        <f>IF('SIMPL PLYWOOD'!P154=0,"",'SIMPL PLYWOOD'!P154)</f>
        <v/>
      </c>
      <c r="H137" s="55" t="str">
        <f>IF('SIMPL PLYWOOD'!Q154=0,"",'SIMPL PLYWOOD'!Q154)</f>
        <v/>
      </c>
      <c r="I137" s="55" t="str">
        <f>IF('SIMPL PLYWOOD'!R154=0,"",'SIMPL PLYWOOD'!R154)</f>
        <v/>
      </c>
      <c r="J137" s="55" t="str">
        <f>IF('SIMPL PLYWOOD'!S154=0,"",'SIMPL PLYWOOD'!S154)</f>
        <v/>
      </c>
      <c r="K137" s="55" t="str">
        <f>IF('SIMPL PLYWOOD'!T154=0,"",'SIMPL PLYWOOD'!T154)</f>
        <v/>
      </c>
      <c r="L137" s="55" t="str">
        <f>IF('SIMPL PLYWOOD'!U154=0,"",'SIMPL PLYWOOD'!U154)</f>
        <v/>
      </c>
      <c r="M137" s="55" t="str">
        <f>IF('SIMPL PLYWOOD'!V154=0,"",'SIMPL PLYWOOD'!V154)</f>
        <v/>
      </c>
      <c r="N137" s="55" t="str">
        <f>IF('SIMPL PLYWOOD'!W154=0,"",'SIMPL PLYWOOD'!W154)</f>
        <v/>
      </c>
      <c r="O137" s="55" t="str">
        <f>IF('SIMPL PLYWOOD'!X154=0,"",'SIMPL PLYWOOD'!X154)</f>
        <v/>
      </c>
      <c r="P137" s="55" t="str">
        <f>IF('SIMPL PLYWOOD'!Y154=0,"",'SIMPL PLYWOOD'!Y154)</f>
        <v/>
      </c>
      <c r="Q137" s="55" t="str">
        <f>IF('SIMPL PLYWOOD'!Z154=0,"",'SIMPL PLYWOOD'!Z154)</f>
        <v/>
      </c>
      <c r="R137" s="56">
        <f>'PRODUCTION LIST VOLUMES'!P140</f>
        <v>0</v>
      </c>
    </row>
    <row r="138" spans="1:19" ht="23.25" customHeight="1">
      <c r="A138" s="42" t="e">
        <f>B138*'SIMPL PLYWOOD'!#REF!</f>
        <v>#REF!</v>
      </c>
      <c r="B138" s="44">
        <f t="shared" si="3"/>
        <v>0</v>
      </c>
      <c r="C138" s="43" t="str">
        <f>'SIMPL PLYWOOD'!D155</f>
        <v>SIMPL-10G</v>
      </c>
      <c r="D138" s="55" t="str">
        <f>IF('SIMPL PLYWOOD'!M155=0,"",'SIMPL PLYWOOD'!M155)</f>
        <v/>
      </c>
      <c r="E138" s="55" t="str">
        <f>IF('SIMPL PLYWOOD'!N155=0,"",'SIMPL PLYWOOD'!N155)</f>
        <v/>
      </c>
      <c r="F138" s="55" t="str">
        <f>IF('SIMPL PLYWOOD'!O155=0,"",'SIMPL PLYWOOD'!O155)</f>
        <v/>
      </c>
      <c r="G138" s="55" t="str">
        <f>IF('SIMPL PLYWOOD'!P155=0,"",'SIMPL PLYWOOD'!P155)</f>
        <v/>
      </c>
      <c r="H138" s="55" t="str">
        <f>IF('SIMPL PLYWOOD'!Q155=0,"",'SIMPL PLYWOOD'!Q155)</f>
        <v/>
      </c>
      <c r="I138" s="55" t="str">
        <f>IF('SIMPL PLYWOOD'!R155=0,"",'SIMPL PLYWOOD'!R155)</f>
        <v/>
      </c>
      <c r="J138" s="55" t="str">
        <f>IF('SIMPL PLYWOOD'!S155=0,"",'SIMPL PLYWOOD'!S155)</f>
        <v/>
      </c>
      <c r="K138" s="55" t="str">
        <f>IF('SIMPL PLYWOOD'!T155=0,"",'SIMPL PLYWOOD'!T155)</f>
        <v/>
      </c>
      <c r="L138" s="55" t="str">
        <f>IF('SIMPL PLYWOOD'!U155=0,"",'SIMPL PLYWOOD'!U155)</f>
        <v/>
      </c>
      <c r="M138" s="55" t="str">
        <f>IF('SIMPL PLYWOOD'!V155=0,"",'SIMPL PLYWOOD'!V155)</f>
        <v/>
      </c>
      <c r="N138" s="55" t="str">
        <f>IF('SIMPL PLYWOOD'!W155=0,"",'SIMPL PLYWOOD'!W155)</f>
        <v/>
      </c>
      <c r="O138" s="55" t="str">
        <f>IF('SIMPL PLYWOOD'!X155=0,"",'SIMPL PLYWOOD'!X155)</f>
        <v/>
      </c>
      <c r="P138" s="55" t="str">
        <f>IF('SIMPL PLYWOOD'!Y155=0,"",'SIMPL PLYWOOD'!Y155)</f>
        <v/>
      </c>
      <c r="Q138" s="55" t="str">
        <f>IF('SIMPL PLYWOOD'!Z155=0,"",'SIMPL PLYWOOD'!Z155)</f>
        <v/>
      </c>
      <c r="R138" s="56">
        <f>'PRODUCTION LIST VOLUMES'!P141</f>
        <v>0</v>
      </c>
    </row>
    <row r="139" spans="1:19" ht="23.25" customHeight="1">
      <c r="A139" s="42"/>
      <c r="B139" s="44"/>
      <c r="C139" s="43">
        <f>'SIMPL PLYWOOD'!D156</f>
        <v>0</v>
      </c>
      <c r="D139" s="55" t="str">
        <f>IF('SIMPL PLYWOOD'!M156=0,"",'SIMPL PLYWOOD'!M156)</f>
        <v/>
      </c>
      <c r="E139" s="55" t="str">
        <f>IF('SIMPL PLYWOOD'!N156=0,"",'SIMPL PLYWOOD'!N156)</f>
        <v/>
      </c>
      <c r="F139" s="55" t="str">
        <f>IF('SIMPL PLYWOOD'!O156=0,"",'SIMPL PLYWOOD'!O156)</f>
        <v/>
      </c>
      <c r="G139" s="55" t="str">
        <f>IF('SIMPL PLYWOOD'!P156=0,"",'SIMPL PLYWOOD'!P156)</f>
        <v/>
      </c>
      <c r="H139" s="55" t="str">
        <f>IF('SIMPL PLYWOOD'!Q156=0,"",'SIMPL PLYWOOD'!Q156)</f>
        <v/>
      </c>
      <c r="I139" s="55" t="str">
        <f>IF('SIMPL PLYWOOD'!R156=0,"",'SIMPL PLYWOOD'!R156)</f>
        <v/>
      </c>
      <c r="J139" s="55" t="str">
        <f>IF('SIMPL PLYWOOD'!S156=0,"",'SIMPL PLYWOOD'!S156)</f>
        <v/>
      </c>
      <c r="K139" s="55" t="str">
        <f>IF('SIMPL PLYWOOD'!T156=0,"",'SIMPL PLYWOOD'!T156)</f>
        <v/>
      </c>
      <c r="L139" s="55" t="str">
        <f>IF('SIMPL PLYWOOD'!U156=0,"",'SIMPL PLYWOOD'!U156)</f>
        <v/>
      </c>
      <c r="M139" s="55" t="str">
        <f>IF('SIMPL PLYWOOD'!V156=0,"",'SIMPL PLYWOOD'!V156)</f>
        <v/>
      </c>
      <c r="N139" s="55" t="str">
        <f>IF('SIMPL PLYWOOD'!W156=0,"",'SIMPL PLYWOOD'!W156)</f>
        <v/>
      </c>
      <c r="O139" s="55" t="str">
        <f>IF('SIMPL PLYWOOD'!X156=0,"",'SIMPL PLYWOOD'!X156)</f>
        <v/>
      </c>
      <c r="P139" s="55" t="str">
        <f>IF('SIMPL PLYWOOD'!Y156=0,"",'SIMPL PLYWOOD'!Y156)</f>
        <v/>
      </c>
      <c r="Q139" s="55" t="str">
        <f>IF('SIMPL PLYWOOD'!Z156=0,"",'SIMPL PLYWOOD'!Z156)</f>
        <v/>
      </c>
      <c r="R139" s="56">
        <f>'PRODUCTION LIST VOLUMES'!P142</f>
        <v>0</v>
      </c>
    </row>
    <row r="140" spans="1:19" ht="23.25" customHeight="1">
      <c r="A140" s="42" t="e">
        <f>B140*'SIMPL PLYWOOD'!#REF!</f>
        <v>#REF!</v>
      </c>
      <c r="B140" s="44">
        <f t="shared" si="3"/>
        <v>0</v>
      </c>
      <c r="C140" s="43" t="str">
        <f>'SIMPL PLYWOOD'!D157</f>
        <v>SIMPL-11A</v>
      </c>
      <c r="D140" s="55" t="str">
        <f>IF('SIMPL PLYWOOD'!M157=0,"",'SIMPL PLYWOOD'!M157)</f>
        <v/>
      </c>
      <c r="E140" s="55" t="str">
        <f>IF('SIMPL PLYWOOD'!N157=0,"",'SIMPL PLYWOOD'!N157)</f>
        <v/>
      </c>
      <c r="F140" s="55" t="str">
        <f>IF('SIMPL PLYWOOD'!O157=0,"",'SIMPL PLYWOOD'!O157)</f>
        <v/>
      </c>
      <c r="G140" s="55" t="str">
        <f>IF('SIMPL PLYWOOD'!P157=0,"",'SIMPL PLYWOOD'!P157)</f>
        <v/>
      </c>
      <c r="H140" s="55" t="str">
        <f>IF('SIMPL PLYWOOD'!Q157=0,"",'SIMPL PLYWOOD'!Q157)</f>
        <v/>
      </c>
      <c r="I140" s="55" t="str">
        <f>IF('SIMPL PLYWOOD'!R157=0,"",'SIMPL PLYWOOD'!R157)</f>
        <v/>
      </c>
      <c r="J140" s="55" t="str">
        <f>IF('SIMPL PLYWOOD'!S157=0,"",'SIMPL PLYWOOD'!S157)</f>
        <v/>
      </c>
      <c r="K140" s="55" t="str">
        <f>IF('SIMPL PLYWOOD'!T157=0,"",'SIMPL PLYWOOD'!T157)</f>
        <v/>
      </c>
      <c r="L140" s="55" t="str">
        <f>IF('SIMPL PLYWOOD'!U157=0,"",'SIMPL PLYWOOD'!U157)</f>
        <v/>
      </c>
      <c r="M140" s="55" t="str">
        <f>IF('SIMPL PLYWOOD'!V157=0,"",'SIMPL PLYWOOD'!V157)</f>
        <v/>
      </c>
      <c r="N140" s="55" t="str">
        <f>IF('SIMPL PLYWOOD'!W157=0,"",'SIMPL PLYWOOD'!W157)</f>
        <v/>
      </c>
      <c r="O140" s="55" t="str">
        <f>IF('SIMPL PLYWOOD'!X157=0,"",'SIMPL PLYWOOD'!X157)</f>
        <v/>
      </c>
      <c r="P140" s="55" t="str">
        <f>IF('SIMPL PLYWOOD'!Y157=0,"",'SIMPL PLYWOOD'!Y157)</f>
        <v/>
      </c>
      <c r="Q140" s="55" t="str">
        <f>IF('SIMPL PLYWOOD'!Z157=0,"",'SIMPL PLYWOOD'!Z157)</f>
        <v/>
      </c>
      <c r="R140" s="56">
        <f>'PRODUCTION LIST VOLUMES'!P143</f>
        <v>0</v>
      </c>
    </row>
    <row r="141" spans="1:19" ht="23.25" customHeight="1">
      <c r="A141" s="42" t="e">
        <f>B141*'SIMPL PLYWOOD'!#REF!</f>
        <v>#REF!</v>
      </c>
      <c r="B141" s="44">
        <f t="shared" si="3"/>
        <v>0</v>
      </c>
      <c r="C141" s="43" t="str">
        <f>'SIMPL PLYWOOD'!D158</f>
        <v>SIMPL-11B</v>
      </c>
      <c r="D141" s="55" t="str">
        <f>IF('SIMPL PLYWOOD'!M158=0,"",'SIMPL PLYWOOD'!M158)</f>
        <v/>
      </c>
      <c r="E141" s="55" t="str">
        <f>IF('SIMPL PLYWOOD'!N158=0,"",'SIMPL PLYWOOD'!N158)</f>
        <v/>
      </c>
      <c r="F141" s="55" t="str">
        <f>IF('SIMPL PLYWOOD'!O158=0,"",'SIMPL PLYWOOD'!O158)</f>
        <v/>
      </c>
      <c r="G141" s="55" t="str">
        <f>IF('SIMPL PLYWOOD'!P158=0,"",'SIMPL PLYWOOD'!P158)</f>
        <v/>
      </c>
      <c r="H141" s="55" t="str">
        <f>IF('SIMPL PLYWOOD'!Q158=0,"",'SIMPL PLYWOOD'!Q158)</f>
        <v/>
      </c>
      <c r="I141" s="55" t="str">
        <f>IF('SIMPL PLYWOOD'!R158=0,"",'SIMPL PLYWOOD'!R158)</f>
        <v/>
      </c>
      <c r="J141" s="55" t="str">
        <f>IF('SIMPL PLYWOOD'!S158=0,"",'SIMPL PLYWOOD'!S158)</f>
        <v/>
      </c>
      <c r="K141" s="55" t="str">
        <f>IF('SIMPL PLYWOOD'!T158=0,"",'SIMPL PLYWOOD'!T158)</f>
        <v/>
      </c>
      <c r="L141" s="55" t="str">
        <f>IF('SIMPL PLYWOOD'!U158=0,"",'SIMPL PLYWOOD'!U158)</f>
        <v/>
      </c>
      <c r="M141" s="55" t="str">
        <f>IF('SIMPL PLYWOOD'!V158=0,"",'SIMPL PLYWOOD'!V158)</f>
        <v/>
      </c>
      <c r="N141" s="55" t="str">
        <f>IF('SIMPL PLYWOOD'!W158=0,"",'SIMPL PLYWOOD'!W158)</f>
        <v/>
      </c>
      <c r="O141" s="55" t="str">
        <f>IF('SIMPL PLYWOOD'!X158=0,"",'SIMPL PLYWOOD'!X158)</f>
        <v/>
      </c>
      <c r="P141" s="55" t="str">
        <f>IF('SIMPL PLYWOOD'!Y158=0,"",'SIMPL PLYWOOD'!Y158)</f>
        <v/>
      </c>
      <c r="Q141" s="55" t="str">
        <f>IF('SIMPL PLYWOOD'!Z158=0,"",'SIMPL PLYWOOD'!Z158)</f>
        <v/>
      </c>
      <c r="R141" s="56">
        <f>'PRODUCTION LIST VOLUMES'!P144</f>
        <v>0</v>
      </c>
    </row>
    <row r="142" spans="1:19" ht="23.25" customHeight="1">
      <c r="A142" s="42" t="e">
        <f>B142*'SIMPL PLYWOOD'!#REF!</f>
        <v>#REF!</v>
      </c>
      <c r="B142" s="44">
        <f t="shared" si="3"/>
        <v>0</v>
      </c>
      <c r="C142" s="43" t="str">
        <f>'SIMPL PLYWOOD'!D159</f>
        <v>SIMPL-11C</v>
      </c>
      <c r="D142" s="55" t="str">
        <f>IF('SIMPL PLYWOOD'!M159=0,"",'SIMPL PLYWOOD'!M159)</f>
        <v/>
      </c>
      <c r="E142" s="55" t="str">
        <f>IF('SIMPL PLYWOOD'!N159=0,"",'SIMPL PLYWOOD'!N159)</f>
        <v/>
      </c>
      <c r="F142" s="55" t="str">
        <f>IF('SIMPL PLYWOOD'!O159=0,"",'SIMPL PLYWOOD'!O159)</f>
        <v/>
      </c>
      <c r="G142" s="55" t="str">
        <f>IF('SIMPL PLYWOOD'!P159=0,"",'SIMPL PLYWOOD'!P159)</f>
        <v/>
      </c>
      <c r="H142" s="55" t="str">
        <f>IF('SIMPL PLYWOOD'!Q159=0,"",'SIMPL PLYWOOD'!Q159)</f>
        <v/>
      </c>
      <c r="I142" s="55" t="str">
        <f>IF('SIMPL PLYWOOD'!R159=0,"",'SIMPL PLYWOOD'!R159)</f>
        <v/>
      </c>
      <c r="J142" s="55" t="str">
        <f>IF('SIMPL PLYWOOD'!S159=0,"",'SIMPL PLYWOOD'!S159)</f>
        <v/>
      </c>
      <c r="K142" s="55" t="str">
        <f>IF('SIMPL PLYWOOD'!T159=0,"",'SIMPL PLYWOOD'!T159)</f>
        <v/>
      </c>
      <c r="L142" s="55" t="str">
        <f>IF('SIMPL PLYWOOD'!U159=0,"",'SIMPL PLYWOOD'!U159)</f>
        <v/>
      </c>
      <c r="M142" s="55" t="str">
        <f>IF('SIMPL PLYWOOD'!V159=0,"",'SIMPL PLYWOOD'!V159)</f>
        <v/>
      </c>
      <c r="N142" s="55" t="str">
        <f>IF('SIMPL PLYWOOD'!W159=0,"",'SIMPL PLYWOOD'!W159)</f>
        <v/>
      </c>
      <c r="O142" s="55" t="str">
        <f>IF('SIMPL PLYWOOD'!X159=0,"",'SIMPL PLYWOOD'!X159)</f>
        <v/>
      </c>
      <c r="P142" s="55" t="str">
        <f>IF('SIMPL PLYWOOD'!Y159=0,"",'SIMPL PLYWOOD'!Y159)</f>
        <v/>
      </c>
      <c r="Q142" s="55" t="str">
        <f>IF('SIMPL PLYWOOD'!Z159=0,"",'SIMPL PLYWOOD'!Z159)</f>
        <v/>
      </c>
      <c r="R142" s="56">
        <f>'PRODUCTION LIST VOLUMES'!P145</f>
        <v>0</v>
      </c>
    </row>
    <row r="143" spans="1:19" s="14" customFormat="1" ht="23.25" customHeight="1">
      <c r="A143" s="42" t="e">
        <f>B143*'SIMPL PLYWOOD'!#REF!</f>
        <v>#REF!</v>
      </c>
      <c r="B143" s="44">
        <f t="shared" si="3"/>
        <v>0</v>
      </c>
      <c r="C143" s="43" t="str">
        <f>'SIMPL PLYWOOD'!D160</f>
        <v>SIMPL-11D</v>
      </c>
      <c r="D143" s="55" t="str">
        <f>IF('SIMPL PLYWOOD'!M160=0,"",'SIMPL PLYWOOD'!M160)</f>
        <v/>
      </c>
      <c r="E143" s="55" t="str">
        <f>IF('SIMPL PLYWOOD'!N160=0,"",'SIMPL PLYWOOD'!N160)</f>
        <v/>
      </c>
      <c r="F143" s="55" t="str">
        <f>IF('SIMPL PLYWOOD'!O160=0,"",'SIMPL PLYWOOD'!O160)</f>
        <v/>
      </c>
      <c r="G143" s="55" t="str">
        <f>IF('SIMPL PLYWOOD'!P160=0,"",'SIMPL PLYWOOD'!P160)</f>
        <v/>
      </c>
      <c r="H143" s="55" t="str">
        <f>IF('SIMPL PLYWOOD'!Q160=0,"",'SIMPL PLYWOOD'!Q160)</f>
        <v/>
      </c>
      <c r="I143" s="55" t="str">
        <f>IF('SIMPL PLYWOOD'!R160=0,"",'SIMPL PLYWOOD'!R160)</f>
        <v/>
      </c>
      <c r="J143" s="55" t="str">
        <f>IF('SIMPL PLYWOOD'!S160=0,"",'SIMPL PLYWOOD'!S160)</f>
        <v/>
      </c>
      <c r="K143" s="55" t="str">
        <f>IF('SIMPL PLYWOOD'!T160=0,"",'SIMPL PLYWOOD'!T160)</f>
        <v/>
      </c>
      <c r="L143" s="55" t="str">
        <f>IF('SIMPL PLYWOOD'!U160=0,"",'SIMPL PLYWOOD'!U160)</f>
        <v/>
      </c>
      <c r="M143" s="55" t="str">
        <f>IF('SIMPL PLYWOOD'!V160=0,"",'SIMPL PLYWOOD'!V160)</f>
        <v/>
      </c>
      <c r="N143" s="55" t="str">
        <f>IF('SIMPL PLYWOOD'!W160=0,"",'SIMPL PLYWOOD'!W160)</f>
        <v/>
      </c>
      <c r="O143" s="55" t="str">
        <f>IF('SIMPL PLYWOOD'!X160=0,"",'SIMPL PLYWOOD'!X160)</f>
        <v/>
      </c>
      <c r="P143" s="55" t="str">
        <f>IF('SIMPL PLYWOOD'!Y160=0,"",'SIMPL PLYWOOD'!Y160)</f>
        <v/>
      </c>
      <c r="Q143" s="55" t="str">
        <f>IF('SIMPL PLYWOOD'!Z160=0,"",'SIMPL PLYWOOD'!Z160)</f>
        <v/>
      </c>
      <c r="R143" s="56">
        <f>'PRODUCTION LIST VOLUMES'!P146</f>
        <v>0</v>
      </c>
      <c r="S143" s="1"/>
    </row>
    <row r="144" spans="1:19" s="14" customFormat="1" ht="23.25" customHeight="1">
      <c r="A144" s="45"/>
      <c r="B144" s="46"/>
      <c r="C144" s="43" t="str">
        <f>'SIMPL PLYWOOD'!D161</f>
        <v>SIMPL-11E</v>
      </c>
      <c r="D144" s="55" t="str">
        <f>IF('SIMPL PLYWOOD'!M161=0,"",'SIMPL PLYWOOD'!M161)</f>
        <v/>
      </c>
      <c r="E144" s="55" t="str">
        <f>IF('SIMPL PLYWOOD'!N161=0,"",'SIMPL PLYWOOD'!N161)</f>
        <v/>
      </c>
      <c r="F144" s="55" t="str">
        <f>IF('SIMPL PLYWOOD'!O161=0,"",'SIMPL PLYWOOD'!O161)</f>
        <v/>
      </c>
      <c r="G144" s="55" t="str">
        <f>IF('SIMPL PLYWOOD'!P161=0,"",'SIMPL PLYWOOD'!P161)</f>
        <v/>
      </c>
      <c r="H144" s="55" t="str">
        <f>IF('SIMPL PLYWOOD'!Q161=0,"",'SIMPL PLYWOOD'!Q161)</f>
        <v/>
      </c>
      <c r="I144" s="55" t="str">
        <f>IF('SIMPL PLYWOOD'!R161=0,"",'SIMPL PLYWOOD'!R161)</f>
        <v/>
      </c>
      <c r="J144" s="55" t="str">
        <f>IF('SIMPL PLYWOOD'!S161=0,"",'SIMPL PLYWOOD'!S161)</f>
        <v/>
      </c>
      <c r="K144" s="55" t="str">
        <f>IF('SIMPL PLYWOOD'!T161=0,"",'SIMPL PLYWOOD'!T161)</f>
        <v/>
      </c>
      <c r="L144" s="55" t="str">
        <f>IF('SIMPL PLYWOOD'!U161=0,"",'SIMPL PLYWOOD'!U161)</f>
        <v/>
      </c>
      <c r="M144" s="55" t="str">
        <f>IF('SIMPL PLYWOOD'!V161=0,"",'SIMPL PLYWOOD'!V161)</f>
        <v/>
      </c>
      <c r="N144" s="55" t="str">
        <f>IF('SIMPL PLYWOOD'!W161=0,"",'SIMPL PLYWOOD'!W161)</f>
        <v/>
      </c>
      <c r="O144" s="55" t="str">
        <f>IF('SIMPL PLYWOOD'!X161=0,"",'SIMPL PLYWOOD'!X161)</f>
        <v/>
      </c>
      <c r="P144" s="55" t="str">
        <f>IF('SIMPL PLYWOOD'!Y161=0,"",'SIMPL PLYWOOD'!Y161)</f>
        <v/>
      </c>
      <c r="Q144" s="55" t="str">
        <f>IF('SIMPL PLYWOOD'!Z161=0,"",'SIMPL PLYWOOD'!Z161)</f>
        <v/>
      </c>
      <c r="R144" s="56">
        <f>'PRODUCTION LIST VOLUMES'!P147</f>
        <v>0</v>
      </c>
      <c r="S144" s="1"/>
    </row>
    <row r="145" spans="1:19" s="14" customFormat="1" ht="23.25" customHeight="1">
      <c r="A145" s="45"/>
      <c r="B145" s="46"/>
      <c r="C145" s="43" t="str">
        <f>'SIMPL PLYWOOD'!D162</f>
        <v>SIMPL-11F</v>
      </c>
      <c r="D145" s="55" t="str">
        <f>IF('SIMPL PLYWOOD'!M162=0,"",'SIMPL PLYWOOD'!M162)</f>
        <v/>
      </c>
      <c r="E145" s="55" t="str">
        <f>IF('SIMPL PLYWOOD'!N162=0,"",'SIMPL PLYWOOD'!N162)</f>
        <v/>
      </c>
      <c r="F145" s="55" t="str">
        <f>IF('SIMPL PLYWOOD'!O162=0,"",'SIMPL PLYWOOD'!O162)</f>
        <v/>
      </c>
      <c r="G145" s="55" t="str">
        <f>IF('SIMPL PLYWOOD'!P162=0,"",'SIMPL PLYWOOD'!P162)</f>
        <v/>
      </c>
      <c r="H145" s="55" t="str">
        <f>IF('SIMPL PLYWOOD'!Q162=0,"",'SIMPL PLYWOOD'!Q162)</f>
        <v/>
      </c>
      <c r="I145" s="55" t="str">
        <f>IF('SIMPL PLYWOOD'!R162=0,"",'SIMPL PLYWOOD'!R162)</f>
        <v/>
      </c>
      <c r="J145" s="55" t="str">
        <f>IF('SIMPL PLYWOOD'!S162=0,"",'SIMPL PLYWOOD'!S162)</f>
        <v/>
      </c>
      <c r="K145" s="55" t="str">
        <f>IF('SIMPL PLYWOOD'!T162=0,"",'SIMPL PLYWOOD'!T162)</f>
        <v/>
      </c>
      <c r="L145" s="55" t="str">
        <f>IF('SIMPL PLYWOOD'!U162=0,"",'SIMPL PLYWOOD'!U162)</f>
        <v/>
      </c>
      <c r="M145" s="55" t="str">
        <f>IF('SIMPL PLYWOOD'!V162=0,"",'SIMPL PLYWOOD'!V162)</f>
        <v/>
      </c>
      <c r="N145" s="55" t="str">
        <f>IF('SIMPL PLYWOOD'!W162=0,"",'SIMPL PLYWOOD'!W162)</f>
        <v/>
      </c>
      <c r="O145" s="55" t="str">
        <f>IF('SIMPL PLYWOOD'!X162=0,"",'SIMPL PLYWOOD'!X162)</f>
        <v/>
      </c>
      <c r="P145" s="55" t="str">
        <f>IF('SIMPL PLYWOOD'!Y162=0,"",'SIMPL PLYWOOD'!Y162)</f>
        <v/>
      </c>
      <c r="Q145" s="55" t="str">
        <f>IF('SIMPL PLYWOOD'!Z162=0,"",'SIMPL PLYWOOD'!Z162)</f>
        <v/>
      </c>
      <c r="R145" s="56">
        <f>'PRODUCTION LIST VOLUMES'!P148</f>
        <v>0</v>
      </c>
      <c r="S145" s="1"/>
    </row>
    <row r="146" spans="1:19" s="14" customFormat="1" ht="23.25" customHeight="1">
      <c r="A146" s="45"/>
      <c r="B146" s="46"/>
      <c r="C146" s="43" t="str">
        <f>'SIMPL PLYWOOD'!D163</f>
        <v>SIMPL-11G</v>
      </c>
      <c r="D146" s="55" t="str">
        <f>IF('SIMPL PLYWOOD'!M163=0,"",'SIMPL PLYWOOD'!M163)</f>
        <v/>
      </c>
      <c r="E146" s="55" t="str">
        <f>IF('SIMPL PLYWOOD'!N163=0,"",'SIMPL PLYWOOD'!N163)</f>
        <v/>
      </c>
      <c r="F146" s="55" t="str">
        <f>IF('SIMPL PLYWOOD'!O163=0,"",'SIMPL PLYWOOD'!O163)</f>
        <v/>
      </c>
      <c r="G146" s="55" t="str">
        <f>IF('SIMPL PLYWOOD'!P163=0,"",'SIMPL PLYWOOD'!P163)</f>
        <v/>
      </c>
      <c r="H146" s="55" t="str">
        <f>IF('SIMPL PLYWOOD'!Q163=0,"",'SIMPL PLYWOOD'!Q163)</f>
        <v/>
      </c>
      <c r="I146" s="55" t="str">
        <f>IF('SIMPL PLYWOOD'!R163=0,"",'SIMPL PLYWOOD'!R163)</f>
        <v/>
      </c>
      <c r="J146" s="55" t="str">
        <f>IF('SIMPL PLYWOOD'!S163=0,"",'SIMPL PLYWOOD'!S163)</f>
        <v/>
      </c>
      <c r="K146" s="55" t="str">
        <f>IF('SIMPL PLYWOOD'!T163=0,"",'SIMPL PLYWOOD'!T163)</f>
        <v/>
      </c>
      <c r="L146" s="55" t="str">
        <f>IF('SIMPL PLYWOOD'!U163=0,"",'SIMPL PLYWOOD'!U163)</f>
        <v/>
      </c>
      <c r="M146" s="55" t="str">
        <f>IF('SIMPL PLYWOOD'!V163=0,"",'SIMPL PLYWOOD'!V163)</f>
        <v/>
      </c>
      <c r="N146" s="55" t="str">
        <f>IF('SIMPL PLYWOOD'!W163=0,"",'SIMPL PLYWOOD'!W163)</f>
        <v/>
      </c>
      <c r="O146" s="55" t="str">
        <f>IF('SIMPL PLYWOOD'!X163=0,"",'SIMPL PLYWOOD'!X163)</f>
        <v/>
      </c>
      <c r="P146" s="55" t="str">
        <f>IF('SIMPL PLYWOOD'!Y163=0,"",'SIMPL PLYWOOD'!Y163)</f>
        <v/>
      </c>
      <c r="Q146" s="55" t="str">
        <f>IF('SIMPL PLYWOOD'!Z163=0,"",'SIMPL PLYWOOD'!Z163)</f>
        <v/>
      </c>
      <c r="R146" s="56">
        <f>'PRODUCTION LIST VOLUMES'!P149</f>
        <v>0</v>
      </c>
      <c r="S146" s="1"/>
    </row>
    <row r="147" spans="1:19" s="14" customFormat="1" ht="23.25" customHeight="1">
      <c r="A147" s="45"/>
      <c r="B147" s="46"/>
      <c r="C147" s="43" t="str">
        <f>'SIMPL PLYWOOD'!D164</f>
        <v>SIMPL-11H</v>
      </c>
      <c r="D147" s="55" t="str">
        <f>IF('SIMPL PLYWOOD'!M164=0,"",'SIMPL PLYWOOD'!M164)</f>
        <v/>
      </c>
      <c r="E147" s="55" t="str">
        <f>IF('SIMPL PLYWOOD'!N164=0,"",'SIMPL PLYWOOD'!N164)</f>
        <v/>
      </c>
      <c r="F147" s="55" t="str">
        <f>IF('SIMPL PLYWOOD'!O164=0,"",'SIMPL PLYWOOD'!O164)</f>
        <v/>
      </c>
      <c r="G147" s="55" t="str">
        <f>IF('SIMPL PLYWOOD'!P164=0,"",'SIMPL PLYWOOD'!P164)</f>
        <v/>
      </c>
      <c r="H147" s="55" t="str">
        <f>IF('SIMPL PLYWOOD'!Q164=0,"",'SIMPL PLYWOOD'!Q164)</f>
        <v/>
      </c>
      <c r="I147" s="55" t="str">
        <f>IF('SIMPL PLYWOOD'!R164=0,"",'SIMPL PLYWOOD'!R164)</f>
        <v/>
      </c>
      <c r="J147" s="55" t="str">
        <f>IF('SIMPL PLYWOOD'!S164=0,"",'SIMPL PLYWOOD'!S164)</f>
        <v/>
      </c>
      <c r="K147" s="55" t="str">
        <f>IF('SIMPL PLYWOOD'!T164=0,"",'SIMPL PLYWOOD'!T164)</f>
        <v/>
      </c>
      <c r="L147" s="55" t="str">
        <f>IF('SIMPL PLYWOOD'!U164=0,"",'SIMPL PLYWOOD'!U164)</f>
        <v/>
      </c>
      <c r="M147" s="55" t="str">
        <f>IF('SIMPL PLYWOOD'!V164=0,"",'SIMPL PLYWOOD'!V164)</f>
        <v/>
      </c>
      <c r="N147" s="55" t="str">
        <f>IF('SIMPL PLYWOOD'!W164=0,"",'SIMPL PLYWOOD'!W164)</f>
        <v/>
      </c>
      <c r="O147" s="55" t="str">
        <f>IF('SIMPL PLYWOOD'!X164=0,"",'SIMPL PLYWOOD'!X164)</f>
        <v/>
      </c>
      <c r="P147" s="55" t="str">
        <f>IF('SIMPL PLYWOOD'!Y164=0,"",'SIMPL PLYWOOD'!Y164)</f>
        <v/>
      </c>
      <c r="Q147" s="55" t="str">
        <f>IF('SIMPL PLYWOOD'!Z164=0,"",'SIMPL PLYWOOD'!Z164)</f>
        <v/>
      </c>
      <c r="R147" s="56">
        <f>'PRODUCTION LIST VOLUMES'!P150</f>
        <v>0</v>
      </c>
      <c r="S147" s="1"/>
    </row>
    <row r="148" spans="1:19" s="14" customFormat="1" ht="23.25" customHeight="1">
      <c r="A148" s="45"/>
      <c r="B148" s="46"/>
      <c r="C148" s="43" t="str">
        <f>'SIMPL PLYWOOD'!D165</f>
        <v>SIMPL-11I</v>
      </c>
      <c r="D148" s="55" t="str">
        <f>IF('SIMPL PLYWOOD'!M165=0,"",'SIMPL PLYWOOD'!M165)</f>
        <v/>
      </c>
      <c r="E148" s="55" t="str">
        <f>IF('SIMPL PLYWOOD'!N165=0,"",'SIMPL PLYWOOD'!N165)</f>
        <v/>
      </c>
      <c r="F148" s="55" t="str">
        <f>IF('SIMPL PLYWOOD'!O165=0,"",'SIMPL PLYWOOD'!O165)</f>
        <v/>
      </c>
      <c r="G148" s="55" t="str">
        <f>IF('SIMPL PLYWOOD'!P165=0,"",'SIMPL PLYWOOD'!P165)</f>
        <v/>
      </c>
      <c r="H148" s="55" t="str">
        <f>IF('SIMPL PLYWOOD'!Q165=0,"",'SIMPL PLYWOOD'!Q165)</f>
        <v/>
      </c>
      <c r="I148" s="55" t="str">
        <f>IF('SIMPL PLYWOOD'!R165=0,"",'SIMPL PLYWOOD'!R165)</f>
        <v/>
      </c>
      <c r="J148" s="55" t="str">
        <f>IF('SIMPL PLYWOOD'!S165=0,"",'SIMPL PLYWOOD'!S165)</f>
        <v/>
      </c>
      <c r="K148" s="55" t="str">
        <f>IF('SIMPL PLYWOOD'!T165=0,"",'SIMPL PLYWOOD'!T165)</f>
        <v/>
      </c>
      <c r="L148" s="55" t="str">
        <f>IF('SIMPL PLYWOOD'!U165=0,"",'SIMPL PLYWOOD'!U165)</f>
        <v/>
      </c>
      <c r="M148" s="55" t="str">
        <f>IF('SIMPL PLYWOOD'!V165=0,"",'SIMPL PLYWOOD'!V165)</f>
        <v/>
      </c>
      <c r="N148" s="55" t="str">
        <f>IF('SIMPL PLYWOOD'!W165=0,"",'SIMPL PLYWOOD'!W165)</f>
        <v/>
      </c>
      <c r="O148" s="55" t="str">
        <f>IF('SIMPL PLYWOOD'!X165=0,"",'SIMPL PLYWOOD'!X165)</f>
        <v/>
      </c>
      <c r="P148" s="55" t="str">
        <f>IF('SIMPL PLYWOOD'!Y165=0,"",'SIMPL PLYWOOD'!Y165)</f>
        <v/>
      </c>
      <c r="Q148" s="55" t="str">
        <f>IF('SIMPL PLYWOOD'!Z165=0,"",'SIMPL PLYWOOD'!Z165)</f>
        <v/>
      </c>
      <c r="R148" s="56">
        <f>'PRODUCTION LIST VOLUMES'!P151</f>
        <v>0</v>
      </c>
      <c r="S148" s="1"/>
    </row>
    <row r="149" spans="1:19" s="14" customFormat="1" ht="23.25" customHeight="1">
      <c r="A149" s="45"/>
      <c r="B149" s="46"/>
      <c r="C149" s="43">
        <f>'SIMPL PLYWOOD'!D166</f>
        <v>0</v>
      </c>
      <c r="D149" s="55" t="str">
        <f>IF('SIMPL PLYWOOD'!M166=0,"",'SIMPL PLYWOOD'!M166)</f>
        <v/>
      </c>
      <c r="E149" s="55" t="str">
        <f>IF('SIMPL PLYWOOD'!N166=0,"",'SIMPL PLYWOOD'!N166)</f>
        <v/>
      </c>
      <c r="F149" s="55" t="str">
        <f>IF('SIMPL PLYWOOD'!O166=0,"",'SIMPL PLYWOOD'!O166)</f>
        <v/>
      </c>
      <c r="G149" s="55" t="str">
        <f>IF('SIMPL PLYWOOD'!P166=0,"",'SIMPL PLYWOOD'!P166)</f>
        <v/>
      </c>
      <c r="H149" s="55" t="str">
        <f>IF('SIMPL PLYWOOD'!Q166=0,"",'SIMPL PLYWOOD'!Q166)</f>
        <v/>
      </c>
      <c r="I149" s="55" t="str">
        <f>IF('SIMPL PLYWOOD'!R166=0,"",'SIMPL PLYWOOD'!R166)</f>
        <v/>
      </c>
      <c r="J149" s="55" t="str">
        <f>IF('SIMPL PLYWOOD'!S166=0,"",'SIMPL PLYWOOD'!S166)</f>
        <v/>
      </c>
      <c r="K149" s="55" t="str">
        <f>IF('SIMPL PLYWOOD'!T166=0,"",'SIMPL PLYWOOD'!T166)</f>
        <v/>
      </c>
      <c r="L149" s="55" t="str">
        <f>IF('SIMPL PLYWOOD'!U166=0,"",'SIMPL PLYWOOD'!U166)</f>
        <v/>
      </c>
      <c r="M149" s="55" t="str">
        <f>IF('SIMPL PLYWOOD'!V166=0,"",'SIMPL PLYWOOD'!V166)</f>
        <v/>
      </c>
      <c r="N149" s="55" t="str">
        <f>IF('SIMPL PLYWOOD'!W166=0,"",'SIMPL PLYWOOD'!W166)</f>
        <v/>
      </c>
      <c r="O149" s="55" t="str">
        <f>IF('SIMPL PLYWOOD'!X166=0,"",'SIMPL PLYWOOD'!X166)</f>
        <v/>
      </c>
      <c r="P149" s="55" t="str">
        <f>IF('SIMPL PLYWOOD'!Y166=0,"",'SIMPL PLYWOOD'!Y166)</f>
        <v/>
      </c>
      <c r="Q149" s="55" t="str">
        <f>IF('SIMPL PLYWOOD'!Z166=0,"",'SIMPL PLYWOOD'!Z166)</f>
        <v/>
      </c>
      <c r="R149" s="56">
        <f>'PRODUCTION LIST VOLUMES'!P152</f>
        <v>0</v>
      </c>
      <c r="S149" s="1"/>
    </row>
    <row r="150" spans="1:19" s="14" customFormat="1" ht="23.25" customHeight="1">
      <c r="A150" s="45"/>
      <c r="B150" s="46"/>
      <c r="C150" s="43" t="str">
        <f>'SIMPL PLYWOOD'!D167</f>
        <v>SIMPL-12A</v>
      </c>
      <c r="D150" s="55" t="str">
        <f>IF('SIMPL PLYWOOD'!M167=0,"",'SIMPL PLYWOOD'!M167)</f>
        <v/>
      </c>
      <c r="E150" s="55" t="str">
        <f>IF('SIMPL PLYWOOD'!N167=0,"",'SIMPL PLYWOOD'!N167)</f>
        <v/>
      </c>
      <c r="F150" s="55" t="str">
        <f>IF('SIMPL PLYWOOD'!O167=0,"",'SIMPL PLYWOOD'!O167)</f>
        <v/>
      </c>
      <c r="G150" s="55" t="str">
        <f>IF('SIMPL PLYWOOD'!P167=0,"",'SIMPL PLYWOOD'!P167)</f>
        <v/>
      </c>
      <c r="H150" s="55" t="str">
        <f>IF('SIMPL PLYWOOD'!Q167=0,"",'SIMPL PLYWOOD'!Q167)</f>
        <v/>
      </c>
      <c r="I150" s="55" t="str">
        <f>IF('SIMPL PLYWOOD'!R167=0,"",'SIMPL PLYWOOD'!R167)</f>
        <v/>
      </c>
      <c r="J150" s="55" t="str">
        <f>IF('SIMPL PLYWOOD'!S167=0,"",'SIMPL PLYWOOD'!S167)</f>
        <v/>
      </c>
      <c r="K150" s="55" t="str">
        <f>IF('SIMPL PLYWOOD'!T167=0,"",'SIMPL PLYWOOD'!T167)</f>
        <v/>
      </c>
      <c r="L150" s="55" t="str">
        <f>IF('SIMPL PLYWOOD'!U167=0,"",'SIMPL PLYWOOD'!U167)</f>
        <v/>
      </c>
      <c r="M150" s="55" t="str">
        <f>IF('SIMPL PLYWOOD'!V167=0,"",'SIMPL PLYWOOD'!V167)</f>
        <v/>
      </c>
      <c r="N150" s="55" t="str">
        <f>IF('SIMPL PLYWOOD'!W167=0,"",'SIMPL PLYWOOD'!W167)</f>
        <v/>
      </c>
      <c r="O150" s="55" t="str">
        <f>IF('SIMPL PLYWOOD'!X167=0,"",'SIMPL PLYWOOD'!X167)</f>
        <v/>
      </c>
      <c r="P150" s="55" t="str">
        <f>IF('SIMPL PLYWOOD'!Y167=0,"",'SIMPL PLYWOOD'!Y167)</f>
        <v/>
      </c>
      <c r="Q150" s="55" t="str">
        <f>IF('SIMPL PLYWOOD'!Z167=0,"",'SIMPL PLYWOOD'!Z167)</f>
        <v/>
      </c>
      <c r="R150" s="56">
        <f>'PRODUCTION LIST VOLUMES'!P153</f>
        <v>0</v>
      </c>
      <c r="S150" s="1"/>
    </row>
    <row r="151" spans="1:19" s="14" customFormat="1" ht="23.25" customHeight="1">
      <c r="A151" s="45"/>
      <c r="B151" s="46"/>
      <c r="C151" s="43" t="str">
        <f>'SIMPL PLYWOOD'!D168</f>
        <v>SIMPL-12B</v>
      </c>
      <c r="D151" s="55" t="str">
        <f>IF('SIMPL PLYWOOD'!M168=0,"",'SIMPL PLYWOOD'!M168)</f>
        <v/>
      </c>
      <c r="E151" s="55" t="str">
        <f>IF('SIMPL PLYWOOD'!N168=0,"",'SIMPL PLYWOOD'!N168)</f>
        <v/>
      </c>
      <c r="F151" s="55" t="str">
        <f>IF('SIMPL PLYWOOD'!O168=0,"",'SIMPL PLYWOOD'!O168)</f>
        <v/>
      </c>
      <c r="G151" s="55" t="str">
        <f>IF('SIMPL PLYWOOD'!P168=0,"",'SIMPL PLYWOOD'!P168)</f>
        <v/>
      </c>
      <c r="H151" s="55" t="str">
        <f>IF('SIMPL PLYWOOD'!Q168=0,"",'SIMPL PLYWOOD'!Q168)</f>
        <v/>
      </c>
      <c r="I151" s="55" t="str">
        <f>IF('SIMPL PLYWOOD'!R168=0,"",'SIMPL PLYWOOD'!R168)</f>
        <v/>
      </c>
      <c r="J151" s="55" t="str">
        <f>IF('SIMPL PLYWOOD'!S168=0,"",'SIMPL PLYWOOD'!S168)</f>
        <v/>
      </c>
      <c r="K151" s="55" t="str">
        <f>IF('SIMPL PLYWOOD'!T168=0,"",'SIMPL PLYWOOD'!T168)</f>
        <v/>
      </c>
      <c r="L151" s="55" t="str">
        <f>IF('SIMPL PLYWOOD'!U168=0,"",'SIMPL PLYWOOD'!U168)</f>
        <v/>
      </c>
      <c r="M151" s="55" t="str">
        <f>IF('SIMPL PLYWOOD'!V168=0,"",'SIMPL PLYWOOD'!V168)</f>
        <v/>
      </c>
      <c r="N151" s="55" t="str">
        <f>IF('SIMPL PLYWOOD'!W168=0,"",'SIMPL PLYWOOD'!W168)</f>
        <v/>
      </c>
      <c r="O151" s="55" t="str">
        <f>IF('SIMPL PLYWOOD'!X168=0,"",'SIMPL PLYWOOD'!X168)</f>
        <v/>
      </c>
      <c r="P151" s="55" t="str">
        <f>IF('SIMPL PLYWOOD'!Y168=0,"",'SIMPL PLYWOOD'!Y168)</f>
        <v/>
      </c>
      <c r="Q151" s="55" t="str">
        <f>IF('SIMPL PLYWOOD'!Z168=0,"",'SIMPL PLYWOOD'!Z168)</f>
        <v/>
      </c>
      <c r="R151" s="56">
        <f>'PRODUCTION LIST VOLUMES'!P154</f>
        <v>0</v>
      </c>
      <c r="S151" s="1"/>
    </row>
    <row r="152" spans="1:19" s="14" customFormat="1" ht="23.25" customHeight="1">
      <c r="A152" s="45"/>
      <c r="B152" s="46"/>
      <c r="C152" s="43" t="str">
        <f>'SIMPL PLYWOOD'!D169</f>
        <v>SIMPL-12C</v>
      </c>
      <c r="D152" s="55" t="str">
        <f>IF('SIMPL PLYWOOD'!M169=0,"",'SIMPL PLYWOOD'!M169)</f>
        <v/>
      </c>
      <c r="E152" s="55" t="str">
        <f>IF('SIMPL PLYWOOD'!N169=0,"",'SIMPL PLYWOOD'!N169)</f>
        <v/>
      </c>
      <c r="F152" s="55" t="str">
        <f>IF('SIMPL PLYWOOD'!O169=0,"",'SIMPL PLYWOOD'!O169)</f>
        <v/>
      </c>
      <c r="G152" s="55" t="str">
        <f>IF('SIMPL PLYWOOD'!P169=0,"",'SIMPL PLYWOOD'!P169)</f>
        <v/>
      </c>
      <c r="H152" s="55" t="str">
        <f>IF('SIMPL PLYWOOD'!Q169=0,"",'SIMPL PLYWOOD'!Q169)</f>
        <v/>
      </c>
      <c r="I152" s="55" t="str">
        <f>IF('SIMPL PLYWOOD'!R169=0,"",'SIMPL PLYWOOD'!R169)</f>
        <v/>
      </c>
      <c r="J152" s="55" t="str">
        <f>IF('SIMPL PLYWOOD'!S169=0,"",'SIMPL PLYWOOD'!S169)</f>
        <v/>
      </c>
      <c r="K152" s="55" t="str">
        <f>IF('SIMPL PLYWOOD'!T169=0,"",'SIMPL PLYWOOD'!T169)</f>
        <v/>
      </c>
      <c r="L152" s="55" t="str">
        <f>IF('SIMPL PLYWOOD'!U169=0,"",'SIMPL PLYWOOD'!U169)</f>
        <v/>
      </c>
      <c r="M152" s="55" t="str">
        <f>IF('SIMPL PLYWOOD'!V169=0,"",'SIMPL PLYWOOD'!V169)</f>
        <v/>
      </c>
      <c r="N152" s="55" t="str">
        <f>IF('SIMPL PLYWOOD'!W169=0,"",'SIMPL PLYWOOD'!W169)</f>
        <v/>
      </c>
      <c r="O152" s="55" t="str">
        <f>IF('SIMPL PLYWOOD'!X169=0,"",'SIMPL PLYWOOD'!X169)</f>
        <v/>
      </c>
      <c r="P152" s="55" t="str">
        <f>IF('SIMPL PLYWOOD'!Y169=0,"",'SIMPL PLYWOOD'!Y169)</f>
        <v/>
      </c>
      <c r="Q152" s="55" t="str">
        <f>IF('SIMPL PLYWOOD'!Z169=0,"",'SIMPL PLYWOOD'!Z169)</f>
        <v/>
      </c>
      <c r="R152" s="56">
        <f>'PRODUCTION LIST VOLUMES'!P155</f>
        <v>0</v>
      </c>
      <c r="S152" s="1"/>
    </row>
    <row r="153" spans="1:19" ht="23.25" customHeight="1">
      <c r="A153" s="41"/>
      <c r="B153" s="41"/>
      <c r="C153" s="43" t="str">
        <f>'SIMPL PLYWOOD'!D170</f>
        <v>SIMPL-12D</v>
      </c>
      <c r="D153" s="55" t="str">
        <f>IF('SIMPL PLYWOOD'!M170=0,"",'SIMPL PLYWOOD'!M170)</f>
        <v/>
      </c>
      <c r="E153" s="55" t="str">
        <f>IF('SIMPL PLYWOOD'!N170=0,"",'SIMPL PLYWOOD'!N170)</f>
        <v/>
      </c>
      <c r="F153" s="55" t="str">
        <f>IF('SIMPL PLYWOOD'!O170=0,"",'SIMPL PLYWOOD'!O170)</f>
        <v/>
      </c>
      <c r="G153" s="55" t="str">
        <f>IF('SIMPL PLYWOOD'!P170=0,"",'SIMPL PLYWOOD'!P170)</f>
        <v/>
      </c>
      <c r="H153" s="55" t="str">
        <f>IF('SIMPL PLYWOOD'!Q170=0,"",'SIMPL PLYWOOD'!Q170)</f>
        <v/>
      </c>
      <c r="I153" s="55" t="str">
        <f>IF('SIMPL PLYWOOD'!R170=0,"",'SIMPL PLYWOOD'!R170)</f>
        <v/>
      </c>
      <c r="J153" s="55" t="str">
        <f>IF('SIMPL PLYWOOD'!S170=0,"",'SIMPL PLYWOOD'!S170)</f>
        <v/>
      </c>
      <c r="K153" s="55" t="str">
        <f>IF('SIMPL PLYWOOD'!T170=0,"",'SIMPL PLYWOOD'!T170)</f>
        <v/>
      </c>
      <c r="L153" s="55" t="str">
        <f>IF('SIMPL PLYWOOD'!U170=0,"",'SIMPL PLYWOOD'!U170)</f>
        <v/>
      </c>
      <c r="M153" s="55" t="str">
        <f>IF('SIMPL PLYWOOD'!V170=0,"",'SIMPL PLYWOOD'!V170)</f>
        <v/>
      </c>
      <c r="N153" s="55" t="str">
        <f>IF('SIMPL PLYWOOD'!W170=0,"",'SIMPL PLYWOOD'!W170)</f>
        <v/>
      </c>
      <c r="O153" s="55" t="str">
        <f>IF('SIMPL PLYWOOD'!X170=0,"",'SIMPL PLYWOOD'!X170)</f>
        <v/>
      </c>
      <c r="P153" s="55" t="str">
        <f>IF('SIMPL PLYWOOD'!Y170=0,"",'SIMPL PLYWOOD'!Y170)</f>
        <v/>
      </c>
      <c r="Q153" s="55" t="str">
        <f>IF('SIMPL PLYWOOD'!Z170=0,"",'SIMPL PLYWOOD'!Z170)</f>
        <v/>
      </c>
      <c r="R153" s="56">
        <f>'PRODUCTION LIST VOLUMES'!P156</f>
        <v>0</v>
      </c>
    </row>
    <row r="154" spans="1:19" ht="23.25" customHeight="1">
      <c r="A154" s="41"/>
      <c r="B154" s="41"/>
      <c r="C154" s="43" t="str">
        <f>'SIMPL PLYWOOD'!D171</f>
        <v>SIMPL-12E</v>
      </c>
      <c r="D154" s="55" t="str">
        <f>IF('SIMPL PLYWOOD'!M171=0,"",'SIMPL PLYWOOD'!M171)</f>
        <v/>
      </c>
      <c r="E154" s="55" t="str">
        <f>IF('SIMPL PLYWOOD'!N171=0,"",'SIMPL PLYWOOD'!N171)</f>
        <v/>
      </c>
      <c r="F154" s="55" t="str">
        <f>IF('SIMPL PLYWOOD'!O171=0,"",'SIMPL PLYWOOD'!O171)</f>
        <v/>
      </c>
      <c r="G154" s="55" t="str">
        <f>IF('SIMPL PLYWOOD'!P171=0,"",'SIMPL PLYWOOD'!P171)</f>
        <v/>
      </c>
      <c r="H154" s="55" t="str">
        <f>IF('SIMPL PLYWOOD'!Q171=0,"",'SIMPL PLYWOOD'!Q171)</f>
        <v/>
      </c>
      <c r="I154" s="55" t="str">
        <f>IF('SIMPL PLYWOOD'!R171=0,"",'SIMPL PLYWOOD'!R171)</f>
        <v/>
      </c>
      <c r="J154" s="55" t="str">
        <f>IF('SIMPL PLYWOOD'!S171=0,"",'SIMPL PLYWOOD'!S171)</f>
        <v/>
      </c>
      <c r="K154" s="55" t="str">
        <f>IF('SIMPL PLYWOOD'!T171=0,"",'SIMPL PLYWOOD'!T171)</f>
        <v/>
      </c>
      <c r="L154" s="55" t="str">
        <f>IF('SIMPL PLYWOOD'!U171=0,"",'SIMPL PLYWOOD'!U171)</f>
        <v/>
      </c>
      <c r="M154" s="55" t="str">
        <f>IF('SIMPL PLYWOOD'!V171=0,"",'SIMPL PLYWOOD'!V171)</f>
        <v/>
      </c>
      <c r="N154" s="55" t="str">
        <f>IF('SIMPL PLYWOOD'!W171=0,"",'SIMPL PLYWOOD'!W171)</f>
        <v/>
      </c>
      <c r="O154" s="55" t="str">
        <f>IF('SIMPL PLYWOOD'!X171=0,"",'SIMPL PLYWOOD'!X171)</f>
        <v/>
      </c>
      <c r="P154" s="55" t="str">
        <f>IF('SIMPL PLYWOOD'!Y171=0,"",'SIMPL PLYWOOD'!Y171)</f>
        <v/>
      </c>
      <c r="Q154" s="55" t="str">
        <f>IF('SIMPL PLYWOOD'!Z171=0,"",'SIMPL PLYWOOD'!Z171)</f>
        <v/>
      </c>
      <c r="R154" s="56">
        <f>'PRODUCTION LIST VOLUMES'!P157</f>
        <v>0</v>
      </c>
    </row>
    <row r="155" spans="1:19" ht="23.25" customHeight="1">
      <c r="A155" s="41"/>
      <c r="B155" s="41"/>
      <c r="C155" s="43" t="str">
        <f>'SIMPL PLYWOOD'!D172</f>
        <v>SIMPL-12F</v>
      </c>
      <c r="D155" s="55" t="str">
        <f>IF('SIMPL PLYWOOD'!M172=0,"",'SIMPL PLYWOOD'!M172)</f>
        <v/>
      </c>
      <c r="E155" s="55" t="str">
        <f>IF('SIMPL PLYWOOD'!N172=0,"",'SIMPL PLYWOOD'!N172)</f>
        <v/>
      </c>
      <c r="F155" s="55" t="str">
        <f>IF('SIMPL PLYWOOD'!O172=0,"",'SIMPL PLYWOOD'!O172)</f>
        <v/>
      </c>
      <c r="G155" s="55" t="str">
        <f>IF('SIMPL PLYWOOD'!P172=0,"",'SIMPL PLYWOOD'!P172)</f>
        <v/>
      </c>
      <c r="H155" s="55" t="str">
        <f>IF('SIMPL PLYWOOD'!Q172=0,"",'SIMPL PLYWOOD'!Q172)</f>
        <v/>
      </c>
      <c r="I155" s="55" t="str">
        <f>IF('SIMPL PLYWOOD'!R172=0,"",'SIMPL PLYWOOD'!R172)</f>
        <v/>
      </c>
      <c r="J155" s="55" t="str">
        <f>IF('SIMPL PLYWOOD'!S172=0,"",'SIMPL PLYWOOD'!S172)</f>
        <v/>
      </c>
      <c r="K155" s="55" t="str">
        <f>IF('SIMPL PLYWOOD'!T172=0,"",'SIMPL PLYWOOD'!T172)</f>
        <v/>
      </c>
      <c r="L155" s="55" t="str">
        <f>IF('SIMPL PLYWOOD'!U172=0,"",'SIMPL PLYWOOD'!U172)</f>
        <v/>
      </c>
      <c r="M155" s="55" t="str">
        <f>IF('SIMPL PLYWOOD'!V172=0,"",'SIMPL PLYWOOD'!V172)</f>
        <v/>
      </c>
      <c r="N155" s="55" t="str">
        <f>IF('SIMPL PLYWOOD'!W172=0,"",'SIMPL PLYWOOD'!W172)</f>
        <v/>
      </c>
      <c r="O155" s="55" t="str">
        <f>IF('SIMPL PLYWOOD'!X172=0,"",'SIMPL PLYWOOD'!X172)</f>
        <v/>
      </c>
      <c r="P155" s="55" t="str">
        <f>IF('SIMPL PLYWOOD'!Y172=0,"",'SIMPL PLYWOOD'!Y172)</f>
        <v/>
      </c>
      <c r="Q155" s="55" t="str">
        <f>IF('SIMPL PLYWOOD'!Z172=0,"",'SIMPL PLYWOOD'!Z172)</f>
        <v/>
      </c>
      <c r="R155" s="56">
        <f>'PRODUCTION LIST VOLUMES'!P158</f>
        <v>0</v>
      </c>
    </row>
    <row r="156" spans="1:19" ht="23.25" customHeight="1">
      <c r="A156" s="41"/>
      <c r="B156" s="41"/>
      <c r="C156" s="43" t="str">
        <f>'SIMPL PLYWOOD'!D173</f>
        <v>SIMPL-12G</v>
      </c>
      <c r="D156" s="55" t="str">
        <f>IF('SIMPL PLYWOOD'!M173=0,"",'SIMPL PLYWOOD'!M173)</f>
        <v/>
      </c>
      <c r="E156" s="55" t="str">
        <f>IF('SIMPL PLYWOOD'!N173=0,"",'SIMPL PLYWOOD'!N173)</f>
        <v/>
      </c>
      <c r="F156" s="55" t="str">
        <f>IF('SIMPL PLYWOOD'!O173=0,"",'SIMPL PLYWOOD'!O173)</f>
        <v/>
      </c>
      <c r="G156" s="55" t="str">
        <f>IF('SIMPL PLYWOOD'!P173=0,"",'SIMPL PLYWOOD'!P173)</f>
        <v/>
      </c>
      <c r="H156" s="55" t="str">
        <f>IF('SIMPL PLYWOOD'!Q173=0,"",'SIMPL PLYWOOD'!Q173)</f>
        <v/>
      </c>
      <c r="I156" s="55" t="str">
        <f>IF('SIMPL PLYWOOD'!R173=0,"",'SIMPL PLYWOOD'!R173)</f>
        <v/>
      </c>
      <c r="J156" s="55" t="str">
        <f>IF('SIMPL PLYWOOD'!S173=0,"",'SIMPL PLYWOOD'!S173)</f>
        <v/>
      </c>
      <c r="K156" s="55" t="str">
        <f>IF('SIMPL PLYWOOD'!T173=0,"",'SIMPL PLYWOOD'!T173)</f>
        <v/>
      </c>
      <c r="L156" s="55" t="str">
        <f>IF('SIMPL PLYWOOD'!U173=0,"",'SIMPL PLYWOOD'!U173)</f>
        <v/>
      </c>
      <c r="M156" s="55" t="str">
        <f>IF('SIMPL PLYWOOD'!V173=0,"",'SIMPL PLYWOOD'!V173)</f>
        <v/>
      </c>
      <c r="N156" s="55" t="str">
        <f>IF('SIMPL PLYWOOD'!W173=0,"",'SIMPL PLYWOOD'!W173)</f>
        <v/>
      </c>
      <c r="O156" s="55" t="str">
        <f>IF('SIMPL PLYWOOD'!X173=0,"",'SIMPL PLYWOOD'!X173)</f>
        <v/>
      </c>
      <c r="P156" s="55" t="str">
        <f>IF('SIMPL PLYWOOD'!Y173=0,"",'SIMPL PLYWOOD'!Y173)</f>
        <v/>
      </c>
      <c r="Q156" s="55" t="str">
        <f>IF('SIMPL PLYWOOD'!Z173=0,"",'SIMPL PLYWOOD'!Z173)</f>
        <v/>
      </c>
      <c r="R156" s="56">
        <f>'PRODUCTION LIST VOLUMES'!P159</f>
        <v>0</v>
      </c>
    </row>
    <row r="157" spans="1:19" ht="23.25" customHeight="1">
      <c r="A157" s="45"/>
      <c r="B157" s="46"/>
      <c r="C157" s="43">
        <f>'SIMPL PLYWOOD'!D174</f>
        <v>0</v>
      </c>
      <c r="D157" s="55"/>
      <c r="E157" s="55" t="str">
        <f>IF('SIMPL PLYWOOD'!N174=0,"",'SIMPL PLYWOOD'!N174)</f>
        <v/>
      </c>
      <c r="F157" s="55" t="str">
        <f>IF('SIMPL PLYWOOD'!O174=0,"",'SIMPL PLYWOOD'!O174)</f>
        <v/>
      </c>
      <c r="G157" s="55" t="str">
        <f>IF('SIMPL PLYWOOD'!P174=0,"",'SIMPL PLYWOOD'!P174)</f>
        <v/>
      </c>
      <c r="H157" s="55" t="str">
        <f>IF('SIMPL PLYWOOD'!Q174=0,"",'SIMPL PLYWOOD'!Q174)</f>
        <v/>
      </c>
      <c r="I157" s="55" t="str">
        <f>IF('SIMPL PLYWOOD'!R174=0,"",'SIMPL PLYWOOD'!R174)</f>
        <v/>
      </c>
      <c r="J157" s="55" t="str">
        <f>IF('SIMPL PLYWOOD'!S185=0,"",'SIMPL PLYWOOD'!S185)</f>
        <v/>
      </c>
      <c r="K157" s="55" t="str">
        <f>IF('SIMPL PLYWOOD'!T174=0,"",'SIMPL PLYWOOD'!T174)</f>
        <v/>
      </c>
      <c r="L157" s="55" t="str">
        <f>IF('SIMPL PLYWOOD'!U174=0,"",'SIMPL PLYWOOD'!U174)</f>
        <v/>
      </c>
      <c r="M157" s="55" t="str">
        <f>IF('SIMPL PLYWOOD'!V174=0,"",'SIMPL PLYWOOD'!V174)</f>
        <v/>
      </c>
      <c r="N157" s="55" t="str">
        <f>IF('SIMPL PLYWOOD'!W174=0,"",'SIMPL PLYWOOD'!W174)</f>
        <v/>
      </c>
      <c r="O157" s="55" t="str">
        <f>IF('SIMPL PLYWOOD'!X174=0,"",'SIMPL PLYWOOD'!X174)</f>
        <v/>
      </c>
      <c r="P157" s="55" t="str">
        <f>IF('SIMPL PLYWOOD'!Y174=0,"",'SIMPL PLYWOOD'!Y174)</f>
        <v/>
      </c>
      <c r="Q157" s="55" t="str">
        <f>IF('SIMPL PLYWOOD'!Z174=0,"",'SIMPL PLYWOOD'!Z174)</f>
        <v/>
      </c>
      <c r="R157" s="56">
        <f>'PRODUCTION LIST VOLUMES'!P160</f>
        <v>0</v>
      </c>
    </row>
    <row r="158" spans="1:19" ht="23.25" customHeight="1">
      <c r="A158" s="45"/>
      <c r="B158" s="46"/>
      <c r="C158" s="43" t="str">
        <f>'SIMPL PLYWOOD'!D9</f>
        <v>SIMPL-13A</v>
      </c>
      <c r="D158" s="55" t="str">
        <f>IF('SIMPL PLYWOOD'!M9=0,"",'SIMPL PLYWOOD'!M9)</f>
        <v/>
      </c>
      <c r="E158" s="55" t="str">
        <f>IF('SIMPL PLYWOOD'!N9=0,"",'SIMPL PLYWOOD'!N9)</f>
        <v/>
      </c>
      <c r="F158" s="55" t="str">
        <f>IF('SIMPL PLYWOOD'!O9=0,"",'SIMPL PLYWOOD'!O9)</f>
        <v/>
      </c>
      <c r="G158" s="55" t="str">
        <f>IF('SIMPL PLYWOOD'!P9=0,"",'SIMPL PLYWOOD'!P9)</f>
        <v/>
      </c>
      <c r="H158" s="55" t="str">
        <f>IF('SIMPL PLYWOOD'!Q9=0,"",'SIMPL PLYWOOD'!Q9)</f>
        <v/>
      </c>
      <c r="I158" s="55" t="str">
        <f>IF('SIMPL PLYWOOD'!R9=0,"",'SIMPL PLYWOOD'!R9)</f>
        <v/>
      </c>
      <c r="J158" s="55" t="str">
        <f>IF('SIMPL PLYWOOD'!S9=0,"",'SIMPL PLYWOOD'!S9)</f>
        <v/>
      </c>
      <c r="K158" s="55" t="str">
        <f>IF('SIMPL PLYWOOD'!T9=0,"",'SIMPL PLYWOOD'!T9)</f>
        <v/>
      </c>
      <c r="L158" s="55" t="str">
        <f>IF('SIMPL PLYWOOD'!U9=0,"",'SIMPL PLYWOOD'!U9)</f>
        <v/>
      </c>
      <c r="M158" s="55" t="str">
        <f>IF('SIMPL PLYWOOD'!V9=0,"",'SIMPL PLYWOOD'!V9)</f>
        <v/>
      </c>
      <c r="N158" s="55" t="str">
        <f>IF('SIMPL PLYWOOD'!W9=0,"",'SIMPL PLYWOOD'!W9)</f>
        <v/>
      </c>
      <c r="O158" s="55" t="str">
        <f>IF('SIMPL PLYWOOD'!X9=0,"",'SIMPL PLYWOOD'!X9)</f>
        <v/>
      </c>
      <c r="P158" s="55" t="str">
        <f>IF('SIMPL PLYWOOD'!Y9=0,"",'SIMPL PLYWOOD'!Y9)</f>
        <v/>
      </c>
      <c r="Q158" s="55" t="str">
        <f>IF('SIMPL PLYWOOD'!Z9=0,"",'SIMPL PLYWOOD'!Z9)</f>
        <v/>
      </c>
      <c r="R158" s="56">
        <f>'PRODUCTION LIST VOLUMES'!P161</f>
        <v>0</v>
      </c>
    </row>
    <row r="159" spans="1:19" ht="23.25" customHeight="1">
      <c r="A159" s="45"/>
      <c r="B159" s="46"/>
      <c r="C159" s="43" t="str">
        <f>'SIMPL PLYWOOD'!D10</f>
        <v>SIMPL-13B</v>
      </c>
      <c r="D159" s="55" t="str">
        <f>IF('SIMPL PLYWOOD'!M10=0,"",'SIMPL PLYWOOD'!M10)</f>
        <v/>
      </c>
      <c r="E159" s="55" t="str">
        <f>IF('SIMPL PLYWOOD'!N10=0,"",'SIMPL PLYWOOD'!N10)</f>
        <v/>
      </c>
      <c r="F159" s="55" t="str">
        <f>IF('SIMPL PLYWOOD'!O10=0,"",'SIMPL PLYWOOD'!O10)</f>
        <v/>
      </c>
      <c r="G159" s="55" t="str">
        <f>IF('SIMPL PLYWOOD'!P10=0,"",'SIMPL PLYWOOD'!P10)</f>
        <v/>
      </c>
      <c r="H159" s="55" t="str">
        <f>IF('SIMPL PLYWOOD'!Q10=0,"",'SIMPL PLYWOOD'!Q10)</f>
        <v/>
      </c>
      <c r="I159" s="55" t="str">
        <f>IF('SIMPL PLYWOOD'!R10=0,"",'SIMPL PLYWOOD'!R10)</f>
        <v/>
      </c>
      <c r="J159" s="55" t="str">
        <f>IF('SIMPL PLYWOOD'!S10=0,"",'SIMPL PLYWOOD'!S10)</f>
        <v/>
      </c>
      <c r="K159" s="55" t="str">
        <f>IF('SIMPL PLYWOOD'!T10=0,"",'SIMPL PLYWOOD'!T10)</f>
        <v/>
      </c>
      <c r="L159" s="55" t="str">
        <f>IF('SIMPL PLYWOOD'!U10=0,"",'SIMPL PLYWOOD'!U10)</f>
        <v/>
      </c>
      <c r="M159" s="55" t="str">
        <f>IF('SIMPL PLYWOOD'!V10=0,"",'SIMPL PLYWOOD'!V10)</f>
        <v/>
      </c>
      <c r="N159" s="55" t="str">
        <f>IF('SIMPL PLYWOOD'!W10=0,"",'SIMPL PLYWOOD'!W10)</f>
        <v/>
      </c>
      <c r="O159" s="55" t="str">
        <f>IF('SIMPL PLYWOOD'!X10=0,"",'SIMPL PLYWOOD'!X10)</f>
        <v/>
      </c>
      <c r="P159" s="55" t="str">
        <f>IF('SIMPL PLYWOOD'!Y10=0,"",'SIMPL PLYWOOD'!Y10)</f>
        <v/>
      </c>
      <c r="Q159" s="55" t="str">
        <f>IF('SIMPL PLYWOOD'!Z10=0,"",'SIMPL PLYWOOD'!Z10)</f>
        <v/>
      </c>
      <c r="R159" s="56">
        <f>'PRODUCTION LIST VOLUMES'!P162</f>
        <v>0</v>
      </c>
    </row>
    <row r="160" spans="1:19" ht="23.25" customHeight="1">
      <c r="A160" s="45"/>
      <c r="B160" s="46"/>
      <c r="C160" s="43" t="str">
        <f>'SIMPL PLYWOOD'!D11</f>
        <v>SIMPL-13C</v>
      </c>
      <c r="D160" s="55" t="str">
        <f>IF('SIMPL PLYWOOD'!M11=0,"",'SIMPL PLYWOOD'!M11)</f>
        <v/>
      </c>
      <c r="E160" s="55" t="str">
        <f>IF('SIMPL PLYWOOD'!N11=0,"",'SIMPL PLYWOOD'!N11)</f>
        <v/>
      </c>
      <c r="F160" s="55" t="str">
        <f>IF('SIMPL PLYWOOD'!O11=0,"",'SIMPL PLYWOOD'!O11)</f>
        <v/>
      </c>
      <c r="G160" s="55" t="str">
        <f>IF('SIMPL PLYWOOD'!P11=0,"",'SIMPL PLYWOOD'!P11)</f>
        <v/>
      </c>
      <c r="H160" s="55" t="str">
        <f>IF('SIMPL PLYWOOD'!Q11=0,"",'SIMPL PLYWOOD'!Q11)</f>
        <v/>
      </c>
      <c r="I160" s="55" t="str">
        <f>IF('SIMPL PLYWOOD'!R11=0,"",'SIMPL PLYWOOD'!R11)</f>
        <v/>
      </c>
      <c r="J160" s="55" t="str">
        <f>IF('SIMPL PLYWOOD'!S11=0,"",'SIMPL PLYWOOD'!S11)</f>
        <v/>
      </c>
      <c r="K160" s="55" t="str">
        <f>IF('SIMPL PLYWOOD'!T11=0,"",'SIMPL PLYWOOD'!T11)</f>
        <v/>
      </c>
      <c r="L160" s="55" t="str">
        <f>IF('SIMPL PLYWOOD'!U11=0,"",'SIMPL PLYWOOD'!U11)</f>
        <v/>
      </c>
      <c r="M160" s="55" t="str">
        <f>IF('SIMPL PLYWOOD'!V11=0,"",'SIMPL PLYWOOD'!V11)</f>
        <v/>
      </c>
      <c r="N160" s="55" t="str">
        <f>IF('SIMPL PLYWOOD'!W11=0,"",'SIMPL PLYWOOD'!W11)</f>
        <v/>
      </c>
      <c r="O160" s="55" t="str">
        <f>IF('SIMPL PLYWOOD'!X11=0,"",'SIMPL PLYWOOD'!X11)</f>
        <v/>
      </c>
      <c r="P160" s="55" t="str">
        <f>IF('SIMPL PLYWOOD'!Y11=0,"",'SIMPL PLYWOOD'!Y11)</f>
        <v/>
      </c>
      <c r="Q160" s="55" t="str">
        <f>IF('SIMPL PLYWOOD'!Z11=0,"",'SIMPL PLYWOOD'!Z11)</f>
        <v/>
      </c>
      <c r="R160" s="56">
        <f>'PRODUCTION LIST VOLUMES'!P163</f>
        <v>0</v>
      </c>
    </row>
    <row r="161" spans="1:18" ht="23.25" customHeight="1">
      <c r="A161" s="45"/>
      <c r="B161" s="46"/>
      <c r="C161" s="43" t="str">
        <f>'SIMPL PLYWOOD'!D12</f>
        <v>SIMPL-13D</v>
      </c>
      <c r="D161" s="55" t="str">
        <f>IF('SIMPL PLYWOOD'!M12=0,"",'SIMPL PLYWOOD'!M12)</f>
        <v/>
      </c>
      <c r="E161" s="55" t="str">
        <f>IF('SIMPL PLYWOOD'!N12=0,"",'SIMPL PLYWOOD'!N12)</f>
        <v/>
      </c>
      <c r="F161" s="55" t="str">
        <f>IF('SIMPL PLYWOOD'!O12=0,"",'SIMPL PLYWOOD'!O12)</f>
        <v/>
      </c>
      <c r="G161" s="55" t="str">
        <f>IF('SIMPL PLYWOOD'!P12=0,"",'SIMPL PLYWOOD'!P12)</f>
        <v/>
      </c>
      <c r="H161" s="55" t="str">
        <f>IF('SIMPL PLYWOOD'!Q12=0,"",'SIMPL PLYWOOD'!Q12)</f>
        <v/>
      </c>
      <c r="I161" s="55" t="str">
        <f>IF('SIMPL PLYWOOD'!R12=0,"",'SIMPL PLYWOOD'!R12)</f>
        <v/>
      </c>
      <c r="J161" s="55" t="str">
        <f>IF('SIMPL PLYWOOD'!S12=0,"",'SIMPL PLYWOOD'!S12)</f>
        <v/>
      </c>
      <c r="K161" s="55" t="str">
        <f>IF('SIMPL PLYWOOD'!T12=0,"",'SIMPL PLYWOOD'!T12)</f>
        <v/>
      </c>
      <c r="L161" s="55" t="str">
        <f>IF('SIMPL PLYWOOD'!U12=0,"",'SIMPL PLYWOOD'!U12)</f>
        <v/>
      </c>
      <c r="M161" s="55" t="str">
        <f>IF('SIMPL PLYWOOD'!V12=0,"",'SIMPL PLYWOOD'!V12)</f>
        <v/>
      </c>
      <c r="N161" s="55" t="str">
        <f>IF('SIMPL PLYWOOD'!W12=0,"",'SIMPL PLYWOOD'!W12)</f>
        <v/>
      </c>
      <c r="O161" s="55" t="str">
        <f>IF('SIMPL PLYWOOD'!X12=0,"",'SIMPL PLYWOOD'!X12)</f>
        <v/>
      </c>
      <c r="P161" s="55" t="str">
        <f>IF('SIMPL PLYWOOD'!Y12=0,"",'SIMPL PLYWOOD'!Y12)</f>
        <v/>
      </c>
      <c r="Q161" s="55" t="str">
        <f>IF('SIMPL PLYWOOD'!Z12=0,"",'SIMPL PLYWOOD'!Z12)</f>
        <v/>
      </c>
      <c r="R161" s="56">
        <f>'PRODUCTION LIST VOLUMES'!P164</f>
        <v>0</v>
      </c>
    </row>
    <row r="162" spans="1:18" ht="23.25" customHeight="1">
      <c r="A162" s="45"/>
      <c r="B162" s="46"/>
      <c r="C162" s="43" t="str">
        <f>'SIMPL PLYWOOD'!D13</f>
        <v>SIMPL-13E</v>
      </c>
      <c r="D162" s="55" t="str">
        <f>IF('SIMPL PLYWOOD'!M13=0,"",'SIMPL PLYWOOD'!M13)</f>
        <v/>
      </c>
      <c r="E162" s="55" t="str">
        <f>IF('SIMPL PLYWOOD'!N13=0,"",'SIMPL PLYWOOD'!N13)</f>
        <v/>
      </c>
      <c r="F162" s="55" t="str">
        <f>IF('SIMPL PLYWOOD'!O13=0,"",'SIMPL PLYWOOD'!O13)</f>
        <v/>
      </c>
      <c r="G162" s="55" t="str">
        <f>IF('SIMPL PLYWOOD'!P13=0,"",'SIMPL PLYWOOD'!P13)</f>
        <v/>
      </c>
      <c r="H162" s="55" t="str">
        <f>IF('SIMPL PLYWOOD'!Q13=0,"",'SIMPL PLYWOOD'!Q13)</f>
        <v/>
      </c>
      <c r="I162" s="55" t="str">
        <f>IF('SIMPL PLYWOOD'!R13=0,"",'SIMPL PLYWOOD'!R13)</f>
        <v/>
      </c>
      <c r="J162" s="55" t="str">
        <f>IF('SIMPL PLYWOOD'!S13=0,"",'SIMPL PLYWOOD'!S13)</f>
        <v/>
      </c>
      <c r="K162" s="55" t="str">
        <f>IF('SIMPL PLYWOOD'!T13=0,"",'SIMPL PLYWOOD'!T13)</f>
        <v/>
      </c>
      <c r="L162" s="55" t="str">
        <f>IF('SIMPL PLYWOOD'!U13=0,"",'SIMPL PLYWOOD'!U13)</f>
        <v/>
      </c>
      <c r="M162" s="55" t="str">
        <f>IF('SIMPL PLYWOOD'!V13=0,"",'SIMPL PLYWOOD'!V13)</f>
        <v/>
      </c>
      <c r="N162" s="55" t="str">
        <f>IF('SIMPL PLYWOOD'!W13=0,"",'SIMPL PLYWOOD'!W13)</f>
        <v/>
      </c>
      <c r="O162" s="55" t="str">
        <f>IF('SIMPL PLYWOOD'!X13=0,"",'SIMPL PLYWOOD'!X13)</f>
        <v/>
      </c>
      <c r="P162" s="55" t="str">
        <f>IF('SIMPL PLYWOOD'!Y13=0,"",'SIMPL PLYWOOD'!Y13)</f>
        <v/>
      </c>
      <c r="Q162" s="55" t="str">
        <f>IF('SIMPL PLYWOOD'!Z13=0,"",'SIMPL PLYWOOD'!Z13)</f>
        <v/>
      </c>
      <c r="R162" s="56">
        <f>'PRODUCTION LIST VOLUMES'!P165</f>
        <v>0</v>
      </c>
    </row>
    <row r="163" spans="1:18" ht="23.25" customHeight="1">
      <c r="A163" s="45"/>
      <c r="B163" s="46"/>
      <c r="C163" s="43" t="str">
        <f>'SIMPL PLYWOOD'!D14</f>
        <v>SIMPL-13F</v>
      </c>
      <c r="D163" s="55" t="str">
        <f>IF('SIMPL PLYWOOD'!M14=0,"",'SIMPL PLYWOOD'!M14)</f>
        <v/>
      </c>
      <c r="E163" s="55" t="str">
        <f>IF('SIMPL PLYWOOD'!N14=0,"",'SIMPL PLYWOOD'!N14)</f>
        <v/>
      </c>
      <c r="F163" s="55" t="str">
        <f>IF('SIMPL PLYWOOD'!O14=0,"",'SIMPL PLYWOOD'!O14)</f>
        <v/>
      </c>
      <c r="G163" s="55" t="str">
        <f>IF('SIMPL PLYWOOD'!P14=0,"",'SIMPL PLYWOOD'!P14)</f>
        <v/>
      </c>
      <c r="H163" s="55" t="str">
        <f>IF('SIMPL PLYWOOD'!Q14=0,"",'SIMPL PLYWOOD'!Q14)</f>
        <v/>
      </c>
      <c r="I163" s="55" t="str">
        <f>IF('SIMPL PLYWOOD'!R14=0,"",'SIMPL PLYWOOD'!R14)</f>
        <v/>
      </c>
      <c r="J163" s="55" t="str">
        <f>IF('SIMPL PLYWOOD'!S14=0,"",'SIMPL PLYWOOD'!S14)</f>
        <v/>
      </c>
      <c r="K163" s="55" t="str">
        <f>IF('SIMPL PLYWOOD'!T14=0,"",'SIMPL PLYWOOD'!T14)</f>
        <v/>
      </c>
      <c r="L163" s="55" t="str">
        <f>IF('SIMPL PLYWOOD'!U14=0,"",'SIMPL PLYWOOD'!U14)</f>
        <v/>
      </c>
      <c r="M163" s="55" t="str">
        <f>IF('SIMPL PLYWOOD'!V14=0,"",'SIMPL PLYWOOD'!V14)</f>
        <v/>
      </c>
      <c r="N163" s="55" t="str">
        <f>IF('SIMPL PLYWOOD'!W14=0,"",'SIMPL PLYWOOD'!W14)</f>
        <v/>
      </c>
      <c r="O163" s="55" t="str">
        <f>IF('SIMPL PLYWOOD'!X14=0,"",'SIMPL PLYWOOD'!X14)</f>
        <v/>
      </c>
      <c r="P163" s="55" t="str">
        <f>IF('SIMPL PLYWOOD'!Y14=0,"",'SIMPL PLYWOOD'!Y14)</f>
        <v/>
      </c>
      <c r="Q163" s="55" t="str">
        <f>IF('SIMPL PLYWOOD'!Z14=0,"",'SIMPL PLYWOOD'!Z14)</f>
        <v/>
      </c>
      <c r="R163" s="56">
        <f>'PRODUCTION LIST VOLUMES'!P166</f>
        <v>0</v>
      </c>
    </row>
    <row r="164" spans="1:18" ht="23.25" customHeight="1">
      <c r="A164" s="45"/>
      <c r="B164" s="46"/>
      <c r="C164" s="43" t="str">
        <f>'SIMPL PLYWOOD'!D15</f>
        <v>SIMPL-13G</v>
      </c>
      <c r="D164" s="55" t="str">
        <f>IF('SIMPL PLYWOOD'!M15=0,"",'SIMPL PLYWOOD'!M15)</f>
        <v/>
      </c>
      <c r="E164" s="55" t="str">
        <f>IF('SIMPL PLYWOOD'!N15=0,"",'SIMPL PLYWOOD'!N15)</f>
        <v/>
      </c>
      <c r="F164" s="55" t="str">
        <f>IF('SIMPL PLYWOOD'!O15=0,"",'SIMPL PLYWOOD'!O15)</f>
        <v/>
      </c>
      <c r="G164" s="55" t="str">
        <f>IF('SIMPL PLYWOOD'!P15=0,"",'SIMPL PLYWOOD'!P15)</f>
        <v/>
      </c>
      <c r="H164" s="55" t="str">
        <f>IF('SIMPL PLYWOOD'!Q15=0,"",'SIMPL PLYWOOD'!Q15)</f>
        <v/>
      </c>
      <c r="I164" s="55" t="str">
        <f>IF('SIMPL PLYWOOD'!R15=0,"",'SIMPL PLYWOOD'!R15)</f>
        <v/>
      </c>
      <c r="J164" s="55" t="str">
        <f>IF('SIMPL PLYWOOD'!S15=0,"",'SIMPL PLYWOOD'!S15)</f>
        <v/>
      </c>
      <c r="K164" s="55" t="str">
        <f>IF('SIMPL PLYWOOD'!T15=0,"",'SIMPL PLYWOOD'!T15)</f>
        <v/>
      </c>
      <c r="L164" s="55" t="str">
        <f>IF('SIMPL PLYWOOD'!U15=0,"",'SIMPL PLYWOOD'!U15)</f>
        <v/>
      </c>
      <c r="M164" s="55" t="str">
        <f>IF('SIMPL PLYWOOD'!V15=0,"",'SIMPL PLYWOOD'!V15)</f>
        <v/>
      </c>
      <c r="N164" s="55" t="str">
        <f>IF('SIMPL PLYWOOD'!W15=0,"",'SIMPL PLYWOOD'!W15)</f>
        <v/>
      </c>
      <c r="O164" s="55" t="str">
        <f>IF('SIMPL PLYWOOD'!X15=0,"",'SIMPL PLYWOOD'!X15)</f>
        <v/>
      </c>
      <c r="P164" s="55" t="str">
        <f>IF('SIMPL PLYWOOD'!Y15=0,"",'SIMPL PLYWOOD'!Y15)</f>
        <v/>
      </c>
      <c r="Q164" s="55" t="str">
        <f>IF('SIMPL PLYWOOD'!Z15=0,"",'SIMPL PLYWOOD'!Z15)</f>
        <v/>
      </c>
      <c r="R164" s="56">
        <f>'PRODUCTION LIST VOLUMES'!P167</f>
        <v>0</v>
      </c>
    </row>
    <row r="165" spans="1:18" ht="23.25" customHeight="1">
      <c r="A165" s="45"/>
      <c r="B165" s="46"/>
      <c r="C165" s="43" t="str">
        <f>'SIMPL PLYWOOD'!D16</f>
        <v>SIMPL-13M</v>
      </c>
      <c r="D165" s="55" t="str">
        <f>IF('SIMPL PLYWOOD'!M16=0,"",'SIMPL PLYWOOD'!M16)</f>
        <v/>
      </c>
      <c r="E165" s="55" t="str">
        <f>IF('SIMPL PLYWOOD'!N16=0,"",'SIMPL PLYWOOD'!N16)</f>
        <v/>
      </c>
      <c r="F165" s="55" t="str">
        <f>IF('SIMPL PLYWOOD'!O16=0,"",'SIMPL PLYWOOD'!O16)</f>
        <v/>
      </c>
      <c r="G165" s="55" t="str">
        <f>IF('SIMPL PLYWOOD'!P16=0,"",'SIMPL PLYWOOD'!P16)</f>
        <v/>
      </c>
      <c r="H165" s="55" t="str">
        <f>IF('SIMPL PLYWOOD'!Q16=0,"",'SIMPL PLYWOOD'!Q16)</f>
        <v/>
      </c>
      <c r="I165" s="55" t="str">
        <f>IF('SIMPL PLYWOOD'!R16=0,"",'SIMPL PLYWOOD'!R16)</f>
        <v/>
      </c>
      <c r="J165" s="55" t="str">
        <f>IF('SIMPL PLYWOOD'!S16=0,"",'SIMPL PLYWOOD'!S16)</f>
        <v/>
      </c>
      <c r="K165" s="55" t="str">
        <f>IF('SIMPL PLYWOOD'!T16=0,"",'SIMPL PLYWOOD'!T16)</f>
        <v/>
      </c>
      <c r="L165" s="55" t="str">
        <f>IF('SIMPL PLYWOOD'!U16=0,"",'SIMPL PLYWOOD'!U16)</f>
        <v/>
      </c>
      <c r="M165" s="55" t="str">
        <f>IF('SIMPL PLYWOOD'!V16=0,"",'SIMPL PLYWOOD'!V16)</f>
        <v/>
      </c>
      <c r="N165" s="55" t="str">
        <f>IF('SIMPL PLYWOOD'!W16=0,"",'SIMPL PLYWOOD'!W16)</f>
        <v/>
      </c>
      <c r="O165" s="55" t="str">
        <f>IF('SIMPL PLYWOOD'!X16=0,"",'SIMPL PLYWOOD'!X16)</f>
        <v/>
      </c>
      <c r="P165" s="55" t="str">
        <f>IF('SIMPL PLYWOOD'!Y16=0,"",'SIMPL PLYWOOD'!Y16)</f>
        <v/>
      </c>
      <c r="Q165" s="55" t="str">
        <f>IF('SIMPL PLYWOOD'!Z16=0,"",'SIMPL PLYWOOD'!Z16)</f>
        <v/>
      </c>
      <c r="R165" s="56">
        <f>'PRODUCTION LIST VOLUMES'!P168</f>
        <v>0</v>
      </c>
    </row>
    <row r="166" spans="1:18" ht="23.25" customHeight="1">
      <c r="A166" s="45"/>
      <c r="B166" s="46"/>
      <c r="C166" s="43" t="str">
        <f>'SIMPL PLYWOOD'!D17</f>
        <v>SIMPL-13N</v>
      </c>
      <c r="D166" s="55" t="str">
        <f>IF('SIMPL PLYWOOD'!M17=0,"",'SIMPL PLYWOOD'!M17)</f>
        <v/>
      </c>
      <c r="E166" s="55" t="str">
        <f>IF('SIMPL PLYWOOD'!N17=0,"",'SIMPL PLYWOOD'!N17)</f>
        <v/>
      </c>
      <c r="F166" s="55" t="str">
        <f>IF('SIMPL PLYWOOD'!O17=0,"",'SIMPL PLYWOOD'!O17)</f>
        <v/>
      </c>
      <c r="G166" s="55" t="str">
        <f>IF('SIMPL PLYWOOD'!P17=0,"",'SIMPL PLYWOOD'!P17)</f>
        <v/>
      </c>
      <c r="H166" s="55" t="str">
        <f>IF('SIMPL PLYWOOD'!Q17=0,"",'SIMPL PLYWOOD'!Q17)</f>
        <v/>
      </c>
      <c r="I166" s="55" t="str">
        <f>IF('SIMPL PLYWOOD'!R17=0,"",'SIMPL PLYWOOD'!R17)</f>
        <v/>
      </c>
      <c r="J166" s="55" t="str">
        <f>IF('SIMPL PLYWOOD'!S17=0,"",'SIMPL PLYWOOD'!S17)</f>
        <v/>
      </c>
      <c r="K166" s="55" t="str">
        <f>IF('SIMPL PLYWOOD'!T17=0,"",'SIMPL PLYWOOD'!T17)</f>
        <v/>
      </c>
      <c r="L166" s="55" t="str">
        <f>IF('SIMPL PLYWOOD'!U17=0,"",'SIMPL PLYWOOD'!U17)</f>
        <v/>
      </c>
      <c r="M166" s="55" t="str">
        <f>IF('SIMPL PLYWOOD'!V17=0,"",'SIMPL PLYWOOD'!V17)</f>
        <v/>
      </c>
      <c r="N166" s="55" t="str">
        <f>IF('SIMPL PLYWOOD'!W17=0,"",'SIMPL PLYWOOD'!W17)</f>
        <v/>
      </c>
      <c r="O166" s="55" t="str">
        <f>IF('SIMPL PLYWOOD'!X17=0,"",'SIMPL PLYWOOD'!X17)</f>
        <v/>
      </c>
      <c r="P166" s="55" t="str">
        <f>IF('SIMPL PLYWOOD'!Y17=0,"",'SIMPL PLYWOOD'!Y17)</f>
        <v/>
      </c>
      <c r="Q166" s="55" t="str">
        <f>IF('SIMPL PLYWOOD'!Z17=0,"",'SIMPL PLYWOOD'!Z17)</f>
        <v/>
      </c>
      <c r="R166" s="56">
        <f>'PRODUCTION LIST VOLUMES'!P169</f>
        <v>0</v>
      </c>
    </row>
    <row r="167" spans="1:18" ht="23.25" customHeight="1">
      <c r="A167" s="45"/>
      <c r="B167" s="46"/>
      <c r="C167" s="43" t="str">
        <f>'SIMPL PLYWOOD'!D18</f>
        <v>SIMPL-13O</v>
      </c>
      <c r="D167" s="55" t="str">
        <f>IF('SIMPL PLYWOOD'!M18=0,"",'SIMPL PLYWOOD'!M18)</f>
        <v/>
      </c>
      <c r="E167" s="55" t="str">
        <f>IF('SIMPL PLYWOOD'!N18=0,"",'SIMPL PLYWOOD'!N18)</f>
        <v/>
      </c>
      <c r="F167" s="55" t="str">
        <f>IF('SIMPL PLYWOOD'!O18=0,"",'SIMPL PLYWOOD'!O18)</f>
        <v/>
      </c>
      <c r="G167" s="55" t="str">
        <f>IF('SIMPL PLYWOOD'!P18=0,"",'SIMPL PLYWOOD'!P18)</f>
        <v/>
      </c>
      <c r="H167" s="55" t="str">
        <f>IF('SIMPL PLYWOOD'!Q18=0,"",'SIMPL PLYWOOD'!Q18)</f>
        <v/>
      </c>
      <c r="I167" s="55" t="str">
        <f>IF('SIMPL PLYWOOD'!R18=0,"",'SIMPL PLYWOOD'!R18)</f>
        <v/>
      </c>
      <c r="J167" s="55" t="str">
        <f>IF('SIMPL PLYWOOD'!S18=0,"",'SIMPL PLYWOOD'!S18)</f>
        <v/>
      </c>
      <c r="K167" s="55" t="str">
        <f>IF('SIMPL PLYWOOD'!T18=0,"",'SIMPL PLYWOOD'!T18)</f>
        <v/>
      </c>
      <c r="L167" s="55" t="str">
        <f>IF('SIMPL PLYWOOD'!U18=0,"",'SIMPL PLYWOOD'!U18)</f>
        <v/>
      </c>
      <c r="M167" s="55" t="str">
        <f>IF('SIMPL PLYWOOD'!V18=0,"",'SIMPL PLYWOOD'!V18)</f>
        <v/>
      </c>
      <c r="N167" s="55" t="str">
        <f>IF('SIMPL PLYWOOD'!W18=0,"",'SIMPL PLYWOOD'!W18)</f>
        <v/>
      </c>
      <c r="O167" s="55" t="str">
        <f>IF('SIMPL PLYWOOD'!X18=0,"",'SIMPL PLYWOOD'!X18)</f>
        <v/>
      </c>
      <c r="P167" s="55" t="str">
        <f>IF('SIMPL PLYWOOD'!Y18=0,"",'SIMPL PLYWOOD'!Y18)</f>
        <v/>
      </c>
      <c r="Q167" s="55" t="str">
        <f>IF('SIMPL PLYWOOD'!Z18=0,"",'SIMPL PLYWOOD'!Z18)</f>
        <v/>
      </c>
      <c r="R167" s="56">
        <f>'PRODUCTION LIST VOLUMES'!P170</f>
        <v>0</v>
      </c>
    </row>
    <row r="168" spans="1:18" ht="23.25" customHeight="1">
      <c r="A168" s="45"/>
      <c r="B168" s="46"/>
      <c r="C168" s="43">
        <f>'SIMPL PLYWOOD'!D19</f>
        <v>0</v>
      </c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6">
        <f>'PRODUCTION LIST VOLUMES'!P171</f>
        <v>0</v>
      </c>
    </row>
    <row r="169" spans="1:18" ht="23.25" customHeight="1">
      <c r="A169" s="45"/>
      <c r="B169" s="46"/>
      <c r="C169" s="43" t="str">
        <f>'SIMPL PLYWOOD'!D175</f>
        <v>SIMPL-14A-T</v>
      </c>
      <c r="D169" s="55" t="str">
        <f>IF('SIMPL PLYWOOD'!M175=0,"",'SIMPL PLYWOOD'!M175)</f>
        <v/>
      </c>
      <c r="E169" s="55" t="str">
        <f>IF('SIMPL PLYWOOD'!N175=0,"",'SIMPL PLYWOOD'!N175)</f>
        <v/>
      </c>
      <c r="F169" s="55" t="str">
        <f>IF('SIMPL PLYWOOD'!O175=0,"",'SIMPL PLYWOOD'!O175)</f>
        <v/>
      </c>
      <c r="G169" s="55" t="str">
        <f>IF('SIMPL PLYWOOD'!P175=0,"",'SIMPL PLYWOOD'!P175)</f>
        <v/>
      </c>
      <c r="H169" s="55" t="str">
        <f>IF('SIMPL PLYWOOD'!Q175=0,"",'SIMPL PLYWOOD'!Q175)</f>
        <v/>
      </c>
      <c r="I169" s="55" t="str">
        <f>IF('SIMPL PLYWOOD'!R175=0,"",'SIMPL PLYWOOD'!R175)</f>
        <v/>
      </c>
      <c r="J169" s="55" t="str">
        <f>IF('SIMPL PLYWOOD'!S186=0,"",'SIMPL PLYWOOD'!S186)</f>
        <v/>
      </c>
      <c r="K169" s="55" t="str">
        <f>IF('SIMPL PLYWOOD'!T175=0,"",'SIMPL PLYWOOD'!T175)</f>
        <v/>
      </c>
      <c r="L169" s="55" t="str">
        <f>IF('SIMPL PLYWOOD'!U175=0,"",'SIMPL PLYWOOD'!U175)</f>
        <v/>
      </c>
      <c r="M169" s="55" t="str">
        <f>IF('SIMPL PLYWOOD'!V175=0,"",'SIMPL PLYWOOD'!V175)</f>
        <v/>
      </c>
      <c r="N169" s="55" t="str">
        <f>IF('SIMPL PLYWOOD'!W175=0,"",'SIMPL PLYWOOD'!W175)</f>
        <v/>
      </c>
      <c r="O169" s="55" t="str">
        <f>IF('SIMPL PLYWOOD'!X175=0,"",'SIMPL PLYWOOD'!X175)</f>
        <v/>
      </c>
      <c r="P169" s="55" t="str">
        <f>IF('SIMPL PLYWOOD'!Y175=0,"",'SIMPL PLYWOOD'!Y175)</f>
        <v/>
      </c>
      <c r="Q169" s="55" t="str">
        <f>IF('SIMPL PLYWOOD'!Z175=0,"",'SIMPL PLYWOOD'!Z175)</f>
        <v/>
      </c>
      <c r="R169" s="56">
        <f>'PRODUCTION LIST VOLUMES'!P172</f>
        <v>0</v>
      </c>
    </row>
    <row r="170" spans="1:18" ht="23.25" customHeight="1">
      <c r="A170" s="45"/>
      <c r="B170" s="46"/>
      <c r="C170" s="43" t="str">
        <f>'SIMPL PLYWOOD'!D176</f>
        <v>SIMPL-14B-T</v>
      </c>
      <c r="D170" s="55" t="str">
        <f>IF('SIMPL PLYWOOD'!M176=0,"",'SIMPL PLYWOOD'!M176)</f>
        <v/>
      </c>
      <c r="E170" s="55" t="str">
        <f>IF('SIMPL PLYWOOD'!N176=0,"",'SIMPL PLYWOOD'!N176)</f>
        <v/>
      </c>
      <c r="F170" s="55" t="str">
        <f>IF('SIMPL PLYWOOD'!O176=0,"",'SIMPL PLYWOOD'!O176)</f>
        <v/>
      </c>
      <c r="G170" s="55" t="str">
        <f>IF('SIMPL PLYWOOD'!P176=0,"",'SIMPL PLYWOOD'!P176)</f>
        <v/>
      </c>
      <c r="H170" s="55" t="str">
        <f>IF('SIMPL PLYWOOD'!Q176=0,"",'SIMPL PLYWOOD'!Q176)</f>
        <v/>
      </c>
      <c r="I170" s="55" t="str">
        <f>IF('SIMPL PLYWOOD'!R176=0,"",'SIMPL PLYWOOD'!R176)</f>
        <v/>
      </c>
      <c r="J170" s="55" t="str">
        <f>IF('SIMPL PLYWOOD'!S187=0,"",'SIMPL PLYWOOD'!S187)</f>
        <v/>
      </c>
      <c r="K170" s="55" t="str">
        <f>IF('SIMPL PLYWOOD'!T176=0,"",'SIMPL PLYWOOD'!T176)</f>
        <v/>
      </c>
      <c r="L170" s="55" t="str">
        <f>IF('SIMPL PLYWOOD'!U176=0,"",'SIMPL PLYWOOD'!U176)</f>
        <v/>
      </c>
      <c r="M170" s="55" t="str">
        <f>IF('SIMPL PLYWOOD'!V176=0,"",'SIMPL PLYWOOD'!V176)</f>
        <v/>
      </c>
      <c r="N170" s="55" t="str">
        <f>IF('SIMPL PLYWOOD'!W176=0,"",'SIMPL PLYWOOD'!W176)</f>
        <v/>
      </c>
      <c r="O170" s="55" t="str">
        <f>IF('SIMPL PLYWOOD'!X176=0,"",'SIMPL PLYWOOD'!X176)</f>
        <v/>
      </c>
      <c r="P170" s="55" t="str">
        <f>IF('SIMPL PLYWOOD'!Y176=0,"",'SIMPL PLYWOOD'!Y176)</f>
        <v/>
      </c>
      <c r="Q170" s="55" t="str">
        <f>IF('SIMPL PLYWOOD'!Z176=0,"",'SIMPL PLYWOOD'!Z176)</f>
        <v/>
      </c>
      <c r="R170" s="56">
        <f>'PRODUCTION LIST VOLUMES'!P173</f>
        <v>0</v>
      </c>
    </row>
    <row r="171" spans="1:18" ht="23.25" customHeight="1">
      <c r="A171" s="45"/>
      <c r="B171" s="46"/>
      <c r="C171" s="43" t="str">
        <f>'SIMPL PLYWOOD'!D177</f>
        <v>SIMPL-14C-T</v>
      </c>
      <c r="D171" s="55" t="str">
        <f>IF('SIMPL PLYWOOD'!M177=0,"",'SIMPL PLYWOOD'!M177)</f>
        <v/>
      </c>
      <c r="E171" s="55" t="str">
        <f>IF('SIMPL PLYWOOD'!N177=0,"",'SIMPL PLYWOOD'!N177)</f>
        <v/>
      </c>
      <c r="F171" s="55" t="str">
        <f>IF('SIMPL PLYWOOD'!O177=0,"",'SIMPL PLYWOOD'!O177)</f>
        <v/>
      </c>
      <c r="G171" s="55" t="str">
        <f>IF('SIMPL PLYWOOD'!P177=0,"",'SIMPL PLYWOOD'!P177)</f>
        <v/>
      </c>
      <c r="H171" s="55" t="str">
        <f>IF('SIMPL PLYWOOD'!Q177=0,"",'SIMPL PLYWOOD'!Q177)</f>
        <v/>
      </c>
      <c r="I171" s="55" t="str">
        <f>IF('SIMPL PLYWOOD'!R177=0,"",'SIMPL PLYWOOD'!R177)</f>
        <v/>
      </c>
      <c r="J171" s="55" t="str">
        <f>IF('SIMPL PLYWOOD'!S188=0,"",'SIMPL PLYWOOD'!S188)</f>
        <v/>
      </c>
      <c r="K171" s="55" t="str">
        <f>IF('SIMPL PLYWOOD'!T177=0,"",'SIMPL PLYWOOD'!T177)</f>
        <v/>
      </c>
      <c r="L171" s="55" t="str">
        <f>IF('SIMPL PLYWOOD'!U177=0,"",'SIMPL PLYWOOD'!U177)</f>
        <v/>
      </c>
      <c r="M171" s="55" t="str">
        <f>IF('SIMPL PLYWOOD'!V177=0,"",'SIMPL PLYWOOD'!V177)</f>
        <v/>
      </c>
      <c r="N171" s="55" t="str">
        <f>IF('SIMPL PLYWOOD'!W177=0,"",'SIMPL PLYWOOD'!W177)</f>
        <v/>
      </c>
      <c r="O171" s="55" t="str">
        <f>IF('SIMPL PLYWOOD'!X177=0,"",'SIMPL PLYWOOD'!X177)</f>
        <v/>
      </c>
      <c r="P171" s="55" t="str">
        <f>IF('SIMPL PLYWOOD'!Y177=0,"",'SIMPL PLYWOOD'!Y177)</f>
        <v/>
      </c>
      <c r="Q171" s="55" t="str">
        <f>IF('SIMPL PLYWOOD'!Z177=0,"",'SIMPL PLYWOOD'!Z177)</f>
        <v/>
      </c>
      <c r="R171" s="56">
        <f>'PRODUCTION LIST VOLUMES'!P174</f>
        <v>0</v>
      </c>
    </row>
    <row r="172" spans="1:18" ht="23.25" customHeight="1">
      <c r="A172" s="45"/>
      <c r="B172" s="46"/>
      <c r="C172" s="43" t="str">
        <f>'SIMPL PLYWOOD'!D178</f>
        <v>SIMPL-14D-T</v>
      </c>
      <c r="D172" s="55" t="str">
        <f>IF('SIMPL PLYWOOD'!M178=0,"",'SIMPL PLYWOOD'!M178)</f>
        <v/>
      </c>
      <c r="E172" s="55" t="str">
        <f>IF('SIMPL PLYWOOD'!N178=0,"",'SIMPL PLYWOOD'!N178)</f>
        <v/>
      </c>
      <c r="F172" s="55" t="str">
        <f>IF('SIMPL PLYWOOD'!O178=0,"",'SIMPL PLYWOOD'!O178)</f>
        <v/>
      </c>
      <c r="G172" s="55" t="str">
        <f>IF('SIMPL PLYWOOD'!P178=0,"",'SIMPL PLYWOOD'!P178)</f>
        <v/>
      </c>
      <c r="H172" s="55" t="str">
        <f>IF('SIMPL PLYWOOD'!Q178=0,"",'SIMPL PLYWOOD'!Q178)</f>
        <v/>
      </c>
      <c r="I172" s="55" t="str">
        <f>IF('SIMPL PLYWOOD'!R178=0,"",'SIMPL PLYWOOD'!R178)</f>
        <v/>
      </c>
      <c r="J172" s="55" t="str">
        <f>IF('SIMPL PLYWOOD'!S189=0,"",'SIMPL PLYWOOD'!S189)</f>
        <v/>
      </c>
      <c r="K172" s="55" t="str">
        <f>IF('SIMPL PLYWOOD'!T178=0,"",'SIMPL PLYWOOD'!T178)</f>
        <v/>
      </c>
      <c r="L172" s="55" t="str">
        <f>IF('SIMPL PLYWOOD'!U178=0,"",'SIMPL PLYWOOD'!U178)</f>
        <v/>
      </c>
      <c r="M172" s="55" t="str">
        <f>IF('SIMPL PLYWOOD'!V178=0,"",'SIMPL PLYWOOD'!V178)</f>
        <v/>
      </c>
      <c r="N172" s="55" t="str">
        <f>IF('SIMPL PLYWOOD'!W178=0,"",'SIMPL PLYWOOD'!W178)</f>
        <v/>
      </c>
      <c r="O172" s="55" t="str">
        <f>IF('SIMPL PLYWOOD'!X178=0,"",'SIMPL PLYWOOD'!X178)</f>
        <v/>
      </c>
      <c r="P172" s="55" t="str">
        <f>IF('SIMPL PLYWOOD'!Y178=0,"",'SIMPL PLYWOOD'!Y178)</f>
        <v/>
      </c>
      <c r="Q172" s="55" t="str">
        <f>IF('SIMPL PLYWOOD'!Z178=0,"",'SIMPL PLYWOOD'!Z178)</f>
        <v/>
      </c>
      <c r="R172" s="56">
        <f>'PRODUCTION LIST VOLUMES'!P175</f>
        <v>0</v>
      </c>
    </row>
    <row r="173" spans="1:18" ht="23.25" customHeight="1">
      <c r="A173" s="45"/>
      <c r="B173" s="46"/>
      <c r="C173" s="43" t="str">
        <f>'SIMPL PLYWOOD'!D179</f>
        <v>SIMPL-14E-T</v>
      </c>
      <c r="D173" s="55" t="str">
        <f>IF('SIMPL PLYWOOD'!M179=0,"",'SIMPL PLYWOOD'!M179)</f>
        <v/>
      </c>
      <c r="E173" s="55" t="str">
        <f>IF('SIMPL PLYWOOD'!N179=0,"",'SIMPL PLYWOOD'!N179)</f>
        <v/>
      </c>
      <c r="F173" s="55" t="str">
        <f>IF('SIMPL PLYWOOD'!O179=0,"",'SIMPL PLYWOOD'!O179)</f>
        <v/>
      </c>
      <c r="G173" s="55" t="str">
        <f>IF('SIMPL PLYWOOD'!P179=0,"",'SIMPL PLYWOOD'!P179)</f>
        <v/>
      </c>
      <c r="H173" s="55" t="str">
        <f>IF('SIMPL PLYWOOD'!Q179=0,"",'SIMPL PLYWOOD'!Q179)</f>
        <v/>
      </c>
      <c r="I173" s="55" t="str">
        <f>IF('SIMPL PLYWOOD'!R179=0,"",'SIMPL PLYWOOD'!R179)</f>
        <v/>
      </c>
      <c r="J173" s="55" t="str">
        <f>IF('SIMPL PLYWOOD'!S190=0,"",'SIMPL PLYWOOD'!S190)</f>
        <v/>
      </c>
      <c r="K173" s="55" t="str">
        <f>IF('SIMPL PLYWOOD'!T179=0,"",'SIMPL PLYWOOD'!T179)</f>
        <v/>
      </c>
      <c r="L173" s="55" t="str">
        <f>IF('SIMPL PLYWOOD'!U179=0,"",'SIMPL PLYWOOD'!U179)</f>
        <v/>
      </c>
      <c r="M173" s="55" t="str">
        <f>IF('SIMPL PLYWOOD'!V179=0,"",'SIMPL PLYWOOD'!V179)</f>
        <v/>
      </c>
      <c r="N173" s="55" t="str">
        <f>IF('SIMPL PLYWOOD'!W179=0,"",'SIMPL PLYWOOD'!W179)</f>
        <v/>
      </c>
      <c r="O173" s="55" t="str">
        <f>IF('SIMPL PLYWOOD'!X179=0,"",'SIMPL PLYWOOD'!X179)</f>
        <v/>
      </c>
      <c r="P173" s="55" t="str">
        <f>IF('SIMPL PLYWOOD'!Y179=0,"",'SIMPL PLYWOOD'!Y179)</f>
        <v/>
      </c>
      <c r="Q173" s="55" t="str">
        <f>IF('SIMPL PLYWOOD'!Z179=0,"",'SIMPL PLYWOOD'!Z179)</f>
        <v/>
      </c>
      <c r="R173" s="56">
        <f>'PRODUCTION LIST VOLUMES'!P176</f>
        <v>0</v>
      </c>
    </row>
    <row r="174" spans="1:18" ht="23.25" customHeight="1">
      <c r="A174" s="45"/>
      <c r="B174" s="46"/>
      <c r="C174" s="43" t="str">
        <f>'SIMPL PLYWOOD'!D180</f>
        <v>SIMPL-14F-T</v>
      </c>
      <c r="D174" s="55" t="str">
        <f>IF('SIMPL PLYWOOD'!M180=0,"",'SIMPL PLYWOOD'!M180)</f>
        <v/>
      </c>
      <c r="E174" s="55" t="str">
        <f>IF('SIMPL PLYWOOD'!N180=0,"",'SIMPL PLYWOOD'!N180)</f>
        <v/>
      </c>
      <c r="F174" s="55" t="str">
        <f>IF('SIMPL PLYWOOD'!O180=0,"",'SIMPL PLYWOOD'!O180)</f>
        <v/>
      </c>
      <c r="G174" s="55" t="str">
        <f>IF('SIMPL PLYWOOD'!P180=0,"",'SIMPL PLYWOOD'!P180)</f>
        <v/>
      </c>
      <c r="H174" s="55" t="str">
        <f>IF('SIMPL PLYWOOD'!Q180=0,"",'SIMPL PLYWOOD'!Q180)</f>
        <v/>
      </c>
      <c r="I174" s="55" t="str">
        <f>IF('SIMPL PLYWOOD'!R180=0,"",'SIMPL PLYWOOD'!R180)</f>
        <v/>
      </c>
      <c r="J174" s="55" t="str">
        <f>IF('SIMPL PLYWOOD'!S191=0,"",'SIMPL PLYWOOD'!S191)</f>
        <v/>
      </c>
      <c r="K174" s="55" t="str">
        <f>IF('SIMPL PLYWOOD'!T180=0,"",'SIMPL PLYWOOD'!T180)</f>
        <v/>
      </c>
      <c r="L174" s="55" t="str">
        <f>IF('SIMPL PLYWOOD'!U180=0,"",'SIMPL PLYWOOD'!U180)</f>
        <v/>
      </c>
      <c r="M174" s="55" t="str">
        <f>IF('SIMPL PLYWOOD'!V180=0,"",'SIMPL PLYWOOD'!V180)</f>
        <v/>
      </c>
      <c r="N174" s="55" t="str">
        <f>IF('SIMPL PLYWOOD'!W180=0,"",'SIMPL PLYWOOD'!W180)</f>
        <v/>
      </c>
      <c r="O174" s="55" t="str">
        <f>IF('SIMPL PLYWOOD'!X180=0,"",'SIMPL PLYWOOD'!X180)</f>
        <v/>
      </c>
      <c r="P174" s="55" t="str">
        <f>IF('SIMPL PLYWOOD'!Y180=0,"",'SIMPL PLYWOOD'!Y180)</f>
        <v/>
      </c>
      <c r="Q174" s="55" t="str">
        <f>IF('SIMPL PLYWOOD'!Z180=0,"",'SIMPL PLYWOOD'!Z180)</f>
        <v/>
      </c>
      <c r="R174" s="56">
        <f>'PRODUCTION LIST VOLUMES'!P177</f>
        <v>0</v>
      </c>
    </row>
    <row r="175" spans="1:18" ht="23.25" customHeight="1">
      <c r="A175" s="45"/>
      <c r="B175" s="46"/>
      <c r="C175" s="43" t="str">
        <f>'SIMPL PLYWOOD'!D181</f>
        <v>SIMPL-14G-T</v>
      </c>
      <c r="D175" s="55" t="str">
        <f>IF('SIMPL PLYWOOD'!M181=0,"",'SIMPL PLYWOOD'!M181)</f>
        <v/>
      </c>
      <c r="E175" s="55" t="str">
        <f>IF('SIMPL PLYWOOD'!N181=0,"",'SIMPL PLYWOOD'!N181)</f>
        <v/>
      </c>
      <c r="F175" s="55" t="str">
        <f>IF('SIMPL PLYWOOD'!O181=0,"",'SIMPL PLYWOOD'!O181)</f>
        <v/>
      </c>
      <c r="G175" s="55" t="str">
        <f>IF('SIMPL PLYWOOD'!P181=0,"",'SIMPL PLYWOOD'!P181)</f>
        <v/>
      </c>
      <c r="H175" s="55" t="str">
        <f>IF('SIMPL PLYWOOD'!Q181=0,"",'SIMPL PLYWOOD'!Q181)</f>
        <v/>
      </c>
      <c r="I175" s="55" t="str">
        <f>IF('SIMPL PLYWOOD'!R181=0,"",'SIMPL PLYWOOD'!R181)</f>
        <v/>
      </c>
      <c r="J175" s="55" t="str">
        <f>IF('SIMPL PLYWOOD'!S192=0,"",'SIMPL PLYWOOD'!S192)</f>
        <v/>
      </c>
      <c r="K175" s="55" t="str">
        <f>IF('SIMPL PLYWOOD'!T181=0,"",'SIMPL PLYWOOD'!T181)</f>
        <v/>
      </c>
      <c r="L175" s="55" t="str">
        <f>IF('SIMPL PLYWOOD'!U181=0,"",'SIMPL PLYWOOD'!U181)</f>
        <v/>
      </c>
      <c r="M175" s="55" t="str">
        <f>IF('SIMPL PLYWOOD'!V181=0,"",'SIMPL PLYWOOD'!V181)</f>
        <v/>
      </c>
      <c r="N175" s="55" t="str">
        <f>IF('SIMPL PLYWOOD'!W181=0,"",'SIMPL PLYWOOD'!W181)</f>
        <v/>
      </c>
      <c r="O175" s="55" t="str">
        <f>IF('SIMPL PLYWOOD'!X181=0,"",'SIMPL PLYWOOD'!X181)</f>
        <v/>
      </c>
      <c r="P175" s="55" t="str">
        <f>IF('SIMPL PLYWOOD'!Y181=0,"",'SIMPL PLYWOOD'!Y181)</f>
        <v/>
      </c>
      <c r="Q175" s="55" t="str">
        <f>IF('SIMPL PLYWOOD'!Z181=0,"",'SIMPL PLYWOOD'!Z181)</f>
        <v/>
      </c>
      <c r="R175" s="56">
        <f>'PRODUCTION LIST VOLUMES'!P178</f>
        <v>0</v>
      </c>
    </row>
    <row r="176" spans="1:18" ht="23.25" customHeight="1">
      <c r="A176" s="41"/>
      <c r="B176" s="41"/>
      <c r="C176" s="41"/>
      <c r="D176" s="8"/>
      <c r="E176" s="8"/>
      <c r="F176" s="41"/>
      <c r="G176" s="41"/>
      <c r="H176" s="41"/>
      <c r="I176" s="47"/>
      <c r="J176" s="47"/>
      <c r="K176" s="47"/>
      <c r="L176" s="47"/>
      <c r="M176" s="8"/>
      <c r="N176" s="41"/>
      <c r="O176" s="48" t="s">
        <v>4899</v>
      </c>
      <c r="P176" s="48"/>
      <c r="Q176" s="48"/>
      <c r="R176" s="41"/>
    </row>
    <row r="177" spans="1:18" ht="23.25" customHeight="1">
      <c r="A177" s="41"/>
      <c r="B177" s="41"/>
      <c r="C177" s="41"/>
      <c r="D177" s="49" t="s">
        <v>40</v>
      </c>
      <c r="E177" s="50"/>
      <c r="F177" s="51"/>
      <c r="G177" s="41"/>
      <c r="H177" s="41"/>
      <c r="I177" s="49" t="s">
        <v>41</v>
      </c>
      <c r="J177" s="419"/>
      <c r="K177" s="52"/>
      <c r="L177" s="52"/>
      <c r="M177" s="52"/>
      <c r="N177" s="51"/>
      <c r="O177" s="51"/>
      <c r="P177" s="51"/>
      <c r="Q177" s="51"/>
      <c r="R177" s="51"/>
    </row>
    <row r="178" spans="1:18" ht="23.25" customHeight="1">
      <c r="A178" s="41"/>
      <c r="B178" s="41"/>
      <c r="C178" s="41"/>
      <c r="D178" s="49" t="s">
        <v>42</v>
      </c>
      <c r="E178" s="50"/>
      <c r="F178" s="51"/>
      <c r="G178" s="41"/>
      <c r="H178" s="41"/>
      <c r="I178" s="49" t="s">
        <v>43</v>
      </c>
      <c r="J178" s="419"/>
      <c r="K178" s="53"/>
      <c r="L178" s="53"/>
      <c r="M178" s="53"/>
      <c r="N178" s="51"/>
      <c r="O178" s="51"/>
      <c r="P178" s="51"/>
      <c r="Q178" s="51"/>
      <c r="R178" s="51"/>
    </row>
    <row r="179" spans="1:18" ht="23.25" customHeight="1">
      <c r="A179" s="41"/>
      <c r="B179" s="41"/>
      <c r="C179" s="41"/>
      <c r="D179" s="8"/>
      <c r="E179" s="8"/>
      <c r="F179" s="41"/>
      <c r="G179" s="41"/>
      <c r="H179" s="41"/>
      <c r="I179" s="49" t="s">
        <v>44</v>
      </c>
      <c r="J179" s="419"/>
      <c r="K179" s="53"/>
      <c r="L179" s="53"/>
      <c r="M179" s="53"/>
      <c r="N179" s="54"/>
      <c r="O179" s="51"/>
      <c r="P179" s="51"/>
      <c r="Q179" s="51"/>
      <c r="R179" s="51"/>
    </row>
  </sheetData>
  <sheetProtection selectLockedCells="1" selectUnlockedCells="1"/>
  <autoFilter ref="R2:R179" xr:uid="{045F4F38-F05C-45D6-87F2-3404FC80E820}"/>
  <mergeCells count="3">
    <mergeCell ref="A1:G1"/>
    <mergeCell ref="I1:K1"/>
    <mergeCell ref="O1:P1"/>
  </mergeCells>
  <conditionalFormatting sqref="C2:O2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{D9AD2B36-0CB7-4578-B841-3FE38F0BBCA3}</x14:id>
        </ext>
      </extLst>
    </cfRule>
  </conditionalFormatting>
  <conditionalFormatting sqref="P2:Q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{735369DA-3285-4E8A-8137-6F0FD3FA8A18}</x14:id>
        </ext>
      </extLst>
    </cfRule>
  </conditionalFormatting>
  <pageMargins left="0.25" right="0.25" top="0.75" bottom="0.75" header="0.3" footer="0.3"/>
  <pageSetup paperSize="9" orientation="portrait" horizontalDpi="1200" verticalDpi="1200" r:id="rId1"/>
  <headerFooter>
    <oddHeader>&amp;L&amp;"-,Krepko"&amp;14simpl volumes - packing list</oddHeader>
    <oddFooter>Stran &amp;P od &amp;N</oddFooter>
    <firstHeader>&amp;Lsimpl volumes - packing list</firstHeader>
    <firstFooter>Stran &amp;P od &amp;N</first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9AD2B36-0CB7-4578-B841-3FE38F0BBC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C2:O2</xm:sqref>
        </x14:conditionalFormatting>
        <x14:conditionalFormatting xmlns:xm="http://schemas.microsoft.com/office/excel/2006/main">
          <x14:cfRule type="dataBar" id="{735369DA-3285-4E8A-8137-6F0FD3FA8A1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P2:Q2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F1535-4F0B-44CE-8087-BC79F9FD1108}">
  <sheetPr codeName="Sheet2"/>
  <dimension ref="A1:T37"/>
  <sheetViews>
    <sheetView showGridLines="0" topLeftCell="A4" workbookViewId="0">
      <selection activeCell="O14" sqref="O14"/>
    </sheetView>
  </sheetViews>
  <sheetFormatPr defaultColWidth="11" defaultRowHeight="15.6"/>
  <cols>
    <col min="2" max="2" width="8.796875" customWidth="1"/>
    <col min="3" max="4" width="8.5" customWidth="1"/>
    <col min="5" max="5" width="10.796875" customWidth="1"/>
    <col min="6" max="6" width="11.09765625" customWidth="1"/>
    <col min="7" max="7" width="9" customWidth="1"/>
    <col min="8" max="8" width="9.59765625" customWidth="1"/>
    <col min="9" max="9" width="11" style="60"/>
    <col min="10" max="10" width="11" customWidth="1"/>
    <col min="11" max="11" width="8.296875" customWidth="1"/>
  </cols>
  <sheetData>
    <row r="1" spans="1:20" ht="27" customHeight="1">
      <c r="A1" s="58" t="s">
        <v>46</v>
      </c>
      <c r="B1" s="59"/>
      <c r="C1" s="59"/>
      <c r="D1" s="59"/>
      <c r="E1" s="59"/>
      <c r="F1" s="59"/>
      <c r="G1" s="59"/>
      <c r="H1" s="59"/>
      <c r="J1" s="59"/>
      <c r="K1" s="59"/>
      <c r="T1" s="59"/>
    </row>
    <row r="2" spans="1:20">
      <c r="A2" s="61" t="s">
        <v>121</v>
      </c>
      <c r="B2" s="59"/>
      <c r="C2" s="59"/>
      <c r="D2" s="59"/>
      <c r="E2" s="59"/>
      <c r="F2" s="59"/>
      <c r="H2" s="59"/>
      <c r="I2" s="61" t="s">
        <v>122</v>
      </c>
      <c r="M2" s="61"/>
      <c r="T2" s="59"/>
    </row>
    <row r="3" spans="1:20" ht="46.2">
      <c r="A3" s="520">
        <f>'PRODUCTION LIST VOLUMES'!A3</f>
        <v>0</v>
      </c>
      <c r="B3" s="521"/>
      <c r="C3" s="521"/>
      <c r="D3" s="521"/>
      <c r="E3" s="521"/>
      <c r="F3" s="521"/>
      <c r="G3" s="521"/>
      <c r="H3" s="522"/>
      <c r="I3" s="523">
        <f>'PRODUCTION LIST VOLUMES'!L3</f>
        <v>0</v>
      </c>
      <c r="J3" s="524"/>
      <c r="K3" s="525"/>
      <c r="N3" s="62"/>
      <c r="O3" s="62"/>
      <c r="P3" s="62"/>
      <c r="Q3" s="62"/>
      <c r="R3" s="62"/>
    </row>
    <row r="4" spans="1:20" ht="23.25" customHeight="1">
      <c r="A4" s="61"/>
      <c r="B4" s="59"/>
      <c r="C4" s="67" t="s">
        <v>58</v>
      </c>
      <c r="D4" s="67"/>
      <c r="E4" s="11"/>
      <c r="F4" s="12"/>
      <c r="G4" s="67" t="s">
        <v>58</v>
      </c>
      <c r="H4" s="67"/>
      <c r="I4" s="63"/>
      <c r="J4" s="59"/>
      <c r="K4" s="67" t="s">
        <v>58</v>
      </c>
      <c r="L4" s="67"/>
      <c r="P4" s="64"/>
      <c r="Q4" s="64"/>
      <c r="R4" s="65"/>
      <c r="S4" s="66"/>
      <c r="T4" s="59"/>
    </row>
    <row r="5" spans="1:20" ht="11.55" customHeight="1">
      <c r="A5" s="500" t="s">
        <v>2594</v>
      </c>
      <c r="B5" s="501"/>
      <c r="C5" s="68"/>
      <c r="D5" s="33"/>
      <c r="E5" s="500" t="s">
        <v>2635</v>
      </c>
      <c r="F5" s="501"/>
      <c r="G5" s="69"/>
      <c r="I5" s="500" t="s">
        <v>2608</v>
      </c>
      <c r="J5" s="501"/>
      <c r="K5" s="69"/>
      <c r="P5" s="9"/>
      <c r="Q5" s="9"/>
      <c r="R5" s="9"/>
      <c r="S5" s="65"/>
      <c r="T5" s="59"/>
    </row>
    <row r="6" spans="1:20" ht="11.55" customHeight="1">
      <c r="A6" s="502"/>
      <c r="B6" s="503"/>
      <c r="C6" s="70"/>
      <c r="D6" s="33"/>
      <c r="E6" s="502"/>
      <c r="F6" s="503"/>
      <c r="G6" s="71"/>
      <c r="I6" s="502"/>
      <c r="J6" s="503"/>
      <c r="K6" s="71"/>
      <c r="P6" s="9"/>
      <c r="Q6" s="9"/>
      <c r="R6" s="9"/>
      <c r="S6" s="65"/>
      <c r="T6" s="59"/>
    </row>
    <row r="7" spans="1:20" ht="11.55" customHeight="1">
      <c r="A7" s="500" t="s">
        <v>2593</v>
      </c>
      <c r="B7" s="501"/>
      <c r="C7" s="72"/>
      <c r="D7" s="73"/>
      <c r="E7" s="500" t="s">
        <v>2603</v>
      </c>
      <c r="F7" s="501"/>
      <c r="G7" s="74"/>
      <c r="I7" s="500" t="s">
        <v>123</v>
      </c>
      <c r="J7" s="501"/>
      <c r="K7" s="74"/>
      <c r="P7" s="59"/>
      <c r="Q7" s="59"/>
      <c r="R7" s="59"/>
      <c r="S7" s="59"/>
      <c r="T7" s="59"/>
    </row>
    <row r="8" spans="1:20" ht="11.55" customHeight="1">
      <c r="A8" s="502"/>
      <c r="B8" s="503"/>
      <c r="C8" s="75"/>
      <c r="D8" s="73"/>
      <c r="E8" s="502"/>
      <c r="F8" s="503"/>
      <c r="G8" s="71"/>
      <c r="I8" s="502"/>
      <c r="J8" s="503"/>
      <c r="K8" s="71"/>
      <c r="P8" s="9"/>
      <c r="Q8" s="9"/>
      <c r="R8" s="9"/>
      <c r="S8" s="65"/>
      <c r="T8" s="59"/>
    </row>
    <row r="9" spans="1:20" ht="11.55" customHeight="1">
      <c r="A9" s="500" t="s">
        <v>2911</v>
      </c>
      <c r="B9" s="501"/>
      <c r="C9" s="68"/>
      <c r="D9" s="33"/>
      <c r="E9" s="500" t="s">
        <v>2602</v>
      </c>
      <c r="F9" s="501"/>
      <c r="G9" s="76"/>
      <c r="I9" s="500" t="s">
        <v>2607</v>
      </c>
      <c r="J9" s="501"/>
      <c r="K9" s="74"/>
      <c r="P9" s="9"/>
      <c r="Q9" s="9"/>
      <c r="R9" s="9"/>
      <c r="S9" s="65"/>
      <c r="T9" s="59"/>
    </row>
    <row r="10" spans="1:20" ht="11.55" customHeight="1">
      <c r="A10" s="502"/>
      <c r="B10" s="503"/>
      <c r="C10" s="70"/>
      <c r="D10" s="33"/>
      <c r="E10" s="502"/>
      <c r="F10" s="503"/>
      <c r="G10" s="77"/>
      <c r="I10" s="502"/>
      <c r="J10" s="503"/>
      <c r="K10" s="71"/>
      <c r="P10" s="9"/>
      <c r="Q10" s="9"/>
      <c r="R10" s="9"/>
      <c r="S10" s="65"/>
      <c r="T10" s="59"/>
    </row>
    <row r="11" spans="1:20" ht="11.55" customHeight="1">
      <c r="A11" s="500" t="s">
        <v>59</v>
      </c>
      <c r="B11" s="501"/>
      <c r="C11" s="72"/>
      <c r="D11" s="73"/>
      <c r="E11" s="500" t="s">
        <v>2601</v>
      </c>
      <c r="F11" s="501"/>
      <c r="G11" s="78"/>
      <c r="I11" s="514" t="s">
        <v>2638</v>
      </c>
      <c r="J11" s="515"/>
      <c r="K11" s="74"/>
      <c r="P11" s="9"/>
      <c r="Q11" s="9"/>
      <c r="R11" s="9"/>
      <c r="S11" s="65"/>
      <c r="T11" s="59"/>
    </row>
    <row r="12" spans="1:20" ht="11.55" customHeight="1">
      <c r="A12" s="502"/>
      <c r="B12" s="503"/>
      <c r="C12" s="79"/>
      <c r="D12" s="73"/>
      <c r="E12" s="502"/>
      <c r="F12" s="503"/>
      <c r="G12" s="77"/>
      <c r="I12" s="502"/>
      <c r="J12" s="503"/>
      <c r="K12" s="71"/>
      <c r="P12" s="9"/>
      <c r="Q12" s="9"/>
      <c r="R12" s="9"/>
      <c r="S12" s="65"/>
      <c r="T12" s="59"/>
    </row>
    <row r="13" spans="1:20" ht="11.55" customHeight="1">
      <c r="A13" s="500" t="s">
        <v>60</v>
      </c>
      <c r="B13" s="501"/>
      <c r="C13" s="69"/>
      <c r="E13" s="500" t="s">
        <v>2600</v>
      </c>
      <c r="F13" s="501"/>
      <c r="G13" s="76"/>
      <c r="I13" s="514" t="s">
        <v>2136</v>
      </c>
      <c r="J13" s="515"/>
      <c r="K13" s="74"/>
    </row>
    <row r="14" spans="1:20" ht="11.55" customHeight="1">
      <c r="A14" s="514"/>
      <c r="B14" s="515"/>
      <c r="C14" s="71"/>
      <c r="E14" s="502"/>
      <c r="F14" s="503"/>
      <c r="G14" s="77"/>
      <c r="I14" s="502"/>
      <c r="J14" s="503"/>
      <c r="K14" s="71"/>
    </row>
    <row r="15" spans="1:20" ht="11.55" customHeight="1">
      <c r="A15" s="516" t="s">
        <v>4893</v>
      </c>
      <c r="B15" s="517"/>
      <c r="C15" s="74"/>
      <c r="E15" s="500" t="s">
        <v>2599</v>
      </c>
      <c r="F15" s="501"/>
      <c r="G15" s="78"/>
      <c r="I15" s="514" t="s">
        <v>2639</v>
      </c>
      <c r="J15" s="515"/>
      <c r="K15" s="74"/>
    </row>
    <row r="16" spans="1:20" ht="11.55" customHeight="1">
      <c r="A16" s="518"/>
      <c r="B16" s="519"/>
      <c r="C16" s="71"/>
      <c r="E16" s="502"/>
      <c r="F16" s="503"/>
      <c r="G16" s="77"/>
      <c r="I16" s="502"/>
      <c r="J16" s="503"/>
      <c r="K16" s="71"/>
    </row>
    <row r="17" spans="1:20" ht="11.55" customHeight="1">
      <c r="A17" s="500" t="s">
        <v>2640</v>
      </c>
      <c r="B17" s="501"/>
      <c r="C17" s="80"/>
      <c r="E17" s="500" t="s">
        <v>2636</v>
      </c>
      <c r="F17" s="501"/>
      <c r="G17" s="80"/>
      <c r="I17" s="514" t="s">
        <v>2137</v>
      </c>
      <c r="J17" s="515"/>
      <c r="K17" s="80"/>
      <c r="L17" s="59"/>
      <c r="M17" s="59"/>
    </row>
    <row r="18" spans="1:20" ht="11.55" customHeight="1">
      <c r="A18" s="502"/>
      <c r="B18" s="503"/>
      <c r="C18" s="81"/>
      <c r="E18" s="502"/>
      <c r="F18" s="503"/>
      <c r="G18" s="81"/>
      <c r="H18" s="59"/>
      <c r="I18" s="502"/>
      <c r="J18" s="503"/>
      <c r="K18" s="81"/>
      <c r="L18" s="59"/>
      <c r="M18" s="59"/>
    </row>
    <row r="19" spans="1:20" ht="11.55" customHeight="1">
      <c r="A19" s="500" t="s">
        <v>2595</v>
      </c>
      <c r="B19" s="501"/>
      <c r="C19" s="80"/>
      <c r="E19" s="500" t="s">
        <v>2138</v>
      </c>
      <c r="F19" s="501"/>
      <c r="G19" s="80"/>
      <c r="I19" s="512" t="s">
        <v>2604</v>
      </c>
      <c r="J19" s="513"/>
      <c r="K19" s="80"/>
      <c r="T19" s="59"/>
    </row>
    <row r="20" spans="1:20" ht="11.55" customHeight="1">
      <c r="A20" s="502"/>
      <c r="B20" s="503"/>
      <c r="C20" s="81"/>
      <c r="E20" s="502"/>
      <c r="F20" s="503"/>
      <c r="G20" s="81"/>
      <c r="I20" s="506"/>
      <c r="J20" s="507"/>
      <c r="K20" s="81"/>
      <c r="T20" s="59"/>
    </row>
    <row r="21" spans="1:20" ht="11.55" customHeight="1">
      <c r="A21" s="508" t="s">
        <v>124</v>
      </c>
      <c r="B21" s="509"/>
      <c r="C21" s="80"/>
      <c r="E21" s="500" t="s">
        <v>2637</v>
      </c>
      <c r="F21" s="501"/>
      <c r="G21" s="80"/>
      <c r="I21" s="512" t="s">
        <v>2139</v>
      </c>
      <c r="J21" s="513"/>
      <c r="K21" s="80"/>
      <c r="T21" s="59"/>
    </row>
    <row r="22" spans="1:20" s="82" customFormat="1" ht="11.55" customHeight="1">
      <c r="A22" s="510"/>
      <c r="B22" s="511"/>
      <c r="C22" s="81"/>
      <c r="D22"/>
      <c r="E22" s="502"/>
      <c r="F22" s="503"/>
      <c r="G22" s="81"/>
      <c r="H22"/>
      <c r="I22" s="506"/>
      <c r="J22" s="507"/>
      <c r="K22" s="81"/>
      <c r="L22" s="87"/>
      <c r="M22" s="87"/>
    </row>
    <row r="23" spans="1:20" ht="11.55" customHeight="1">
      <c r="A23" s="500" t="s">
        <v>2596</v>
      </c>
      <c r="B23" s="501"/>
      <c r="C23" s="80"/>
      <c r="E23" s="500" t="s">
        <v>2598</v>
      </c>
      <c r="F23" s="501"/>
      <c r="G23" s="80"/>
      <c r="I23" s="504" t="s">
        <v>2605</v>
      </c>
      <c r="J23" s="505"/>
      <c r="K23" s="80"/>
      <c r="L23" s="94"/>
      <c r="M23" s="94"/>
    </row>
    <row r="24" spans="1:20" ht="11.55" customHeight="1">
      <c r="A24" s="502"/>
      <c r="B24" s="503"/>
      <c r="C24" s="81"/>
      <c r="E24" s="502"/>
      <c r="F24" s="503"/>
      <c r="G24" s="81"/>
      <c r="I24" s="506"/>
      <c r="J24" s="507"/>
      <c r="K24" s="81"/>
      <c r="L24" s="94"/>
      <c r="M24" s="94"/>
    </row>
    <row r="25" spans="1:20" ht="11.55" customHeight="1">
      <c r="A25" s="500" t="s">
        <v>2597</v>
      </c>
      <c r="B25" s="501"/>
      <c r="C25" s="80"/>
      <c r="E25" s="500" t="s">
        <v>4892</v>
      </c>
      <c r="F25" s="501"/>
      <c r="G25" s="80"/>
      <c r="I25" s="504" t="s">
        <v>2606</v>
      </c>
      <c r="J25" s="505"/>
      <c r="K25" s="80"/>
      <c r="L25" s="94"/>
      <c r="M25" s="94"/>
    </row>
    <row r="26" spans="1:20" ht="11.55" customHeight="1">
      <c r="A26" s="502"/>
      <c r="B26" s="503"/>
      <c r="C26" s="81"/>
      <c r="E26" s="502"/>
      <c r="F26" s="503"/>
      <c r="G26" s="81"/>
      <c r="I26" s="506"/>
      <c r="J26" s="507"/>
      <c r="K26" s="81"/>
      <c r="L26" s="94"/>
      <c r="M26" s="94"/>
    </row>
    <row r="27" spans="1:20" ht="27.6">
      <c r="A27" s="94"/>
      <c r="B27" s="94"/>
      <c r="C27" s="94"/>
      <c r="D27" s="94"/>
      <c r="E27" s="94"/>
      <c r="F27" s="94"/>
      <c r="G27" s="94"/>
      <c r="H27" s="94"/>
      <c r="I27" s="103"/>
      <c r="J27" s="94"/>
      <c r="K27" s="94"/>
      <c r="L27" s="94"/>
      <c r="M27" s="94"/>
    </row>
    <row r="28" spans="1:20" ht="20.25" customHeight="1">
      <c r="A28" s="82"/>
      <c r="B28" s="60" t="s">
        <v>47</v>
      </c>
      <c r="C28" s="9"/>
      <c r="D28" s="9"/>
      <c r="E28" s="9"/>
      <c r="F28" s="82"/>
      <c r="G28" s="83"/>
      <c r="H28" s="84"/>
      <c r="I28" s="85"/>
      <c r="J28" s="84"/>
      <c r="K28" s="86"/>
      <c r="L28" s="94"/>
      <c r="M28" s="94"/>
    </row>
    <row r="29" spans="1:20" ht="20.25" customHeight="1">
      <c r="B29" s="88" t="s">
        <v>48</v>
      </c>
      <c r="C29" s="89"/>
      <c r="D29" s="90"/>
      <c r="E29" s="91"/>
      <c r="G29" s="166" t="s">
        <v>61</v>
      </c>
      <c r="H29" s="165"/>
      <c r="I29" s="165"/>
      <c r="J29" s="92"/>
      <c r="K29" s="93" t="s">
        <v>62</v>
      </c>
      <c r="L29" s="94"/>
      <c r="M29" s="94"/>
    </row>
    <row r="30" spans="1:20" ht="20.55" customHeight="1">
      <c r="B30" s="88" t="s">
        <v>49</v>
      </c>
      <c r="C30" s="90"/>
      <c r="D30" s="90"/>
      <c r="E30" s="91"/>
      <c r="G30" s="95"/>
      <c r="H30" s="96"/>
      <c r="I30" s="97"/>
      <c r="J30" s="98"/>
      <c r="K30" s="93" t="s">
        <v>63</v>
      </c>
      <c r="L30" s="94"/>
      <c r="M30" s="94"/>
    </row>
    <row r="31" spans="1:20" ht="22.95" customHeight="1">
      <c r="A31" s="94"/>
      <c r="B31" s="88" t="s">
        <v>50</v>
      </c>
      <c r="C31" s="90"/>
      <c r="D31" s="90"/>
      <c r="E31" s="90"/>
      <c r="F31" s="94"/>
      <c r="G31" s="99"/>
      <c r="H31" s="100"/>
      <c r="I31" s="101"/>
      <c r="J31" s="100"/>
      <c r="K31" s="102"/>
      <c r="L31" s="94"/>
      <c r="M31" s="94"/>
    </row>
    <row r="32" spans="1:20" ht="27.6">
      <c r="A32" s="94"/>
      <c r="B32" s="94"/>
      <c r="C32" s="94"/>
      <c r="D32" s="94"/>
      <c r="E32" s="94"/>
      <c r="F32" s="94"/>
      <c r="G32" s="94"/>
      <c r="H32" s="94"/>
      <c r="I32" s="103"/>
      <c r="J32" s="94"/>
      <c r="K32" s="94"/>
      <c r="L32" s="94"/>
      <c r="M32" s="94"/>
    </row>
    <row r="33" spans="1:13" ht="27.6">
      <c r="A33" s="94"/>
      <c r="B33" s="94"/>
      <c r="C33" s="94"/>
      <c r="D33" s="94"/>
      <c r="E33" s="94"/>
      <c r="F33" s="94"/>
      <c r="G33" s="94"/>
      <c r="H33" s="94"/>
      <c r="I33" s="103"/>
      <c r="J33" s="94"/>
      <c r="K33" s="94"/>
      <c r="L33" s="94"/>
      <c r="M33" s="94"/>
    </row>
    <row r="34" spans="1:13" ht="27.6">
      <c r="A34" s="94"/>
      <c r="B34" s="94"/>
      <c r="C34" s="94"/>
      <c r="D34" s="94"/>
    </row>
    <row r="35" spans="1:13" ht="27.6">
      <c r="A35" s="94"/>
      <c r="B35" s="94"/>
      <c r="C35" s="94"/>
      <c r="D35" s="94"/>
    </row>
    <row r="36" spans="1:13" ht="27.6">
      <c r="A36" s="94"/>
      <c r="B36" s="94"/>
      <c r="C36" s="94"/>
      <c r="D36" s="94"/>
    </row>
    <row r="37" spans="1:13" ht="27.6">
      <c r="A37" s="94"/>
      <c r="B37" s="94"/>
      <c r="C37" s="94"/>
      <c r="D37" s="94"/>
    </row>
  </sheetData>
  <mergeCells count="35">
    <mergeCell ref="A7:B8"/>
    <mergeCell ref="E7:F8"/>
    <mergeCell ref="I7:J8"/>
    <mergeCell ref="A3:H3"/>
    <mergeCell ref="I3:K3"/>
    <mergeCell ref="A5:B6"/>
    <mergeCell ref="E5:F6"/>
    <mergeCell ref="I5:J6"/>
    <mergeCell ref="A9:B10"/>
    <mergeCell ref="E9:F10"/>
    <mergeCell ref="I9:J10"/>
    <mergeCell ref="A11:B12"/>
    <mergeCell ref="E11:F12"/>
    <mergeCell ref="I11:J12"/>
    <mergeCell ref="A13:B14"/>
    <mergeCell ref="E13:F14"/>
    <mergeCell ref="I13:J14"/>
    <mergeCell ref="A15:B16"/>
    <mergeCell ref="E15:F16"/>
    <mergeCell ref="I15:J16"/>
    <mergeCell ref="A17:B18"/>
    <mergeCell ref="E17:F18"/>
    <mergeCell ref="I17:J18"/>
    <mergeCell ref="A19:B20"/>
    <mergeCell ref="E19:F20"/>
    <mergeCell ref="I19:J20"/>
    <mergeCell ref="A25:B26"/>
    <mergeCell ref="E25:F26"/>
    <mergeCell ref="I25:J26"/>
    <mergeCell ref="A21:B22"/>
    <mergeCell ref="E21:F22"/>
    <mergeCell ref="I21:J22"/>
    <mergeCell ref="A23:B24"/>
    <mergeCell ref="E23:F24"/>
    <mergeCell ref="I23:J24"/>
  </mergeCell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7D069-B25C-41DA-ADE1-B3DB26671725}">
  <sheetPr codeName="Sheet1"/>
  <dimension ref="A1:J4574"/>
  <sheetViews>
    <sheetView showGridLines="0" workbookViewId="0">
      <pane ySplit="5" topLeftCell="A6" activePane="bottomLeft" state="frozen"/>
      <selection pane="bottomLeft" activeCell="H15" sqref="H15"/>
    </sheetView>
  </sheetViews>
  <sheetFormatPr defaultColWidth="9.296875" defaultRowHeight="15.6"/>
  <cols>
    <col min="1" max="1" width="29.296875" customWidth="1"/>
    <col min="3" max="3" width="18.19921875" bestFit="1" customWidth="1"/>
    <col min="4" max="4" width="16.09765625" bestFit="1" customWidth="1"/>
    <col min="5" max="5" width="18.296875" bestFit="1" customWidth="1"/>
    <col min="6" max="6" width="16.5" bestFit="1" customWidth="1"/>
    <col min="7" max="7" width="20.296875" bestFit="1" customWidth="1"/>
  </cols>
  <sheetData>
    <row r="1" spans="1:10">
      <c r="A1" t="s">
        <v>363</v>
      </c>
      <c r="B1" t="s">
        <v>4900</v>
      </c>
      <c r="C1" t="s">
        <v>4894</v>
      </c>
      <c r="D1" s="162">
        <f ca="1">INDIRECT(A1&amp;B1)</f>
        <v>0</v>
      </c>
      <c r="F1" t="s">
        <v>2592</v>
      </c>
      <c r="G1">
        <f ca="1">SUMIF(B8:B6063,0,E8:E6063)</f>
        <v>0</v>
      </c>
      <c r="I1" t="s">
        <v>4901</v>
      </c>
      <c r="J1" s="163">
        <f ca="1">+G1-D1</f>
        <v>0</v>
      </c>
    </row>
    <row r="2" spans="1:10">
      <c r="D2" s="162"/>
      <c r="J2" s="162"/>
    </row>
    <row r="3" spans="1:10">
      <c r="D3" s="162"/>
    </row>
    <row r="4" spans="1:10">
      <c r="G4" t="s">
        <v>363</v>
      </c>
      <c r="H4" s="164" t="s">
        <v>4905</v>
      </c>
      <c r="I4" s="164" t="s">
        <v>4904</v>
      </c>
    </row>
    <row r="7" spans="1:10">
      <c r="A7" t="s">
        <v>358</v>
      </c>
      <c r="B7" t="s">
        <v>359</v>
      </c>
      <c r="C7" t="s">
        <v>360</v>
      </c>
      <c r="D7" t="s">
        <v>361</v>
      </c>
      <c r="E7" t="s">
        <v>362</v>
      </c>
    </row>
    <row r="8" spans="1:10" ht="12" customHeight="1">
      <c r="A8" t="str">
        <f>MID(D8,LEN(C8)+2,LEN(D8)-LEN(C8))</f>
        <v>01</v>
      </c>
      <c r="B8">
        <f>IF(IFERROR(FIND("PU",D8,1),0)&lt;&gt;0,"PU",0)</f>
        <v>0</v>
      </c>
      <c r="C8" t="s">
        <v>342</v>
      </c>
      <c r="D8" s="9" t="s">
        <v>368</v>
      </c>
      <c r="E8">
        <f t="shared" ref="E8:E71" ca="1" si="0">IFERROR(IF(B8=0,VLOOKUP(C8,INDIRECT($G$4&amp;$H$4),MATCH($A8,INDIRECT($G$4&amp;$I$4),0),0),VLOOKUP(C8,INDIRECT($G$5&amp;$H$5),MATCH($A8,INDIRECT($G$5&amp;$I$5),0),FALSE)),0)</f>
        <v>0</v>
      </c>
    </row>
    <row r="9" spans="1:10" ht="12" customHeight="1">
      <c r="A9" t="str">
        <f t="shared" ref="A9:A72" si="1">MID(D9,LEN(C9)+2,LEN(D9)-LEN(C9))</f>
        <v>02</v>
      </c>
      <c r="B9">
        <f t="shared" ref="B9:B72" si="2">IF(IFERROR(FIND("PU",D9,1),0)&lt;&gt;0,"PU",0)</f>
        <v>0</v>
      </c>
      <c r="C9" t="s">
        <v>342</v>
      </c>
      <c r="D9" s="9" t="s">
        <v>369</v>
      </c>
      <c r="E9">
        <f t="shared" ca="1" si="0"/>
        <v>0</v>
      </c>
    </row>
    <row r="10" spans="1:10" ht="12" customHeight="1">
      <c r="A10" t="str">
        <f t="shared" si="1"/>
        <v>03</v>
      </c>
      <c r="B10">
        <f t="shared" si="2"/>
        <v>0</v>
      </c>
      <c r="C10" t="s">
        <v>342</v>
      </c>
      <c r="D10" s="9" t="s">
        <v>370</v>
      </c>
      <c r="E10">
        <f t="shared" ca="1" si="0"/>
        <v>0</v>
      </c>
    </row>
    <row r="11" spans="1:10" ht="12" customHeight="1">
      <c r="A11" t="str">
        <f t="shared" si="1"/>
        <v>04</v>
      </c>
      <c r="B11">
        <f t="shared" si="2"/>
        <v>0</v>
      </c>
      <c r="C11" t="s">
        <v>342</v>
      </c>
      <c r="D11" s="9" t="s">
        <v>371</v>
      </c>
      <c r="E11">
        <f t="shared" ca="1" si="0"/>
        <v>0</v>
      </c>
    </row>
    <row r="12" spans="1:10" ht="12" customHeight="1">
      <c r="A12" t="str">
        <f t="shared" si="1"/>
        <v>05</v>
      </c>
      <c r="B12">
        <f t="shared" si="2"/>
        <v>0</v>
      </c>
      <c r="C12" t="s">
        <v>342</v>
      </c>
      <c r="D12" s="9" t="s">
        <v>372</v>
      </c>
      <c r="E12">
        <f t="shared" ca="1" si="0"/>
        <v>0</v>
      </c>
    </row>
    <row r="13" spans="1:10" ht="12" customHeight="1">
      <c r="A13" t="str">
        <f t="shared" si="1"/>
        <v>06</v>
      </c>
      <c r="B13">
        <f t="shared" si="2"/>
        <v>0</v>
      </c>
      <c r="C13" t="s">
        <v>342</v>
      </c>
      <c r="D13" s="9" t="s">
        <v>373</v>
      </c>
      <c r="E13">
        <f t="shared" ca="1" si="0"/>
        <v>0</v>
      </c>
    </row>
    <row r="14" spans="1:10" ht="12" customHeight="1">
      <c r="A14" t="str">
        <f t="shared" si="1"/>
        <v>07</v>
      </c>
      <c r="B14">
        <f t="shared" si="2"/>
        <v>0</v>
      </c>
      <c r="C14" t="s">
        <v>342</v>
      </c>
      <c r="D14" s="9" t="s">
        <v>374</v>
      </c>
      <c r="E14">
        <f t="shared" ca="1" si="0"/>
        <v>0</v>
      </c>
    </row>
    <row r="15" spans="1:10" ht="12" customHeight="1">
      <c r="A15" t="str">
        <f t="shared" si="1"/>
        <v>08</v>
      </c>
      <c r="B15">
        <f t="shared" si="2"/>
        <v>0</v>
      </c>
      <c r="C15" t="s">
        <v>342</v>
      </c>
      <c r="D15" s="9" t="s">
        <v>375</v>
      </c>
      <c r="E15">
        <f t="shared" ca="1" si="0"/>
        <v>0</v>
      </c>
    </row>
    <row r="16" spans="1:10" ht="12" customHeight="1">
      <c r="A16" t="str">
        <f t="shared" si="1"/>
        <v>09</v>
      </c>
      <c r="B16">
        <f t="shared" si="2"/>
        <v>0</v>
      </c>
      <c r="C16" t="s">
        <v>342</v>
      </c>
      <c r="D16" s="9" t="s">
        <v>376</v>
      </c>
      <c r="E16">
        <f t="shared" ca="1" si="0"/>
        <v>0</v>
      </c>
    </row>
    <row r="17" spans="1:5" ht="12" customHeight="1">
      <c r="A17" t="str">
        <f t="shared" si="1"/>
        <v>10</v>
      </c>
      <c r="B17">
        <f t="shared" si="2"/>
        <v>0</v>
      </c>
      <c r="C17" t="s">
        <v>342</v>
      </c>
      <c r="D17" s="9" t="s">
        <v>377</v>
      </c>
      <c r="E17">
        <f t="shared" ca="1" si="0"/>
        <v>0</v>
      </c>
    </row>
    <row r="18" spans="1:5" ht="12" customHeight="1">
      <c r="A18" t="str">
        <f t="shared" si="1"/>
        <v>11</v>
      </c>
      <c r="B18">
        <f t="shared" si="2"/>
        <v>0</v>
      </c>
      <c r="C18" t="s">
        <v>342</v>
      </c>
      <c r="D18" s="9" t="s">
        <v>378</v>
      </c>
      <c r="E18">
        <f t="shared" ca="1" si="0"/>
        <v>0</v>
      </c>
    </row>
    <row r="19" spans="1:5" ht="12" customHeight="1">
      <c r="A19" t="str">
        <f t="shared" si="1"/>
        <v>12</v>
      </c>
      <c r="B19">
        <f t="shared" si="2"/>
        <v>0</v>
      </c>
      <c r="C19" t="s">
        <v>342</v>
      </c>
      <c r="D19" s="9" t="s">
        <v>379</v>
      </c>
      <c r="E19">
        <f t="shared" ca="1" si="0"/>
        <v>0</v>
      </c>
    </row>
    <row r="20" spans="1:5" ht="12" customHeight="1">
      <c r="A20" t="str">
        <f t="shared" si="1"/>
        <v>13</v>
      </c>
      <c r="B20">
        <f t="shared" si="2"/>
        <v>0</v>
      </c>
      <c r="C20" t="s">
        <v>342</v>
      </c>
      <c r="D20" s="9" t="s">
        <v>380</v>
      </c>
      <c r="E20">
        <f t="shared" ca="1" si="0"/>
        <v>0</v>
      </c>
    </row>
    <row r="21" spans="1:5" ht="12" customHeight="1">
      <c r="A21" t="str">
        <f t="shared" si="1"/>
        <v>100</v>
      </c>
      <c r="B21">
        <f t="shared" si="2"/>
        <v>0</v>
      </c>
      <c r="C21" t="s">
        <v>342</v>
      </c>
      <c r="D21" s="9" t="s">
        <v>381</v>
      </c>
      <c r="E21">
        <f t="shared" ca="1" si="0"/>
        <v>0</v>
      </c>
    </row>
    <row r="22" spans="1:5" ht="12" customHeight="1">
      <c r="A22" t="str">
        <f t="shared" si="1"/>
        <v>01</v>
      </c>
      <c r="B22">
        <f t="shared" si="2"/>
        <v>0</v>
      </c>
      <c r="C22" t="s">
        <v>343</v>
      </c>
      <c r="D22" s="9" t="s">
        <v>382</v>
      </c>
      <c r="E22">
        <f t="shared" ca="1" si="0"/>
        <v>0</v>
      </c>
    </row>
    <row r="23" spans="1:5">
      <c r="A23" t="str">
        <f t="shared" si="1"/>
        <v>02</v>
      </c>
      <c r="B23">
        <f t="shared" si="2"/>
        <v>0</v>
      </c>
      <c r="C23" t="s">
        <v>343</v>
      </c>
      <c r="D23" s="9" t="s">
        <v>383</v>
      </c>
      <c r="E23">
        <f t="shared" ca="1" si="0"/>
        <v>0</v>
      </c>
    </row>
    <row r="24" spans="1:5">
      <c r="A24" t="str">
        <f t="shared" si="1"/>
        <v>03</v>
      </c>
      <c r="B24">
        <f t="shared" si="2"/>
        <v>0</v>
      </c>
      <c r="C24" t="s">
        <v>343</v>
      </c>
      <c r="D24" s="9" t="s">
        <v>384</v>
      </c>
      <c r="E24">
        <f t="shared" ca="1" si="0"/>
        <v>0</v>
      </c>
    </row>
    <row r="25" spans="1:5">
      <c r="A25" t="str">
        <f t="shared" si="1"/>
        <v>04</v>
      </c>
      <c r="B25">
        <f t="shared" si="2"/>
        <v>0</v>
      </c>
      <c r="C25" t="s">
        <v>343</v>
      </c>
      <c r="D25" s="9" t="s">
        <v>385</v>
      </c>
      <c r="E25">
        <f t="shared" ca="1" si="0"/>
        <v>0</v>
      </c>
    </row>
    <row r="26" spans="1:5">
      <c r="A26" t="str">
        <f t="shared" si="1"/>
        <v>05</v>
      </c>
      <c r="B26">
        <f t="shared" si="2"/>
        <v>0</v>
      </c>
      <c r="C26" t="s">
        <v>343</v>
      </c>
      <c r="D26" s="9" t="s">
        <v>386</v>
      </c>
      <c r="E26">
        <f t="shared" ca="1" si="0"/>
        <v>0</v>
      </c>
    </row>
    <row r="27" spans="1:5">
      <c r="A27" t="str">
        <f t="shared" si="1"/>
        <v>06</v>
      </c>
      <c r="B27">
        <f t="shared" si="2"/>
        <v>0</v>
      </c>
      <c r="C27" t="s">
        <v>343</v>
      </c>
      <c r="D27" s="9" t="s">
        <v>387</v>
      </c>
      <c r="E27">
        <f t="shared" ca="1" si="0"/>
        <v>0</v>
      </c>
    </row>
    <row r="28" spans="1:5">
      <c r="A28" t="str">
        <f t="shared" si="1"/>
        <v>07</v>
      </c>
      <c r="B28">
        <f t="shared" si="2"/>
        <v>0</v>
      </c>
      <c r="C28" t="s">
        <v>343</v>
      </c>
      <c r="D28" s="9" t="s">
        <v>388</v>
      </c>
      <c r="E28">
        <f t="shared" ca="1" si="0"/>
        <v>0</v>
      </c>
    </row>
    <row r="29" spans="1:5">
      <c r="A29" t="str">
        <f t="shared" si="1"/>
        <v>08</v>
      </c>
      <c r="B29">
        <f t="shared" si="2"/>
        <v>0</v>
      </c>
      <c r="C29" t="s">
        <v>343</v>
      </c>
      <c r="D29" s="9" t="s">
        <v>389</v>
      </c>
      <c r="E29">
        <f t="shared" ca="1" si="0"/>
        <v>0</v>
      </c>
    </row>
    <row r="30" spans="1:5">
      <c r="A30" t="str">
        <f t="shared" si="1"/>
        <v>09</v>
      </c>
      <c r="B30">
        <f t="shared" si="2"/>
        <v>0</v>
      </c>
      <c r="C30" t="s">
        <v>343</v>
      </c>
      <c r="D30" s="9" t="s">
        <v>390</v>
      </c>
      <c r="E30">
        <f t="shared" ca="1" si="0"/>
        <v>0</v>
      </c>
    </row>
    <row r="31" spans="1:5">
      <c r="A31" t="str">
        <f t="shared" si="1"/>
        <v>10</v>
      </c>
      <c r="B31">
        <f t="shared" si="2"/>
        <v>0</v>
      </c>
      <c r="C31" t="s">
        <v>343</v>
      </c>
      <c r="D31" s="9" t="s">
        <v>391</v>
      </c>
      <c r="E31">
        <f t="shared" ca="1" si="0"/>
        <v>0</v>
      </c>
    </row>
    <row r="32" spans="1:5">
      <c r="A32" t="str">
        <f t="shared" si="1"/>
        <v>11</v>
      </c>
      <c r="B32">
        <f t="shared" si="2"/>
        <v>0</v>
      </c>
      <c r="C32" t="s">
        <v>343</v>
      </c>
      <c r="D32" s="9" t="s">
        <v>392</v>
      </c>
      <c r="E32">
        <f t="shared" ca="1" si="0"/>
        <v>0</v>
      </c>
    </row>
    <row r="33" spans="1:5">
      <c r="A33" t="str">
        <f t="shared" si="1"/>
        <v>12</v>
      </c>
      <c r="B33">
        <f t="shared" si="2"/>
        <v>0</v>
      </c>
      <c r="C33" t="s">
        <v>343</v>
      </c>
      <c r="D33" s="9" t="s">
        <v>393</v>
      </c>
      <c r="E33">
        <f t="shared" ca="1" si="0"/>
        <v>0</v>
      </c>
    </row>
    <row r="34" spans="1:5">
      <c r="A34" t="str">
        <f t="shared" si="1"/>
        <v>13</v>
      </c>
      <c r="B34">
        <f t="shared" si="2"/>
        <v>0</v>
      </c>
      <c r="C34" t="s">
        <v>343</v>
      </c>
      <c r="D34" s="9" t="s">
        <v>394</v>
      </c>
      <c r="E34">
        <f t="shared" ca="1" si="0"/>
        <v>0</v>
      </c>
    </row>
    <row r="35" spans="1:5">
      <c r="A35" t="str">
        <f t="shared" si="1"/>
        <v>100</v>
      </c>
      <c r="B35">
        <f t="shared" si="2"/>
        <v>0</v>
      </c>
      <c r="C35" t="s">
        <v>343</v>
      </c>
      <c r="D35" s="9" t="s">
        <v>395</v>
      </c>
      <c r="E35">
        <f t="shared" ca="1" si="0"/>
        <v>0</v>
      </c>
    </row>
    <row r="36" spans="1:5">
      <c r="A36" t="str">
        <f t="shared" si="1"/>
        <v>01</v>
      </c>
      <c r="B36">
        <f t="shared" si="2"/>
        <v>0</v>
      </c>
      <c r="C36" t="s">
        <v>344</v>
      </c>
      <c r="D36" s="9" t="s">
        <v>396</v>
      </c>
      <c r="E36">
        <f t="shared" ca="1" si="0"/>
        <v>0</v>
      </c>
    </row>
    <row r="37" spans="1:5">
      <c r="A37" t="str">
        <f t="shared" si="1"/>
        <v>02</v>
      </c>
      <c r="B37">
        <f t="shared" si="2"/>
        <v>0</v>
      </c>
      <c r="C37" t="s">
        <v>344</v>
      </c>
      <c r="D37" s="9" t="s">
        <v>397</v>
      </c>
      <c r="E37">
        <f t="shared" ca="1" si="0"/>
        <v>0</v>
      </c>
    </row>
    <row r="38" spans="1:5">
      <c r="A38" t="str">
        <f t="shared" si="1"/>
        <v>03</v>
      </c>
      <c r="B38">
        <f t="shared" si="2"/>
        <v>0</v>
      </c>
      <c r="C38" t="s">
        <v>344</v>
      </c>
      <c r="D38" s="9" t="s">
        <v>398</v>
      </c>
      <c r="E38">
        <f t="shared" ca="1" si="0"/>
        <v>0</v>
      </c>
    </row>
    <row r="39" spans="1:5">
      <c r="A39" t="str">
        <f t="shared" si="1"/>
        <v>04</v>
      </c>
      <c r="B39">
        <f t="shared" si="2"/>
        <v>0</v>
      </c>
      <c r="C39" t="s">
        <v>344</v>
      </c>
      <c r="D39" s="9" t="s">
        <v>399</v>
      </c>
      <c r="E39">
        <f t="shared" ca="1" si="0"/>
        <v>0</v>
      </c>
    </row>
    <row r="40" spans="1:5">
      <c r="A40" t="str">
        <f t="shared" si="1"/>
        <v>05</v>
      </c>
      <c r="B40">
        <f t="shared" si="2"/>
        <v>0</v>
      </c>
      <c r="C40" t="s">
        <v>344</v>
      </c>
      <c r="D40" s="9" t="s">
        <v>400</v>
      </c>
      <c r="E40">
        <f t="shared" ca="1" si="0"/>
        <v>0</v>
      </c>
    </row>
    <row r="41" spans="1:5">
      <c r="A41" t="str">
        <f t="shared" si="1"/>
        <v>06</v>
      </c>
      <c r="B41">
        <f t="shared" si="2"/>
        <v>0</v>
      </c>
      <c r="C41" t="s">
        <v>344</v>
      </c>
      <c r="D41" s="9" t="s">
        <v>401</v>
      </c>
      <c r="E41">
        <f t="shared" ca="1" si="0"/>
        <v>0</v>
      </c>
    </row>
    <row r="42" spans="1:5">
      <c r="A42" t="str">
        <f t="shared" si="1"/>
        <v>07</v>
      </c>
      <c r="B42">
        <f t="shared" si="2"/>
        <v>0</v>
      </c>
      <c r="C42" t="s">
        <v>344</v>
      </c>
      <c r="D42" s="9" t="s">
        <v>402</v>
      </c>
      <c r="E42">
        <f t="shared" ca="1" si="0"/>
        <v>0</v>
      </c>
    </row>
    <row r="43" spans="1:5">
      <c r="A43" t="str">
        <f t="shared" si="1"/>
        <v>08</v>
      </c>
      <c r="B43">
        <f t="shared" si="2"/>
        <v>0</v>
      </c>
      <c r="C43" t="s">
        <v>344</v>
      </c>
      <c r="D43" s="9" t="s">
        <v>403</v>
      </c>
      <c r="E43">
        <f t="shared" ca="1" si="0"/>
        <v>0</v>
      </c>
    </row>
    <row r="44" spans="1:5">
      <c r="A44" t="str">
        <f t="shared" si="1"/>
        <v>09</v>
      </c>
      <c r="B44">
        <f t="shared" si="2"/>
        <v>0</v>
      </c>
      <c r="C44" t="s">
        <v>344</v>
      </c>
      <c r="D44" s="9" t="s">
        <v>404</v>
      </c>
      <c r="E44">
        <f t="shared" ca="1" si="0"/>
        <v>0</v>
      </c>
    </row>
    <row r="45" spans="1:5">
      <c r="A45" t="str">
        <f t="shared" si="1"/>
        <v>10</v>
      </c>
      <c r="B45">
        <f t="shared" si="2"/>
        <v>0</v>
      </c>
      <c r="C45" t="s">
        <v>344</v>
      </c>
      <c r="D45" s="9" t="s">
        <v>405</v>
      </c>
      <c r="E45">
        <f t="shared" ca="1" si="0"/>
        <v>0</v>
      </c>
    </row>
    <row r="46" spans="1:5">
      <c r="A46" t="str">
        <f t="shared" si="1"/>
        <v>11</v>
      </c>
      <c r="B46">
        <f t="shared" si="2"/>
        <v>0</v>
      </c>
      <c r="C46" t="s">
        <v>344</v>
      </c>
      <c r="D46" s="9" t="s">
        <v>406</v>
      </c>
      <c r="E46">
        <f t="shared" ca="1" si="0"/>
        <v>0</v>
      </c>
    </row>
    <row r="47" spans="1:5">
      <c r="A47" t="str">
        <f t="shared" si="1"/>
        <v>12</v>
      </c>
      <c r="B47">
        <f t="shared" si="2"/>
        <v>0</v>
      </c>
      <c r="C47" t="s">
        <v>344</v>
      </c>
      <c r="D47" s="9" t="s">
        <v>407</v>
      </c>
      <c r="E47">
        <f t="shared" ca="1" si="0"/>
        <v>0</v>
      </c>
    </row>
    <row r="48" spans="1:5">
      <c r="A48" t="str">
        <f t="shared" si="1"/>
        <v>13</v>
      </c>
      <c r="B48">
        <f t="shared" si="2"/>
        <v>0</v>
      </c>
      <c r="C48" t="s">
        <v>344</v>
      </c>
      <c r="D48" s="9" t="s">
        <v>408</v>
      </c>
      <c r="E48">
        <f t="shared" ca="1" si="0"/>
        <v>0</v>
      </c>
    </row>
    <row r="49" spans="1:5">
      <c r="A49" t="str">
        <f t="shared" si="1"/>
        <v>100</v>
      </c>
      <c r="B49">
        <f t="shared" si="2"/>
        <v>0</v>
      </c>
      <c r="C49" t="s">
        <v>344</v>
      </c>
      <c r="D49" s="9" t="s">
        <v>409</v>
      </c>
      <c r="E49">
        <f t="shared" ca="1" si="0"/>
        <v>0</v>
      </c>
    </row>
    <row r="50" spans="1:5">
      <c r="A50" t="str">
        <f t="shared" si="1"/>
        <v>01</v>
      </c>
      <c r="B50">
        <f t="shared" si="2"/>
        <v>0</v>
      </c>
      <c r="C50" t="s">
        <v>345</v>
      </c>
      <c r="D50" s="9" t="s">
        <v>410</v>
      </c>
      <c r="E50">
        <f t="shared" ca="1" si="0"/>
        <v>0</v>
      </c>
    </row>
    <row r="51" spans="1:5">
      <c r="A51" t="str">
        <f t="shared" si="1"/>
        <v>02</v>
      </c>
      <c r="B51">
        <f t="shared" si="2"/>
        <v>0</v>
      </c>
      <c r="C51" t="s">
        <v>345</v>
      </c>
      <c r="D51" s="9" t="s">
        <v>411</v>
      </c>
      <c r="E51">
        <f t="shared" ca="1" si="0"/>
        <v>0</v>
      </c>
    </row>
    <row r="52" spans="1:5">
      <c r="A52" t="str">
        <f t="shared" si="1"/>
        <v>03</v>
      </c>
      <c r="B52">
        <f t="shared" si="2"/>
        <v>0</v>
      </c>
      <c r="C52" t="s">
        <v>345</v>
      </c>
      <c r="D52" s="9" t="s">
        <v>412</v>
      </c>
      <c r="E52">
        <f t="shared" ca="1" si="0"/>
        <v>0</v>
      </c>
    </row>
    <row r="53" spans="1:5">
      <c r="A53" t="str">
        <f t="shared" si="1"/>
        <v>04</v>
      </c>
      <c r="B53">
        <f t="shared" si="2"/>
        <v>0</v>
      </c>
      <c r="C53" t="s">
        <v>345</v>
      </c>
      <c r="D53" s="9" t="s">
        <v>413</v>
      </c>
      <c r="E53">
        <f t="shared" ca="1" si="0"/>
        <v>0</v>
      </c>
    </row>
    <row r="54" spans="1:5">
      <c r="A54" t="str">
        <f t="shared" si="1"/>
        <v>05</v>
      </c>
      <c r="B54">
        <f t="shared" si="2"/>
        <v>0</v>
      </c>
      <c r="C54" t="s">
        <v>345</v>
      </c>
      <c r="D54" s="9" t="s">
        <v>414</v>
      </c>
      <c r="E54">
        <f t="shared" ca="1" si="0"/>
        <v>0</v>
      </c>
    </row>
    <row r="55" spans="1:5">
      <c r="A55" t="str">
        <f t="shared" si="1"/>
        <v>06</v>
      </c>
      <c r="B55">
        <f t="shared" si="2"/>
        <v>0</v>
      </c>
      <c r="C55" t="s">
        <v>345</v>
      </c>
      <c r="D55" s="9" t="s">
        <v>415</v>
      </c>
      <c r="E55">
        <f t="shared" ca="1" si="0"/>
        <v>0</v>
      </c>
    </row>
    <row r="56" spans="1:5">
      <c r="A56" t="str">
        <f t="shared" si="1"/>
        <v>07</v>
      </c>
      <c r="B56">
        <f t="shared" si="2"/>
        <v>0</v>
      </c>
      <c r="C56" t="s">
        <v>345</v>
      </c>
      <c r="D56" s="9" t="s">
        <v>416</v>
      </c>
      <c r="E56">
        <f t="shared" ca="1" si="0"/>
        <v>0</v>
      </c>
    </row>
    <row r="57" spans="1:5">
      <c r="A57" t="str">
        <f t="shared" si="1"/>
        <v>08</v>
      </c>
      <c r="B57">
        <f t="shared" si="2"/>
        <v>0</v>
      </c>
      <c r="C57" t="s">
        <v>345</v>
      </c>
      <c r="D57" s="9" t="s">
        <v>417</v>
      </c>
      <c r="E57">
        <f t="shared" ca="1" si="0"/>
        <v>0</v>
      </c>
    </row>
    <row r="58" spans="1:5">
      <c r="A58" t="str">
        <f t="shared" si="1"/>
        <v>09</v>
      </c>
      <c r="B58">
        <f t="shared" si="2"/>
        <v>0</v>
      </c>
      <c r="C58" t="s">
        <v>345</v>
      </c>
      <c r="D58" s="9" t="s">
        <v>418</v>
      </c>
      <c r="E58">
        <f t="shared" ca="1" si="0"/>
        <v>0</v>
      </c>
    </row>
    <row r="59" spans="1:5">
      <c r="A59" t="str">
        <f t="shared" si="1"/>
        <v>10</v>
      </c>
      <c r="B59">
        <f t="shared" si="2"/>
        <v>0</v>
      </c>
      <c r="C59" t="s">
        <v>345</v>
      </c>
      <c r="D59" s="9" t="s">
        <v>419</v>
      </c>
      <c r="E59">
        <f t="shared" ca="1" si="0"/>
        <v>0</v>
      </c>
    </row>
    <row r="60" spans="1:5">
      <c r="A60" t="str">
        <f t="shared" si="1"/>
        <v>11</v>
      </c>
      <c r="B60">
        <f t="shared" si="2"/>
        <v>0</v>
      </c>
      <c r="C60" t="s">
        <v>345</v>
      </c>
      <c r="D60" s="9" t="s">
        <v>420</v>
      </c>
      <c r="E60">
        <f t="shared" ca="1" si="0"/>
        <v>0</v>
      </c>
    </row>
    <row r="61" spans="1:5">
      <c r="A61" t="str">
        <f t="shared" si="1"/>
        <v>12</v>
      </c>
      <c r="B61">
        <f t="shared" si="2"/>
        <v>0</v>
      </c>
      <c r="C61" t="s">
        <v>345</v>
      </c>
      <c r="D61" s="9" t="s">
        <v>421</v>
      </c>
      <c r="E61">
        <f t="shared" ca="1" si="0"/>
        <v>0</v>
      </c>
    </row>
    <row r="62" spans="1:5">
      <c r="A62" t="str">
        <f t="shared" si="1"/>
        <v>13</v>
      </c>
      <c r="B62">
        <f t="shared" si="2"/>
        <v>0</v>
      </c>
      <c r="C62" t="s">
        <v>345</v>
      </c>
      <c r="D62" s="9" t="s">
        <v>422</v>
      </c>
      <c r="E62">
        <f t="shared" ca="1" si="0"/>
        <v>0</v>
      </c>
    </row>
    <row r="63" spans="1:5">
      <c r="A63" t="str">
        <f t="shared" si="1"/>
        <v>100</v>
      </c>
      <c r="B63">
        <f t="shared" si="2"/>
        <v>0</v>
      </c>
      <c r="C63" t="s">
        <v>345</v>
      </c>
      <c r="D63" s="9" t="s">
        <v>423</v>
      </c>
      <c r="E63">
        <f t="shared" ca="1" si="0"/>
        <v>0</v>
      </c>
    </row>
    <row r="64" spans="1:5">
      <c r="A64" t="str">
        <f t="shared" si="1"/>
        <v>01</v>
      </c>
      <c r="B64">
        <f t="shared" si="2"/>
        <v>0</v>
      </c>
      <c r="C64" t="s">
        <v>346</v>
      </c>
      <c r="D64" s="9" t="s">
        <v>424</v>
      </c>
      <c r="E64">
        <f t="shared" ca="1" si="0"/>
        <v>0</v>
      </c>
    </row>
    <row r="65" spans="1:5">
      <c r="A65" t="str">
        <f t="shared" si="1"/>
        <v>02</v>
      </c>
      <c r="B65">
        <f t="shared" si="2"/>
        <v>0</v>
      </c>
      <c r="C65" t="s">
        <v>346</v>
      </c>
      <c r="D65" s="9" t="s">
        <v>425</v>
      </c>
      <c r="E65">
        <f t="shared" ca="1" si="0"/>
        <v>0</v>
      </c>
    </row>
    <row r="66" spans="1:5">
      <c r="A66" t="str">
        <f t="shared" si="1"/>
        <v>03</v>
      </c>
      <c r="B66">
        <f t="shared" si="2"/>
        <v>0</v>
      </c>
      <c r="C66" t="s">
        <v>346</v>
      </c>
      <c r="D66" s="9" t="s">
        <v>426</v>
      </c>
      <c r="E66">
        <f t="shared" ca="1" si="0"/>
        <v>0</v>
      </c>
    </row>
    <row r="67" spans="1:5">
      <c r="A67" t="str">
        <f t="shared" si="1"/>
        <v>04</v>
      </c>
      <c r="B67">
        <f t="shared" si="2"/>
        <v>0</v>
      </c>
      <c r="C67" t="s">
        <v>346</v>
      </c>
      <c r="D67" s="9" t="s">
        <v>427</v>
      </c>
      <c r="E67">
        <f t="shared" ca="1" si="0"/>
        <v>0</v>
      </c>
    </row>
    <row r="68" spans="1:5">
      <c r="A68" t="str">
        <f t="shared" si="1"/>
        <v>05</v>
      </c>
      <c r="B68">
        <f t="shared" si="2"/>
        <v>0</v>
      </c>
      <c r="C68" t="s">
        <v>346</v>
      </c>
      <c r="D68" s="9" t="s">
        <v>428</v>
      </c>
      <c r="E68">
        <f t="shared" ca="1" si="0"/>
        <v>0</v>
      </c>
    </row>
    <row r="69" spans="1:5">
      <c r="A69" t="str">
        <f t="shared" si="1"/>
        <v>06</v>
      </c>
      <c r="B69">
        <f t="shared" si="2"/>
        <v>0</v>
      </c>
      <c r="C69" t="s">
        <v>346</v>
      </c>
      <c r="D69" s="9" t="s">
        <v>429</v>
      </c>
      <c r="E69">
        <f t="shared" ca="1" si="0"/>
        <v>0</v>
      </c>
    </row>
    <row r="70" spans="1:5">
      <c r="A70" t="str">
        <f t="shared" si="1"/>
        <v>07</v>
      </c>
      <c r="B70">
        <f t="shared" si="2"/>
        <v>0</v>
      </c>
      <c r="C70" t="s">
        <v>346</v>
      </c>
      <c r="D70" s="9" t="s">
        <v>430</v>
      </c>
      <c r="E70">
        <f t="shared" ca="1" si="0"/>
        <v>0</v>
      </c>
    </row>
    <row r="71" spans="1:5">
      <c r="A71" t="str">
        <f t="shared" si="1"/>
        <v>08</v>
      </c>
      <c r="B71">
        <f t="shared" si="2"/>
        <v>0</v>
      </c>
      <c r="C71" t="s">
        <v>346</v>
      </c>
      <c r="D71" s="9" t="s">
        <v>431</v>
      </c>
      <c r="E71">
        <f t="shared" ca="1" si="0"/>
        <v>0</v>
      </c>
    </row>
    <row r="72" spans="1:5">
      <c r="A72" t="str">
        <f t="shared" si="1"/>
        <v>09</v>
      </c>
      <c r="B72">
        <f t="shared" si="2"/>
        <v>0</v>
      </c>
      <c r="C72" t="s">
        <v>346</v>
      </c>
      <c r="D72" s="9" t="s">
        <v>432</v>
      </c>
      <c r="E72">
        <f t="shared" ref="E72:E135" ca="1" si="3">IFERROR(IF(B72=0,VLOOKUP(C72,INDIRECT($G$4&amp;$H$4),MATCH($A72,INDIRECT($G$4&amp;$I$4),0),0),VLOOKUP(C72,INDIRECT($G$5&amp;$H$5),MATCH($A72,INDIRECT($G$5&amp;$I$5),0),FALSE)),0)</f>
        <v>0</v>
      </c>
    </row>
    <row r="73" spans="1:5">
      <c r="A73" t="str">
        <f t="shared" ref="A73:A136" si="4">MID(D73,LEN(C73)+2,LEN(D73)-LEN(C73))</f>
        <v>10</v>
      </c>
      <c r="B73">
        <f t="shared" ref="B73:B136" si="5">IF(IFERROR(FIND("PU",D73,1),0)&lt;&gt;0,"PU",0)</f>
        <v>0</v>
      </c>
      <c r="C73" t="s">
        <v>346</v>
      </c>
      <c r="D73" s="9" t="s">
        <v>433</v>
      </c>
      <c r="E73">
        <f t="shared" ca="1" si="3"/>
        <v>0</v>
      </c>
    </row>
    <row r="74" spans="1:5">
      <c r="A74" t="str">
        <f t="shared" si="4"/>
        <v>11</v>
      </c>
      <c r="B74">
        <f t="shared" si="5"/>
        <v>0</v>
      </c>
      <c r="C74" t="s">
        <v>346</v>
      </c>
      <c r="D74" s="9" t="s">
        <v>434</v>
      </c>
      <c r="E74">
        <f t="shared" ca="1" si="3"/>
        <v>0</v>
      </c>
    </row>
    <row r="75" spans="1:5">
      <c r="A75" t="str">
        <f t="shared" si="4"/>
        <v>12</v>
      </c>
      <c r="B75">
        <f t="shared" si="5"/>
        <v>0</v>
      </c>
      <c r="C75" t="s">
        <v>346</v>
      </c>
      <c r="D75" s="9" t="s">
        <v>435</v>
      </c>
      <c r="E75">
        <f t="shared" ca="1" si="3"/>
        <v>0</v>
      </c>
    </row>
    <row r="76" spans="1:5">
      <c r="A76" t="str">
        <f t="shared" si="4"/>
        <v>13</v>
      </c>
      <c r="B76">
        <f t="shared" si="5"/>
        <v>0</v>
      </c>
      <c r="C76" t="s">
        <v>346</v>
      </c>
      <c r="D76" s="9" t="s">
        <v>436</v>
      </c>
      <c r="E76">
        <f t="shared" ca="1" si="3"/>
        <v>0</v>
      </c>
    </row>
    <row r="77" spans="1:5">
      <c r="A77" t="str">
        <f t="shared" si="4"/>
        <v>100</v>
      </c>
      <c r="B77">
        <f t="shared" si="5"/>
        <v>0</v>
      </c>
      <c r="C77" t="s">
        <v>346</v>
      </c>
      <c r="D77" s="9" t="s">
        <v>437</v>
      </c>
      <c r="E77">
        <f t="shared" ca="1" si="3"/>
        <v>0</v>
      </c>
    </row>
    <row r="78" spans="1:5">
      <c r="A78" t="str">
        <f t="shared" si="4"/>
        <v>01</v>
      </c>
      <c r="B78">
        <f t="shared" si="5"/>
        <v>0</v>
      </c>
      <c r="C78" t="s">
        <v>347</v>
      </c>
      <c r="D78" s="9" t="s">
        <v>438</v>
      </c>
      <c r="E78">
        <f t="shared" ca="1" si="3"/>
        <v>0</v>
      </c>
    </row>
    <row r="79" spans="1:5">
      <c r="A79" t="str">
        <f t="shared" si="4"/>
        <v>02</v>
      </c>
      <c r="B79">
        <f t="shared" si="5"/>
        <v>0</v>
      </c>
      <c r="C79" t="s">
        <v>347</v>
      </c>
      <c r="D79" s="9" t="s">
        <v>439</v>
      </c>
      <c r="E79">
        <f t="shared" ca="1" si="3"/>
        <v>0</v>
      </c>
    </row>
    <row r="80" spans="1:5">
      <c r="A80" t="str">
        <f t="shared" si="4"/>
        <v>03</v>
      </c>
      <c r="B80">
        <f t="shared" si="5"/>
        <v>0</v>
      </c>
      <c r="C80" t="s">
        <v>347</v>
      </c>
      <c r="D80" s="9" t="s">
        <v>440</v>
      </c>
      <c r="E80">
        <f t="shared" ca="1" si="3"/>
        <v>0</v>
      </c>
    </row>
    <row r="81" spans="1:5">
      <c r="A81" t="str">
        <f t="shared" si="4"/>
        <v>04</v>
      </c>
      <c r="B81">
        <f t="shared" si="5"/>
        <v>0</v>
      </c>
      <c r="C81" t="s">
        <v>347</v>
      </c>
      <c r="D81" s="9" t="s">
        <v>441</v>
      </c>
      <c r="E81">
        <f t="shared" ca="1" si="3"/>
        <v>0</v>
      </c>
    </row>
    <row r="82" spans="1:5">
      <c r="A82" t="str">
        <f t="shared" si="4"/>
        <v>05</v>
      </c>
      <c r="B82">
        <f t="shared" si="5"/>
        <v>0</v>
      </c>
      <c r="C82" t="s">
        <v>347</v>
      </c>
      <c r="D82" s="9" t="s">
        <v>442</v>
      </c>
      <c r="E82">
        <f t="shared" ca="1" si="3"/>
        <v>0</v>
      </c>
    </row>
    <row r="83" spans="1:5">
      <c r="A83" t="str">
        <f t="shared" si="4"/>
        <v>06</v>
      </c>
      <c r="B83">
        <f t="shared" si="5"/>
        <v>0</v>
      </c>
      <c r="C83" t="s">
        <v>347</v>
      </c>
      <c r="D83" s="9" t="s">
        <v>443</v>
      </c>
      <c r="E83">
        <f t="shared" ca="1" si="3"/>
        <v>0</v>
      </c>
    </row>
    <row r="84" spans="1:5">
      <c r="A84" t="str">
        <f t="shared" si="4"/>
        <v>07</v>
      </c>
      <c r="B84">
        <f t="shared" si="5"/>
        <v>0</v>
      </c>
      <c r="C84" t="s">
        <v>347</v>
      </c>
      <c r="D84" s="9" t="s">
        <v>444</v>
      </c>
      <c r="E84">
        <f t="shared" ca="1" si="3"/>
        <v>0</v>
      </c>
    </row>
    <row r="85" spans="1:5">
      <c r="A85" t="str">
        <f t="shared" si="4"/>
        <v>08</v>
      </c>
      <c r="B85">
        <f t="shared" si="5"/>
        <v>0</v>
      </c>
      <c r="C85" t="s">
        <v>347</v>
      </c>
      <c r="D85" s="9" t="s">
        <v>445</v>
      </c>
      <c r="E85">
        <f t="shared" ca="1" si="3"/>
        <v>0</v>
      </c>
    </row>
    <row r="86" spans="1:5">
      <c r="A86" t="str">
        <f t="shared" si="4"/>
        <v>09</v>
      </c>
      <c r="B86">
        <f t="shared" si="5"/>
        <v>0</v>
      </c>
      <c r="C86" t="s">
        <v>347</v>
      </c>
      <c r="D86" s="9" t="s">
        <v>446</v>
      </c>
      <c r="E86">
        <f t="shared" ca="1" si="3"/>
        <v>0</v>
      </c>
    </row>
    <row r="87" spans="1:5">
      <c r="A87" t="str">
        <f t="shared" si="4"/>
        <v>10</v>
      </c>
      <c r="B87">
        <f t="shared" si="5"/>
        <v>0</v>
      </c>
      <c r="C87" t="s">
        <v>347</v>
      </c>
      <c r="D87" s="9" t="s">
        <v>447</v>
      </c>
      <c r="E87">
        <f t="shared" ca="1" si="3"/>
        <v>0</v>
      </c>
    </row>
    <row r="88" spans="1:5">
      <c r="A88" t="str">
        <f t="shared" si="4"/>
        <v>11</v>
      </c>
      <c r="B88">
        <f t="shared" si="5"/>
        <v>0</v>
      </c>
      <c r="C88" t="s">
        <v>347</v>
      </c>
      <c r="D88" s="9" t="s">
        <v>448</v>
      </c>
      <c r="E88">
        <f t="shared" ca="1" si="3"/>
        <v>0</v>
      </c>
    </row>
    <row r="89" spans="1:5">
      <c r="A89" t="str">
        <f t="shared" si="4"/>
        <v>12</v>
      </c>
      <c r="B89">
        <f t="shared" si="5"/>
        <v>0</v>
      </c>
      <c r="C89" t="s">
        <v>347</v>
      </c>
      <c r="D89" s="9" t="s">
        <v>449</v>
      </c>
      <c r="E89">
        <f t="shared" ca="1" si="3"/>
        <v>0</v>
      </c>
    </row>
    <row r="90" spans="1:5">
      <c r="A90" t="str">
        <f t="shared" si="4"/>
        <v>13</v>
      </c>
      <c r="B90">
        <f t="shared" si="5"/>
        <v>0</v>
      </c>
      <c r="C90" t="s">
        <v>347</v>
      </c>
      <c r="D90" s="9" t="s">
        <v>450</v>
      </c>
      <c r="E90">
        <f t="shared" ca="1" si="3"/>
        <v>0</v>
      </c>
    </row>
    <row r="91" spans="1:5">
      <c r="A91" t="str">
        <f t="shared" si="4"/>
        <v>100</v>
      </c>
      <c r="B91">
        <f t="shared" si="5"/>
        <v>0</v>
      </c>
      <c r="C91" t="s">
        <v>347</v>
      </c>
      <c r="D91" s="9" t="s">
        <v>451</v>
      </c>
      <c r="E91">
        <f t="shared" ca="1" si="3"/>
        <v>0</v>
      </c>
    </row>
    <row r="92" spans="1:5">
      <c r="A92" t="str">
        <f t="shared" si="4"/>
        <v>01</v>
      </c>
      <c r="B92">
        <f t="shared" si="5"/>
        <v>0</v>
      </c>
      <c r="C92" t="s">
        <v>348</v>
      </c>
      <c r="D92" s="9" t="s">
        <v>452</v>
      </c>
      <c r="E92">
        <f t="shared" ca="1" si="3"/>
        <v>0</v>
      </c>
    </row>
    <row r="93" spans="1:5">
      <c r="A93" t="str">
        <f t="shared" si="4"/>
        <v>02</v>
      </c>
      <c r="B93">
        <f t="shared" si="5"/>
        <v>0</v>
      </c>
      <c r="C93" t="s">
        <v>348</v>
      </c>
      <c r="D93" s="9" t="s">
        <v>453</v>
      </c>
      <c r="E93">
        <f t="shared" ca="1" si="3"/>
        <v>0</v>
      </c>
    </row>
    <row r="94" spans="1:5">
      <c r="A94" t="str">
        <f t="shared" si="4"/>
        <v>03</v>
      </c>
      <c r="B94">
        <f t="shared" si="5"/>
        <v>0</v>
      </c>
      <c r="C94" t="s">
        <v>348</v>
      </c>
      <c r="D94" s="9" t="s">
        <v>454</v>
      </c>
      <c r="E94">
        <f t="shared" ca="1" si="3"/>
        <v>0</v>
      </c>
    </row>
    <row r="95" spans="1:5">
      <c r="A95" t="str">
        <f t="shared" si="4"/>
        <v>04</v>
      </c>
      <c r="B95">
        <f t="shared" si="5"/>
        <v>0</v>
      </c>
      <c r="C95" t="s">
        <v>348</v>
      </c>
      <c r="D95" s="9" t="s">
        <v>455</v>
      </c>
      <c r="E95">
        <f t="shared" ca="1" si="3"/>
        <v>0</v>
      </c>
    </row>
    <row r="96" spans="1:5">
      <c r="A96" t="str">
        <f t="shared" si="4"/>
        <v>05</v>
      </c>
      <c r="B96">
        <f t="shared" si="5"/>
        <v>0</v>
      </c>
      <c r="C96" t="s">
        <v>348</v>
      </c>
      <c r="D96" s="9" t="s">
        <v>456</v>
      </c>
      <c r="E96">
        <f t="shared" ca="1" si="3"/>
        <v>0</v>
      </c>
    </row>
    <row r="97" spans="1:5">
      <c r="A97" t="str">
        <f t="shared" si="4"/>
        <v>06</v>
      </c>
      <c r="B97">
        <f t="shared" si="5"/>
        <v>0</v>
      </c>
      <c r="C97" t="s">
        <v>348</v>
      </c>
      <c r="D97" s="9" t="s">
        <v>457</v>
      </c>
      <c r="E97">
        <f t="shared" ca="1" si="3"/>
        <v>0</v>
      </c>
    </row>
    <row r="98" spans="1:5">
      <c r="A98" t="str">
        <f t="shared" si="4"/>
        <v>07</v>
      </c>
      <c r="B98">
        <f t="shared" si="5"/>
        <v>0</v>
      </c>
      <c r="C98" t="s">
        <v>348</v>
      </c>
      <c r="D98" s="9" t="s">
        <v>458</v>
      </c>
      <c r="E98">
        <f t="shared" ca="1" si="3"/>
        <v>0</v>
      </c>
    </row>
    <row r="99" spans="1:5">
      <c r="A99" t="str">
        <f t="shared" si="4"/>
        <v>08</v>
      </c>
      <c r="B99">
        <f t="shared" si="5"/>
        <v>0</v>
      </c>
      <c r="C99" t="s">
        <v>348</v>
      </c>
      <c r="D99" s="9" t="s">
        <v>459</v>
      </c>
      <c r="E99">
        <f t="shared" ca="1" si="3"/>
        <v>0</v>
      </c>
    </row>
    <row r="100" spans="1:5">
      <c r="A100" t="str">
        <f t="shared" si="4"/>
        <v>09</v>
      </c>
      <c r="B100">
        <f t="shared" si="5"/>
        <v>0</v>
      </c>
      <c r="C100" t="s">
        <v>348</v>
      </c>
      <c r="D100" s="9" t="s">
        <v>460</v>
      </c>
      <c r="E100">
        <f t="shared" ca="1" si="3"/>
        <v>0</v>
      </c>
    </row>
    <row r="101" spans="1:5">
      <c r="A101" t="str">
        <f t="shared" si="4"/>
        <v>10</v>
      </c>
      <c r="B101">
        <f t="shared" si="5"/>
        <v>0</v>
      </c>
      <c r="C101" t="s">
        <v>348</v>
      </c>
      <c r="D101" s="9" t="s">
        <v>461</v>
      </c>
      <c r="E101">
        <f t="shared" ca="1" si="3"/>
        <v>0</v>
      </c>
    </row>
    <row r="102" spans="1:5">
      <c r="A102" t="str">
        <f t="shared" si="4"/>
        <v>11</v>
      </c>
      <c r="B102">
        <f t="shared" si="5"/>
        <v>0</v>
      </c>
      <c r="C102" t="s">
        <v>348</v>
      </c>
      <c r="D102" s="9" t="s">
        <v>462</v>
      </c>
      <c r="E102">
        <f t="shared" ca="1" si="3"/>
        <v>0</v>
      </c>
    </row>
    <row r="103" spans="1:5">
      <c r="A103" t="str">
        <f t="shared" si="4"/>
        <v>12</v>
      </c>
      <c r="B103">
        <f t="shared" si="5"/>
        <v>0</v>
      </c>
      <c r="C103" t="s">
        <v>348</v>
      </c>
      <c r="D103" s="9" t="s">
        <v>463</v>
      </c>
      <c r="E103">
        <f t="shared" ca="1" si="3"/>
        <v>0</v>
      </c>
    </row>
    <row r="104" spans="1:5">
      <c r="A104" t="str">
        <f t="shared" si="4"/>
        <v>13</v>
      </c>
      <c r="B104">
        <f t="shared" si="5"/>
        <v>0</v>
      </c>
      <c r="C104" t="s">
        <v>348</v>
      </c>
      <c r="D104" s="9" t="s">
        <v>464</v>
      </c>
      <c r="E104">
        <f t="shared" ca="1" si="3"/>
        <v>0</v>
      </c>
    </row>
    <row r="105" spans="1:5">
      <c r="A105" t="str">
        <f t="shared" si="4"/>
        <v>100</v>
      </c>
      <c r="B105">
        <f t="shared" si="5"/>
        <v>0</v>
      </c>
      <c r="C105" t="s">
        <v>348</v>
      </c>
      <c r="D105" s="9" t="s">
        <v>465</v>
      </c>
      <c r="E105">
        <f t="shared" ca="1" si="3"/>
        <v>0</v>
      </c>
    </row>
    <row r="106" spans="1:5">
      <c r="A106" t="str">
        <f t="shared" si="4"/>
        <v>01</v>
      </c>
      <c r="B106">
        <f t="shared" si="5"/>
        <v>0</v>
      </c>
      <c r="C106" t="s">
        <v>222</v>
      </c>
      <c r="D106" s="9" t="s">
        <v>466</v>
      </c>
      <c r="E106">
        <f t="shared" ca="1" si="3"/>
        <v>0</v>
      </c>
    </row>
    <row r="107" spans="1:5">
      <c r="A107" t="str">
        <f t="shared" si="4"/>
        <v>02</v>
      </c>
      <c r="B107">
        <f t="shared" si="5"/>
        <v>0</v>
      </c>
      <c r="C107" t="s">
        <v>222</v>
      </c>
      <c r="D107" s="9" t="s">
        <v>467</v>
      </c>
      <c r="E107">
        <f t="shared" ca="1" si="3"/>
        <v>0</v>
      </c>
    </row>
    <row r="108" spans="1:5">
      <c r="A108" t="str">
        <f t="shared" si="4"/>
        <v>03</v>
      </c>
      <c r="B108">
        <f t="shared" si="5"/>
        <v>0</v>
      </c>
      <c r="C108" t="s">
        <v>222</v>
      </c>
      <c r="D108" s="9" t="s">
        <v>468</v>
      </c>
      <c r="E108">
        <f t="shared" ca="1" si="3"/>
        <v>0</v>
      </c>
    </row>
    <row r="109" spans="1:5">
      <c r="A109" t="str">
        <f t="shared" si="4"/>
        <v>04</v>
      </c>
      <c r="B109">
        <f t="shared" si="5"/>
        <v>0</v>
      </c>
      <c r="C109" t="s">
        <v>222</v>
      </c>
      <c r="D109" s="9" t="s">
        <v>469</v>
      </c>
      <c r="E109">
        <f t="shared" ca="1" si="3"/>
        <v>0</v>
      </c>
    </row>
    <row r="110" spans="1:5">
      <c r="A110" t="str">
        <f t="shared" si="4"/>
        <v>05</v>
      </c>
      <c r="B110">
        <f t="shared" si="5"/>
        <v>0</v>
      </c>
      <c r="C110" t="s">
        <v>222</v>
      </c>
      <c r="D110" s="9" t="s">
        <v>470</v>
      </c>
      <c r="E110">
        <f t="shared" ca="1" si="3"/>
        <v>0</v>
      </c>
    </row>
    <row r="111" spans="1:5">
      <c r="A111" t="str">
        <f t="shared" si="4"/>
        <v>06</v>
      </c>
      <c r="B111">
        <f t="shared" si="5"/>
        <v>0</v>
      </c>
      <c r="C111" t="s">
        <v>222</v>
      </c>
      <c r="D111" s="9" t="s">
        <v>471</v>
      </c>
      <c r="E111">
        <f t="shared" ca="1" si="3"/>
        <v>0</v>
      </c>
    </row>
    <row r="112" spans="1:5">
      <c r="A112" t="str">
        <f t="shared" si="4"/>
        <v>07</v>
      </c>
      <c r="B112">
        <f t="shared" si="5"/>
        <v>0</v>
      </c>
      <c r="C112" t="s">
        <v>222</v>
      </c>
      <c r="D112" s="9" t="s">
        <v>472</v>
      </c>
      <c r="E112">
        <f t="shared" ca="1" si="3"/>
        <v>0</v>
      </c>
    </row>
    <row r="113" spans="1:5">
      <c r="A113" t="str">
        <f t="shared" si="4"/>
        <v>08</v>
      </c>
      <c r="B113">
        <f t="shared" si="5"/>
        <v>0</v>
      </c>
      <c r="C113" t="s">
        <v>222</v>
      </c>
      <c r="D113" s="9" t="s">
        <v>473</v>
      </c>
      <c r="E113">
        <f t="shared" ca="1" si="3"/>
        <v>0</v>
      </c>
    </row>
    <row r="114" spans="1:5">
      <c r="A114" t="str">
        <f t="shared" si="4"/>
        <v>09</v>
      </c>
      <c r="B114">
        <f t="shared" si="5"/>
        <v>0</v>
      </c>
      <c r="C114" t="s">
        <v>222</v>
      </c>
      <c r="D114" s="9" t="s">
        <v>474</v>
      </c>
      <c r="E114">
        <f t="shared" ca="1" si="3"/>
        <v>0</v>
      </c>
    </row>
    <row r="115" spans="1:5">
      <c r="A115" t="str">
        <f t="shared" si="4"/>
        <v>10</v>
      </c>
      <c r="B115">
        <f t="shared" si="5"/>
        <v>0</v>
      </c>
      <c r="C115" t="s">
        <v>222</v>
      </c>
      <c r="D115" s="9" t="s">
        <v>475</v>
      </c>
      <c r="E115">
        <f t="shared" ca="1" si="3"/>
        <v>0</v>
      </c>
    </row>
    <row r="116" spans="1:5">
      <c r="A116" t="str">
        <f t="shared" si="4"/>
        <v>11</v>
      </c>
      <c r="B116">
        <f t="shared" si="5"/>
        <v>0</v>
      </c>
      <c r="C116" t="s">
        <v>222</v>
      </c>
      <c r="D116" s="9" t="s">
        <v>476</v>
      </c>
      <c r="E116">
        <f t="shared" ca="1" si="3"/>
        <v>0</v>
      </c>
    </row>
    <row r="117" spans="1:5">
      <c r="A117" t="str">
        <f t="shared" si="4"/>
        <v>12</v>
      </c>
      <c r="B117">
        <f t="shared" si="5"/>
        <v>0</v>
      </c>
      <c r="C117" t="s">
        <v>222</v>
      </c>
      <c r="D117" s="9" t="s">
        <v>477</v>
      </c>
      <c r="E117">
        <f t="shared" ca="1" si="3"/>
        <v>0</v>
      </c>
    </row>
    <row r="118" spans="1:5">
      <c r="A118" t="str">
        <f t="shared" si="4"/>
        <v>13</v>
      </c>
      <c r="B118">
        <f t="shared" si="5"/>
        <v>0</v>
      </c>
      <c r="C118" t="s">
        <v>222</v>
      </c>
      <c r="D118" s="9" t="s">
        <v>478</v>
      </c>
      <c r="E118">
        <f t="shared" ca="1" si="3"/>
        <v>0</v>
      </c>
    </row>
    <row r="119" spans="1:5">
      <c r="A119" t="str">
        <f t="shared" si="4"/>
        <v>100</v>
      </c>
      <c r="B119">
        <f t="shared" si="5"/>
        <v>0</v>
      </c>
      <c r="C119" t="s">
        <v>222</v>
      </c>
      <c r="D119" s="9" t="s">
        <v>479</v>
      </c>
      <c r="E119">
        <f t="shared" ca="1" si="3"/>
        <v>0</v>
      </c>
    </row>
    <row r="120" spans="1:5">
      <c r="A120" t="str">
        <f t="shared" si="4"/>
        <v>01</v>
      </c>
      <c r="B120">
        <f t="shared" si="5"/>
        <v>0</v>
      </c>
      <c r="C120" t="s">
        <v>223</v>
      </c>
      <c r="D120" s="9" t="s">
        <v>480</v>
      </c>
      <c r="E120">
        <f t="shared" ca="1" si="3"/>
        <v>0</v>
      </c>
    </row>
    <row r="121" spans="1:5">
      <c r="A121" t="str">
        <f t="shared" si="4"/>
        <v>02</v>
      </c>
      <c r="B121">
        <f t="shared" si="5"/>
        <v>0</v>
      </c>
      <c r="C121" t="s">
        <v>223</v>
      </c>
      <c r="D121" s="9" t="s">
        <v>481</v>
      </c>
      <c r="E121">
        <f t="shared" ca="1" si="3"/>
        <v>0</v>
      </c>
    </row>
    <row r="122" spans="1:5">
      <c r="A122" t="str">
        <f t="shared" si="4"/>
        <v>03</v>
      </c>
      <c r="B122">
        <f t="shared" si="5"/>
        <v>0</v>
      </c>
      <c r="C122" t="s">
        <v>223</v>
      </c>
      <c r="D122" s="9" t="s">
        <v>482</v>
      </c>
      <c r="E122">
        <f t="shared" ca="1" si="3"/>
        <v>0</v>
      </c>
    </row>
    <row r="123" spans="1:5">
      <c r="A123" t="str">
        <f t="shared" si="4"/>
        <v>04</v>
      </c>
      <c r="B123">
        <f t="shared" si="5"/>
        <v>0</v>
      </c>
      <c r="C123" t="s">
        <v>223</v>
      </c>
      <c r="D123" s="9" t="s">
        <v>483</v>
      </c>
      <c r="E123">
        <f t="shared" ca="1" si="3"/>
        <v>0</v>
      </c>
    </row>
    <row r="124" spans="1:5">
      <c r="A124" t="str">
        <f t="shared" si="4"/>
        <v>05</v>
      </c>
      <c r="B124">
        <f t="shared" si="5"/>
        <v>0</v>
      </c>
      <c r="C124" t="s">
        <v>223</v>
      </c>
      <c r="D124" s="9" t="s">
        <v>484</v>
      </c>
      <c r="E124">
        <f t="shared" ca="1" si="3"/>
        <v>0</v>
      </c>
    </row>
    <row r="125" spans="1:5">
      <c r="A125" t="str">
        <f t="shared" si="4"/>
        <v>06</v>
      </c>
      <c r="B125">
        <f t="shared" si="5"/>
        <v>0</v>
      </c>
      <c r="C125" t="s">
        <v>223</v>
      </c>
      <c r="D125" s="9" t="s">
        <v>485</v>
      </c>
      <c r="E125">
        <f t="shared" ca="1" si="3"/>
        <v>0</v>
      </c>
    </row>
    <row r="126" spans="1:5">
      <c r="A126" t="str">
        <f t="shared" si="4"/>
        <v>07</v>
      </c>
      <c r="B126">
        <f t="shared" si="5"/>
        <v>0</v>
      </c>
      <c r="C126" t="s">
        <v>223</v>
      </c>
      <c r="D126" s="9" t="s">
        <v>486</v>
      </c>
      <c r="E126">
        <f t="shared" ca="1" si="3"/>
        <v>0</v>
      </c>
    </row>
    <row r="127" spans="1:5">
      <c r="A127" t="str">
        <f t="shared" si="4"/>
        <v>08</v>
      </c>
      <c r="B127">
        <f t="shared" si="5"/>
        <v>0</v>
      </c>
      <c r="C127" t="s">
        <v>223</v>
      </c>
      <c r="D127" s="9" t="s">
        <v>487</v>
      </c>
      <c r="E127">
        <f t="shared" ca="1" si="3"/>
        <v>0</v>
      </c>
    </row>
    <row r="128" spans="1:5">
      <c r="A128" t="str">
        <f t="shared" si="4"/>
        <v>09</v>
      </c>
      <c r="B128">
        <f t="shared" si="5"/>
        <v>0</v>
      </c>
      <c r="C128" t="s">
        <v>223</v>
      </c>
      <c r="D128" s="9" t="s">
        <v>488</v>
      </c>
      <c r="E128">
        <f t="shared" ca="1" si="3"/>
        <v>0</v>
      </c>
    </row>
    <row r="129" spans="1:5">
      <c r="A129" t="str">
        <f t="shared" si="4"/>
        <v>10</v>
      </c>
      <c r="B129">
        <f t="shared" si="5"/>
        <v>0</v>
      </c>
      <c r="C129" t="s">
        <v>223</v>
      </c>
      <c r="D129" s="9" t="s">
        <v>489</v>
      </c>
      <c r="E129">
        <f t="shared" ca="1" si="3"/>
        <v>0</v>
      </c>
    </row>
    <row r="130" spans="1:5">
      <c r="A130" t="str">
        <f t="shared" si="4"/>
        <v>11</v>
      </c>
      <c r="B130">
        <f t="shared" si="5"/>
        <v>0</v>
      </c>
      <c r="C130" t="s">
        <v>223</v>
      </c>
      <c r="D130" s="9" t="s">
        <v>490</v>
      </c>
      <c r="E130">
        <f t="shared" ca="1" si="3"/>
        <v>0</v>
      </c>
    </row>
    <row r="131" spans="1:5">
      <c r="A131" t="str">
        <f t="shared" si="4"/>
        <v>12</v>
      </c>
      <c r="B131">
        <f t="shared" si="5"/>
        <v>0</v>
      </c>
      <c r="C131" t="s">
        <v>223</v>
      </c>
      <c r="D131" s="9" t="s">
        <v>491</v>
      </c>
      <c r="E131">
        <f t="shared" ca="1" si="3"/>
        <v>0</v>
      </c>
    </row>
    <row r="132" spans="1:5">
      <c r="A132" t="str">
        <f t="shared" si="4"/>
        <v>13</v>
      </c>
      <c r="B132">
        <f t="shared" si="5"/>
        <v>0</v>
      </c>
      <c r="C132" t="s">
        <v>223</v>
      </c>
      <c r="D132" s="9" t="s">
        <v>492</v>
      </c>
      <c r="E132">
        <f t="shared" ca="1" si="3"/>
        <v>0</v>
      </c>
    </row>
    <row r="133" spans="1:5">
      <c r="A133" t="str">
        <f t="shared" si="4"/>
        <v>100</v>
      </c>
      <c r="B133">
        <f t="shared" si="5"/>
        <v>0</v>
      </c>
      <c r="C133" t="s">
        <v>223</v>
      </c>
      <c r="D133" s="9" t="s">
        <v>493</v>
      </c>
      <c r="E133">
        <f t="shared" ca="1" si="3"/>
        <v>0</v>
      </c>
    </row>
    <row r="134" spans="1:5">
      <c r="A134" t="str">
        <f t="shared" si="4"/>
        <v>01</v>
      </c>
      <c r="B134">
        <f t="shared" si="5"/>
        <v>0</v>
      </c>
      <c r="C134" t="s">
        <v>224</v>
      </c>
      <c r="D134" s="9" t="s">
        <v>494</v>
      </c>
      <c r="E134">
        <f t="shared" ca="1" si="3"/>
        <v>0</v>
      </c>
    </row>
    <row r="135" spans="1:5">
      <c r="A135" t="str">
        <f t="shared" si="4"/>
        <v>02</v>
      </c>
      <c r="B135">
        <f t="shared" si="5"/>
        <v>0</v>
      </c>
      <c r="C135" t="s">
        <v>224</v>
      </c>
      <c r="D135" s="9" t="s">
        <v>495</v>
      </c>
      <c r="E135">
        <f t="shared" ca="1" si="3"/>
        <v>0</v>
      </c>
    </row>
    <row r="136" spans="1:5">
      <c r="A136" t="str">
        <f t="shared" si="4"/>
        <v>03</v>
      </c>
      <c r="B136">
        <f t="shared" si="5"/>
        <v>0</v>
      </c>
      <c r="C136" t="s">
        <v>224</v>
      </c>
      <c r="D136" s="9" t="s">
        <v>496</v>
      </c>
      <c r="E136">
        <f t="shared" ref="E136:E199" ca="1" si="6">IFERROR(IF(B136=0,VLOOKUP(C136,INDIRECT($G$4&amp;$H$4),MATCH($A136,INDIRECT($G$4&amp;$I$4),0),0),VLOOKUP(C136,INDIRECT($G$5&amp;$H$5),MATCH($A136,INDIRECT($G$5&amp;$I$5),0),FALSE)),0)</f>
        <v>0</v>
      </c>
    </row>
    <row r="137" spans="1:5">
      <c r="A137" t="str">
        <f t="shared" ref="A137:A200" si="7">MID(D137,LEN(C137)+2,LEN(D137)-LEN(C137))</f>
        <v>04</v>
      </c>
      <c r="B137">
        <f t="shared" ref="B137:B200" si="8">IF(IFERROR(FIND("PU",D137,1),0)&lt;&gt;0,"PU",0)</f>
        <v>0</v>
      </c>
      <c r="C137" t="s">
        <v>224</v>
      </c>
      <c r="D137" s="9" t="s">
        <v>497</v>
      </c>
      <c r="E137">
        <f t="shared" ca="1" si="6"/>
        <v>0</v>
      </c>
    </row>
    <row r="138" spans="1:5">
      <c r="A138" t="str">
        <f t="shared" si="7"/>
        <v>05</v>
      </c>
      <c r="B138">
        <f t="shared" si="8"/>
        <v>0</v>
      </c>
      <c r="C138" t="s">
        <v>224</v>
      </c>
      <c r="D138" s="9" t="s">
        <v>498</v>
      </c>
      <c r="E138">
        <f t="shared" ca="1" si="6"/>
        <v>0</v>
      </c>
    </row>
    <row r="139" spans="1:5">
      <c r="A139" t="str">
        <f t="shared" si="7"/>
        <v>06</v>
      </c>
      <c r="B139">
        <f t="shared" si="8"/>
        <v>0</v>
      </c>
      <c r="C139" t="s">
        <v>224</v>
      </c>
      <c r="D139" s="9" t="s">
        <v>499</v>
      </c>
      <c r="E139">
        <f t="shared" ca="1" si="6"/>
        <v>0</v>
      </c>
    </row>
    <row r="140" spans="1:5">
      <c r="A140" t="str">
        <f t="shared" si="7"/>
        <v>07</v>
      </c>
      <c r="B140">
        <f t="shared" si="8"/>
        <v>0</v>
      </c>
      <c r="C140" t="s">
        <v>224</v>
      </c>
      <c r="D140" s="9" t="s">
        <v>500</v>
      </c>
      <c r="E140">
        <f t="shared" ca="1" si="6"/>
        <v>0</v>
      </c>
    </row>
    <row r="141" spans="1:5">
      <c r="A141" t="str">
        <f t="shared" si="7"/>
        <v>08</v>
      </c>
      <c r="B141">
        <f t="shared" si="8"/>
        <v>0</v>
      </c>
      <c r="C141" t="s">
        <v>224</v>
      </c>
      <c r="D141" s="9" t="s">
        <v>501</v>
      </c>
      <c r="E141">
        <f t="shared" ca="1" si="6"/>
        <v>0</v>
      </c>
    </row>
    <row r="142" spans="1:5">
      <c r="A142" t="str">
        <f t="shared" si="7"/>
        <v>09</v>
      </c>
      <c r="B142">
        <f t="shared" si="8"/>
        <v>0</v>
      </c>
      <c r="C142" t="s">
        <v>224</v>
      </c>
      <c r="D142" s="9" t="s">
        <v>502</v>
      </c>
      <c r="E142">
        <f t="shared" ca="1" si="6"/>
        <v>0</v>
      </c>
    </row>
    <row r="143" spans="1:5">
      <c r="A143" t="str">
        <f t="shared" si="7"/>
        <v>10</v>
      </c>
      <c r="B143">
        <f t="shared" si="8"/>
        <v>0</v>
      </c>
      <c r="C143" t="s">
        <v>224</v>
      </c>
      <c r="D143" s="9" t="s">
        <v>503</v>
      </c>
      <c r="E143">
        <f t="shared" ca="1" si="6"/>
        <v>0</v>
      </c>
    </row>
    <row r="144" spans="1:5">
      <c r="A144" t="str">
        <f t="shared" si="7"/>
        <v>11</v>
      </c>
      <c r="B144">
        <f t="shared" si="8"/>
        <v>0</v>
      </c>
      <c r="C144" t="s">
        <v>224</v>
      </c>
      <c r="D144" s="9" t="s">
        <v>504</v>
      </c>
      <c r="E144">
        <f t="shared" ca="1" si="6"/>
        <v>0</v>
      </c>
    </row>
    <row r="145" spans="1:5">
      <c r="A145" t="str">
        <f t="shared" si="7"/>
        <v>12</v>
      </c>
      <c r="B145">
        <f t="shared" si="8"/>
        <v>0</v>
      </c>
      <c r="C145" t="s">
        <v>224</v>
      </c>
      <c r="D145" s="9" t="s">
        <v>505</v>
      </c>
      <c r="E145">
        <f t="shared" ca="1" si="6"/>
        <v>0</v>
      </c>
    </row>
    <row r="146" spans="1:5">
      <c r="A146" t="str">
        <f t="shared" si="7"/>
        <v>13</v>
      </c>
      <c r="B146">
        <f t="shared" si="8"/>
        <v>0</v>
      </c>
      <c r="C146" t="s">
        <v>224</v>
      </c>
      <c r="D146" s="9" t="s">
        <v>506</v>
      </c>
      <c r="E146">
        <f t="shared" ca="1" si="6"/>
        <v>0</v>
      </c>
    </row>
    <row r="147" spans="1:5">
      <c r="A147" t="str">
        <f t="shared" si="7"/>
        <v>100</v>
      </c>
      <c r="B147">
        <f t="shared" si="8"/>
        <v>0</v>
      </c>
      <c r="C147" t="s">
        <v>224</v>
      </c>
      <c r="D147" s="9" t="s">
        <v>507</v>
      </c>
      <c r="E147">
        <f t="shared" ca="1" si="6"/>
        <v>0</v>
      </c>
    </row>
    <row r="148" spans="1:5">
      <c r="A148" t="str">
        <f t="shared" si="7"/>
        <v>01</v>
      </c>
      <c r="B148">
        <f t="shared" si="8"/>
        <v>0</v>
      </c>
      <c r="C148" t="s">
        <v>225</v>
      </c>
      <c r="D148" s="9" t="s">
        <v>508</v>
      </c>
      <c r="E148">
        <f t="shared" ca="1" si="6"/>
        <v>0</v>
      </c>
    </row>
    <row r="149" spans="1:5">
      <c r="A149" t="str">
        <f t="shared" si="7"/>
        <v>02</v>
      </c>
      <c r="B149">
        <f t="shared" si="8"/>
        <v>0</v>
      </c>
      <c r="C149" t="s">
        <v>225</v>
      </c>
      <c r="D149" s="9" t="s">
        <v>509</v>
      </c>
      <c r="E149">
        <f t="shared" ca="1" si="6"/>
        <v>0</v>
      </c>
    </row>
    <row r="150" spans="1:5">
      <c r="A150" t="str">
        <f t="shared" si="7"/>
        <v>03</v>
      </c>
      <c r="B150">
        <f t="shared" si="8"/>
        <v>0</v>
      </c>
      <c r="C150" t="s">
        <v>225</v>
      </c>
      <c r="D150" s="9" t="s">
        <v>510</v>
      </c>
      <c r="E150">
        <f t="shared" ca="1" si="6"/>
        <v>0</v>
      </c>
    </row>
    <row r="151" spans="1:5">
      <c r="A151" t="str">
        <f t="shared" si="7"/>
        <v>04</v>
      </c>
      <c r="B151">
        <f t="shared" si="8"/>
        <v>0</v>
      </c>
      <c r="C151" t="s">
        <v>225</v>
      </c>
      <c r="D151" s="9" t="s">
        <v>511</v>
      </c>
      <c r="E151">
        <f t="shared" ca="1" si="6"/>
        <v>0</v>
      </c>
    </row>
    <row r="152" spans="1:5">
      <c r="A152" t="str">
        <f t="shared" si="7"/>
        <v>05</v>
      </c>
      <c r="B152">
        <f t="shared" si="8"/>
        <v>0</v>
      </c>
      <c r="C152" t="s">
        <v>225</v>
      </c>
      <c r="D152" s="9" t="s">
        <v>512</v>
      </c>
      <c r="E152">
        <f t="shared" ca="1" si="6"/>
        <v>0</v>
      </c>
    </row>
    <row r="153" spans="1:5">
      <c r="A153" t="str">
        <f t="shared" si="7"/>
        <v>06</v>
      </c>
      <c r="B153">
        <f t="shared" si="8"/>
        <v>0</v>
      </c>
      <c r="C153" t="s">
        <v>225</v>
      </c>
      <c r="D153" s="9" t="s">
        <v>513</v>
      </c>
      <c r="E153">
        <f t="shared" ca="1" si="6"/>
        <v>0</v>
      </c>
    </row>
    <row r="154" spans="1:5">
      <c r="A154" t="str">
        <f t="shared" si="7"/>
        <v>07</v>
      </c>
      <c r="B154">
        <f t="shared" si="8"/>
        <v>0</v>
      </c>
      <c r="C154" t="s">
        <v>225</v>
      </c>
      <c r="D154" s="9" t="s">
        <v>514</v>
      </c>
      <c r="E154">
        <f t="shared" ca="1" si="6"/>
        <v>0</v>
      </c>
    </row>
    <row r="155" spans="1:5">
      <c r="A155" t="str">
        <f t="shared" si="7"/>
        <v>08</v>
      </c>
      <c r="B155">
        <f t="shared" si="8"/>
        <v>0</v>
      </c>
      <c r="C155" t="s">
        <v>225</v>
      </c>
      <c r="D155" s="9" t="s">
        <v>515</v>
      </c>
      <c r="E155">
        <f t="shared" ca="1" si="6"/>
        <v>0</v>
      </c>
    </row>
    <row r="156" spans="1:5">
      <c r="A156" t="str">
        <f t="shared" si="7"/>
        <v>09</v>
      </c>
      <c r="B156">
        <f t="shared" si="8"/>
        <v>0</v>
      </c>
      <c r="C156" t="s">
        <v>225</v>
      </c>
      <c r="D156" s="9" t="s">
        <v>516</v>
      </c>
      <c r="E156">
        <f t="shared" ca="1" si="6"/>
        <v>0</v>
      </c>
    </row>
    <row r="157" spans="1:5">
      <c r="A157" t="str">
        <f t="shared" si="7"/>
        <v>10</v>
      </c>
      <c r="B157">
        <f t="shared" si="8"/>
        <v>0</v>
      </c>
      <c r="C157" t="s">
        <v>225</v>
      </c>
      <c r="D157" s="9" t="s">
        <v>517</v>
      </c>
      <c r="E157">
        <f t="shared" ca="1" si="6"/>
        <v>0</v>
      </c>
    </row>
    <row r="158" spans="1:5">
      <c r="A158" t="str">
        <f t="shared" si="7"/>
        <v>11</v>
      </c>
      <c r="B158">
        <f t="shared" si="8"/>
        <v>0</v>
      </c>
      <c r="C158" t="s">
        <v>225</v>
      </c>
      <c r="D158" s="9" t="s">
        <v>518</v>
      </c>
      <c r="E158">
        <f t="shared" ca="1" si="6"/>
        <v>0</v>
      </c>
    </row>
    <row r="159" spans="1:5">
      <c r="A159" t="str">
        <f t="shared" si="7"/>
        <v>12</v>
      </c>
      <c r="B159">
        <f t="shared" si="8"/>
        <v>0</v>
      </c>
      <c r="C159" t="s">
        <v>225</v>
      </c>
      <c r="D159" s="9" t="s">
        <v>519</v>
      </c>
      <c r="E159">
        <f t="shared" ca="1" si="6"/>
        <v>0</v>
      </c>
    </row>
    <row r="160" spans="1:5">
      <c r="A160" t="str">
        <f t="shared" si="7"/>
        <v>13</v>
      </c>
      <c r="B160">
        <f t="shared" si="8"/>
        <v>0</v>
      </c>
      <c r="C160" t="s">
        <v>225</v>
      </c>
      <c r="D160" s="9" t="s">
        <v>520</v>
      </c>
      <c r="E160">
        <f t="shared" ca="1" si="6"/>
        <v>0</v>
      </c>
    </row>
    <row r="161" spans="1:5">
      <c r="A161" t="str">
        <f t="shared" si="7"/>
        <v>100</v>
      </c>
      <c r="B161">
        <f t="shared" si="8"/>
        <v>0</v>
      </c>
      <c r="C161" t="s">
        <v>225</v>
      </c>
      <c r="D161" s="9" t="s">
        <v>521</v>
      </c>
      <c r="E161">
        <f t="shared" ca="1" si="6"/>
        <v>0</v>
      </c>
    </row>
    <row r="162" spans="1:5">
      <c r="A162" t="str">
        <f t="shared" si="7"/>
        <v>01</v>
      </c>
      <c r="B162">
        <f t="shared" si="8"/>
        <v>0</v>
      </c>
      <c r="C162" t="s">
        <v>226</v>
      </c>
      <c r="D162" s="9" t="s">
        <v>522</v>
      </c>
      <c r="E162">
        <f t="shared" ca="1" si="6"/>
        <v>0</v>
      </c>
    </row>
    <row r="163" spans="1:5">
      <c r="A163" t="str">
        <f t="shared" si="7"/>
        <v>02</v>
      </c>
      <c r="B163">
        <f t="shared" si="8"/>
        <v>0</v>
      </c>
      <c r="C163" t="s">
        <v>226</v>
      </c>
      <c r="D163" s="9" t="s">
        <v>523</v>
      </c>
      <c r="E163">
        <f t="shared" ca="1" si="6"/>
        <v>0</v>
      </c>
    </row>
    <row r="164" spans="1:5">
      <c r="A164" t="str">
        <f t="shared" si="7"/>
        <v>03</v>
      </c>
      <c r="B164">
        <f t="shared" si="8"/>
        <v>0</v>
      </c>
      <c r="C164" t="s">
        <v>226</v>
      </c>
      <c r="D164" s="9" t="s">
        <v>524</v>
      </c>
      <c r="E164">
        <f t="shared" ca="1" si="6"/>
        <v>0</v>
      </c>
    </row>
    <row r="165" spans="1:5">
      <c r="A165" t="str">
        <f t="shared" si="7"/>
        <v>04</v>
      </c>
      <c r="B165">
        <f t="shared" si="8"/>
        <v>0</v>
      </c>
      <c r="C165" t="s">
        <v>226</v>
      </c>
      <c r="D165" s="9" t="s">
        <v>525</v>
      </c>
      <c r="E165">
        <f t="shared" ca="1" si="6"/>
        <v>0</v>
      </c>
    </row>
    <row r="166" spans="1:5">
      <c r="A166" t="str">
        <f t="shared" si="7"/>
        <v>05</v>
      </c>
      <c r="B166">
        <f t="shared" si="8"/>
        <v>0</v>
      </c>
      <c r="C166" t="s">
        <v>226</v>
      </c>
      <c r="D166" s="9" t="s">
        <v>526</v>
      </c>
      <c r="E166">
        <f t="shared" ca="1" si="6"/>
        <v>0</v>
      </c>
    </row>
    <row r="167" spans="1:5">
      <c r="A167" t="str">
        <f t="shared" si="7"/>
        <v>06</v>
      </c>
      <c r="B167">
        <f t="shared" si="8"/>
        <v>0</v>
      </c>
      <c r="C167" t="s">
        <v>226</v>
      </c>
      <c r="D167" s="9" t="s">
        <v>527</v>
      </c>
      <c r="E167">
        <f t="shared" ca="1" si="6"/>
        <v>0</v>
      </c>
    </row>
    <row r="168" spans="1:5">
      <c r="A168" t="str">
        <f t="shared" si="7"/>
        <v>07</v>
      </c>
      <c r="B168">
        <f t="shared" si="8"/>
        <v>0</v>
      </c>
      <c r="C168" t="s">
        <v>226</v>
      </c>
      <c r="D168" s="9" t="s">
        <v>528</v>
      </c>
      <c r="E168">
        <f t="shared" ca="1" si="6"/>
        <v>0</v>
      </c>
    </row>
    <row r="169" spans="1:5">
      <c r="A169" t="str">
        <f t="shared" si="7"/>
        <v>08</v>
      </c>
      <c r="B169">
        <f t="shared" si="8"/>
        <v>0</v>
      </c>
      <c r="C169" t="s">
        <v>226</v>
      </c>
      <c r="D169" s="9" t="s">
        <v>529</v>
      </c>
      <c r="E169">
        <f t="shared" ca="1" si="6"/>
        <v>0</v>
      </c>
    </row>
    <row r="170" spans="1:5">
      <c r="A170" t="str">
        <f t="shared" si="7"/>
        <v>09</v>
      </c>
      <c r="B170">
        <f t="shared" si="8"/>
        <v>0</v>
      </c>
      <c r="C170" t="s">
        <v>226</v>
      </c>
      <c r="D170" s="9" t="s">
        <v>530</v>
      </c>
      <c r="E170">
        <f t="shared" ca="1" si="6"/>
        <v>0</v>
      </c>
    </row>
    <row r="171" spans="1:5">
      <c r="A171" t="str">
        <f t="shared" si="7"/>
        <v>10</v>
      </c>
      <c r="B171">
        <f t="shared" si="8"/>
        <v>0</v>
      </c>
      <c r="C171" t="s">
        <v>226</v>
      </c>
      <c r="D171" s="9" t="s">
        <v>531</v>
      </c>
      <c r="E171">
        <f t="shared" ca="1" si="6"/>
        <v>0</v>
      </c>
    </row>
    <row r="172" spans="1:5">
      <c r="A172" t="str">
        <f t="shared" si="7"/>
        <v>11</v>
      </c>
      <c r="B172">
        <f t="shared" si="8"/>
        <v>0</v>
      </c>
      <c r="C172" t="s">
        <v>226</v>
      </c>
      <c r="D172" s="9" t="s">
        <v>532</v>
      </c>
      <c r="E172">
        <f t="shared" ca="1" si="6"/>
        <v>0</v>
      </c>
    </row>
    <row r="173" spans="1:5">
      <c r="A173" t="str">
        <f t="shared" si="7"/>
        <v>12</v>
      </c>
      <c r="B173">
        <f t="shared" si="8"/>
        <v>0</v>
      </c>
      <c r="C173" t="s">
        <v>226</v>
      </c>
      <c r="D173" s="9" t="s">
        <v>533</v>
      </c>
      <c r="E173">
        <f t="shared" ca="1" si="6"/>
        <v>0</v>
      </c>
    </row>
    <row r="174" spans="1:5">
      <c r="A174" t="str">
        <f t="shared" si="7"/>
        <v>13</v>
      </c>
      <c r="B174">
        <f t="shared" si="8"/>
        <v>0</v>
      </c>
      <c r="C174" t="s">
        <v>226</v>
      </c>
      <c r="D174" s="9" t="s">
        <v>534</v>
      </c>
      <c r="E174">
        <f t="shared" ca="1" si="6"/>
        <v>0</v>
      </c>
    </row>
    <row r="175" spans="1:5">
      <c r="A175" t="str">
        <f t="shared" si="7"/>
        <v>100</v>
      </c>
      <c r="B175">
        <f t="shared" si="8"/>
        <v>0</v>
      </c>
      <c r="C175" t="s">
        <v>226</v>
      </c>
      <c r="D175" s="9" t="s">
        <v>535</v>
      </c>
      <c r="E175">
        <f t="shared" ca="1" si="6"/>
        <v>0</v>
      </c>
    </row>
    <row r="176" spans="1:5">
      <c r="A176" t="str">
        <f t="shared" si="7"/>
        <v>01</v>
      </c>
      <c r="B176">
        <f t="shared" si="8"/>
        <v>0</v>
      </c>
      <c r="C176" t="s">
        <v>227</v>
      </c>
      <c r="D176" s="9" t="s">
        <v>536</v>
      </c>
      <c r="E176">
        <f t="shared" ca="1" si="6"/>
        <v>0</v>
      </c>
    </row>
    <row r="177" spans="1:5">
      <c r="A177" t="str">
        <f t="shared" si="7"/>
        <v>02</v>
      </c>
      <c r="B177">
        <f t="shared" si="8"/>
        <v>0</v>
      </c>
      <c r="C177" t="s">
        <v>227</v>
      </c>
      <c r="D177" s="9" t="s">
        <v>537</v>
      </c>
      <c r="E177">
        <f t="shared" ca="1" si="6"/>
        <v>0</v>
      </c>
    </row>
    <row r="178" spans="1:5">
      <c r="A178" t="str">
        <f t="shared" si="7"/>
        <v>03</v>
      </c>
      <c r="B178">
        <f t="shared" si="8"/>
        <v>0</v>
      </c>
      <c r="C178" t="s">
        <v>227</v>
      </c>
      <c r="D178" s="9" t="s">
        <v>538</v>
      </c>
      <c r="E178">
        <f t="shared" ca="1" si="6"/>
        <v>0</v>
      </c>
    </row>
    <row r="179" spans="1:5">
      <c r="A179" t="str">
        <f t="shared" si="7"/>
        <v>04</v>
      </c>
      <c r="B179">
        <f t="shared" si="8"/>
        <v>0</v>
      </c>
      <c r="C179" t="s">
        <v>227</v>
      </c>
      <c r="D179" s="9" t="s">
        <v>539</v>
      </c>
      <c r="E179">
        <f t="shared" ca="1" si="6"/>
        <v>0</v>
      </c>
    </row>
    <row r="180" spans="1:5">
      <c r="A180" t="str">
        <f t="shared" si="7"/>
        <v>05</v>
      </c>
      <c r="B180">
        <f t="shared" si="8"/>
        <v>0</v>
      </c>
      <c r="C180" t="s">
        <v>227</v>
      </c>
      <c r="D180" s="9" t="s">
        <v>540</v>
      </c>
      <c r="E180">
        <f t="shared" ca="1" si="6"/>
        <v>0</v>
      </c>
    </row>
    <row r="181" spans="1:5">
      <c r="A181" t="str">
        <f t="shared" si="7"/>
        <v>06</v>
      </c>
      <c r="B181">
        <f t="shared" si="8"/>
        <v>0</v>
      </c>
      <c r="C181" t="s">
        <v>227</v>
      </c>
      <c r="D181" s="9" t="s">
        <v>541</v>
      </c>
      <c r="E181">
        <f t="shared" ca="1" si="6"/>
        <v>0</v>
      </c>
    </row>
    <row r="182" spans="1:5">
      <c r="A182" t="str">
        <f t="shared" si="7"/>
        <v>07</v>
      </c>
      <c r="B182">
        <f t="shared" si="8"/>
        <v>0</v>
      </c>
      <c r="C182" t="s">
        <v>227</v>
      </c>
      <c r="D182" s="9" t="s">
        <v>542</v>
      </c>
      <c r="E182">
        <f t="shared" ca="1" si="6"/>
        <v>0</v>
      </c>
    </row>
    <row r="183" spans="1:5">
      <c r="A183" t="str">
        <f t="shared" si="7"/>
        <v>08</v>
      </c>
      <c r="B183">
        <f t="shared" si="8"/>
        <v>0</v>
      </c>
      <c r="C183" t="s">
        <v>227</v>
      </c>
      <c r="D183" s="9" t="s">
        <v>543</v>
      </c>
      <c r="E183">
        <f t="shared" ca="1" si="6"/>
        <v>0</v>
      </c>
    </row>
    <row r="184" spans="1:5">
      <c r="A184" t="str">
        <f t="shared" si="7"/>
        <v>09</v>
      </c>
      <c r="B184">
        <f t="shared" si="8"/>
        <v>0</v>
      </c>
      <c r="C184" t="s">
        <v>227</v>
      </c>
      <c r="D184" s="9" t="s">
        <v>544</v>
      </c>
      <c r="E184">
        <f t="shared" ca="1" si="6"/>
        <v>0</v>
      </c>
    </row>
    <row r="185" spans="1:5">
      <c r="A185" t="str">
        <f t="shared" si="7"/>
        <v>10</v>
      </c>
      <c r="B185">
        <f t="shared" si="8"/>
        <v>0</v>
      </c>
      <c r="C185" t="s">
        <v>227</v>
      </c>
      <c r="D185" s="9" t="s">
        <v>545</v>
      </c>
      <c r="E185">
        <f t="shared" ca="1" si="6"/>
        <v>0</v>
      </c>
    </row>
    <row r="186" spans="1:5">
      <c r="A186" t="str">
        <f t="shared" si="7"/>
        <v>11</v>
      </c>
      <c r="B186">
        <f t="shared" si="8"/>
        <v>0</v>
      </c>
      <c r="C186" t="s">
        <v>227</v>
      </c>
      <c r="D186" s="9" t="s">
        <v>546</v>
      </c>
      <c r="E186">
        <f t="shared" ca="1" si="6"/>
        <v>0</v>
      </c>
    </row>
    <row r="187" spans="1:5">
      <c r="A187" t="str">
        <f t="shared" si="7"/>
        <v>12</v>
      </c>
      <c r="B187">
        <f t="shared" si="8"/>
        <v>0</v>
      </c>
      <c r="C187" t="s">
        <v>227</v>
      </c>
      <c r="D187" s="9" t="s">
        <v>547</v>
      </c>
      <c r="E187">
        <f t="shared" ca="1" si="6"/>
        <v>0</v>
      </c>
    </row>
    <row r="188" spans="1:5">
      <c r="A188" t="str">
        <f t="shared" si="7"/>
        <v>13</v>
      </c>
      <c r="B188">
        <f t="shared" si="8"/>
        <v>0</v>
      </c>
      <c r="C188" t="s">
        <v>227</v>
      </c>
      <c r="D188" s="9" t="s">
        <v>548</v>
      </c>
      <c r="E188">
        <f t="shared" ca="1" si="6"/>
        <v>0</v>
      </c>
    </row>
    <row r="189" spans="1:5">
      <c r="A189" t="str">
        <f t="shared" si="7"/>
        <v>100</v>
      </c>
      <c r="B189">
        <f t="shared" si="8"/>
        <v>0</v>
      </c>
      <c r="C189" t="s">
        <v>227</v>
      </c>
      <c r="D189" s="9" t="s">
        <v>549</v>
      </c>
      <c r="E189">
        <f t="shared" ca="1" si="6"/>
        <v>0</v>
      </c>
    </row>
    <row r="190" spans="1:5">
      <c r="A190" t="str">
        <f t="shared" si="7"/>
        <v>01</v>
      </c>
      <c r="B190">
        <f t="shared" si="8"/>
        <v>0</v>
      </c>
      <c r="C190" t="s">
        <v>228</v>
      </c>
      <c r="D190" s="9" t="s">
        <v>550</v>
      </c>
      <c r="E190">
        <f t="shared" ca="1" si="6"/>
        <v>0</v>
      </c>
    </row>
    <row r="191" spans="1:5">
      <c r="A191" t="str">
        <f t="shared" si="7"/>
        <v>02</v>
      </c>
      <c r="B191">
        <f t="shared" si="8"/>
        <v>0</v>
      </c>
      <c r="C191" t="s">
        <v>228</v>
      </c>
      <c r="D191" s="9" t="s">
        <v>551</v>
      </c>
      <c r="E191">
        <f t="shared" ca="1" si="6"/>
        <v>0</v>
      </c>
    </row>
    <row r="192" spans="1:5">
      <c r="A192" t="str">
        <f t="shared" si="7"/>
        <v>03</v>
      </c>
      <c r="B192">
        <f t="shared" si="8"/>
        <v>0</v>
      </c>
      <c r="C192" t="s">
        <v>228</v>
      </c>
      <c r="D192" s="9" t="s">
        <v>552</v>
      </c>
      <c r="E192">
        <f t="shared" ca="1" si="6"/>
        <v>0</v>
      </c>
    </row>
    <row r="193" spans="1:5">
      <c r="A193" t="str">
        <f t="shared" si="7"/>
        <v>04</v>
      </c>
      <c r="B193">
        <f t="shared" si="8"/>
        <v>0</v>
      </c>
      <c r="C193" t="s">
        <v>228</v>
      </c>
      <c r="D193" s="9" t="s">
        <v>553</v>
      </c>
      <c r="E193">
        <f t="shared" ca="1" si="6"/>
        <v>0</v>
      </c>
    </row>
    <row r="194" spans="1:5">
      <c r="A194" t="str">
        <f t="shared" si="7"/>
        <v>05</v>
      </c>
      <c r="B194">
        <f t="shared" si="8"/>
        <v>0</v>
      </c>
      <c r="C194" t="s">
        <v>228</v>
      </c>
      <c r="D194" s="9" t="s">
        <v>554</v>
      </c>
      <c r="E194">
        <f t="shared" ca="1" si="6"/>
        <v>0</v>
      </c>
    </row>
    <row r="195" spans="1:5">
      <c r="A195" t="str">
        <f t="shared" si="7"/>
        <v>06</v>
      </c>
      <c r="B195">
        <f t="shared" si="8"/>
        <v>0</v>
      </c>
      <c r="C195" t="s">
        <v>228</v>
      </c>
      <c r="D195" s="9" t="s">
        <v>555</v>
      </c>
      <c r="E195">
        <f t="shared" ca="1" si="6"/>
        <v>0</v>
      </c>
    </row>
    <row r="196" spans="1:5">
      <c r="A196" t="str">
        <f t="shared" si="7"/>
        <v>07</v>
      </c>
      <c r="B196">
        <f t="shared" si="8"/>
        <v>0</v>
      </c>
      <c r="C196" t="s">
        <v>228</v>
      </c>
      <c r="D196" s="9" t="s">
        <v>556</v>
      </c>
      <c r="E196">
        <f t="shared" ca="1" si="6"/>
        <v>0</v>
      </c>
    </row>
    <row r="197" spans="1:5">
      <c r="A197" t="str">
        <f t="shared" si="7"/>
        <v>08</v>
      </c>
      <c r="B197">
        <f t="shared" si="8"/>
        <v>0</v>
      </c>
      <c r="C197" t="s">
        <v>228</v>
      </c>
      <c r="D197" s="9" t="s">
        <v>557</v>
      </c>
      <c r="E197">
        <f t="shared" ca="1" si="6"/>
        <v>0</v>
      </c>
    </row>
    <row r="198" spans="1:5">
      <c r="A198" t="str">
        <f t="shared" si="7"/>
        <v>09</v>
      </c>
      <c r="B198">
        <f t="shared" si="8"/>
        <v>0</v>
      </c>
      <c r="C198" t="s">
        <v>228</v>
      </c>
      <c r="D198" s="9" t="s">
        <v>558</v>
      </c>
      <c r="E198">
        <f t="shared" ca="1" si="6"/>
        <v>0</v>
      </c>
    </row>
    <row r="199" spans="1:5">
      <c r="A199" t="str">
        <f t="shared" si="7"/>
        <v>10</v>
      </c>
      <c r="B199">
        <f t="shared" si="8"/>
        <v>0</v>
      </c>
      <c r="C199" t="s">
        <v>228</v>
      </c>
      <c r="D199" s="9" t="s">
        <v>559</v>
      </c>
      <c r="E199">
        <f t="shared" ca="1" si="6"/>
        <v>0</v>
      </c>
    </row>
    <row r="200" spans="1:5">
      <c r="A200" t="str">
        <f t="shared" si="7"/>
        <v>11</v>
      </c>
      <c r="B200">
        <f t="shared" si="8"/>
        <v>0</v>
      </c>
      <c r="C200" t="s">
        <v>228</v>
      </c>
      <c r="D200" s="9" t="s">
        <v>560</v>
      </c>
      <c r="E200">
        <f t="shared" ref="E200:E263" ca="1" si="9">IFERROR(IF(B200=0,VLOOKUP(C200,INDIRECT($G$4&amp;$H$4),MATCH($A200,INDIRECT($G$4&amp;$I$4),0),0),VLOOKUP(C200,INDIRECT($G$5&amp;$H$5),MATCH($A200,INDIRECT($G$5&amp;$I$5),0),FALSE)),0)</f>
        <v>0</v>
      </c>
    </row>
    <row r="201" spans="1:5">
      <c r="A201" t="str">
        <f t="shared" ref="A201:A264" si="10">MID(D201,LEN(C201)+2,LEN(D201)-LEN(C201))</f>
        <v>12</v>
      </c>
      <c r="B201">
        <f t="shared" ref="B201:B264" si="11">IF(IFERROR(FIND("PU",D201,1),0)&lt;&gt;0,"PU",0)</f>
        <v>0</v>
      </c>
      <c r="C201" t="s">
        <v>228</v>
      </c>
      <c r="D201" s="9" t="s">
        <v>561</v>
      </c>
      <c r="E201">
        <f t="shared" ca="1" si="9"/>
        <v>0</v>
      </c>
    </row>
    <row r="202" spans="1:5">
      <c r="A202" t="str">
        <f t="shared" si="10"/>
        <v>13</v>
      </c>
      <c r="B202">
        <f t="shared" si="11"/>
        <v>0</v>
      </c>
      <c r="C202" t="s">
        <v>228</v>
      </c>
      <c r="D202" s="9" t="s">
        <v>562</v>
      </c>
      <c r="E202">
        <f t="shared" ca="1" si="9"/>
        <v>0</v>
      </c>
    </row>
    <row r="203" spans="1:5">
      <c r="A203" t="str">
        <f t="shared" si="10"/>
        <v>100</v>
      </c>
      <c r="B203">
        <f t="shared" si="11"/>
        <v>0</v>
      </c>
      <c r="C203" t="s">
        <v>228</v>
      </c>
      <c r="D203" s="9" t="s">
        <v>563</v>
      </c>
      <c r="E203">
        <f t="shared" ca="1" si="9"/>
        <v>0</v>
      </c>
    </row>
    <row r="204" spans="1:5">
      <c r="A204" t="str">
        <f t="shared" si="10"/>
        <v>01</v>
      </c>
      <c r="B204">
        <f t="shared" si="11"/>
        <v>0</v>
      </c>
      <c r="C204" t="s">
        <v>229</v>
      </c>
      <c r="D204" s="9" t="s">
        <v>564</v>
      </c>
      <c r="E204">
        <f t="shared" ca="1" si="9"/>
        <v>0</v>
      </c>
    </row>
    <row r="205" spans="1:5">
      <c r="A205" t="str">
        <f t="shared" si="10"/>
        <v>02</v>
      </c>
      <c r="B205">
        <f t="shared" si="11"/>
        <v>0</v>
      </c>
      <c r="C205" t="s">
        <v>229</v>
      </c>
      <c r="D205" s="9" t="s">
        <v>565</v>
      </c>
      <c r="E205">
        <f t="shared" ca="1" si="9"/>
        <v>0</v>
      </c>
    </row>
    <row r="206" spans="1:5">
      <c r="A206" t="str">
        <f t="shared" si="10"/>
        <v>03</v>
      </c>
      <c r="B206">
        <f t="shared" si="11"/>
        <v>0</v>
      </c>
      <c r="C206" t="s">
        <v>229</v>
      </c>
      <c r="D206" s="9" t="s">
        <v>566</v>
      </c>
      <c r="E206">
        <f t="shared" ca="1" si="9"/>
        <v>0</v>
      </c>
    </row>
    <row r="207" spans="1:5">
      <c r="A207" t="str">
        <f t="shared" si="10"/>
        <v>04</v>
      </c>
      <c r="B207">
        <f t="shared" si="11"/>
        <v>0</v>
      </c>
      <c r="C207" t="s">
        <v>229</v>
      </c>
      <c r="D207" s="9" t="s">
        <v>567</v>
      </c>
      <c r="E207">
        <f t="shared" ca="1" si="9"/>
        <v>0</v>
      </c>
    </row>
    <row r="208" spans="1:5">
      <c r="A208" t="str">
        <f t="shared" si="10"/>
        <v>05</v>
      </c>
      <c r="B208">
        <f t="shared" si="11"/>
        <v>0</v>
      </c>
      <c r="C208" t="s">
        <v>229</v>
      </c>
      <c r="D208" s="9" t="s">
        <v>568</v>
      </c>
      <c r="E208">
        <f t="shared" ca="1" si="9"/>
        <v>0</v>
      </c>
    </row>
    <row r="209" spans="1:5">
      <c r="A209" t="str">
        <f t="shared" si="10"/>
        <v>06</v>
      </c>
      <c r="B209">
        <f t="shared" si="11"/>
        <v>0</v>
      </c>
      <c r="C209" t="s">
        <v>229</v>
      </c>
      <c r="D209" s="9" t="s">
        <v>569</v>
      </c>
      <c r="E209">
        <f t="shared" ca="1" si="9"/>
        <v>0</v>
      </c>
    </row>
    <row r="210" spans="1:5">
      <c r="A210" t="str">
        <f t="shared" si="10"/>
        <v>07</v>
      </c>
      <c r="B210">
        <f t="shared" si="11"/>
        <v>0</v>
      </c>
      <c r="C210" t="s">
        <v>229</v>
      </c>
      <c r="D210" s="9" t="s">
        <v>570</v>
      </c>
      <c r="E210">
        <f t="shared" ca="1" si="9"/>
        <v>0</v>
      </c>
    </row>
    <row r="211" spans="1:5">
      <c r="A211" t="str">
        <f t="shared" si="10"/>
        <v>08</v>
      </c>
      <c r="B211">
        <f t="shared" si="11"/>
        <v>0</v>
      </c>
      <c r="C211" t="s">
        <v>229</v>
      </c>
      <c r="D211" s="9" t="s">
        <v>571</v>
      </c>
      <c r="E211">
        <f t="shared" ca="1" si="9"/>
        <v>0</v>
      </c>
    </row>
    <row r="212" spans="1:5">
      <c r="A212" t="str">
        <f t="shared" si="10"/>
        <v>09</v>
      </c>
      <c r="B212">
        <f t="shared" si="11"/>
        <v>0</v>
      </c>
      <c r="C212" t="s">
        <v>229</v>
      </c>
      <c r="D212" s="9" t="s">
        <v>572</v>
      </c>
      <c r="E212">
        <f t="shared" ca="1" si="9"/>
        <v>0</v>
      </c>
    </row>
    <row r="213" spans="1:5">
      <c r="A213" t="str">
        <f t="shared" si="10"/>
        <v>10</v>
      </c>
      <c r="B213">
        <f t="shared" si="11"/>
        <v>0</v>
      </c>
      <c r="C213" t="s">
        <v>229</v>
      </c>
      <c r="D213" s="9" t="s">
        <v>573</v>
      </c>
      <c r="E213">
        <f t="shared" ca="1" si="9"/>
        <v>0</v>
      </c>
    </row>
    <row r="214" spans="1:5">
      <c r="A214" t="str">
        <f t="shared" si="10"/>
        <v>11</v>
      </c>
      <c r="B214">
        <f t="shared" si="11"/>
        <v>0</v>
      </c>
      <c r="C214" t="s">
        <v>229</v>
      </c>
      <c r="D214" s="9" t="s">
        <v>574</v>
      </c>
      <c r="E214">
        <f t="shared" ca="1" si="9"/>
        <v>0</v>
      </c>
    </row>
    <row r="215" spans="1:5">
      <c r="A215" t="str">
        <f t="shared" si="10"/>
        <v>12</v>
      </c>
      <c r="B215">
        <f t="shared" si="11"/>
        <v>0</v>
      </c>
      <c r="C215" t="s">
        <v>229</v>
      </c>
      <c r="D215" s="9" t="s">
        <v>575</v>
      </c>
      <c r="E215">
        <f t="shared" ca="1" si="9"/>
        <v>0</v>
      </c>
    </row>
    <row r="216" spans="1:5">
      <c r="A216" t="str">
        <f t="shared" si="10"/>
        <v>13</v>
      </c>
      <c r="B216">
        <f t="shared" si="11"/>
        <v>0</v>
      </c>
      <c r="C216" t="s">
        <v>229</v>
      </c>
      <c r="D216" s="9" t="s">
        <v>576</v>
      </c>
      <c r="E216">
        <f t="shared" ca="1" si="9"/>
        <v>0</v>
      </c>
    </row>
    <row r="217" spans="1:5">
      <c r="A217" t="str">
        <f t="shared" si="10"/>
        <v>100</v>
      </c>
      <c r="B217">
        <f t="shared" si="11"/>
        <v>0</v>
      </c>
      <c r="C217" t="s">
        <v>229</v>
      </c>
      <c r="D217" s="9" t="s">
        <v>577</v>
      </c>
      <c r="E217">
        <f t="shared" ca="1" si="9"/>
        <v>0</v>
      </c>
    </row>
    <row r="218" spans="1:5">
      <c r="A218" t="str">
        <f t="shared" si="10"/>
        <v>01</v>
      </c>
      <c r="B218">
        <f t="shared" si="11"/>
        <v>0</v>
      </c>
      <c r="C218" t="s">
        <v>230</v>
      </c>
      <c r="D218" s="9" t="s">
        <v>578</v>
      </c>
      <c r="E218">
        <f t="shared" ca="1" si="9"/>
        <v>0</v>
      </c>
    </row>
    <row r="219" spans="1:5">
      <c r="A219" t="str">
        <f t="shared" si="10"/>
        <v>02</v>
      </c>
      <c r="B219">
        <f t="shared" si="11"/>
        <v>0</v>
      </c>
      <c r="C219" t="s">
        <v>230</v>
      </c>
      <c r="D219" s="9" t="s">
        <v>579</v>
      </c>
      <c r="E219">
        <f t="shared" ca="1" si="9"/>
        <v>0</v>
      </c>
    </row>
    <row r="220" spans="1:5">
      <c r="A220" t="str">
        <f t="shared" si="10"/>
        <v>03</v>
      </c>
      <c r="B220">
        <f t="shared" si="11"/>
        <v>0</v>
      </c>
      <c r="C220" t="s">
        <v>230</v>
      </c>
      <c r="D220" s="9" t="s">
        <v>580</v>
      </c>
      <c r="E220">
        <f t="shared" ca="1" si="9"/>
        <v>0</v>
      </c>
    </row>
    <row r="221" spans="1:5">
      <c r="A221" t="str">
        <f t="shared" si="10"/>
        <v>04</v>
      </c>
      <c r="B221">
        <f t="shared" si="11"/>
        <v>0</v>
      </c>
      <c r="C221" t="s">
        <v>230</v>
      </c>
      <c r="D221" s="9" t="s">
        <v>581</v>
      </c>
      <c r="E221">
        <f t="shared" ca="1" si="9"/>
        <v>0</v>
      </c>
    </row>
    <row r="222" spans="1:5">
      <c r="A222" t="str">
        <f t="shared" si="10"/>
        <v>05</v>
      </c>
      <c r="B222">
        <f t="shared" si="11"/>
        <v>0</v>
      </c>
      <c r="C222" t="s">
        <v>230</v>
      </c>
      <c r="D222" s="9" t="s">
        <v>582</v>
      </c>
      <c r="E222">
        <f t="shared" ca="1" si="9"/>
        <v>0</v>
      </c>
    </row>
    <row r="223" spans="1:5">
      <c r="A223" t="str">
        <f t="shared" si="10"/>
        <v>06</v>
      </c>
      <c r="B223">
        <f t="shared" si="11"/>
        <v>0</v>
      </c>
      <c r="C223" t="s">
        <v>230</v>
      </c>
      <c r="D223" s="9" t="s">
        <v>583</v>
      </c>
      <c r="E223">
        <f t="shared" ca="1" si="9"/>
        <v>0</v>
      </c>
    </row>
    <row r="224" spans="1:5">
      <c r="A224" t="str">
        <f t="shared" si="10"/>
        <v>07</v>
      </c>
      <c r="B224">
        <f t="shared" si="11"/>
        <v>0</v>
      </c>
      <c r="C224" t="s">
        <v>230</v>
      </c>
      <c r="D224" s="9" t="s">
        <v>584</v>
      </c>
      <c r="E224">
        <f t="shared" ca="1" si="9"/>
        <v>0</v>
      </c>
    </row>
    <row r="225" spans="1:5">
      <c r="A225" t="str">
        <f t="shared" si="10"/>
        <v>08</v>
      </c>
      <c r="B225">
        <f t="shared" si="11"/>
        <v>0</v>
      </c>
      <c r="C225" t="s">
        <v>230</v>
      </c>
      <c r="D225" s="9" t="s">
        <v>585</v>
      </c>
      <c r="E225">
        <f t="shared" ca="1" si="9"/>
        <v>0</v>
      </c>
    </row>
    <row r="226" spans="1:5">
      <c r="A226" t="str">
        <f t="shared" si="10"/>
        <v>09</v>
      </c>
      <c r="B226">
        <f t="shared" si="11"/>
        <v>0</v>
      </c>
      <c r="C226" t="s">
        <v>230</v>
      </c>
      <c r="D226" s="9" t="s">
        <v>586</v>
      </c>
      <c r="E226">
        <f t="shared" ca="1" si="9"/>
        <v>0</v>
      </c>
    </row>
    <row r="227" spans="1:5">
      <c r="A227" t="str">
        <f t="shared" si="10"/>
        <v>10</v>
      </c>
      <c r="B227">
        <f t="shared" si="11"/>
        <v>0</v>
      </c>
      <c r="C227" t="s">
        <v>230</v>
      </c>
      <c r="D227" s="9" t="s">
        <v>587</v>
      </c>
      <c r="E227">
        <f t="shared" ca="1" si="9"/>
        <v>0</v>
      </c>
    </row>
    <row r="228" spans="1:5">
      <c r="A228" t="str">
        <f t="shared" si="10"/>
        <v>11</v>
      </c>
      <c r="B228">
        <f t="shared" si="11"/>
        <v>0</v>
      </c>
      <c r="C228" t="s">
        <v>230</v>
      </c>
      <c r="D228" s="9" t="s">
        <v>588</v>
      </c>
      <c r="E228">
        <f t="shared" ca="1" si="9"/>
        <v>0</v>
      </c>
    </row>
    <row r="229" spans="1:5">
      <c r="A229" t="str">
        <f t="shared" si="10"/>
        <v>12</v>
      </c>
      <c r="B229">
        <f t="shared" si="11"/>
        <v>0</v>
      </c>
      <c r="C229" t="s">
        <v>230</v>
      </c>
      <c r="D229" s="9" t="s">
        <v>589</v>
      </c>
      <c r="E229">
        <f t="shared" ca="1" si="9"/>
        <v>0</v>
      </c>
    </row>
    <row r="230" spans="1:5">
      <c r="A230" t="str">
        <f t="shared" si="10"/>
        <v>13</v>
      </c>
      <c r="B230">
        <f t="shared" si="11"/>
        <v>0</v>
      </c>
      <c r="C230" t="s">
        <v>230</v>
      </c>
      <c r="D230" s="9" t="s">
        <v>590</v>
      </c>
      <c r="E230">
        <f t="shared" ca="1" si="9"/>
        <v>0</v>
      </c>
    </row>
    <row r="231" spans="1:5">
      <c r="A231" t="str">
        <f t="shared" si="10"/>
        <v>100</v>
      </c>
      <c r="B231">
        <f t="shared" si="11"/>
        <v>0</v>
      </c>
      <c r="C231" t="s">
        <v>230</v>
      </c>
      <c r="D231" s="9" t="s">
        <v>591</v>
      </c>
      <c r="E231">
        <f t="shared" ca="1" si="9"/>
        <v>0</v>
      </c>
    </row>
    <row r="232" spans="1:5">
      <c r="A232" t="str">
        <f t="shared" si="10"/>
        <v>01</v>
      </c>
      <c r="B232">
        <f t="shared" si="11"/>
        <v>0</v>
      </c>
      <c r="C232" t="s">
        <v>231</v>
      </c>
      <c r="D232" s="9" t="s">
        <v>592</v>
      </c>
      <c r="E232">
        <f t="shared" ca="1" si="9"/>
        <v>0</v>
      </c>
    </row>
    <row r="233" spans="1:5">
      <c r="A233" t="str">
        <f t="shared" si="10"/>
        <v>02</v>
      </c>
      <c r="B233">
        <f t="shared" si="11"/>
        <v>0</v>
      </c>
      <c r="C233" t="s">
        <v>231</v>
      </c>
      <c r="D233" s="9" t="s">
        <v>593</v>
      </c>
      <c r="E233">
        <f t="shared" ca="1" si="9"/>
        <v>0</v>
      </c>
    </row>
    <row r="234" spans="1:5">
      <c r="A234" t="str">
        <f t="shared" si="10"/>
        <v>03</v>
      </c>
      <c r="B234">
        <f t="shared" si="11"/>
        <v>0</v>
      </c>
      <c r="C234" t="s">
        <v>231</v>
      </c>
      <c r="D234" s="9" t="s">
        <v>594</v>
      </c>
      <c r="E234">
        <f t="shared" ca="1" si="9"/>
        <v>0</v>
      </c>
    </row>
    <row r="235" spans="1:5">
      <c r="A235" t="str">
        <f t="shared" si="10"/>
        <v>04</v>
      </c>
      <c r="B235">
        <f t="shared" si="11"/>
        <v>0</v>
      </c>
      <c r="C235" t="s">
        <v>231</v>
      </c>
      <c r="D235" s="9" t="s">
        <v>595</v>
      </c>
      <c r="E235">
        <f t="shared" ca="1" si="9"/>
        <v>0</v>
      </c>
    </row>
    <row r="236" spans="1:5">
      <c r="A236" t="str">
        <f t="shared" si="10"/>
        <v>05</v>
      </c>
      <c r="B236">
        <f t="shared" si="11"/>
        <v>0</v>
      </c>
      <c r="C236" t="s">
        <v>231</v>
      </c>
      <c r="D236" s="9" t="s">
        <v>596</v>
      </c>
      <c r="E236">
        <f t="shared" ca="1" si="9"/>
        <v>0</v>
      </c>
    </row>
    <row r="237" spans="1:5">
      <c r="A237" t="str">
        <f t="shared" si="10"/>
        <v>06</v>
      </c>
      <c r="B237">
        <f t="shared" si="11"/>
        <v>0</v>
      </c>
      <c r="C237" t="s">
        <v>231</v>
      </c>
      <c r="D237" s="9" t="s">
        <v>597</v>
      </c>
      <c r="E237">
        <f t="shared" ca="1" si="9"/>
        <v>0</v>
      </c>
    </row>
    <row r="238" spans="1:5">
      <c r="A238" t="str">
        <f t="shared" si="10"/>
        <v>07</v>
      </c>
      <c r="B238">
        <f t="shared" si="11"/>
        <v>0</v>
      </c>
      <c r="C238" t="s">
        <v>231</v>
      </c>
      <c r="D238" s="9" t="s">
        <v>598</v>
      </c>
      <c r="E238">
        <f t="shared" ca="1" si="9"/>
        <v>0</v>
      </c>
    </row>
    <row r="239" spans="1:5">
      <c r="A239" t="str">
        <f t="shared" si="10"/>
        <v>08</v>
      </c>
      <c r="B239">
        <f t="shared" si="11"/>
        <v>0</v>
      </c>
      <c r="C239" t="s">
        <v>231</v>
      </c>
      <c r="D239" s="9" t="s">
        <v>599</v>
      </c>
      <c r="E239">
        <f t="shared" ca="1" si="9"/>
        <v>0</v>
      </c>
    </row>
    <row r="240" spans="1:5">
      <c r="A240" t="str">
        <f t="shared" si="10"/>
        <v>09</v>
      </c>
      <c r="B240">
        <f t="shared" si="11"/>
        <v>0</v>
      </c>
      <c r="C240" t="s">
        <v>231</v>
      </c>
      <c r="D240" s="9" t="s">
        <v>600</v>
      </c>
      <c r="E240">
        <f t="shared" ca="1" si="9"/>
        <v>0</v>
      </c>
    </row>
    <row r="241" spans="1:5">
      <c r="A241" t="str">
        <f t="shared" si="10"/>
        <v>10</v>
      </c>
      <c r="B241">
        <f t="shared" si="11"/>
        <v>0</v>
      </c>
      <c r="C241" t="s">
        <v>231</v>
      </c>
      <c r="D241" s="9" t="s">
        <v>601</v>
      </c>
      <c r="E241">
        <f t="shared" ca="1" si="9"/>
        <v>0</v>
      </c>
    </row>
    <row r="242" spans="1:5">
      <c r="A242" t="str">
        <f t="shared" si="10"/>
        <v>11</v>
      </c>
      <c r="B242">
        <f t="shared" si="11"/>
        <v>0</v>
      </c>
      <c r="C242" t="s">
        <v>231</v>
      </c>
      <c r="D242" s="9" t="s">
        <v>602</v>
      </c>
      <c r="E242">
        <f t="shared" ca="1" si="9"/>
        <v>0</v>
      </c>
    </row>
    <row r="243" spans="1:5">
      <c r="A243" t="str">
        <f t="shared" si="10"/>
        <v>12</v>
      </c>
      <c r="B243">
        <f t="shared" si="11"/>
        <v>0</v>
      </c>
      <c r="C243" t="s">
        <v>231</v>
      </c>
      <c r="D243" s="9" t="s">
        <v>603</v>
      </c>
      <c r="E243">
        <f t="shared" ca="1" si="9"/>
        <v>0</v>
      </c>
    </row>
    <row r="244" spans="1:5">
      <c r="A244" t="str">
        <f t="shared" si="10"/>
        <v>13</v>
      </c>
      <c r="B244">
        <f t="shared" si="11"/>
        <v>0</v>
      </c>
      <c r="C244" t="s">
        <v>231</v>
      </c>
      <c r="D244" s="9" t="s">
        <v>604</v>
      </c>
      <c r="E244">
        <f t="shared" ca="1" si="9"/>
        <v>0</v>
      </c>
    </row>
    <row r="245" spans="1:5">
      <c r="A245" t="str">
        <f t="shared" si="10"/>
        <v>100</v>
      </c>
      <c r="B245">
        <f t="shared" si="11"/>
        <v>0</v>
      </c>
      <c r="C245" t="s">
        <v>231</v>
      </c>
      <c r="D245" s="9" t="s">
        <v>605</v>
      </c>
      <c r="E245">
        <f t="shared" ca="1" si="9"/>
        <v>0</v>
      </c>
    </row>
    <row r="246" spans="1:5">
      <c r="A246" t="str">
        <f t="shared" si="10"/>
        <v>01</v>
      </c>
      <c r="B246">
        <f t="shared" si="11"/>
        <v>0</v>
      </c>
      <c r="C246" t="s">
        <v>232</v>
      </c>
      <c r="D246" s="9" t="s">
        <v>606</v>
      </c>
      <c r="E246">
        <f t="shared" ca="1" si="9"/>
        <v>0</v>
      </c>
    </row>
    <row r="247" spans="1:5">
      <c r="A247" t="str">
        <f t="shared" si="10"/>
        <v>02</v>
      </c>
      <c r="B247">
        <f t="shared" si="11"/>
        <v>0</v>
      </c>
      <c r="C247" t="s">
        <v>232</v>
      </c>
      <c r="D247" s="9" t="s">
        <v>607</v>
      </c>
      <c r="E247">
        <f t="shared" ca="1" si="9"/>
        <v>0</v>
      </c>
    </row>
    <row r="248" spans="1:5">
      <c r="A248" t="str">
        <f t="shared" si="10"/>
        <v>03</v>
      </c>
      <c r="B248">
        <f t="shared" si="11"/>
        <v>0</v>
      </c>
      <c r="C248" t="s">
        <v>232</v>
      </c>
      <c r="D248" s="9" t="s">
        <v>608</v>
      </c>
      <c r="E248">
        <f t="shared" ca="1" si="9"/>
        <v>0</v>
      </c>
    </row>
    <row r="249" spans="1:5">
      <c r="A249" t="str">
        <f t="shared" si="10"/>
        <v>04</v>
      </c>
      <c r="B249">
        <f t="shared" si="11"/>
        <v>0</v>
      </c>
      <c r="C249" t="s">
        <v>232</v>
      </c>
      <c r="D249" s="9" t="s">
        <v>609</v>
      </c>
      <c r="E249">
        <f t="shared" ca="1" si="9"/>
        <v>0</v>
      </c>
    </row>
    <row r="250" spans="1:5">
      <c r="A250" t="str">
        <f t="shared" si="10"/>
        <v>05</v>
      </c>
      <c r="B250">
        <f t="shared" si="11"/>
        <v>0</v>
      </c>
      <c r="C250" t="s">
        <v>232</v>
      </c>
      <c r="D250" s="9" t="s">
        <v>610</v>
      </c>
      <c r="E250">
        <f t="shared" ca="1" si="9"/>
        <v>0</v>
      </c>
    </row>
    <row r="251" spans="1:5">
      <c r="A251" t="str">
        <f t="shared" si="10"/>
        <v>06</v>
      </c>
      <c r="B251">
        <f t="shared" si="11"/>
        <v>0</v>
      </c>
      <c r="C251" t="s">
        <v>232</v>
      </c>
      <c r="D251" s="9" t="s">
        <v>611</v>
      </c>
      <c r="E251">
        <f t="shared" ca="1" si="9"/>
        <v>0</v>
      </c>
    </row>
    <row r="252" spans="1:5">
      <c r="A252" t="str">
        <f t="shared" si="10"/>
        <v>07</v>
      </c>
      <c r="B252">
        <f t="shared" si="11"/>
        <v>0</v>
      </c>
      <c r="C252" t="s">
        <v>232</v>
      </c>
      <c r="D252" s="9" t="s">
        <v>612</v>
      </c>
      <c r="E252">
        <f t="shared" ca="1" si="9"/>
        <v>0</v>
      </c>
    </row>
    <row r="253" spans="1:5">
      <c r="A253" t="str">
        <f t="shared" si="10"/>
        <v>08</v>
      </c>
      <c r="B253">
        <f t="shared" si="11"/>
        <v>0</v>
      </c>
      <c r="C253" t="s">
        <v>232</v>
      </c>
      <c r="D253" s="9" t="s">
        <v>613</v>
      </c>
      <c r="E253">
        <f t="shared" ca="1" si="9"/>
        <v>0</v>
      </c>
    </row>
    <row r="254" spans="1:5">
      <c r="A254" t="str">
        <f t="shared" si="10"/>
        <v>09</v>
      </c>
      <c r="B254">
        <f t="shared" si="11"/>
        <v>0</v>
      </c>
      <c r="C254" t="s">
        <v>232</v>
      </c>
      <c r="D254" s="9" t="s">
        <v>614</v>
      </c>
      <c r="E254">
        <f t="shared" ca="1" si="9"/>
        <v>0</v>
      </c>
    </row>
    <row r="255" spans="1:5">
      <c r="A255" t="str">
        <f t="shared" si="10"/>
        <v>10</v>
      </c>
      <c r="B255">
        <f t="shared" si="11"/>
        <v>0</v>
      </c>
      <c r="C255" t="s">
        <v>232</v>
      </c>
      <c r="D255" s="9" t="s">
        <v>615</v>
      </c>
      <c r="E255">
        <f t="shared" ca="1" si="9"/>
        <v>0</v>
      </c>
    </row>
    <row r="256" spans="1:5">
      <c r="A256" t="str">
        <f t="shared" si="10"/>
        <v>11</v>
      </c>
      <c r="B256">
        <f t="shared" si="11"/>
        <v>0</v>
      </c>
      <c r="C256" t="s">
        <v>232</v>
      </c>
      <c r="D256" s="9" t="s">
        <v>616</v>
      </c>
      <c r="E256">
        <f t="shared" ca="1" si="9"/>
        <v>0</v>
      </c>
    </row>
    <row r="257" spans="1:5">
      <c r="A257" t="str">
        <f t="shared" si="10"/>
        <v>12</v>
      </c>
      <c r="B257">
        <f t="shared" si="11"/>
        <v>0</v>
      </c>
      <c r="C257" t="s">
        <v>232</v>
      </c>
      <c r="D257" s="9" t="s">
        <v>617</v>
      </c>
      <c r="E257">
        <f t="shared" ca="1" si="9"/>
        <v>0</v>
      </c>
    </row>
    <row r="258" spans="1:5">
      <c r="A258" t="str">
        <f t="shared" si="10"/>
        <v>13</v>
      </c>
      <c r="B258">
        <f t="shared" si="11"/>
        <v>0</v>
      </c>
      <c r="C258" t="s">
        <v>232</v>
      </c>
      <c r="D258" s="9" t="s">
        <v>618</v>
      </c>
      <c r="E258">
        <f t="shared" ca="1" si="9"/>
        <v>0</v>
      </c>
    </row>
    <row r="259" spans="1:5">
      <c r="A259" t="str">
        <f t="shared" si="10"/>
        <v>100</v>
      </c>
      <c r="B259">
        <f t="shared" si="11"/>
        <v>0</v>
      </c>
      <c r="C259" t="s">
        <v>232</v>
      </c>
      <c r="D259" s="9" t="s">
        <v>619</v>
      </c>
      <c r="E259">
        <f t="shared" ca="1" si="9"/>
        <v>0</v>
      </c>
    </row>
    <row r="260" spans="1:5">
      <c r="A260" t="str">
        <f t="shared" si="10"/>
        <v>01</v>
      </c>
      <c r="B260">
        <f t="shared" si="11"/>
        <v>0</v>
      </c>
      <c r="C260" t="s">
        <v>233</v>
      </c>
      <c r="D260" s="9" t="s">
        <v>620</v>
      </c>
      <c r="E260">
        <f t="shared" ca="1" si="9"/>
        <v>0</v>
      </c>
    </row>
    <row r="261" spans="1:5">
      <c r="A261" t="str">
        <f t="shared" si="10"/>
        <v>02</v>
      </c>
      <c r="B261">
        <f t="shared" si="11"/>
        <v>0</v>
      </c>
      <c r="C261" t="s">
        <v>233</v>
      </c>
      <c r="D261" s="9" t="s">
        <v>621</v>
      </c>
      <c r="E261">
        <f t="shared" ca="1" si="9"/>
        <v>0</v>
      </c>
    </row>
    <row r="262" spans="1:5">
      <c r="A262" t="str">
        <f t="shared" si="10"/>
        <v>03</v>
      </c>
      <c r="B262">
        <f t="shared" si="11"/>
        <v>0</v>
      </c>
      <c r="C262" t="s">
        <v>233</v>
      </c>
      <c r="D262" s="9" t="s">
        <v>622</v>
      </c>
      <c r="E262">
        <f t="shared" ca="1" si="9"/>
        <v>0</v>
      </c>
    </row>
    <row r="263" spans="1:5">
      <c r="A263" t="str">
        <f t="shared" si="10"/>
        <v>04</v>
      </c>
      <c r="B263">
        <f t="shared" si="11"/>
        <v>0</v>
      </c>
      <c r="C263" t="s">
        <v>233</v>
      </c>
      <c r="D263" s="9" t="s">
        <v>623</v>
      </c>
      <c r="E263">
        <f t="shared" ca="1" si="9"/>
        <v>0</v>
      </c>
    </row>
    <row r="264" spans="1:5">
      <c r="A264" t="str">
        <f t="shared" si="10"/>
        <v>05</v>
      </c>
      <c r="B264">
        <f t="shared" si="11"/>
        <v>0</v>
      </c>
      <c r="C264" t="s">
        <v>233</v>
      </c>
      <c r="D264" s="9" t="s">
        <v>624</v>
      </c>
      <c r="E264">
        <f t="shared" ref="E264:E327" ca="1" si="12">IFERROR(IF(B264=0,VLOOKUP(C264,INDIRECT($G$4&amp;$H$4),MATCH($A264,INDIRECT($G$4&amp;$I$4),0),0),VLOOKUP(C264,INDIRECT($G$5&amp;$H$5),MATCH($A264,INDIRECT($G$5&amp;$I$5),0),FALSE)),0)</f>
        <v>0</v>
      </c>
    </row>
    <row r="265" spans="1:5">
      <c r="A265" t="str">
        <f t="shared" ref="A265:A328" si="13">MID(D265,LEN(C265)+2,LEN(D265)-LEN(C265))</f>
        <v>06</v>
      </c>
      <c r="B265">
        <f t="shared" ref="B265:B328" si="14">IF(IFERROR(FIND("PU",D265,1),0)&lt;&gt;0,"PU",0)</f>
        <v>0</v>
      </c>
      <c r="C265" t="s">
        <v>233</v>
      </c>
      <c r="D265" s="9" t="s">
        <v>625</v>
      </c>
      <c r="E265">
        <f t="shared" ca="1" si="12"/>
        <v>0</v>
      </c>
    </row>
    <row r="266" spans="1:5">
      <c r="A266" t="str">
        <f t="shared" si="13"/>
        <v>07</v>
      </c>
      <c r="B266">
        <f t="shared" si="14"/>
        <v>0</v>
      </c>
      <c r="C266" t="s">
        <v>233</v>
      </c>
      <c r="D266" s="9" t="s">
        <v>626</v>
      </c>
      <c r="E266">
        <f t="shared" ca="1" si="12"/>
        <v>0</v>
      </c>
    </row>
    <row r="267" spans="1:5">
      <c r="A267" t="str">
        <f t="shared" si="13"/>
        <v>08</v>
      </c>
      <c r="B267">
        <f t="shared" si="14"/>
        <v>0</v>
      </c>
      <c r="C267" t="s">
        <v>233</v>
      </c>
      <c r="D267" s="9" t="s">
        <v>627</v>
      </c>
      <c r="E267">
        <f t="shared" ca="1" si="12"/>
        <v>0</v>
      </c>
    </row>
    <row r="268" spans="1:5">
      <c r="A268" t="str">
        <f t="shared" si="13"/>
        <v>09</v>
      </c>
      <c r="B268">
        <f t="shared" si="14"/>
        <v>0</v>
      </c>
      <c r="C268" t="s">
        <v>233</v>
      </c>
      <c r="D268" s="9" t="s">
        <v>628</v>
      </c>
      <c r="E268">
        <f t="shared" ca="1" si="12"/>
        <v>0</v>
      </c>
    </row>
    <row r="269" spans="1:5">
      <c r="A269" t="str">
        <f t="shared" si="13"/>
        <v>10</v>
      </c>
      <c r="B269">
        <f t="shared" si="14"/>
        <v>0</v>
      </c>
      <c r="C269" t="s">
        <v>233</v>
      </c>
      <c r="D269" s="9" t="s">
        <v>629</v>
      </c>
      <c r="E269">
        <f t="shared" ca="1" si="12"/>
        <v>0</v>
      </c>
    </row>
    <row r="270" spans="1:5">
      <c r="A270" t="str">
        <f t="shared" si="13"/>
        <v>11</v>
      </c>
      <c r="B270">
        <f t="shared" si="14"/>
        <v>0</v>
      </c>
      <c r="C270" t="s">
        <v>233</v>
      </c>
      <c r="D270" s="9" t="s">
        <v>630</v>
      </c>
      <c r="E270">
        <f t="shared" ca="1" si="12"/>
        <v>0</v>
      </c>
    </row>
    <row r="271" spans="1:5">
      <c r="A271" t="str">
        <f t="shared" si="13"/>
        <v>12</v>
      </c>
      <c r="B271">
        <f t="shared" si="14"/>
        <v>0</v>
      </c>
      <c r="C271" t="s">
        <v>233</v>
      </c>
      <c r="D271" s="9" t="s">
        <v>631</v>
      </c>
      <c r="E271">
        <f t="shared" ca="1" si="12"/>
        <v>0</v>
      </c>
    </row>
    <row r="272" spans="1:5">
      <c r="A272" t="str">
        <f t="shared" si="13"/>
        <v>13</v>
      </c>
      <c r="B272">
        <f t="shared" si="14"/>
        <v>0</v>
      </c>
      <c r="C272" t="s">
        <v>233</v>
      </c>
      <c r="D272" s="9" t="s">
        <v>632</v>
      </c>
      <c r="E272">
        <f t="shared" ca="1" si="12"/>
        <v>0</v>
      </c>
    </row>
    <row r="273" spans="1:5">
      <c r="A273" t="str">
        <f t="shared" si="13"/>
        <v>100</v>
      </c>
      <c r="B273">
        <f t="shared" si="14"/>
        <v>0</v>
      </c>
      <c r="C273" t="s">
        <v>233</v>
      </c>
      <c r="D273" s="9" t="s">
        <v>633</v>
      </c>
      <c r="E273">
        <f t="shared" ca="1" si="12"/>
        <v>0</v>
      </c>
    </row>
    <row r="274" spans="1:5">
      <c r="A274" t="str">
        <f t="shared" si="13"/>
        <v>01</v>
      </c>
      <c r="B274">
        <f t="shared" si="14"/>
        <v>0</v>
      </c>
      <c r="C274" t="s">
        <v>234</v>
      </c>
      <c r="D274" s="9" t="s">
        <v>634</v>
      </c>
      <c r="E274">
        <f t="shared" ca="1" si="12"/>
        <v>0</v>
      </c>
    </row>
    <row r="275" spans="1:5">
      <c r="A275" t="str">
        <f t="shared" si="13"/>
        <v>02</v>
      </c>
      <c r="B275">
        <f t="shared" si="14"/>
        <v>0</v>
      </c>
      <c r="C275" t="s">
        <v>234</v>
      </c>
      <c r="D275" s="9" t="s">
        <v>635</v>
      </c>
      <c r="E275">
        <f t="shared" ca="1" si="12"/>
        <v>0</v>
      </c>
    </row>
    <row r="276" spans="1:5">
      <c r="A276" t="str">
        <f t="shared" si="13"/>
        <v>03</v>
      </c>
      <c r="B276">
        <f t="shared" si="14"/>
        <v>0</v>
      </c>
      <c r="C276" t="s">
        <v>234</v>
      </c>
      <c r="D276" s="9" t="s">
        <v>636</v>
      </c>
      <c r="E276">
        <f t="shared" ca="1" si="12"/>
        <v>0</v>
      </c>
    </row>
    <row r="277" spans="1:5">
      <c r="A277" t="str">
        <f t="shared" si="13"/>
        <v>04</v>
      </c>
      <c r="B277">
        <f t="shared" si="14"/>
        <v>0</v>
      </c>
      <c r="C277" t="s">
        <v>234</v>
      </c>
      <c r="D277" s="9" t="s">
        <v>637</v>
      </c>
      <c r="E277">
        <f t="shared" ca="1" si="12"/>
        <v>0</v>
      </c>
    </row>
    <row r="278" spans="1:5">
      <c r="A278" t="str">
        <f t="shared" si="13"/>
        <v>05</v>
      </c>
      <c r="B278">
        <f t="shared" si="14"/>
        <v>0</v>
      </c>
      <c r="C278" t="s">
        <v>234</v>
      </c>
      <c r="D278" s="9" t="s">
        <v>638</v>
      </c>
      <c r="E278">
        <f t="shared" ca="1" si="12"/>
        <v>0</v>
      </c>
    </row>
    <row r="279" spans="1:5">
      <c r="A279" t="str">
        <f t="shared" si="13"/>
        <v>06</v>
      </c>
      <c r="B279">
        <f t="shared" si="14"/>
        <v>0</v>
      </c>
      <c r="C279" t="s">
        <v>234</v>
      </c>
      <c r="D279" s="9" t="s">
        <v>639</v>
      </c>
      <c r="E279">
        <f t="shared" ca="1" si="12"/>
        <v>0</v>
      </c>
    </row>
    <row r="280" spans="1:5">
      <c r="A280" t="str">
        <f t="shared" si="13"/>
        <v>07</v>
      </c>
      <c r="B280">
        <f t="shared" si="14"/>
        <v>0</v>
      </c>
      <c r="C280" t="s">
        <v>234</v>
      </c>
      <c r="D280" s="9" t="s">
        <v>640</v>
      </c>
      <c r="E280">
        <f t="shared" ca="1" si="12"/>
        <v>0</v>
      </c>
    </row>
    <row r="281" spans="1:5">
      <c r="A281" t="str">
        <f t="shared" si="13"/>
        <v>08</v>
      </c>
      <c r="B281">
        <f t="shared" si="14"/>
        <v>0</v>
      </c>
      <c r="C281" t="s">
        <v>234</v>
      </c>
      <c r="D281" s="9" t="s">
        <v>641</v>
      </c>
      <c r="E281">
        <f t="shared" ca="1" si="12"/>
        <v>0</v>
      </c>
    </row>
    <row r="282" spans="1:5">
      <c r="A282" t="str">
        <f t="shared" si="13"/>
        <v>09</v>
      </c>
      <c r="B282">
        <f t="shared" si="14"/>
        <v>0</v>
      </c>
      <c r="C282" t="s">
        <v>234</v>
      </c>
      <c r="D282" s="9" t="s">
        <v>642</v>
      </c>
      <c r="E282">
        <f t="shared" ca="1" si="12"/>
        <v>0</v>
      </c>
    </row>
    <row r="283" spans="1:5">
      <c r="A283" t="str">
        <f t="shared" si="13"/>
        <v>10</v>
      </c>
      <c r="B283">
        <f t="shared" si="14"/>
        <v>0</v>
      </c>
      <c r="C283" t="s">
        <v>234</v>
      </c>
      <c r="D283" s="9" t="s">
        <v>643</v>
      </c>
      <c r="E283">
        <f t="shared" ca="1" si="12"/>
        <v>0</v>
      </c>
    </row>
    <row r="284" spans="1:5">
      <c r="A284" t="str">
        <f t="shared" si="13"/>
        <v>11</v>
      </c>
      <c r="B284">
        <f t="shared" si="14"/>
        <v>0</v>
      </c>
      <c r="C284" t="s">
        <v>234</v>
      </c>
      <c r="D284" s="9" t="s">
        <v>644</v>
      </c>
      <c r="E284">
        <f t="shared" ca="1" si="12"/>
        <v>0</v>
      </c>
    </row>
    <row r="285" spans="1:5">
      <c r="A285" t="str">
        <f t="shared" si="13"/>
        <v>12</v>
      </c>
      <c r="B285">
        <f t="shared" si="14"/>
        <v>0</v>
      </c>
      <c r="C285" t="s">
        <v>234</v>
      </c>
      <c r="D285" s="9" t="s">
        <v>645</v>
      </c>
      <c r="E285">
        <f t="shared" ca="1" si="12"/>
        <v>0</v>
      </c>
    </row>
    <row r="286" spans="1:5">
      <c r="A286" t="str">
        <f t="shared" si="13"/>
        <v>13</v>
      </c>
      <c r="B286">
        <f t="shared" si="14"/>
        <v>0</v>
      </c>
      <c r="C286" t="s">
        <v>234</v>
      </c>
      <c r="D286" s="9" t="s">
        <v>646</v>
      </c>
      <c r="E286">
        <f t="shared" ca="1" si="12"/>
        <v>0</v>
      </c>
    </row>
    <row r="287" spans="1:5">
      <c r="A287" t="str">
        <f t="shared" si="13"/>
        <v>100</v>
      </c>
      <c r="B287">
        <f t="shared" si="14"/>
        <v>0</v>
      </c>
      <c r="C287" t="s">
        <v>234</v>
      </c>
      <c r="D287" s="9" t="s">
        <v>647</v>
      </c>
      <c r="E287">
        <f t="shared" ca="1" si="12"/>
        <v>0</v>
      </c>
    </row>
    <row r="288" spans="1:5">
      <c r="A288" t="str">
        <f t="shared" si="13"/>
        <v>01</v>
      </c>
      <c r="B288">
        <f t="shared" si="14"/>
        <v>0</v>
      </c>
      <c r="C288" t="s">
        <v>235</v>
      </c>
      <c r="D288" s="9" t="s">
        <v>648</v>
      </c>
      <c r="E288">
        <f t="shared" ca="1" si="12"/>
        <v>0</v>
      </c>
    </row>
    <row r="289" spans="1:5">
      <c r="A289" t="str">
        <f t="shared" si="13"/>
        <v>02</v>
      </c>
      <c r="B289">
        <f t="shared" si="14"/>
        <v>0</v>
      </c>
      <c r="C289" t="s">
        <v>235</v>
      </c>
      <c r="D289" s="9" t="s">
        <v>649</v>
      </c>
      <c r="E289">
        <f t="shared" ca="1" si="12"/>
        <v>0</v>
      </c>
    </row>
    <row r="290" spans="1:5">
      <c r="A290" t="str">
        <f t="shared" si="13"/>
        <v>03</v>
      </c>
      <c r="B290">
        <f t="shared" si="14"/>
        <v>0</v>
      </c>
      <c r="C290" t="s">
        <v>235</v>
      </c>
      <c r="D290" s="9" t="s">
        <v>650</v>
      </c>
      <c r="E290">
        <f t="shared" ca="1" si="12"/>
        <v>0</v>
      </c>
    </row>
    <row r="291" spans="1:5">
      <c r="A291" t="str">
        <f t="shared" si="13"/>
        <v>04</v>
      </c>
      <c r="B291">
        <f t="shared" si="14"/>
        <v>0</v>
      </c>
      <c r="C291" t="s">
        <v>235</v>
      </c>
      <c r="D291" s="9" t="s">
        <v>651</v>
      </c>
      <c r="E291">
        <f t="shared" ca="1" si="12"/>
        <v>0</v>
      </c>
    </row>
    <row r="292" spans="1:5">
      <c r="A292" t="str">
        <f t="shared" si="13"/>
        <v>05</v>
      </c>
      <c r="B292">
        <f t="shared" si="14"/>
        <v>0</v>
      </c>
      <c r="C292" t="s">
        <v>235</v>
      </c>
      <c r="D292" s="9" t="s">
        <v>652</v>
      </c>
      <c r="E292">
        <f t="shared" ca="1" si="12"/>
        <v>0</v>
      </c>
    </row>
    <row r="293" spans="1:5">
      <c r="A293" t="str">
        <f t="shared" si="13"/>
        <v>06</v>
      </c>
      <c r="B293">
        <f t="shared" si="14"/>
        <v>0</v>
      </c>
      <c r="C293" t="s">
        <v>235</v>
      </c>
      <c r="D293" s="9" t="s">
        <v>653</v>
      </c>
      <c r="E293">
        <f t="shared" ca="1" si="12"/>
        <v>0</v>
      </c>
    </row>
    <row r="294" spans="1:5">
      <c r="A294" t="str">
        <f t="shared" si="13"/>
        <v>07</v>
      </c>
      <c r="B294">
        <f t="shared" si="14"/>
        <v>0</v>
      </c>
      <c r="C294" t="s">
        <v>235</v>
      </c>
      <c r="D294" s="9" t="s">
        <v>654</v>
      </c>
      <c r="E294">
        <f t="shared" ca="1" si="12"/>
        <v>0</v>
      </c>
    </row>
    <row r="295" spans="1:5">
      <c r="A295" t="str">
        <f t="shared" si="13"/>
        <v>08</v>
      </c>
      <c r="B295">
        <f t="shared" si="14"/>
        <v>0</v>
      </c>
      <c r="C295" t="s">
        <v>235</v>
      </c>
      <c r="D295" s="9" t="s">
        <v>655</v>
      </c>
      <c r="E295">
        <f t="shared" ca="1" si="12"/>
        <v>0</v>
      </c>
    </row>
    <row r="296" spans="1:5">
      <c r="A296" t="str">
        <f t="shared" si="13"/>
        <v>09</v>
      </c>
      <c r="B296">
        <f t="shared" si="14"/>
        <v>0</v>
      </c>
      <c r="C296" t="s">
        <v>235</v>
      </c>
      <c r="D296" s="9" t="s">
        <v>656</v>
      </c>
      <c r="E296">
        <f t="shared" ca="1" si="12"/>
        <v>0</v>
      </c>
    </row>
    <row r="297" spans="1:5">
      <c r="A297" t="str">
        <f t="shared" si="13"/>
        <v>10</v>
      </c>
      <c r="B297">
        <f t="shared" si="14"/>
        <v>0</v>
      </c>
      <c r="C297" t="s">
        <v>235</v>
      </c>
      <c r="D297" s="9" t="s">
        <v>657</v>
      </c>
      <c r="E297">
        <f t="shared" ca="1" si="12"/>
        <v>0</v>
      </c>
    </row>
    <row r="298" spans="1:5">
      <c r="A298" t="str">
        <f t="shared" si="13"/>
        <v>11</v>
      </c>
      <c r="B298">
        <f t="shared" si="14"/>
        <v>0</v>
      </c>
      <c r="C298" t="s">
        <v>235</v>
      </c>
      <c r="D298" s="9" t="s">
        <v>658</v>
      </c>
      <c r="E298">
        <f t="shared" ca="1" si="12"/>
        <v>0</v>
      </c>
    </row>
    <row r="299" spans="1:5">
      <c r="A299" t="str">
        <f t="shared" si="13"/>
        <v>12</v>
      </c>
      <c r="B299">
        <f t="shared" si="14"/>
        <v>0</v>
      </c>
      <c r="C299" t="s">
        <v>235</v>
      </c>
      <c r="D299" s="9" t="s">
        <v>659</v>
      </c>
      <c r="E299">
        <f t="shared" ca="1" si="12"/>
        <v>0</v>
      </c>
    </row>
    <row r="300" spans="1:5">
      <c r="A300" t="str">
        <f t="shared" si="13"/>
        <v>13</v>
      </c>
      <c r="B300">
        <f t="shared" si="14"/>
        <v>0</v>
      </c>
      <c r="C300" t="s">
        <v>235</v>
      </c>
      <c r="D300" s="9" t="s">
        <v>660</v>
      </c>
      <c r="E300">
        <f t="shared" ca="1" si="12"/>
        <v>0</v>
      </c>
    </row>
    <row r="301" spans="1:5">
      <c r="A301" t="str">
        <f t="shared" si="13"/>
        <v>100</v>
      </c>
      <c r="B301">
        <f t="shared" si="14"/>
        <v>0</v>
      </c>
      <c r="C301" t="s">
        <v>235</v>
      </c>
      <c r="D301" s="9" t="s">
        <v>661</v>
      </c>
      <c r="E301">
        <f t="shared" ca="1" si="12"/>
        <v>0</v>
      </c>
    </row>
    <row r="302" spans="1:5">
      <c r="A302" t="str">
        <f t="shared" si="13"/>
        <v>01</v>
      </c>
      <c r="B302">
        <f t="shared" si="14"/>
        <v>0</v>
      </c>
      <c r="C302" t="s">
        <v>236</v>
      </c>
      <c r="D302" s="9" t="s">
        <v>662</v>
      </c>
      <c r="E302">
        <f t="shared" ca="1" si="12"/>
        <v>0</v>
      </c>
    </row>
    <row r="303" spans="1:5">
      <c r="A303" t="str">
        <f t="shared" si="13"/>
        <v>02</v>
      </c>
      <c r="B303">
        <f t="shared" si="14"/>
        <v>0</v>
      </c>
      <c r="C303" t="s">
        <v>236</v>
      </c>
      <c r="D303" s="9" t="s">
        <v>663</v>
      </c>
      <c r="E303">
        <f t="shared" ca="1" si="12"/>
        <v>0</v>
      </c>
    </row>
    <row r="304" spans="1:5">
      <c r="A304" t="str">
        <f t="shared" si="13"/>
        <v>03</v>
      </c>
      <c r="B304">
        <f t="shared" si="14"/>
        <v>0</v>
      </c>
      <c r="C304" t="s">
        <v>236</v>
      </c>
      <c r="D304" s="9" t="s">
        <v>664</v>
      </c>
      <c r="E304">
        <f t="shared" ca="1" si="12"/>
        <v>0</v>
      </c>
    </row>
    <row r="305" spans="1:5">
      <c r="A305" t="str">
        <f t="shared" si="13"/>
        <v>04</v>
      </c>
      <c r="B305">
        <f t="shared" si="14"/>
        <v>0</v>
      </c>
      <c r="C305" t="s">
        <v>236</v>
      </c>
      <c r="D305" s="9" t="s">
        <v>665</v>
      </c>
      <c r="E305">
        <f t="shared" ca="1" si="12"/>
        <v>0</v>
      </c>
    </row>
    <row r="306" spans="1:5">
      <c r="A306" t="str">
        <f t="shared" si="13"/>
        <v>05</v>
      </c>
      <c r="B306">
        <f t="shared" si="14"/>
        <v>0</v>
      </c>
      <c r="C306" t="s">
        <v>236</v>
      </c>
      <c r="D306" s="9" t="s">
        <v>666</v>
      </c>
      <c r="E306">
        <f t="shared" ca="1" si="12"/>
        <v>0</v>
      </c>
    </row>
    <row r="307" spans="1:5">
      <c r="A307" t="str">
        <f t="shared" si="13"/>
        <v>06</v>
      </c>
      <c r="B307">
        <f t="shared" si="14"/>
        <v>0</v>
      </c>
      <c r="C307" t="s">
        <v>236</v>
      </c>
      <c r="D307" s="9" t="s">
        <v>667</v>
      </c>
      <c r="E307">
        <f t="shared" ca="1" si="12"/>
        <v>0</v>
      </c>
    </row>
    <row r="308" spans="1:5">
      <c r="A308" t="str">
        <f t="shared" si="13"/>
        <v>07</v>
      </c>
      <c r="B308">
        <f t="shared" si="14"/>
        <v>0</v>
      </c>
      <c r="C308" t="s">
        <v>236</v>
      </c>
      <c r="D308" s="9" t="s">
        <v>668</v>
      </c>
      <c r="E308">
        <f t="shared" ca="1" si="12"/>
        <v>0</v>
      </c>
    </row>
    <row r="309" spans="1:5">
      <c r="A309" t="str">
        <f t="shared" si="13"/>
        <v>08</v>
      </c>
      <c r="B309">
        <f t="shared" si="14"/>
        <v>0</v>
      </c>
      <c r="C309" t="s">
        <v>236</v>
      </c>
      <c r="D309" s="9" t="s">
        <v>669</v>
      </c>
      <c r="E309">
        <f t="shared" ca="1" si="12"/>
        <v>0</v>
      </c>
    </row>
    <row r="310" spans="1:5">
      <c r="A310" t="str">
        <f t="shared" si="13"/>
        <v>09</v>
      </c>
      <c r="B310">
        <f t="shared" si="14"/>
        <v>0</v>
      </c>
      <c r="C310" t="s">
        <v>236</v>
      </c>
      <c r="D310" s="9" t="s">
        <v>670</v>
      </c>
      <c r="E310">
        <f t="shared" ca="1" si="12"/>
        <v>0</v>
      </c>
    </row>
    <row r="311" spans="1:5">
      <c r="A311" t="str">
        <f t="shared" si="13"/>
        <v>10</v>
      </c>
      <c r="B311">
        <f t="shared" si="14"/>
        <v>0</v>
      </c>
      <c r="C311" t="s">
        <v>236</v>
      </c>
      <c r="D311" s="9" t="s">
        <v>671</v>
      </c>
      <c r="E311">
        <f t="shared" ca="1" si="12"/>
        <v>0</v>
      </c>
    </row>
    <row r="312" spans="1:5">
      <c r="A312" t="str">
        <f t="shared" si="13"/>
        <v>11</v>
      </c>
      <c r="B312">
        <f t="shared" si="14"/>
        <v>0</v>
      </c>
      <c r="C312" t="s">
        <v>236</v>
      </c>
      <c r="D312" s="9" t="s">
        <v>672</v>
      </c>
      <c r="E312">
        <f t="shared" ca="1" si="12"/>
        <v>0</v>
      </c>
    </row>
    <row r="313" spans="1:5">
      <c r="A313" t="str">
        <f t="shared" si="13"/>
        <v>12</v>
      </c>
      <c r="B313">
        <f t="shared" si="14"/>
        <v>0</v>
      </c>
      <c r="C313" t="s">
        <v>236</v>
      </c>
      <c r="D313" s="9" t="s">
        <v>673</v>
      </c>
      <c r="E313">
        <f t="shared" ca="1" si="12"/>
        <v>0</v>
      </c>
    </row>
    <row r="314" spans="1:5">
      <c r="A314" t="str">
        <f t="shared" si="13"/>
        <v>13</v>
      </c>
      <c r="B314">
        <f t="shared" si="14"/>
        <v>0</v>
      </c>
      <c r="C314" t="s">
        <v>236</v>
      </c>
      <c r="D314" s="9" t="s">
        <v>674</v>
      </c>
      <c r="E314">
        <f t="shared" ca="1" si="12"/>
        <v>0</v>
      </c>
    </row>
    <row r="315" spans="1:5">
      <c r="A315" t="str">
        <f t="shared" si="13"/>
        <v>100</v>
      </c>
      <c r="B315">
        <f t="shared" si="14"/>
        <v>0</v>
      </c>
      <c r="C315" t="s">
        <v>236</v>
      </c>
      <c r="D315" s="9" t="s">
        <v>675</v>
      </c>
      <c r="E315">
        <f t="shared" ca="1" si="12"/>
        <v>0</v>
      </c>
    </row>
    <row r="316" spans="1:5">
      <c r="A316" t="str">
        <f t="shared" si="13"/>
        <v>01</v>
      </c>
      <c r="B316">
        <f t="shared" si="14"/>
        <v>0</v>
      </c>
      <c r="C316" t="s">
        <v>237</v>
      </c>
      <c r="D316" s="9" t="s">
        <v>676</v>
      </c>
      <c r="E316">
        <f t="shared" ca="1" si="12"/>
        <v>0</v>
      </c>
    </row>
    <row r="317" spans="1:5">
      <c r="A317" t="str">
        <f t="shared" si="13"/>
        <v>02</v>
      </c>
      <c r="B317">
        <f t="shared" si="14"/>
        <v>0</v>
      </c>
      <c r="C317" t="s">
        <v>237</v>
      </c>
      <c r="D317" s="9" t="s">
        <v>677</v>
      </c>
      <c r="E317">
        <f t="shared" ca="1" si="12"/>
        <v>0</v>
      </c>
    </row>
    <row r="318" spans="1:5">
      <c r="A318" t="str">
        <f t="shared" si="13"/>
        <v>03</v>
      </c>
      <c r="B318">
        <f t="shared" si="14"/>
        <v>0</v>
      </c>
      <c r="C318" t="s">
        <v>237</v>
      </c>
      <c r="D318" s="9" t="s">
        <v>678</v>
      </c>
      <c r="E318">
        <f t="shared" ca="1" si="12"/>
        <v>0</v>
      </c>
    </row>
    <row r="319" spans="1:5">
      <c r="A319" t="str">
        <f t="shared" si="13"/>
        <v>04</v>
      </c>
      <c r="B319">
        <f t="shared" si="14"/>
        <v>0</v>
      </c>
      <c r="C319" t="s">
        <v>237</v>
      </c>
      <c r="D319" s="9" t="s">
        <v>679</v>
      </c>
      <c r="E319">
        <f t="shared" ca="1" si="12"/>
        <v>0</v>
      </c>
    </row>
    <row r="320" spans="1:5">
      <c r="A320" t="str">
        <f t="shared" si="13"/>
        <v>05</v>
      </c>
      <c r="B320">
        <f t="shared" si="14"/>
        <v>0</v>
      </c>
      <c r="C320" t="s">
        <v>237</v>
      </c>
      <c r="D320" s="9" t="s">
        <v>680</v>
      </c>
      <c r="E320">
        <f t="shared" ca="1" si="12"/>
        <v>0</v>
      </c>
    </row>
    <row r="321" spans="1:5">
      <c r="A321" t="str">
        <f t="shared" si="13"/>
        <v>06</v>
      </c>
      <c r="B321">
        <f t="shared" si="14"/>
        <v>0</v>
      </c>
      <c r="C321" t="s">
        <v>237</v>
      </c>
      <c r="D321" s="9" t="s">
        <v>681</v>
      </c>
      <c r="E321">
        <f t="shared" ca="1" si="12"/>
        <v>0</v>
      </c>
    </row>
    <row r="322" spans="1:5">
      <c r="A322" t="str">
        <f t="shared" si="13"/>
        <v>07</v>
      </c>
      <c r="B322">
        <f t="shared" si="14"/>
        <v>0</v>
      </c>
      <c r="C322" t="s">
        <v>237</v>
      </c>
      <c r="D322" s="9" t="s">
        <v>682</v>
      </c>
      <c r="E322">
        <f t="shared" ca="1" si="12"/>
        <v>0</v>
      </c>
    </row>
    <row r="323" spans="1:5">
      <c r="A323" t="str">
        <f t="shared" si="13"/>
        <v>08</v>
      </c>
      <c r="B323">
        <f t="shared" si="14"/>
        <v>0</v>
      </c>
      <c r="C323" t="s">
        <v>237</v>
      </c>
      <c r="D323" s="9" t="s">
        <v>683</v>
      </c>
      <c r="E323">
        <f t="shared" ca="1" si="12"/>
        <v>0</v>
      </c>
    </row>
    <row r="324" spans="1:5">
      <c r="A324" t="str">
        <f t="shared" si="13"/>
        <v>09</v>
      </c>
      <c r="B324">
        <f t="shared" si="14"/>
        <v>0</v>
      </c>
      <c r="C324" t="s">
        <v>237</v>
      </c>
      <c r="D324" s="9" t="s">
        <v>684</v>
      </c>
      <c r="E324">
        <f t="shared" ca="1" si="12"/>
        <v>0</v>
      </c>
    </row>
    <row r="325" spans="1:5">
      <c r="A325" t="str">
        <f t="shared" si="13"/>
        <v>10</v>
      </c>
      <c r="B325">
        <f t="shared" si="14"/>
        <v>0</v>
      </c>
      <c r="C325" t="s">
        <v>237</v>
      </c>
      <c r="D325" s="9" t="s">
        <v>685</v>
      </c>
      <c r="E325">
        <f t="shared" ca="1" si="12"/>
        <v>0</v>
      </c>
    </row>
    <row r="326" spans="1:5">
      <c r="A326" t="str">
        <f t="shared" si="13"/>
        <v>11</v>
      </c>
      <c r="B326">
        <f t="shared" si="14"/>
        <v>0</v>
      </c>
      <c r="C326" t="s">
        <v>237</v>
      </c>
      <c r="D326" s="9" t="s">
        <v>686</v>
      </c>
      <c r="E326">
        <f t="shared" ca="1" si="12"/>
        <v>0</v>
      </c>
    </row>
    <row r="327" spans="1:5">
      <c r="A327" t="str">
        <f t="shared" si="13"/>
        <v>12</v>
      </c>
      <c r="B327">
        <f t="shared" si="14"/>
        <v>0</v>
      </c>
      <c r="C327" t="s">
        <v>237</v>
      </c>
      <c r="D327" s="9" t="s">
        <v>687</v>
      </c>
      <c r="E327">
        <f t="shared" ca="1" si="12"/>
        <v>0</v>
      </c>
    </row>
    <row r="328" spans="1:5">
      <c r="A328" t="str">
        <f t="shared" si="13"/>
        <v>13</v>
      </c>
      <c r="B328">
        <f t="shared" si="14"/>
        <v>0</v>
      </c>
      <c r="C328" t="s">
        <v>237</v>
      </c>
      <c r="D328" s="9" t="s">
        <v>688</v>
      </c>
      <c r="E328">
        <f t="shared" ref="E328:E391" ca="1" si="15">IFERROR(IF(B328=0,VLOOKUP(C328,INDIRECT($G$4&amp;$H$4),MATCH($A328,INDIRECT($G$4&amp;$I$4),0),0),VLOOKUP(C328,INDIRECT($G$5&amp;$H$5),MATCH($A328,INDIRECT($G$5&amp;$I$5),0),FALSE)),0)</f>
        <v>0</v>
      </c>
    </row>
    <row r="329" spans="1:5">
      <c r="A329" t="str">
        <f t="shared" ref="A329:A392" si="16">MID(D329,LEN(C329)+2,LEN(D329)-LEN(C329))</f>
        <v>100</v>
      </c>
      <c r="B329">
        <f t="shared" ref="B329:B392" si="17">IF(IFERROR(FIND("PU",D329,1),0)&lt;&gt;0,"PU",0)</f>
        <v>0</v>
      </c>
      <c r="C329" t="s">
        <v>237</v>
      </c>
      <c r="D329" s="9" t="s">
        <v>689</v>
      </c>
      <c r="E329">
        <f t="shared" ca="1" si="15"/>
        <v>0</v>
      </c>
    </row>
    <row r="330" spans="1:5">
      <c r="A330" t="str">
        <f t="shared" si="16"/>
        <v>01</v>
      </c>
      <c r="B330">
        <f t="shared" si="17"/>
        <v>0</v>
      </c>
      <c r="C330" t="s">
        <v>238</v>
      </c>
      <c r="D330" s="9" t="s">
        <v>690</v>
      </c>
      <c r="E330">
        <f t="shared" ca="1" si="15"/>
        <v>0</v>
      </c>
    </row>
    <row r="331" spans="1:5">
      <c r="A331" t="str">
        <f t="shared" si="16"/>
        <v>02</v>
      </c>
      <c r="B331">
        <f t="shared" si="17"/>
        <v>0</v>
      </c>
      <c r="C331" t="s">
        <v>238</v>
      </c>
      <c r="D331" s="9" t="s">
        <v>691</v>
      </c>
      <c r="E331">
        <f t="shared" ca="1" si="15"/>
        <v>0</v>
      </c>
    </row>
    <row r="332" spans="1:5">
      <c r="A332" t="str">
        <f t="shared" si="16"/>
        <v>03</v>
      </c>
      <c r="B332">
        <f t="shared" si="17"/>
        <v>0</v>
      </c>
      <c r="C332" t="s">
        <v>238</v>
      </c>
      <c r="D332" s="9" t="s">
        <v>692</v>
      </c>
      <c r="E332">
        <f t="shared" ca="1" si="15"/>
        <v>0</v>
      </c>
    </row>
    <row r="333" spans="1:5">
      <c r="A333" t="str">
        <f t="shared" si="16"/>
        <v>04</v>
      </c>
      <c r="B333">
        <f t="shared" si="17"/>
        <v>0</v>
      </c>
      <c r="C333" t="s">
        <v>238</v>
      </c>
      <c r="D333" s="9" t="s">
        <v>693</v>
      </c>
      <c r="E333">
        <f t="shared" ca="1" si="15"/>
        <v>0</v>
      </c>
    </row>
    <row r="334" spans="1:5">
      <c r="A334" t="str">
        <f t="shared" si="16"/>
        <v>05</v>
      </c>
      <c r="B334">
        <f t="shared" si="17"/>
        <v>0</v>
      </c>
      <c r="C334" t="s">
        <v>238</v>
      </c>
      <c r="D334" s="9" t="s">
        <v>694</v>
      </c>
      <c r="E334">
        <f t="shared" ca="1" si="15"/>
        <v>0</v>
      </c>
    </row>
    <row r="335" spans="1:5">
      <c r="A335" t="str">
        <f t="shared" si="16"/>
        <v>06</v>
      </c>
      <c r="B335">
        <f t="shared" si="17"/>
        <v>0</v>
      </c>
      <c r="C335" t="s">
        <v>238</v>
      </c>
      <c r="D335" s="9" t="s">
        <v>695</v>
      </c>
      <c r="E335">
        <f t="shared" ca="1" si="15"/>
        <v>0</v>
      </c>
    </row>
    <row r="336" spans="1:5">
      <c r="A336" t="str">
        <f t="shared" si="16"/>
        <v>07</v>
      </c>
      <c r="B336">
        <f t="shared" si="17"/>
        <v>0</v>
      </c>
      <c r="C336" t="s">
        <v>238</v>
      </c>
      <c r="D336" s="9" t="s">
        <v>696</v>
      </c>
      <c r="E336">
        <f t="shared" ca="1" si="15"/>
        <v>0</v>
      </c>
    </row>
    <row r="337" spans="1:5">
      <c r="A337" t="str">
        <f t="shared" si="16"/>
        <v>08</v>
      </c>
      <c r="B337">
        <f t="shared" si="17"/>
        <v>0</v>
      </c>
      <c r="C337" t="s">
        <v>238</v>
      </c>
      <c r="D337" s="9" t="s">
        <v>697</v>
      </c>
      <c r="E337">
        <f t="shared" ca="1" si="15"/>
        <v>0</v>
      </c>
    </row>
    <row r="338" spans="1:5">
      <c r="A338" t="str">
        <f t="shared" si="16"/>
        <v>09</v>
      </c>
      <c r="B338">
        <f t="shared" si="17"/>
        <v>0</v>
      </c>
      <c r="C338" t="s">
        <v>238</v>
      </c>
      <c r="D338" s="9" t="s">
        <v>698</v>
      </c>
      <c r="E338">
        <f t="shared" ca="1" si="15"/>
        <v>0</v>
      </c>
    </row>
    <row r="339" spans="1:5">
      <c r="A339" t="str">
        <f t="shared" si="16"/>
        <v>10</v>
      </c>
      <c r="B339">
        <f t="shared" si="17"/>
        <v>0</v>
      </c>
      <c r="C339" t="s">
        <v>238</v>
      </c>
      <c r="D339" s="9" t="s">
        <v>699</v>
      </c>
      <c r="E339">
        <f t="shared" ca="1" si="15"/>
        <v>0</v>
      </c>
    </row>
    <row r="340" spans="1:5">
      <c r="A340" t="str">
        <f t="shared" si="16"/>
        <v>11</v>
      </c>
      <c r="B340">
        <f t="shared" si="17"/>
        <v>0</v>
      </c>
      <c r="C340" t="s">
        <v>238</v>
      </c>
      <c r="D340" s="9" t="s">
        <v>700</v>
      </c>
      <c r="E340">
        <f t="shared" ca="1" si="15"/>
        <v>0</v>
      </c>
    </row>
    <row r="341" spans="1:5">
      <c r="A341" t="str">
        <f t="shared" si="16"/>
        <v>12</v>
      </c>
      <c r="B341">
        <f t="shared" si="17"/>
        <v>0</v>
      </c>
      <c r="C341" t="s">
        <v>238</v>
      </c>
      <c r="D341" s="9" t="s">
        <v>701</v>
      </c>
      <c r="E341">
        <f t="shared" ca="1" si="15"/>
        <v>0</v>
      </c>
    </row>
    <row r="342" spans="1:5">
      <c r="A342" t="str">
        <f t="shared" si="16"/>
        <v>13</v>
      </c>
      <c r="B342">
        <f t="shared" si="17"/>
        <v>0</v>
      </c>
      <c r="C342" t="s">
        <v>238</v>
      </c>
      <c r="D342" s="9" t="s">
        <v>702</v>
      </c>
      <c r="E342">
        <f t="shared" ca="1" si="15"/>
        <v>0</v>
      </c>
    </row>
    <row r="343" spans="1:5">
      <c r="A343" t="str">
        <f t="shared" si="16"/>
        <v>100</v>
      </c>
      <c r="B343">
        <f t="shared" si="17"/>
        <v>0</v>
      </c>
      <c r="C343" t="s">
        <v>238</v>
      </c>
      <c r="D343" s="9" t="s">
        <v>703</v>
      </c>
      <c r="E343">
        <f t="shared" ca="1" si="15"/>
        <v>0</v>
      </c>
    </row>
    <row r="344" spans="1:5">
      <c r="A344" t="str">
        <f t="shared" si="16"/>
        <v>01</v>
      </c>
      <c r="B344">
        <f t="shared" si="17"/>
        <v>0</v>
      </c>
      <c r="C344" t="s">
        <v>239</v>
      </c>
      <c r="D344" s="9" t="s">
        <v>704</v>
      </c>
      <c r="E344">
        <f t="shared" ca="1" si="15"/>
        <v>0</v>
      </c>
    </row>
    <row r="345" spans="1:5">
      <c r="A345" t="str">
        <f t="shared" si="16"/>
        <v>02</v>
      </c>
      <c r="B345">
        <f t="shared" si="17"/>
        <v>0</v>
      </c>
      <c r="C345" t="s">
        <v>239</v>
      </c>
      <c r="D345" s="9" t="s">
        <v>705</v>
      </c>
      <c r="E345">
        <f t="shared" ca="1" si="15"/>
        <v>0</v>
      </c>
    </row>
    <row r="346" spans="1:5">
      <c r="A346" t="str">
        <f t="shared" si="16"/>
        <v>03</v>
      </c>
      <c r="B346">
        <f t="shared" si="17"/>
        <v>0</v>
      </c>
      <c r="C346" t="s">
        <v>239</v>
      </c>
      <c r="D346" s="9" t="s">
        <v>706</v>
      </c>
      <c r="E346">
        <f t="shared" ca="1" si="15"/>
        <v>0</v>
      </c>
    </row>
    <row r="347" spans="1:5">
      <c r="A347" t="str">
        <f t="shared" si="16"/>
        <v>04</v>
      </c>
      <c r="B347">
        <f t="shared" si="17"/>
        <v>0</v>
      </c>
      <c r="C347" t="s">
        <v>239</v>
      </c>
      <c r="D347" s="9" t="s">
        <v>707</v>
      </c>
      <c r="E347">
        <f t="shared" ca="1" si="15"/>
        <v>0</v>
      </c>
    </row>
    <row r="348" spans="1:5">
      <c r="A348" t="str">
        <f t="shared" si="16"/>
        <v>05</v>
      </c>
      <c r="B348">
        <f t="shared" si="17"/>
        <v>0</v>
      </c>
      <c r="C348" t="s">
        <v>239</v>
      </c>
      <c r="D348" s="9" t="s">
        <v>708</v>
      </c>
      <c r="E348">
        <f t="shared" ca="1" si="15"/>
        <v>0</v>
      </c>
    </row>
    <row r="349" spans="1:5">
      <c r="A349" t="str">
        <f t="shared" si="16"/>
        <v>06</v>
      </c>
      <c r="B349">
        <f t="shared" si="17"/>
        <v>0</v>
      </c>
      <c r="C349" t="s">
        <v>239</v>
      </c>
      <c r="D349" s="9" t="s">
        <v>709</v>
      </c>
      <c r="E349">
        <f t="shared" ca="1" si="15"/>
        <v>0</v>
      </c>
    </row>
    <row r="350" spans="1:5">
      <c r="A350" t="str">
        <f t="shared" si="16"/>
        <v>07</v>
      </c>
      <c r="B350">
        <f t="shared" si="17"/>
        <v>0</v>
      </c>
      <c r="C350" t="s">
        <v>239</v>
      </c>
      <c r="D350" s="9" t="s">
        <v>710</v>
      </c>
      <c r="E350">
        <f t="shared" ca="1" si="15"/>
        <v>0</v>
      </c>
    </row>
    <row r="351" spans="1:5">
      <c r="A351" t="str">
        <f t="shared" si="16"/>
        <v>08</v>
      </c>
      <c r="B351">
        <f t="shared" si="17"/>
        <v>0</v>
      </c>
      <c r="C351" t="s">
        <v>239</v>
      </c>
      <c r="D351" s="9" t="s">
        <v>711</v>
      </c>
      <c r="E351">
        <f t="shared" ca="1" si="15"/>
        <v>0</v>
      </c>
    </row>
    <row r="352" spans="1:5">
      <c r="A352" t="str">
        <f t="shared" si="16"/>
        <v>09</v>
      </c>
      <c r="B352">
        <f t="shared" si="17"/>
        <v>0</v>
      </c>
      <c r="C352" t="s">
        <v>239</v>
      </c>
      <c r="D352" s="9" t="s">
        <v>712</v>
      </c>
      <c r="E352">
        <f t="shared" ca="1" si="15"/>
        <v>0</v>
      </c>
    </row>
    <row r="353" spans="1:5">
      <c r="A353" t="str">
        <f t="shared" si="16"/>
        <v>10</v>
      </c>
      <c r="B353">
        <f t="shared" si="17"/>
        <v>0</v>
      </c>
      <c r="C353" t="s">
        <v>239</v>
      </c>
      <c r="D353" s="9" t="s">
        <v>713</v>
      </c>
      <c r="E353">
        <f t="shared" ca="1" si="15"/>
        <v>0</v>
      </c>
    </row>
    <row r="354" spans="1:5">
      <c r="A354" t="str">
        <f t="shared" si="16"/>
        <v>11</v>
      </c>
      <c r="B354">
        <f t="shared" si="17"/>
        <v>0</v>
      </c>
      <c r="C354" t="s">
        <v>239</v>
      </c>
      <c r="D354" s="9" t="s">
        <v>714</v>
      </c>
      <c r="E354">
        <f t="shared" ca="1" si="15"/>
        <v>0</v>
      </c>
    </row>
    <row r="355" spans="1:5">
      <c r="A355" t="str">
        <f t="shared" si="16"/>
        <v>12</v>
      </c>
      <c r="B355">
        <f t="shared" si="17"/>
        <v>0</v>
      </c>
      <c r="C355" t="s">
        <v>239</v>
      </c>
      <c r="D355" s="9" t="s">
        <v>715</v>
      </c>
      <c r="E355">
        <f t="shared" ca="1" si="15"/>
        <v>0</v>
      </c>
    </row>
    <row r="356" spans="1:5">
      <c r="A356" t="str">
        <f t="shared" si="16"/>
        <v>13</v>
      </c>
      <c r="B356">
        <f t="shared" si="17"/>
        <v>0</v>
      </c>
      <c r="C356" t="s">
        <v>239</v>
      </c>
      <c r="D356" s="9" t="s">
        <v>716</v>
      </c>
      <c r="E356">
        <f t="shared" ca="1" si="15"/>
        <v>0</v>
      </c>
    </row>
    <row r="357" spans="1:5">
      <c r="A357" t="str">
        <f t="shared" si="16"/>
        <v>100</v>
      </c>
      <c r="B357">
        <f t="shared" si="17"/>
        <v>0</v>
      </c>
      <c r="C357" t="s">
        <v>239</v>
      </c>
      <c r="D357" s="9" t="s">
        <v>717</v>
      </c>
      <c r="E357">
        <f t="shared" ca="1" si="15"/>
        <v>0</v>
      </c>
    </row>
    <row r="358" spans="1:5">
      <c r="A358" t="str">
        <f t="shared" si="16"/>
        <v>01</v>
      </c>
      <c r="B358">
        <f t="shared" si="17"/>
        <v>0</v>
      </c>
      <c r="C358" t="s">
        <v>240</v>
      </c>
      <c r="D358" s="9" t="s">
        <v>718</v>
      </c>
      <c r="E358">
        <f t="shared" ca="1" si="15"/>
        <v>0</v>
      </c>
    </row>
    <row r="359" spans="1:5">
      <c r="A359" t="str">
        <f t="shared" si="16"/>
        <v>02</v>
      </c>
      <c r="B359">
        <f t="shared" si="17"/>
        <v>0</v>
      </c>
      <c r="C359" t="s">
        <v>240</v>
      </c>
      <c r="D359" s="9" t="s">
        <v>719</v>
      </c>
      <c r="E359">
        <f t="shared" ca="1" si="15"/>
        <v>0</v>
      </c>
    </row>
    <row r="360" spans="1:5">
      <c r="A360" t="str">
        <f t="shared" si="16"/>
        <v>03</v>
      </c>
      <c r="B360">
        <f t="shared" si="17"/>
        <v>0</v>
      </c>
      <c r="C360" t="s">
        <v>240</v>
      </c>
      <c r="D360" s="9" t="s">
        <v>720</v>
      </c>
      <c r="E360">
        <f t="shared" ca="1" si="15"/>
        <v>0</v>
      </c>
    </row>
    <row r="361" spans="1:5">
      <c r="A361" t="str">
        <f t="shared" si="16"/>
        <v>04</v>
      </c>
      <c r="B361">
        <f t="shared" si="17"/>
        <v>0</v>
      </c>
      <c r="C361" t="s">
        <v>240</v>
      </c>
      <c r="D361" s="9" t="s">
        <v>721</v>
      </c>
      <c r="E361">
        <f t="shared" ca="1" si="15"/>
        <v>0</v>
      </c>
    </row>
    <row r="362" spans="1:5">
      <c r="A362" t="str">
        <f t="shared" si="16"/>
        <v>05</v>
      </c>
      <c r="B362">
        <f t="shared" si="17"/>
        <v>0</v>
      </c>
      <c r="C362" t="s">
        <v>240</v>
      </c>
      <c r="D362" s="9" t="s">
        <v>722</v>
      </c>
      <c r="E362">
        <f t="shared" ca="1" si="15"/>
        <v>0</v>
      </c>
    </row>
    <row r="363" spans="1:5">
      <c r="A363" t="str">
        <f t="shared" si="16"/>
        <v>06</v>
      </c>
      <c r="B363">
        <f t="shared" si="17"/>
        <v>0</v>
      </c>
      <c r="C363" t="s">
        <v>240</v>
      </c>
      <c r="D363" s="9" t="s">
        <v>723</v>
      </c>
      <c r="E363">
        <f t="shared" ca="1" si="15"/>
        <v>0</v>
      </c>
    </row>
    <row r="364" spans="1:5">
      <c r="A364" t="str">
        <f t="shared" si="16"/>
        <v>07</v>
      </c>
      <c r="B364">
        <f t="shared" si="17"/>
        <v>0</v>
      </c>
      <c r="C364" t="s">
        <v>240</v>
      </c>
      <c r="D364" s="9" t="s">
        <v>724</v>
      </c>
      <c r="E364">
        <f t="shared" ca="1" si="15"/>
        <v>0</v>
      </c>
    </row>
    <row r="365" spans="1:5">
      <c r="A365" t="str">
        <f t="shared" si="16"/>
        <v>08</v>
      </c>
      <c r="B365">
        <f t="shared" si="17"/>
        <v>0</v>
      </c>
      <c r="C365" t="s">
        <v>240</v>
      </c>
      <c r="D365" s="9" t="s">
        <v>725</v>
      </c>
      <c r="E365">
        <f t="shared" ca="1" si="15"/>
        <v>0</v>
      </c>
    </row>
    <row r="366" spans="1:5">
      <c r="A366" t="str">
        <f t="shared" si="16"/>
        <v>09</v>
      </c>
      <c r="B366">
        <f t="shared" si="17"/>
        <v>0</v>
      </c>
      <c r="C366" t="s">
        <v>240</v>
      </c>
      <c r="D366" s="9" t="s">
        <v>726</v>
      </c>
      <c r="E366">
        <f t="shared" ca="1" si="15"/>
        <v>0</v>
      </c>
    </row>
    <row r="367" spans="1:5">
      <c r="A367" t="str">
        <f t="shared" si="16"/>
        <v>10</v>
      </c>
      <c r="B367">
        <f t="shared" si="17"/>
        <v>0</v>
      </c>
      <c r="C367" t="s">
        <v>240</v>
      </c>
      <c r="D367" s="9" t="s">
        <v>727</v>
      </c>
      <c r="E367">
        <f t="shared" ca="1" si="15"/>
        <v>0</v>
      </c>
    </row>
    <row r="368" spans="1:5">
      <c r="A368" t="str">
        <f t="shared" si="16"/>
        <v>11</v>
      </c>
      <c r="B368">
        <f t="shared" si="17"/>
        <v>0</v>
      </c>
      <c r="C368" t="s">
        <v>240</v>
      </c>
      <c r="D368" s="9" t="s">
        <v>728</v>
      </c>
      <c r="E368">
        <f t="shared" ca="1" si="15"/>
        <v>0</v>
      </c>
    </row>
    <row r="369" spans="1:5">
      <c r="A369" t="str">
        <f t="shared" si="16"/>
        <v>12</v>
      </c>
      <c r="B369">
        <f t="shared" si="17"/>
        <v>0</v>
      </c>
      <c r="C369" t="s">
        <v>240</v>
      </c>
      <c r="D369" s="9" t="s">
        <v>729</v>
      </c>
      <c r="E369">
        <f t="shared" ca="1" si="15"/>
        <v>0</v>
      </c>
    </row>
    <row r="370" spans="1:5">
      <c r="A370" t="str">
        <f t="shared" si="16"/>
        <v>13</v>
      </c>
      <c r="B370">
        <f t="shared" si="17"/>
        <v>0</v>
      </c>
      <c r="C370" t="s">
        <v>240</v>
      </c>
      <c r="D370" s="9" t="s">
        <v>730</v>
      </c>
      <c r="E370">
        <f t="shared" ca="1" si="15"/>
        <v>0</v>
      </c>
    </row>
    <row r="371" spans="1:5">
      <c r="A371" t="str">
        <f t="shared" si="16"/>
        <v>100</v>
      </c>
      <c r="B371">
        <f t="shared" si="17"/>
        <v>0</v>
      </c>
      <c r="C371" t="s">
        <v>240</v>
      </c>
      <c r="D371" s="9" t="s">
        <v>731</v>
      </c>
      <c r="E371">
        <f t="shared" ca="1" si="15"/>
        <v>0</v>
      </c>
    </row>
    <row r="372" spans="1:5">
      <c r="A372" t="str">
        <f t="shared" si="16"/>
        <v>01</v>
      </c>
      <c r="B372">
        <f t="shared" si="17"/>
        <v>0</v>
      </c>
      <c r="C372" t="s">
        <v>241</v>
      </c>
      <c r="D372" s="9" t="s">
        <v>732</v>
      </c>
      <c r="E372">
        <f t="shared" ca="1" si="15"/>
        <v>0</v>
      </c>
    </row>
    <row r="373" spans="1:5">
      <c r="A373" t="str">
        <f t="shared" si="16"/>
        <v>02</v>
      </c>
      <c r="B373">
        <f t="shared" si="17"/>
        <v>0</v>
      </c>
      <c r="C373" t="s">
        <v>241</v>
      </c>
      <c r="D373" s="9" t="s">
        <v>733</v>
      </c>
      <c r="E373">
        <f t="shared" ca="1" si="15"/>
        <v>0</v>
      </c>
    </row>
    <row r="374" spans="1:5">
      <c r="A374" t="str">
        <f t="shared" si="16"/>
        <v>03</v>
      </c>
      <c r="B374">
        <f t="shared" si="17"/>
        <v>0</v>
      </c>
      <c r="C374" t="s">
        <v>241</v>
      </c>
      <c r="D374" s="9" t="s">
        <v>734</v>
      </c>
      <c r="E374">
        <f t="shared" ca="1" si="15"/>
        <v>0</v>
      </c>
    </row>
    <row r="375" spans="1:5">
      <c r="A375" t="str">
        <f t="shared" si="16"/>
        <v>04</v>
      </c>
      <c r="B375">
        <f t="shared" si="17"/>
        <v>0</v>
      </c>
      <c r="C375" t="s">
        <v>241</v>
      </c>
      <c r="D375" s="9" t="s">
        <v>735</v>
      </c>
      <c r="E375">
        <f t="shared" ca="1" si="15"/>
        <v>0</v>
      </c>
    </row>
    <row r="376" spans="1:5">
      <c r="A376" t="str">
        <f t="shared" si="16"/>
        <v>05</v>
      </c>
      <c r="B376">
        <f t="shared" si="17"/>
        <v>0</v>
      </c>
      <c r="C376" t="s">
        <v>241</v>
      </c>
      <c r="D376" s="9" t="s">
        <v>736</v>
      </c>
      <c r="E376">
        <f t="shared" ca="1" si="15"/>
        <v>0</v>
      </c>
    </row>
    <row r="377" spans="1:5">
      <c r="A377" t="str">
        <f t="shared" si="16"/>
        <v>06</v>
      </c>
      <c r="B377">
        <f t="shared" si="17"/>
        <v>0</v>
      </c>
      <c r="C377" t="s">
        <v>241</v>
      </c>
      <c r="D377" s="9" t="s">
        <v>737</v>
      </c>
      <c r="E377">
        <f t="shared" ca="1" si="15"/>
        <v>0</v>
      </c>
    </row>
    <row r="378" spans="1:5">
      <c r="A378" t="str">
        <f t="shared" si="16"/>
        <v>07</v>
      </c>
      <c r="B378">
        <f t="shared" si="17"/>
        <v>0</v>
      </c>
      <c r="C378" t="s">
        <v>241</v>
      </c>
      <c r="D378" s="9" t="s">
        <v>738</v>
      </c>
      <c r="E378">
        <f t="shared" ca="1" si="15"/>
        <v>0</v>
      </c>
    </row>
    <row r="379" spans="1:5">
      <c r="A379" t="str">
        <f t="shared" si="16"/>
        <v>08</v>
      </c>
      <c r="B379">
        <f t="shared" si="17"/>
        <v>0</v>
      </c>
      <c r="C379" t="s">
        <v>241</v>
      </c>
      <c r="D379" s="9" t="s">
        <v>739</v>
      </c>
      <c r="E379">
        <f t="shared" ca="1" si="15"/>
        <v>0</v>
      </c>
    </row>
    <row r="380" spans="1:5">
      <c r="A380" t="str">
        <f t="shared" si="16"/>
        <v>09</v>
      </c>
      <c r="B380">
        <f t="shared" si="17"/>
        <v>0</v>
      </c>
      <c r="C380" t="s">
        <v>241</v>
      </c>
      <c r="D380" s="9" t="s">
        <v>740</v>
      </c>
      <c r="E380">
        <f t="shared" ca="1" si="15"/>
        <v>0</v>
      </c>
    </row>
    <row r="381" spans="1:5">
      <c r="A381" t="str">
        <f t="shared" si="16"/>
        <v>10</v>
      </c>
      <c r="B381">
        <f t="shared" si="17"/>
        <v>0</v>
      </c>
      <c r="C381" t="s">
        <v>241</v>
      </c>
      <c r="D381" s="9" t="s">
        <v>741</v>
      </c>
      <c r="E381">
        <f t="shared" ca="1" si="15"/>
        <v>0</v>
      </c>
    </row>
    <row r="382" spans="1:5">
      <c r="A382" t="str">
        <f t="shared" si="16"/>
        <v>11</v>
      </c>
      <c r="B382">
        <f t="shared" si="17"/>
        <v>0</v>
      </c>
      <c r="C382" t="s">
        <v>241</v>
      </c>
      <c r="D382" s="9" t="s">
        <v>742</v>
      </c>
      <c r="E382">
        <f t="shared" ca="1" si="15"/>
        <v>0</v>
      </c>
    </row>
    <row r="383" spans="1:5">
      <c r="A383" t="str">
        <f t="shared" si="16"/>
        <v>12</v>
      </c>
      <c r="B383">
        <f t="shared" si="17"/>
        <v>0</v>
      </c>
      <c r="C383" t="s">
        <v>241</v>
      </c>
      <c r="D383" s="9" t="s">
        <v>743</v>
      </c>
      <c r="E383">
        <f t="shared" ca="1" si="15"/>
        <v>0</v>
      </c>
    </row>
    <row r="384" spans="1:5">
      <c r="A384" t="str">
        <f t="shared" si="16"/>
        <v>13</v>
      </c>
      <c r="B384">
        <f t="shared" si="17"/>
        <v>0</v>
      </c>
      <c r="C384" t="s">
        <v>241</v>
      </c>
      <c r="D384" s="9" t="s">
        <v>744</v>
      </c>
      <c r="E384">
        <f t="shared" ca="1" si="15"/>
        <v>0</v>
      </c>
    </row>
    <row r="385" spans="1:5">
      <c r="A385" t="str">
        <f t="shared" si="16"/>
        <v>100</v>
      </c>
      <c r="B385">
        <f t="shared" si="17"/>
        <v>0</v>
      </c>
      <c r="C385" t="s">
        <v>241</v>
      </c>
      <c r="D385" s="9" t="s">
        <v>745</v>
      </c>
      <c r="E385">
        <f t="shared" ca="1" si="15"/>
        <v>0</v>
      </c>
    </row>
    <row r="386" spans="1:5">
      <c r="A386" t="str">
        <f t="shared" si="16"/>
        <v>01</v>
      </c>
      <c r="B386">
        <f t="shared" si="17"/>
        <v>0</v>
      </c>
      <c r="C386" t="s">
        <v>242</v>
      </c>
      <c r="D386" s="9" t="s">
        <v>746</v>
      </c>
      <c r="E386">
        <f t="shared" ca="1" si="15"/>
        <v>0</v>
      </c>
    </row>
    <row r="387" spans="1:5">
      <c r="A387" t="str">
        <f t="shared" si="16"/>
        <v>02</v>
      </c>
      <c r="B387">
        <f t="shared" si="17"/>
        <v>0</v>
      </c>
      <c r="C387" t="s">
        <v>242</v>
      </c>
      <c r="D387" s="9" t="s">
        <v>747</v>
      </c>
      <c r="E387">
        <f t="shared" ca="1" si="15"/>
        <v>0</v>
      </c>
    </row>
    <row r="388" spans="1:5">
      <c r="A388" t="str">
        <f t="shared" si="16"/>
        <v>03</v>
      </c>
      <c r="B388">
        <f t="shared" si="17"/>
        <v>0</v>
      </c>
      <c r="C388" t="s">
        <v>242</v>
      </c>
      <c r="D388" s="9" t="s">
        <v>748</v>
      </c>
      <c r="E388">
        <f t="shared" ca="1" si="15"/>
        <v>0</v>
      </c>
    </row>
    <row r="389" spans="1:5">
      <c r="A389" t="str">
        <f t="shared" si="16"/>
        <v>04</v>
      </c>
      <c r="B389">
        <f t="shared" si="17"/>
        <v>0</v>
      </c>
      <c r="C389" t="s">
        <v>242</v>
      </c>
      <c r="D389" s="9" t="s">
        <v>749</v>
      </c>
      <c r="E389">
        <f t="shared" ca="1" si="15"/>
        <v>0</v>
      </c>
    </row>
    <row r="390" spans="1:5">
      <c r="A390" t="str">
        <f t="shared" si="16"/>
        <v>05</v>
      </c>
      <c r="B390">
        <f t="shared" si="17"/>
        <v>0</v>
      </c>
      <c r="C390" t="s">
        <v>242</v>
      </c>
      <c r="D390" s="9" t="s">
        <v>750</v>
      </c>
      <c r="E390">
        <f t="shared" ca="1" si="15"/>
        <v>0</v>
      </c>
    </row>
    <row r="391" spans="1:5">
      <c r="A391" t="str">
        <f t="shared" si="16"/>
        <v>06</v>
      </c>
      <c r="B391">
        <f t="shared" si="17"/>
        <v>0</v>
      </c>
      <c r="C391" t="s">
        <v>242</v>
      </c>
      <c r="D391" s="9" t="s">
        <v>751</v>
      </c>
      <c r="E391">
        <f t="shared" ca="1" si="15"/>
        <v>0</v>
      </c>
    </row>
    <row r="392" spans="1:5">
      <c r="A392" t="str">
        <f t="shared" si="16"/>
        <v>07</v>
      </c>
      <c r="B392">
        <f t="shared" si="17"/>
        <v>0</v>
      </c>
      <c r="C392" t="s">
        <v>242</v>
      </c>
      <c r="D392" s="9" t="s">
        <v>752</v>
      </c>
      <c r="E392">
        <f t="shared" ref="E392:E455" ca="1" si="18">IFERROR(IF(B392=0,VLOOKUP(C392,INDIRECT($G$4&amp;$H$4),MATCH($A392,INDIRECT($G$4&amp;$I$4),0),0),VLOOKUP(C392,INDIRECT($G$5&amp;$H$5),MATCH($A392,INDIRECT($G$5&amp;$I$5),0),FALSE)),0)</f>
        <v>0</v>
      </c>
    </row>
    <row r="393" spans="1:5">
      <c r="A393" t="str">
        <f t="shared" ref="A393:A456" si="19">MID(D393,LEN(C393)+2,LEN(D393)-LEN(C393))</f>
        <v>08</v>
      </c>
      <c r="B393">
        <f t="shared" ref="B393:B456" si="20">IF(IFERROR(FIND("PU",D393,1),0)&lt;&gt;0,"PU",0)</f>
        <v>0</v>
      </c>
      <c r="C393" t="s">
        <v>242</v>
      </c>
      <c r="D393" s="9" t="s">
        <v>753</v>
      </c>
      <c r="E393">
        <f t="shared" ca="1" si="18"/>
        <v>0</v>
      </c>
    </row>
    <row r="394" spans="1:5">
      <c r="A394" t="str">
        <f t="shared" si="19"/>
        <v>09</v>
      </c>
      <c r="B394">
        <f t="shared" si="20"/>
        <v>0</v>
      </c>
      <c r="C394" t="s">
        <v>242</v>
      </c>
      <c r="D394" s="9" t="s">
        <v>754</v>
      </c>
      <c r="E394">
        <f t="shared" ca="1" si="18"/>
        <v>0</v>
      </c>
    </row>
    <row r="395" spans="1:5">
      <c r="A395" t="str">
        <f t="shared" si="19"/>
        <v>10</v>
      </c>
      <c r="B395">
        <f t="shared" si="20"/>
        <v>0</v>
      </c>
      <c r="C395" t="s">
        <v>242</v>
      </c>
      <c r="D395" s="9" t="s">
        <v>755</v>
      </c>
      <c r="E395">
        <f t="shared" ca="1" si="18"/>
        <v>0</v>
      </c>
    </row>
    <row r="396" spans="1:5">
      <c r="A396" t="str">
        <f t="shared" si="19"/>
        <v>11</v>
      </c>
      <c r="B396">
        <f t="shared" si="20"/>
        <v>0</v>
      </c>
      <c r="C396" t="s">
        <v>242</v>
      </c>
      <c r="D396" s="9" t="s">
        <v>756</v>
      </c>
      <c r="E396">
        <f t="shared" ca="1" si="18"/>
        <v>0</v>
      </c>
    </row>
    <row r="397" spans="1:5">
      <c r="A397" t="str">
        <f t="shared" si="19"/>
        <v>12</v>
      </c>
      <c r="B397">
        <f t="shared" si="20"/>
        <v>0</v>
      </c>
      <c r="C397" t="s">
        <v>242</v>
      </c>
      <c r="D397" s="9" t="s">
        <v>757</v>
      </c>
      <c r="E397">
        <f t="shared" ca="1" si="18"/>
        <v>0</v>
      </c>
    </row>
    <row r="398" spans="1:5">
      <c r="A398" t="str">
        <f t="shared" si="19"/>
        <v>13</v>
      </c>
      <c r="B398">
        <f t="shared" si="20"/>
        <v>0</v>
      </c>
      <c r="C398" t="s">
        <v>242</v>
      </c>
      <c r="D398" s="9" t="s">
        <v>758</v>
      </c>
      <c r="E398">
        <f t="shared" ca="1" si="18"/>
        <v>0</v>
      </c>
    </row>
    <row r="399" spans="1:5">
      <c r="A399" t="str">
        <f t="shared" si="19"/>
        <v>100</v>
      </c>
      <c r="B399">
        <f t="shared" si="20"/>
        <v>0</v>
      </c>
      <c r="C399" t="s">
        <v>242</v>
      </c>
      <c r="D399" s="9" t="s">
        <v>759</v>
      </c>
      <c r="E399">
        <f t="shared" ca="1" si="18"/>
        <v>0</v>
      </c>
    </row>
    <row r="400" spans="1:5">
      <c r="A400" t="str">
        <f t="shared" si="19"/>
        <v>01</v>
      </c>
      <c r="B400">
        <f t="shared" si="20"/>
        <v>0</v>
      </c>
      <c r="C400" t="s">
        <v>243</v>
      </c>
      <c r="D400" s="9" t="s">
        <v>760</v>
      </c>
      <c r="E400">
        <f t="shared" ca="1" si="18"/>
        <v>0</v>
      </c>
    </row>
    <row r="401" spans="1:5">
      <c r="A401" t="str">
        <f t="shared" si="19"/>
        <v>02</v>
      </c>
      <c r="B401">
        <f t="shared" si="20"/>
        <v>0</v>
      </c>
      <c r="C401" t="s">
        <v>243</v>
      </c>
      <c r="D401" s="9" t="s">
        <v>761</v>
      </c>
      <c r="E401">
        <f t="shared" ca="1" si="18"/>
        <v>0</v>
      </c>
    </row>
    <row r="402" spans="1:5">
      <c r="A402" t="str">
        <f t="shared" si="19"/>
        <v>03</v>
      </c>
      <c r="B402">
        <f t="shared" si="20"/>
        <v>0</v>
      </c>
      <c r="C402" t="s">
        <v>243</v>
      </c>
      <c r="D402" s="9" t="s">
        <v>762</v>
      </c>
      <c r="E402">
        <f t="shared" ca="1" si="18"/>
        <v>0</v>
      </c>
    </row>
    <row r="403" spans="1:5">
      <c r="A403" t="str">
        <f t="shared" si="19"/>
        <v>04</v>
      </c>
      <c r="B403">
        <f t="shared" si="20"/>
        <v>0</v>
      </c>
      <c r="C403" t="s">
        <v>243</v>
      </c>
      <c r="D403" s="9" t="s">
        <v>763</v>
      </c>
      <c r="E403">
        <f t="shared" ca="1" si="18"/>
        <v>0</v>
      </c>
    </row>
    <row r="404" spans="1:5">
      <c r="A404" t="str">
        <f t="shared" si="19"/>
        <v>05</v>
      </c>
      <c r="B404">
        <f t="shared" si="20"/>
        <v>0</v>
      </c>
      <c r="C404" t="s">
        <v>243</v>
      </c>
      <c r="D404" s="9" t="s">
        <v>764</v>
      </c>
      <c r="E404">
        <f t="shared" ca="1" si="18"/>
        <v>0</v>
      </c>
    </row>
    <row r="405" spans="1:5">
      <c r="A405" t="str">
        <f t="shared" si="19"/>
        <v>06</v>
      </c>
      <c r="B405">
        <f t="shared" si="20"/>
        <v>0</v>
      </c>
      <c r="C405" t="s">
        <v>243</v>
      </c>
      <c r="D405" s="9" t="s">
        <v>765</v>
      </c>
      <c r="E405">
        <f t="shared" ca="1" si="18"/>
        <v>0</v>
      </c>
    </row>
    <row r="406" spans="1:5">
      <c r="A406" t="str">
        <f t="shared" si="19"/>
        <v>07</v>
      </c>
      <c r="B406">
        <f t="shared" si="20"/>
        <v>0</v>
      </c>
      <c r="C406" t="s">
        <v>243</v>
      </c>
      <c r="D406" s="9" t="s">
        <v>766</v>
      </c>
      <c r="E406">
        <f t="shared" ca="1" si="18"/>
        <v>0</v>
      </c>
    </row>
    <row r="407" spans="1:5">
      <c r="A407" t="str">
        <f t="shared" si="19"/>
        <v>08</v>
      </c>
      <c r="B407">
        <f t="shared" si="20"/>
        <v>0</v>
      </c>
      <c r="C407" t="s">
        <v>243</v>
      </c>
      <c r="D407" s="9" t="s">
        <v>767</v>
      </c>
      <c r="E407">
        <f t="shared" ca="1" si="18"/>
        <v>0</v>
      </c>
    </row>
    <row r="408" spans="1:5">
      <c r="A408" t="str">
        <f t="shared" si="19"/>
        <v>09</v>
      </c>
      <c r="B408">
        <f t="shared" si="20"/>
        <v>0</v>
      </c>
      <c r="C408" t="s">
        <v>243</v>
      </c>
      <c r="D408" s="9" t="s">
        <v>768</v>
      </c>
      <c r="E408">
        <f t="shared" ca="1" si="18"/>
        <v>0</v>
      </c>
    </row>
    <row r="409" spans="1:5">
      <c r="A409" t="str">
        <f t="shared" si="19"/>
        <v>10</v>
      </c>
      <c r="B409">
        <f t="shared" si="20"/>
        <v>0</v>
      </c>
      <c r="C409" t="s">
        <v>243</v>
      </c>
      <c r="D409" s="9" t="s">
        <v>769</v>
      </c>
      <c r="E409">
        <f t="shared" ca="1" si="18"/>
        <v>0</v>
      </c>
    </row>
    <row r="410" spans="1:5">
      <c r="A410" t="str">
        <f t="shared" si="19"/>
        <v>11</v>
      </c>
      <c r="B410">
        <f t="shared" si="20"/>
        <v>0</v>
      </c>
      <c r="C410" t="s">
        <v>243</v>
      </c>
      <c r="D410" s="9" t="s">
        <v>770</v>
      </c>
      <c r="E410">
        <f t="shared" ca="1" si="18"/>
        <v>0</v>
      </c>
    </row>
    <row r="411" spans="1:5">
      <c r="A411" t="str">
        <f t="shared" si="19"/>
        <v>12</v>
      </c>
      <c r="B411">
        <f t="shared" si="20"/>
        <v>0</v>
      </c>
      <c r="C411" t="s">
        <v>243</v>
      </c>
      <c r="D411" s="9" t="s">
        <v>771</v>
      </c>
      <c r="E411">
        <f t="shared" ca="1" si="18"/>
        <v>0</v>
      </c>
    </row>
    <row r="412" spans="1:5">
      <c r="A412" t="str">
        <f t="shared" si="19"/>
        <v>13</v>
      </c>
      <c r="B412">
        <f t="shared" si="20"/>
        <v>0</v>
      </c>
      <c r="C412" t="s">
        <v>243</v>
      </c>
      <c r="D412" s="9" t="s">
        <v>772</v>
      </c>
      <c r="E412">
        <f t="shared" ca="1" si="18"/>
        <v>0</v>
      </c>
    </row>
    <row r="413" spans="1:5">
      <c r="A413" t="str">
        <f t="shared" si="19"/>
        <v>100</v>
      </c>
      <c r="B413">
        <f t="shared" si="20"/>
        <v>0</v>
      </c>
      <c r="C413" t="s">
        <v>243</v>
      </c>
      <c r="D413" s="9" t="s">
        <v>773</v>
      </c>
      <c r="E413">
        <f t="shared" ca="1" si="18"/>
        <v>0</v>
      </c>
    </row>
    <row r="414" spans="1:5">
      <c r="A414" t="str">
        <f t="shared" si="19"/>
        <v>01</v>
      </c>
      <c r="B414">
        <f t="shared" si="20"/>
        <v>0</v>
      </c>
      <c r="C414" t="s">
        <v>244</v>
      </c>
      <c r="D414" s="9" t="s">
        <v>774</v>
      </c>
      <c r="E414">
        <f t="shared" ca="1" si="18"/>
        <v>0</v>
      </c>
    </row>
    <row r="415" spans="1:5">
      <c r="A415" t="str">
        <f t="shared" si="19"/>
        <v>02</v>
      </c>
      <c r="B415">
        <f t="shared" si="20"/>
        <v>0</v>
      </c>
      <c r="C415" t="s">
        <v>244</v>
      </c>
      <c r="D415" s="9" t="s">
        <v>775</v>
      </c>
      <c r="E415">
        <f t="shared" ca="1" si="18"/>
        <v>0</v>
      </c>
    </row>
    <row r="416" spans="1:5">
      <c r="A416" t="str">
        <f t="shared" si="19"/>
        <v>03</v>
      </c>
      <c r="B416">
        <f t="shared" si="20"/>
        <v>0</v>
      </c>
      <c r="C416" t="s">
        <v>244</v>
      </c>
      <c r="D416" s="9" t="s">
        <v>776</v>
      </c>
      <c r="E416">
        <f t="shared" ca="1" si="18"/>
        <v>0</v>
      </c>
    </row>
    <row r="417" spans="1:5">
      <c r="A417" t="str">
        <f t="shared" si="19"/>
        <v>04</v>
      </c>
      <c r="B417">
        <f t="shared" si="20"/>
        <v>0</v>
      </c>
      <c r="C417" t="s">
        <v>244</v>
      </c>
      <c r="D417" s="9" t="s">
        <v>777</v>
      </c>
      <c r="E417">
        <f t="shared" ca="1" si="18"/>
        <v>0</v>
      </c>
    </row>
    <row r="418" spans="1:5">
      <c r="A418" t="str">
        <f t="shared" si="19"/>
        <v>05</v>
      </c>
      <c r="B418">
        <f t="shared" si="20"/>
        <v>0</v>
      </c>
      <c r="C418" t="s">
        <v>244</v>
      </c>
      <c r="D418" s="9" t="s">
        <v>778</v>
      </c>
      <c r="E418">
        <f t="shared" ca="1" si="18"/>
        <v>0</v>
      </c>
    </row>
    <row r="419" spans="1:5">
      <c r="A419" t="str">
        <f t="shared" si="19"/>
        <v>06</v>
      </c>
      <c r="B419">
        <f t="shared" si="20"/>
        <v>0</v>
      </c>
      <c r="C419" t="s">
        <v>244</v>
      </c>
      <c r="D419" s="9" t="s">
        <v>779</v>
      </c>
      <c r="E419">
        <f t="shared" ca="1" si="18"/>
        <v>0</v>
      </c>
    </row>
    <row r="420" spans="1:5">
      <c r="A420" t="str">
        <f t="shared" si="19"/>
        <v>07</v>
      </c>
      <c r="B420">
        <f t="shared" si="20"/>
        <v>0</v>
      </c>
      <c r="C420" t="s">
        <v>244</v>
      </c>
      <c r="D420" s="9" t="s">
        <v>780</v>
      </c>
      <c r="E420">
        <f t="shared" ca="1" si="18"/>
        <v>0</v>
      </c>
    </row>
    <row r="421" spans="1:5">
      <c r="A421" t="str">
        <f t="shared" si="19"/>
        <v>08</v>
      </c>
      <c r="B421">
        <f t="shared" si="20"/>
        <v>0</v>
      </c>
      <c r="C421" t="s">
        <v>244</v>
      </c>
      <c r="D421" s="9" t="s">
        <v>781</v>
      </c>
      <c r="E421">
        <f t="shared" ca="1" si="18"/>
        <v>0</v>
      </c>
    </row>
    <row r="422" spans="1:5">
      <c r="A422" t="str">
        <f t="shared" si="19"/>
        <v>09</v>
      </c>
      <c r="B422">
        <f t="shared" si="20"/>
        <v>0</v>
      </c>
      <c r="C422" t="s">
        <v>244</v>
      </c>
      <c r="D422" s="9" t="s">
        <v>782</v>
      </c>
      <c r="E422">
        <f t="shared" ca="1" si="18"/>
        <v>0</v>
      </c>
    </row>
    <row r="423" spans="1:5">
      <c r="A423" t="str">
        <f t="shared" si="19"/>
        <v>10</v>
      </c>
      <c r="B423">
        <f t="shared" si="20"/>
        <v>0</v>
      </c>
      <c r="C423" t="s">
        <v>244</v>
      </c>
      <c r="D423" s="9" t="s">
        <v>783</v>
      </c>
      <c r="E423">
        <f t="shared" ca="1" si="18"/>
        <v>0</v>
      </c>
    </row>
    <row r="424" spans="1:5">
      <c r="A424" t="str">
        <f t="shared" si="19"/>
        <v>11</v>
      </c>
      <c r="B424">
        <f t="shared" si="20"/>
        <v>0</v>
      </c>
      <c r="C424" t="s">
        <v>244</v>
      </c>
      <c r="D424" s="9" t="s">
        <v>784</v>
      </c>
      <c r="E424">
        <f t="shared" ca="1" si="18"/>
        <v>0</v>
      </c>
    </row>
    <row r="425" spans="1:5">
      <c r="A425" t="str">
        <f t="shared" si="19"/>
        <v>12</v>
      </c>
      <c r="B425">
        <f t="shared" si="20"/>
        <v>0</v>
      </c>
      <c r="C425" t="s">
        <v>244</v>
      </c>
      <c r="D425" s="9" t="s">
        <v>785</v>
      </c>
      <c r="E425">
        <f t="shared" ca="1" si="18"/>
        <v>0</v>
      </c>
    </row>
    <row r="426" spans="1:5">
      <c r="A426" t="str">
        <f t="shared" si="19"/>
        <v>13</v>
      </c>
      <c r="B426">
        <f t="shared" si="20"/>
        <v>0</v>
      </c>
      <c r="C426" t="s">
        <v>244</v>
      </c>
      <c r="D426" s="9" t="s">
        <v>786</v>
      </c>
      <c r="E426">
        <f t="shared" ca="1" si="18"/>
        <v>0</v>
      </c>
    </row>
    <row r="427" spans="1:5">
      <c r="A427" t="str">
        <f t="shared" si="19"/>
        <v>100</v>
      </c>
      <c r="B427">
        <f t="shared" si="20"/>
        <v>0</v>
      </c>
      <c r="C427" t="s">
        <v>244</v>
      </c>
      <c r="D427" s="9" t="s">
        <v>787</v>
      </c>
      <c r="E427">
        <f t="shared" ca="1" si="18"/>
        <v>0</v>
      </c>
    </row>
    <row r="428" spans="1:5">
      <c r="A428" t="str">
        <f t="shared" si="19"/>
        <v>01</v>
      </c>
      <c r="B428">
        <f t="shared" si="20"/>
        <v>0</v>
      </c>
      <c r="C428" t="s">
        <v>245</v>
      </c>
      <c r="D428" s="9" t="s">
        <v>788</v>
      </c>
      <c r="E428">
        <f t="shared" ca="1" si="18"/>
        <v>0</v>
      </c>
    </row>
    <row r="429" spans="1:5">
      <c r="A429" t="str">
        <f t="shared" si="19"/>
        <v>02</v>
      </c>
      <c r="B429">
        <f t="shared" si="20"/>
        <v>0</v>
      </c>
      <c r="C429" t="s">
        <v>245</v>
      </c>
      <c r="D429" s="9" t="s">
        <v>789</v>
      </c>
      <c r="E429">
        <f t="shared" ca="1" si="18"/>
        <v>0</v>
      </c>
    </row>
    <row r="430" spans="1:5">
      <c r="A430" t="str">
        <f t="shared" si="19"/>
        <v>03</v>
      </c>
      <c r="B430">
        <f t="shared" si="20"/>
        <v>0</v>
      </c>
      <c r="C430" t="s">
        <v>245</v>
      </c>
      <c r="D430" s="9" t="s">
        <v>790</v>
      </c>
      <c r="E430">
        <f t="shared" ca="1" si="18"/>
        <v>0</v>
      </c>
    </row>
    <row r="431" spans="1:5">
      <c r="A431" t="str">
        <f t="shared" si="19"/>
        <v>04</v>
      </c>
      <c r="B431">
        <f t="shared" si="20"/>
        <v>0</v>
      </c>
      <c r="C431" t="s">
        <v>245</v>
      </c>
      <c r="D431" s="9" t="s">
        <v>791</v>
      </c>
      <c r="E431">
        <f t="shared" ca="1" si="18"/>
        <v>0</v>
      </c>
    </row>
    <row r="432" spans="1:5">
      <c r="A432" t="str">
        <f t="shared" si="19"/>
        <v>05</v>
      </c>
      <c r="B432">
        <f t="shared" si="20"/>
        <v>0</v>
      </c>
      <c r="C432" t="s">
        <v>245</v>
      </c>
      <c r="D432" s="9" t="s">
        <v>792</v>
      </c>
      <c r="E432">
        <f t="shared" ca="1" si="18"/>
        <v>0</v>
      </c>
    </row>
    <row r="433" spans="1:5">
      <c r="A433" t="str">
        <f t="shared" si="19"/>
        <v>06</v>
      </c>
      <c r="B433">
        <f t="shared" si="20"/>
        <v>0</v>
      </c>
      <c r="C433" t="s">
        <v>245</v>
      </c>
      <c r="D433" s="9" t="s">
        <v>793</v>
      </c>
      <c r="E433">
        <f t="shared" ca="1" si="18"/>
        <v>0</v>
      </c>
    </row>
    <row r="434" spans="1:5">
      <c r="A434" t="str">
        <f t="shared" si="19"/>
        <v>07</v>
      </c>
      <c r="B434">
        <f t="shared" si="20"/>
        <v>0</v>
      </c>
      <c r="C434" t="s">
        <v>245</v>
      </c>
      <c r="D434" s="9" t="s">
        <v>794</v>
      </c>
      <c r="E434">
        <f t="shared" ca="1" si="18"/>
        <v>0</v>
      </c>
    </row>
    <row r="435" spans="1:5">
      <c r="A435" t="str">
        <f t="shared" si="19"/>
        <v>08</v>
      </c>
      <c r="B435">
        <f t="shared" si="20"/>
        <v>0</v>
      </c>
      <c r="C435" t="s">
        <v>245</v>
      </c>
      <c r="D435" s="9" t="s">
        <v>795</v>
      </c>
      <c r="E435">
        <f t="shared" ca="1" si="18"/>
        <v>0</v>
      </c>
    </row>
    <row r="436" spans="1:5">
      <c r="A436" t="str">
        <f t="shared" si="19"/>
        <v>09</v>
      </c>
      <c r="B436">
        <f t="shared" si="20"/>
        <v>0</v>
      </c>
      <c r="C436" t="s">
        <v>245</v>
      </c>
      <c r="D436" s="9" t="s">
        <v>796</v>
      </c>
      <c r="E436">
        <f t="shared" ca="1" si="18"/>
        <v>0</v>
      </c>
    </row>
    <row r="437" spans="1:5">
      <c r="A437" t="str">
        <f t="shared" si="19"/>
        <v>10</v>
      </c>
      <c r="B437">
        <f t="shared" si="20"/>
        <v>0</v>
      </c>
      <c r="C437" t="s">
        <v>245</v>
      </c>
      <c r="D437" s="9" t="s">
        <v>797</v>
      </c>
      <c r="E437">
        <f t="shared" ca="1" si="18"/>
        <v>0</v>
      </c>
    </row>
    <row r="438" spans="1:5">
      <c r="A438" t="str">
        <f t="shared" si="19"/>
        <v>11</v>
      </c>
      <c r="B438">
        <f t="shared" si="20"/>
        <v>0</v>
      </c>
      <c r="C438" t="s">
        <v>245</v>
      </c>
      <c r="D438" s="9" t="s">
        <v>798</v>
      </c>
      <c r="E438">
        <f t="shared" ca="1" si="18"/>
        <v>0</v>
      </c>
    </row>
    <row r="439" spans="1:5">
      <c r="A439" t="str">
        <f t="shared" si="19"/>
        <v>12</v>
      </c>
      <c r="B439">
        <f t="shared" si="20"/>
        <v>0</v>
      </c>
      <c r="C439" t="s">
        <v>245</v>
      </c>
      <c r="D439" s="9" t="s">
        <v>799</v>
      </c>
      <c r="E439">
        <f t="shared" ca="1" si="18"/>
        <v>0</v>
      </c>
    </row>
    <row r="440" spans="1:5">
      <c r="A440" t="str">
        <f t="shared" si="19"/>
        <v>13</v>
      </c>
      <c r="B440">
        <f t="shared" si="20"/>
        <v>0</v>
      </c>
      <c r="C440" t="s">
        <v>245</v>
      </c>
      <c r="D440" s="9" t="s">
        <v>800</v>
      </c>
      <c r="E440">
        <f t="shared" ca="1" si="18"/>
        <v>0</v>
      </c>
    </row>
    <row r="441" spans="1:5">
      <c r="A441" t="str">
        <f t="shared" si="19"/>
        <v>100</v>
      </c>
      <c r="B441">
        <f t="shared" si="20"/>
        <v>0</v>
      </c>
      <c r="C441" t="s">
        <v>245</v>
      </c>
      <c r="D441" s="9" t="s">
        <v>801</v>
      </c>
      <c r="E441">
        <f t="shared" ca="1" si="18"/>
        <v>0</v>
      </c>
    </row>
    <row r="442" spans="1:5">
      <c r="A442" t="str">
        <f t="shared" si="19"/>
        <v>01</v>
      </c>
      <c r="B442">
        <f t="shared" si="20"/>
        <v>0</v>
      </c>
      <c r="C442" t="s">
        <v>246</v>
      </c>
      <c r="D442" s="9" t="s">
        <v>802</v>
      </c>
      <c r="E442">
        <f t="shared" ca="1" si="18"/>
        <v>0</v>
      </c>
    </row>
    <row r="443" spans="1:5">
      <c r="A443" t="str">
        <f t="shared" si="19"/>
        <v>02</v>
      </c>
      <c r="B443">
        <f t="shared" si="20"/>
        <v>0</v>
      </c>
      <c r="C443" t="s">
        <v>246</v>
      </c>
      <c r="D443" s="9" t="s">
        <v>803</v>
      </c>
      <c r="E443">
        <f t="shared" ca="1" si="18"/>
        <v>0</v>
      </c>
    </row>
    <row r="444" spans="1:5">
      <c r="A444" t="str">
        <f t="shared" si="19"/>
        <v>03</v>
      </c>
      <c r="B444">
        <f t="shared" si="20"/>
        <v>0</v>
      </c>
      <c r="C444" t="s">
        <v>246</v>
      </c>
      <c r="D444" s="9" t="s">
        <v>804</v>
      </c>
      <c r="E444">
        <f t="shared" ca="1" si="18"/>
        <v>0</v>
      </c>
    </row>
    <row r="445" spans="1:5">
      <c r="A445" t="str">
        <f t="shared" si="19"/>
        <v>04</v>
      </c>
      <c r="B445">
        <f t="shared" si="20"/>
        <v>0</v>
      </c>
      <c r="C445" t="s">
        <v>246</v>
      </c>
      <c r="D445" s="9" t="s">
        <v>805</v>
      </c>
      <c r="E445">
        <f t="shared" ca="1" si="18"/>
        <v>0</v>
      </c>
    </row>
    <row r="446" spans="1:5">
      <c r="A446" t="str">
        <f t="shared" si="19"/>
        <v>05</v>
      </c>
      <c r="B446">
        <f t="shared" si="20"/>
        <v>0</v>
      </c>
      <c r="C446" t="s">
        <v>246</v>
      </c>
      <c r="D446" s="9" t="s">
        <v>806</v>
      </c>
      <c r="E446">
        <f t="shared" ca="1" si="18"/>
        <v>0</v>
      </c>
    </row>
    <row r="447" spans="1:5">
      <c r="A447" t="str">
        <f t="shared" si="19"/>
        <v>06</v>
      </c>
      <c r="B447">
        <f t="shared" si="20"/>
        <v>0</v>
      </c>
      <c r="C447" t="s">
        <v>246</v>
      </c>
      <c r="D447" s="9" t="s">
        <v>807</v>
      </c>
      <c r="E447">
        <f t="shared" ca="1" si="18"/>
        <v>0</v>
      </c>
    </row>
    <row r="448" spans="1:5">
      <c r="A448" t="str">
        <f t="shared" si="19"/>
        <v>07</v>
      </c>
      <c r="B448">
        <f t="shared" si="20"/>
        <v>0</v>
      </c>
      <c r="C448" t="s">
        <v>246</v>
      </c>
      <c r="D448" s="9" t="s">
        <v>808</v>
      </c>
      <c r="E448">
        <f t="shared" ca="1" si="18"/>
        <v>0</v>
      </c>
    </row>
    <row r="449" spans="1:5">
      <c r="A449" t="str">
        <f t="shared" si="19"/>
        <v>08</v>
      </c>
      <c r="B449">
        <f t="shared" si="20"/>
        <v>0</v>
      </c>
      <c r="C449" t="s">
        <v>246</v>
      </c>
      <c r="D449" s="9" t="s">
        <v>809</v>
      </c>
      <c r="E449">
        <f t="shared" ca="1" si="18"/>
        <v>0</v>
      </c>
    </row>
    <row r="450" spans="1:5">
      <c r="A450" t="str">
        <f t="shared" si="19"/>
        <v>09</v>
      </c>
      <c r="B450">
        <f t="shared" si="20"/>
        <v>0</v>
      </c>
      <c r="C450" t="s">
        <v>246</v>
      </c>
      <c r="D450" s="9" t="s">
        <v>810</v>
      </c>
      <c r="E450">
        <f t="shared" ca="1" si="18"/>
        <v>0</v>
      </c>
    </row>
    <row r="451" spans="1:5">
      <c r="A451" t="str">
        <f t="shared" si="19"/>
        <v>10</v>
      </c>
      <c r="B451">
        <f t="shared" si="20"/>
        <v>0</v>
      </c>
      <c r="C451" t="s">
        <v>246</v>
      </c>
      <c r="D451" s="9" t="s">
        <v>811</v>
      </c>
      <c r="E451">
        <f t="shared" ca="1" si="18"/>
        <v>0</v>
      </c>
    </row>
    <row r="452" spans="1:5">
      <c r="A452" t="str">
        <f t="shared" si="19"/>
        <v>11</v>
      </c>
      <c r="B452">
        <f t="shared" si="20"/>
        <v>0</v>
      </c>
      <c r="C452" t="s">
        <v>246</v>
      </c>
      <c r="D452" s="9" t="s">
        <v>812</v>
      </c>
      <c r="E452">
        <f t="shared" ca="1" si="18"/>
        <v>0</v>
      </c>
    </row>
    <row r="453" spans="1:5">
      <c r="A453" t="str">
        <f t="shared" si="19"/>
        <v>12</v>
      </c>
      <c r="B453">
        <f t="shared" si="20"/>
        <v>0</v>
      </c>
      <c r="C453" t="s">
        <v>246</v>
      </c>
      <c r="D453" s="9" t="s">
        <v>813</v>
      </c>
      <c r="E453">
        <f t="shared" ca="1" si="18"/>
        <v>0</v>
      </c>
    </row>
    <row r="454" spans="1:5">
      <c r="A454" t="str">
        <f t="shared" si="19"/>
        <v>13</v>
      </c>
      <c r="B454">
        <f t="shared" si="20"/>
        <v>0</v>
      </c>
      <c r="C454" t="s">
        <v>246</v>
      </c>
      <c r="D454" s="9" t="s">
        <v>814</v>
      </c>
      <c r="E454">
        <f t="shared" ca="1" si="18"/>
        <v>0</v>
      </c>
    </row>
    <row r="455" spans="1:5">
      <c r="A455" t="str">
        <f t="shared" si="19"/>
        <v>100</v>
      </c>
      <c r="B455">
        <f t="shared" si="20"/>
        <v>0</v>
      </c>
      <c r="C455" t="s">
        <v>246</v>
      </c>
      <c r="D455" s="9" t="s">
        <v>815</v>
      </c>
      <c r="E455">
        <f t="shared" ca="1" si="18"/>
        <v>0</v>
      </c>
    </row>
    <row r="456" spans="1:5">
      <c r="A456" t="str">
        <f t="shared" si="19"/>
        <v>01</v>
      </c>
      <c r="B456">
        <f t="shared" si="20"/>
        <v>0</v>
      </c>
      <c r="C456" t="s">
        <v>247</v>
      </c>
      <c r="D456" s="9" t="s">
        <v>816</v>
      </c>
      <c r="E456">
        <f t="shared" ref="E456:E519" ca="1" si="21">IFERROR(IF(B456=0,VLOOKUP(C456,INDIRECT($G$4&amp;$H$4),MATCH($A456,INDIRECT($G$4&amp;$I$4),0),0),VLOOKUP(C456,INDIRECT($G$5&amp;$H$5),MATCH($A456,INDIRECT($G$5&amp;$I$5),0),FALSE)),0)</f>
        <v>0</v>
      </c>
    </row>
    <row r="457" spans="1:5">
      <c r="A457" t="str">
        <f t="shared" ref="A457:A520" si="22">MID(D457,LEN(C457)+2,LEN(D457)-LEN(C457))</f>
        <v>02</v>
      </c>
      <c r="B457">
        <f t="shared" ref="B457:B520" si="23">IF(IFERROR(FIND("PU",D457,1),0)&lt;&gt;0,"PU",0)</f>
        <v>0</v>
      </c>
      <c r="C457" t="s">
        <v>247</v>
      </c>
      <c r="D457" s="9" t="s">
        <v>817</v>
      </c>
      <c r="E457">
        <f t="shared" ca="1" si="21"/>
        <v>0</v>
      </c>
    </row>
    <row r="458" spans="1:5">
      <c r="A458" t="str">
        <f t="shared" si="22"/>
        <v>03</v>
      </c>
      <c r="B458">
        <f t="shared" si="23"/>
        <v>0</v>
      </c>
      <c r="C458" t="s">
        <v>247</v>
      </c>
      <c r="D458" s="9" t="s">
        <v>818</v>
      </c>
      <c r="E458">
        <f t="shared" ca="1" si="21"/>
        <v>0</v>
      </c>
    </row>
    <row r="459" spans="1:5">
      <c r="A459" t="str">
        <f t="shared" si="22"/>
        <v>04</v>
      </c>
      <c r="B459">
        <f t="shared" si="23"/>
        <v>0</v>
      </c>
      <c r="C459" t="s">
        <v>247</v>
      </c>
      <c r="D459" s="9" t="s">
        <v>819</v>
      </c>
      <c r="E459">
        <f t="shared" ca="1" si="21"/>
        <v>0</v>
      </c>
    </row>
    <row r="460" spans="1:5">
      <c r="A460" t="str">
        <f t="shared" si="22"/>
        <v>05</v>
      </c>
      <c r="B460">
        <f t="shared" si="23"/>
        <v>0</v>
      </c>
      <c r="C460" t="s">
        <v>247</v>
      </c>
      <c r="D460" s="9" t="s">
        <v>820</v>
      </c>
      <c r="E460">
        <f t="shared" ca="1" si="21"/>
        <v>0</v>
      </c>
    </row>
    <row r="461" spans="1:5">
      <c r="A461" t="str">
        <f t="shared" si="22"/>
        <v>06</v>
      </c>
      <c r="B461">
        <f t="shared" si="23"/>
        <v>0</v>
      </c>
      <c r="C461" t="s">
        <v>247</v>
      </c>
      <c r="D461" s="9" t="s">
        <v>821</v>
      </c>
      <c r="E461">
        <f t="shared" ca="1" si="21"/>
        <v>0</v>
      </c>
    </row>
    <row r="462" spans="1:5">
      <c r="A462" t="str">
        <f t="shared" si="22"/>
        <v>07</v>
      </c>
      <c r="B462">
        <f t="shared" si="23"/>
        <v>0</v>
      </c>
      <c r="C462" t="s">
        <v>247</v>
      </c>
      <c r="D462" s="9" t="s">
        <v>822</v>
      </c>
      <c r="E462">
        <f t="shared" ca="1" si="21"/>
        <v>0</v>
      </c>
    </row>
    <row r="463" spans="1:5">
      <c r="A463" t="str">
        <f t="shared" si="22"/>
        <v>08</v>
      </c>
      <c r="B463">
        <f t="shared" si="23"/>
        <v>0</v>
      </c>
      <c r="C463" t="s">
        <v>247</v>
      </c>
      <c r="D463" s="9" t="s">
        <v>823</v>
      </c>
      <c r="E463">
        <f t="shared" ca="1" si="21"/>
        <v>0</v>
      </c>
    </row>
    <row r="464" spans="1:5">
      <c r="A464" t="str">
        <f t="shared" si="22"/>
        <v>09</v>
      </c>
      <c r="B464">
        <f t="shared" si="23"/>
        <v>0</v>
      </c>
      <c r="C464" t="s">
        <v>247</v>
      </c>
      <c r="D464" s="9" t="s">
        <v>824</v>
      </c>
      <c r="E464">
        <f t="shared" ca="1" si="21"/>
        <v>0</v>
      </c>
    </row>
    <row r="465" spans="1:5">
      <c r="A465" t="str">
        <f t="shared" si="22"/>
        <v>10</v>
      </c>
      <c r="B465">
        <f t="shared" si="23"/>
        <v>0</v>
      </c>
      <c r="C465" t="s">
        <v>247</v>
      </c>
      <c r="D465" s="9" t="s">
        <v>825</v>
      </c>
      <c r="E465">
        <f t="shared" ca="1" si="21"/>
        <v>0</v>
      </c>
    </row>
    <row r="466" spans="1:5">
      <c r="A466" t="str">
        <f t="shared" si="22"/>
        <v>11</v>
      </c>
      <c r="B466">
        <f t="shared" si="23"/>
        <v>0</v>
      </c>
      <c r="C466" t="s">
        <v>247</v>
      </c>
      <c r="D466" s="9" t="s">
        <v>826</v>
      </c>
      <c r="E466">
        <f t="shared" ca="1" si="21"/>
        <v>0</v>
      </c>
    </row>
    <row r="467" spans="1:5">
      <c r="A467" t="str">
        <f t="shared" si="22"/>
        <v>12</v>
      </c>
      <c r="B467">
        <f t="shared" si="23"/>
        <v>0</v>
      </c>
      <c r="C467" t="s">
        <v>247</v>
      </c>
      <c r="D467" s="9" t="s">
        <v>827</v>
      </c>
      <c r="E467">
        <f t="shared" ca="1" si="21"/>
        <v>0</v>
      </c>
    </row>
    <row r="468" spans="1:5">
      <c r="A468" t="str">
        <f t="shared" si="22"/>
        <v>13</v>
      </c>
      <c r="B468">
        <f t="shared" si="23"/>
        <v>0</v>
      </c>
      <c r="C468" t="s">
        <v>247</v>
      </c>
      <c r="D468" s="9" t="s">
        <v>828</v>
      </c>
      <c r="E468">
        <f t="shared" ca="1" si="21"/>
        <v>0</v>
      </c>
    </row>
    <row r="469" spans="1:5">
      <c r="A469" t="str">
        <f t="shared" si="22"/>
        <v>100</v>
      </c>
      <c r="B469">
        <f t="shared" si="23"/>
        <v>0</v>
      </c>
      <c r="C469" t="s">
        <v>247</v>
      </c>
      <c r="D469" s="9" t="s">
        <v>829</v>
      </c>
      <c r="E469">
        <f t="shared" ca="1" si="21"/>
        <v>0</v>
      </c>
    </row>
    <row r="470" spans="1:5">
      <c r="A470" t="str">
        <f t="shared" si="22"/>
        <v>01</v>
      </c>
      <c r="B470">
        <f t="shared" si="23"/>
        <v>0</v>
      </c>
      <c r="C470" t="s">
        <v>248</v>
      </c>
      <c r="D470" s="9" t="s">
        <v>830</v>
      </c>
      <c r="E470">
        <f t="shared" ca="1" si="21"/>
        <v>0</v>
      </c>
    </row>
    <row r="471" spans="1:5">
      <c r="A471" t="str">
        <f t="shared" si="22"/>
        <v>02</v>
      </c>
      <c r="B471">
        <f t="shared" si="23"/>
        <v>0</v>
      </c>
      <c r="C471" t="s">
        <v>248</v>
      </c>
      <c r="D471" s="9" t="s">
        <v>831</v>
      </c>
      <c r="E471">
        <f t="shared" ca="1" si="21"/>
        <v>0</v>
      </c>
    </row>
    <row r="472" spans="1:5">
      <c r="A472" t="str">
        <f t="shared" si="22"/>
        <v>03</v>
      </c>
      <c r="B472">
        <f t="shared" si="23"/>
        <v>0</v>
      </c>
      <c r="C472" t="s">
        <v>248</v>
      </c>
      <c r="D472" s="9" t="s">
        <v>832</v>
      </c>
      <c r="E472">
        <f t="shared" ca="1" si="21"/>
        <v>0</v>
      </c>
    </row>
    <row r="473" spans="1:5">
      <c r="A473" t="str">
        <f t="shared" si="22"/>
        <v>04</v>
      </c>
      <c r="B473">
        <f t="shared" si="23"/>
        <v>0</v>
      </c>
      <c r="C473" t="s">
        <v>248</v>
      </c>
      <c r="D473" s="9" t="s">
        <v>833</v>
      </c>
      <c r="E473">
        <f t="shared" ca="1" si="21"/>
        <v>0</v>
      </c>
    </row>
    <row r="474" spans="1:5">
      <c r="A474" t="str">
        <f t="shared" si="22"/>
        <v>05</v>
      </c>
      <c r="B474">
        <f t="shared" si="23"/>
        <v>0</v>
      </c>
      <c r="C474" t="s">
        <v>248</v>
      </c>
      <c r="D474" s="9" t="s">
        <v>834</v>
      </c>
      <c r="E474">
        <f t="shared" ca="1" si="21"/>
        <v>0</v>
      </c>
    </row>
    <row r="475" spans="1:5">
      <c r="A475" t="str">
        <f t="shared" si="22"/>
        <v>06</v>
      </c>
      <c r="B475">
        <f t="shared" si="23"/>
        <v>0</v>
      </c>
      <c r="C475" t="s">
        <v>248</v>
      </c>
      <c r="D475" s="9" t="s">
        <v>835</v>
      </c>
      <c r="E475">
        <f t="shared" ca="1" si="21"/>
        <v>0</v>
      </c>
    </row>
    <row r="476" spans="1:5">
      <c r="A476" t="str">
        <f t="shared" si="22"/>
        <v>07</v>
      </c>
      <c r="B476">
        <f t="shared" si="23"/>
        <v>0</v>
      </c>
      <c r="C476" t="s">
        <v>248</v>
      </c>
      <c r="D476" s="9" t="s">
        <v>836</v>
      </c>
      <c r="E476">
        <f t="shared" ca="1" si="21"/>
        <v>0</v>
      </c>
    </row>
    <row r="477" spans="1:5">
      <c r="A477" t="str">
        <f t="shared" si="22"/>
        <v>08</v>
      </c>
      <c r="B477">
        <f t="shared" si="23"/>
        <v>0</v>
      </c>
      <c r="C477" t="s">
        <v>248</v>
      </c>
      <c r="D477" s="9" t="s">
        <v>837</v>
      </c>
      <c r="E477">
        <f t="shared" ca="1" si="21"/>
        <v>0</v>
      </c>
    </row>
    <row r="478" spans="1:5">
      <c r="A478" t="str">
        <f t="shared" si="22"/>
        <v>09</v>
      </c>
      <c r="B478">
        <f t="shared" si="23"/>
        <v>0</v>
      </c>
      <c r="C478" t="s">
        <v>248</v>
      </c>
      <c r="D478" s="9" t="s">
        <v>838</v>
      </c>
      <c r="E478">
        <f t="shared" ca="1" si="21"/>
        <v>0</v>
      </c>
    </row>
    <row r="479" spans="1:5">
      <c r="A479" t="str">
        <f t="shared" si="22"/>
        <v>10</v>
      </c>
      <c r="B479">
        <f t="shared" si="23"/>
        <v>0</v>
      </c>
      <c r="C479" t="s">
        <v>248</v>
      </c>
      <c r="D479" s="9" t="s">
        <v>839</v>
      </c>
      <c r="E479">
        <f t="shared" ca="1" si="21"/>
        <v>0</v>
      </c>
    </row>
    <row r="480" spans="1:5">
      <c r="A480" t="str">
        <f t="shared" si="22"/>
        <v>11</v>
      </c>
      <c r="B480">
        <f t="shared" si="23"/>
        <v>0</v>
      </c>
      <c r="C480" t="s">
        <v>248</v>
      </c>
      <c r="D480" s="9" t="s">
        <v>840</v>
      </c>
      <c r="E480">
        <f t="shared" ca="1" si="21"/>
        <v>0</v>
      </c>
    </row>
    <row r="481" spans="1:5">
      <c r="A481" t="str">
        <f t="shared" si="22"/>
        <v>12</v>
      </c>
      <c r="B481">
        <f t="shared" si="23"/>
        <v>0</v>
      </c>
      <c r="C481" t="s">
        <v>248</v>
      </c>
      <c r="D481" s="9" t="s">
        <v>841</v>
      </c>
      <c r="E481">
        <f t="shared" ca="1" si="21"/>
        <v>0</v>
      </c>
    </row>
    <row r="482" spans="1:5">
      <c r="A482" t="str">
        <f t="shared" si="22"/>
        <v>13</v>
      </c>
      <c r="B482">
        <f t="shared" si="23"/>
        <v>0</v>
      </c>
      <c r="C482" t="s">
        <v>248</v>
      </c>
      <c r="D482" s="9" t="s">
        <v>842</v>
      </c>
      <c r="E482">
        <f t="shared" ca="1" si="21"/>
        <v>0</v>
      </c>
    </row>
    <row r="483" spans="1:5">
      <c r="A483" t="str">
        <f t="shared" si="22"/>
        <v>100</v>
      </c>
      <c r="B483">
        <f t="shared" si="23"/>
        <v>0</v>
      </c>
      <c r="C483" t="s">
        <v>248</v>
      </c>
      <c r="D483" s="9" t="s">
        <v>843</v>
      </c>
      <c r="E483">
        <f t="shared" ca="1" si="21"/>
        <v>0</v>
      </c>
    </row>
    <row r="484" spans="1:5">
      <c r="A484" t="str">
        <f t="shared" si="22"/>
        <v>01</v>
      </c>
      <c r="B484">
        <f t="shared" si="23"/>
        <v>0</v>
      </c>
      <c r="C484" t="s">
        <v>249</v>
      </c>
      <c r="D484" s="9" t="s">
        <v>844</v>
      </c>
      <c r="E484">
        <f t="shared" ca="1" si="21"/>
        <v>0</v>
      </c>
    </row>
    <row r="485" spans="1:5">
      <c r="A485" t="str">
        <f t="shared" si="22"/>
        <v>02</v>
      </c>
      <c r="B485">
        <f t="shared" si="23"/>
        <v>0</v>
      </c>
      <c r="C485" t="s">
        <v>249</v>
      </c>
      <c r="D485" s="9" t="s">
        <v>845</v>
      </c>
      <c r="E485">
        <f t="shared" ca="1" si="21"/>
        <v>0</v>
      </c>
    </row>
    <row r="486" spans="1:5">
      <c r="A486" t="str">
        <f t="shared" si="22"/>
        <v>03</v>
      </c>
      <c r="B486">
        <f t="shared" si="23"/>
        <v>0</v>
      </c>
      <c r="C486" t="s">
        <v>249</v>
      </c>
      <c r="D486" s="9" t="s">
        <v>846</v>
      </c>
      <c r="E486">
        <f t="shared" ca="1" si="21"/>
        <v>0</v>
      </c>
    </row>
    <row r="487" spans="1:5">
      <c r="A487" t="str">
        <f t="shared" si="22"/>
        <v>04</v>
      </c>
      <c r="B487">
        <f t="shared" si="23"/>
        <v>0</v>
      </c>
      <c r="C487" t="s">
        <v>249</v>
      </c>
      <c r="D487" s="9" t="s">
        <v>847</v>
      </c>
      <c r="E487">
        <f t="shared" ca="1" si="21"/>
        <v>0</v>
      </c>
    </row>
    <row r="488" spans="1:5">
      <c r="A488" t="str">
        <f t="shared" si="22"/>
        <v>05</v>
      </c>
      <c r="B488">
        <f t="shared" si="23"/>
        <v>0</v>
      </c>
      <c r="C488" t="s">
        <v>249</v>
      </c>
      <c r="D488" s="9" t="s">
        <v>848</v>
      </c>
      <c r="E488">
        <f t="shared" ca="1" si="21"/>
        <v>0</v>
      </c>
    </row>
    <row r="489" spans="1:5">
      <c r="A489" t="str">
        <f t="shared" si="22"/>
        <v>06</v>
      </c>
      <c r="B489">
        <f t="shared" si="23"/>
        <v>0</v>
      </c>
      <c r="C489" t="s">
        <v>249</v>
      </c>
      <c r="D489" s="9" t="s">
        <v>849</v>
      </c>
      <c r="E489">
        <f t="shared" ca="1" si="21"/>
        <v>0</v>
      </c>
    </row>
    <row r="490" spans="1:5">
      <c r="A490" t="str">
        <f t="shared" si="22"/>
        <v>07</v>
      </c>
      <c r="B490">
        <f t="shared" si="23"/>
        <v>0</v>
      </c>
      <c r="C490" t="s">
        <v>249</v>
      </c>
      <c r="D490" s="9" t="s">
        <v>850</v>
      </c>
      <c r="E490">
        <f t="shared" ca="1" si="21"/>
        <v>0</v>
      </c>
    </row>
    <row r="491" spans="1:5">
      <c r="A491" t="str">
        <f t="shared" si="22"/>
        <v>08</v>
      </c>
      <c r="B491">
        <f t="shared" si="23"/>
        <v>0</v>
      </c>
      <c r="C491" t="s">
        <v>249</v>
      </c>
      <c r="D491" s="9" t="s">
        <v>851</v>
      </c>
      <c r="E491">
        <f t="shared" ca="1" si="21"/>
        <v>0</v>
      </c>
    </row>
    <row r="492" spans="1:5">
      <c r="A492" t="str">
        <f t="shared" si="22"/>
        <v>09</v>
      </c>
      <c r="B492">
        <f t="shared" si="23"/>
        <v>0</v>
      </c>
      <c r="C492" t="s">
        <v>249</v>
      </c>
      <c r="D492" s="9" t="s">
        <v>852</v>
      </c>
      <c r="E492">
        <f t="shared" ca="1" si="21"/>
        <v>0</v>
      </c>
    </row>
    <row r="493" spans="1:5">
      <c r="A493" t="str">
        <f t="shared" si="22"/>
        <v>10</v>
      </c>
      <c r="B493">
        <f t="shared" si="23"/>
        <v>0</v>
      </c>
      <c r="C493" t="s">
        <v>249</v>
      </c>
      <c r="D493" s="9" t="s">
        <v>853</v>
      </c>
      <c r="E493">
        <f t="shared" ca="1" si="21"/>
        <v>0</v>
      </c>
    </row>
    <row r="494" spans="1:5">
      <c r="A494" t="str">
        <f t="shared" si="22"/>
        <v>11</v>
      </c>
      <c r="B494">
        <f t="shared" si="23"/>
        <v>0</v>
      </c>
      <c r="C494" t="s">
        <v>249</v>
      </c>
      <c r="D494" s="9" t="s">
        <v>854</v>
      </c>
      <c r="E494">
        <f t="shared" ca="1" si="21"/>
        <v>0</v>
      </c>
    </row>
    <row r="495" spans="1:5">
      <c r="A495" t="str">
        <f t="shared" si="22"/>
        <v>12</v>
      </c>
      <c r="B495">
        <f t="shared" si="23"/>
        <v>0</v>
      </c>
      <c r="C495" t="s">
        <v>249</v>
      </c>
      <c r="D495" s="9" t="s">
        <v>855</v>
      </c>
      <c r="E495">
        <f t="shared" ca="1" si="21"/>
        <v>0</v>
      </c>
    </row>
    <row r="496" spans="1:5">
      <c r="A496" t="str">
        <f t="shared" si="22"/>
        <v>13</v>
      </c>
      <c r="B496">
        <f t="shared" si="23"/>
        <v>0</v>
      </c>
      <c r="C496" t="s">
        <v>249</v>
      </c>
      <c r="D496" s="9" t="s">
        <v>856</v>
      </c>
      <c r="E496">
        <f t="shared" ca="1" si="21"/>
        <v>0</v>
      </c>
    </row>
    <row r="497" spans="1:5">
      <c r="A497" t="str">
        <f t="shared" si="22"/>
        <v>100</v>
      </c>
      <c r="B497">
        <f t="shared" si="23"/>
        <v>0</v>
      </c>
      <c r="C497" t="s">
        <v>249</v>
      </c>
      <c r="D497" s="9" t="s">
        <v>857</v>
      </c>
      <c r="E497">
        <f t="shared" ca="1" si="21"/>
        <v>0</v>
      </c>
    </row>
    <row r="498" spans="1:5">
      <c r="A498" t="str">
        <f t="shared" si="22"/>
        <v>01</v>
      </c>
      <c r="B498">
        <f t="shared" si="23"/>
        <v>0</v>
      </c>
      <c r="C498" t="s">
        <v>250</v>
      </c>
      <c r="D498" s="9" t="s">
        <v>858</v>
      </c>
      <c r="E498">
        <f t="shared" ca="1" si="21"/>
        <v>0</v>
      </c>
    </row>
    <row r="499" spans="1:5">
      <c r="A499" t="str">
        <f t="shared" si="22"/>
        <v>02</v>
      </c>
      <c r="B499">
        <f t="shared" si="23"/>
        <v>0</v>
      </c>
      <c r="C499" t="s">
        <v>250</v>
      </c>
      <c r="D499" s="9" t="s">
        <v>859</v>
      </c>
      <c r="E499">
        <f t="shared" ca="1" si="21"/>
        <v>0</v>
      </c>
    </row>
    <row r="500" spans="1:5">
      <c r="A500" t="str">
        <f t="shared" si="22"/>
        <v>03</v>
      </c>
      <c r="B500">
        <f t="shared" si="23"/>
        <v>0</v>
      </c>
      <c r="C500" t="s">
        <v>250</v>
      </c>
      <c r="D500" s="9" t="s">
        <v>860</v>
      </c>
      <c r="E500">
        <f t="shared" ca="1" si="21"/>
        <v>0</v>
      </c>
    </row>
    <row r="501" spans="1:5">
      <c r="A501" t="str">
        <f t="shared" si="22"/>
        <v>04</v>
      </c>
      <c r="B501">
        <f t="shared" si="23"/>
        <v>0</v>
      </c>
      <c r="C501" t="s">
        <v>250</v>
      </c>
      <c r="D501" s="9" t="s">
        <v>861</v>
      </c>
      <c r="E501">
        <f t="shared" ca="1" si="21"/>
        <v>0</v>
      </c>
    </row>
    <row r="502" spans="1:5">
      <c r="A502" t="str">
        <f t="shared" si="22"/>
        <v>05</v>
      </c>
      <c r="B502">
        <f t="shared" si="23"/>
        <v>0</v>
      </c>
      <c r="C502" t="s">
        <v>250</v>
      </c>
      <c r="D502" s="9" t="s">
        <v>862</v>
      </c>
      <c r="E502">
        <f t="shared" ca="1" si="21"/>
        <v>0</v>
      </c>
    </row>
    <row r="503" spans="1:5">
      <c r="A503" t="str">
        <f t="shared" si="22"/>
        <v>06</v>
      </c>
      <c r="B503">
        <f t="shared" si="23"/>
        <v>0</v>
      </c>
      <c r="C503" t="s">
        <v>250</v>
      </c>
      <c r="D503" s="9" t="s">
        <v>863</v>
      </c>
      <c r="E503">
        <f t="shared" ca="1" si="21"/>
        <v>0</v>
      </c>
    </row>
    <row r="504" spans="1:5">
      <c r="A504" t="str">
        <f t="shared" si="22"/>
        <v>07</v>
      </c>
      <c r="B504">
        <f t="shared" si="23"/>
        <v>0</v>
      </c>
      <c r="C504" t="s">
        <v>250</v>
      </c>
      <c r="D504" s="9" t="s">
        <v>864</v>
      </c>
      <c r="E504">
        <f t="shared" ca="1" si="21"/>
        <v>0</v>
      </c>
    </row>
    <row r="505" spans="1:5">
      <c r="A505" t="str">
        <f t="shared" si="22"/>
        <v>08</v>
      </c>
      <c r="B505">
        <f t="shared" si="23"/>
        <v>0</v>
      </c>
      <c r="C505" t="s">
        <v>250</v>
      </c>
      <c r="D505" s="9" t="s">
        <v>865</v>
      </c>
      <c r="E505">
        <f t="shared" ca="1" si="21"/>
        <v>0</v>
      </c>
    </row>
    <row r="506" spans="1:5">
      <c r="A506" t="str">
        <f t="shared" si="22"/>
        <v>09</v>
      </c>
      <c r="B506">
        <f t="shared" si="23"/>
        <v>0</v>
      </c>
      <c r="C506" t="s">
        <v>250</v>
      </c>
      <c r="D506" s="9" t="s">
        <v>866</v>
      </c>
      <c r="E506">
        <f t="shared" ca="1" si="21"/>
        <v>0</v>
      </c>
    </row>
    <row r="507" spans="1:5">
      <c r="A507" t="str">
        <f t="shared" si="22"/>
        <v>10</v>
      </c>
      <c r="B507">
        <f t="shared" si="23"/>
        <v>0</v>
      </c>
      <c r="C507" t="s">
        <v>250</v>
      </c>
      <c r="D507" s="9" t="s">
        <v>867</v>
      </c>
      <c r="E507">
        <f t="shared" ca="1" si="21"/>
        <v>0</v>
      </c>
    </row>
    <row r="508" spans="1:5">
      <c r="A508" t="str">
        <f t="shared" si="22"/>
        <v>11</v>
      </c>
      <c r="B508">
        <f t="shared" si="23"/>
        <v>0</v>
      </c>
      <c r="C508" t="s">
        <v>250</v>
      </c>
      <c r="D508" s="9" t="s">
        <v>868</v>
      </c>
      <c r="E508">
        <f t="shared" ca="1" si="21"/>
        <v>0</v>
      </c>
    </row>
    <row r="509" spans="1:5">
      <c r="A509" t="str">
        <f t="shared" si="22"/>
        <v>12</v>
      </c>
      <c r="B509">
        <f t="shared" si="23"/>
        <v>0</v>
      </c>
      <c r="C509" t="s">
        <v>250</v>
      </c>
      <c r="D509" s="9" t="s">
        <v>869</v>
      </c>
      <c r="E509">
        <f t="shared" ca="1" si="21"/>
        <v>0</v>
      </c>
    </row>
    <row r="510" spans="1:5">
      <c r="A510" t="str">
        <f t="shared" si="22"/>
        <v>13</v>
      </c>
      <c r="B510">
        <f t="shared" si="23"/>
        <v>0</v>
      </c>
      <c r="C510" t="s">
        <v>250</v>
      </c>
      <c r="D510" s="9" t="s">
        <v>870</v>
      </c>
      <c r="E510">
        <f t="shared" ca="1" si="21"/>
        <v>0</v>
      </c>
    </row>
    <row r="511" spans="1:5">
      <c r="A511" t="str">
        <f t="shared" si="22"/>
        <v>100</v>
      </c>
      <c r="B511">
        <f t="shared" si="23"/>
        <v>0</v>
      </c>
      <c r="C511" t="s">
        <v>250</v>
      </c>
      <c r="D511" s="9" t="s">
        <v>871</v>
      </c>
      <c r="E511">
        <f t="shared" ca="1" si="21"/>
        <v>0</v>
      </c>
    </row>
    <row r="512" spans="1:5">
      <c r="A512" t="str">
        <f t="shared" si="22"/>
        <v>01</v>
      </c>
      <c r="B512">
        <f t="shared" si="23"/>
        <v>0</v>
      </c>
      <c r="C512" t="s">
        <v>251</v>
      </c>
      <c r="D512" s="9" t="s">
        <v>872</v>
      </c>
      <c r="E512">
        <f t="shared" ca="1" si="21"/>
        <v>0</v>
      </c>
    </row>
    <row r="513" spans="1:5">
      <c r="A513" t="str">
        <f t="shared" si="22"/>
        <v>02</v>
      </c>
      <c r="B513">
        <f t="shared" si="23"/>
        <v>0</v>
      </c>
      <c r="C513" t="s">
        <v>251</v>
      </c>
      <c r="D513" s="9" t="s">
        <v>873</v>
      </c>
      <c r="E513">
        <f t="shared" ca="1" si="21"/>
        <v>0</v>
      </c>
    </row>
    <row r="514" spans="1:5">
      <c r="A514" t="str">
        <f t="shared" si="22"/>
        <v>03</v>
      </c>
      <c r="B514">
        <f t="shared" si="23"/>
        <v>0</v>
      </c>
      <c r="C514" t="s">
        <v>251</v>
      </c>
      <c r="D514" s="9" t="s">
        <v>874</v>
      </c>
      <c r="E514">
        <f t="shared" ca="1" si="21"/>
        <v>0</v>
      </c>
    </row>
    <row r="515" spans="1:5">
      <c r="A515" t="str">
        <f t="shared" si="22"/>
        <v>04</v>
      </c>
      <c r="B515">
        <f t="shared" si="23"/>
        <v>0</v>
      </c>
      <c r="C515" t="s">
        <v>251</v>
      </c>
      <c r="D515" s="9" t="s">
        <v>875</v>
      </c>
      <c r="E515">
        <f t="shared" ca="1" si="21"/>
        <v>0</v>
      </c>
    </row>
    <row r="516" spans="1:5">
      <c r="A516" t="str">
        <f t="shared" si="22"/>
        <v>05</v>
      </c>
      <c r="B516">
        <f t="shared" si="23"/>
        <v>0</v>
      </c>
      <c r="C516" t="s">
        <v>251</v>
      </c>
      <c r="D516" s="9" t="s">
        <v>876</v>
      </c>
      <c r="E516">
        <f t="shared" ca="1" si="21"/>
        <v>0</v>
      </c>
    </row>
    <row r="517" spans="1:5">
      <c r="A517" t="str">
        <f t="shared" si="22"/>
        <v>06</v>
      </c>
      <c r="B517">
        <f t="shared" si="23"/>
        <v>0</v>
      </c>
      <c r="C517" t="s">
        <v>251</v>
      </c>
      <c r="D517" s="9" t="s">
        <v>877</v>
      </c>
      <c r="E517">
        <f t="shared" ca="1" si="21"/>
        <v>0</v>
      </c>
    </row>
    <row r="518" spans="1:5">
      <c r="A518" t="str">
        <f t="shared" si="22"/>
        <v>07</v>
      </c>
      <c r="B518">
        <f t="shared" si="23"/>
        <v>0</v>
      </c>
      <c r="C518" t="s">
        <v>251</v>
      </c>
      <c r="D518" s="9" t="s">
        <v>878</v>
      </c>
      <c r="E518">
        <f t="shared" ca="1" si="21"/>
        <v>0</v>
      </c>
    </row>
    <row r="519" spans="1:5">
      <c r="A519" t="str">
        <f t="shared" si="22"/>
        <v>08</v>
      </c>
      <c r="B519">
        <f t="shared" si="23"/>
        <v>0</v>
      </c>
      <c r="C519" t="s">
        <v>251</v>
      </c>
      <c r="D519" s="9" t="s">
        <v>879</v>
      </c>
      <c r="E519">
        <f t="shared" ca="1" si="21"/>
        <v>0</v>
      </c>
    </row>
    <row r="520" spans="1:5">
      <c r="A520" t="str">
        <f t="shared" si="22"/>
        <v>09</v>
      </c>
      <c r="B520">
        <f t="shared" si="23"/>
        <v>0</v>
      </c>
      <c r="C520" t="s">
        <v>251</v>
      </c>
      <c r="D520" s="9" t="s">
        <v>880</v>
      </c>
      <c r="E520">
        <f t="shared" ref="E520:E583" ca="1" si="24">IFERROR(IF(B520=0,VLOOKUP(C520,INDIRECT($G$4&amp;$H$4),MATCH($A520,INDIRECT($G$4&amp;$I$4),0),0),VLOOKUP(C520,INDIRECT($G$5&amp;$H$5),MATCH($A520,INDIRECT($G$5&amp;$I$5),0),FALSE)),0)</f>
        <v>0</v>
      </c>
    </row>
    <row r="521" spans="1:5">
      <c r="A521" t="str">
        <f t="shared" ref="A521:A584" si="25">MID(D521,LEN(C521)+2,LEN(D521)-LEN(C521))</f>
        <v>10</v>
      </c>
      <c r="B521">
        <f t="shared" ref="B521:B584" si="26">IF(IFERROR(FIND("PU",D521,1),0)&lt;&gt;0,"PU",0)</f>
        <v>0</v>
      </c>
      <c r="C521" t="s">
        <v>251</v>
      </c>
      <c r="D521" s="9" t="s">
        <v>881</v>
      </c>
      <c r="E521">
        <f t="shared" ca="1" si="24"/>
        <v>0</v>
      </c>
    </row>
    <row r="522" spans="1:5">
      <c r="A522" t="str">
        <f t="shared" si="25"/>
        <v>11</v>
      </c>
      <c r="B522">
        <f t="shared" si="26"/>
        <v>0</v>
      </c>
      <c r="C522" t="s">
        <v>251</v>
      </c>
      <c r="D522" s="9" t="s">
        <v>882</v>
      </c>
      <c r="E522">
        <f t="shared" ca="1" si="24"/>
        <v>0</v>
      </c>
    </row>
    <row r="523" spans="1:5">
      <c r="A523" t="str">
        <f t="shared" si="25"/>
        <v>12</v>
      </c>
      <c r="B523">
        <f t="shared" si="26"/>
        <v>0</v>
      </c>
      <c r="C523" t="s">
        <v>251</v>
      </c>
      <c r="D523" s="9" t="s">
        <v>883</v>
      </c>
      <c r="E523">
        <f t="shared" ca="1" si="24"/>
        <v>0</v>
      </c>
    </row>
    <row r="524" spans="1:5">
      <c r="A524" t="str">
        <f t="shared" si="25"/>
        <v>13</v>
      </c>
      <c r="B524">
        <f t="shared" si="26"/>
        <v>0</v>
      </c>
      <c r="C524" t="s">
        <v>251</v>
      </c>
      <c r="D524" s="9" t="s">
        <v>884</v>
      </c>
      <c r="E524">
        <f t="shared" ca="1" si="24"/>
        <v>0</v>
      </c>
    </row>
    <row r="525" spans="1:5">
      <c r="A525" t="str">
        <f t="shared" si="25"/>
        <v>100</v>
      </c>
      <c r="B525">
        <f t="shared" si="26"/>
        <v>0</v>
      </c>
      <c r="C525" t="s">
        <v>251</v>
      </c>
      <c r="D525" s="9" t="s">
        <v>885</v>
      </c>
      <c r="E525">
        <f t="shared" ca="1" si="24"/>
        <v>0</v>
      </c>
    </row>
    <row r="526" spans="1:5">
      <c r="A526" t="str">
        <f t="shared" si="25"/>
        <v>01</v>
      </c>
      <c r="B526">
        <f t="shared" si="26"/>
        <v>0</v>
      </c>
      <c r="C526" t="s">
        <v>252</v>
      </c>
      <c r="D526" s="9" t="s">
        <v>886</v>
      </c>
      <c r="E526">
        <f t="shared" ca="1" si="24"/>
        <v>0</v>
      </c>
    </row>
    <row r="527" spans="1:5">
      <c r="A527" t="str">
        <f t="shared" si="25"/>
        <v>02</v>
      </c>
      <c r="B527">
        <f t="shared" si="26"/>
        <v>0</v>
      </c>
      <c r="C527" t="s">
        <v>252</v>
      </c>
      <c r="D527" s="9" t="s">
        <v>887</v>
      </c>
      <c r="E527">
        <f t="shared" ca="1" si="24"/>
        <v>0</v>
      </c>
    </row>
    <row r="528" spans="1:5">
      <c r="A528" t="str">
        <f t="shared" si="25"/>
        <v>03</v>
      </c>
      <c r="B528">
        <f t="shared" si="26"/>
        <v>0</v>
      </c>
      <c r="C528" t="s">
        <v>252</v>
      </c>
      <c r="D528" s="9" t="s">
        <v>888</v>
      </c>
      <c r="E528">
        <f t="shared" ca="1" si="24"/>
        <v>0</v>
      </c>
    </row>
    <row r="529" spans="1:5">
      <c r="A529" t="str">
        <f t="shared" si="25"/>
        <v>04</v>
      </c>
      <c r="B529">
        <f t="shared" si="26"/>
        <v>0</v>
      </c>
      <c r="C529" t="s">
        <v>252</v>
      </c>
      <c r="D529" s="9" t="s">
        <v>889</v>
      </c>
      <c r="E529">
        <f t="shared" ca="1" si="24"/>
        <v>0</v>
      </c>
    </row>
    <row r="530" spans="1:5">
      <c r="A530" t="str">
        <f t="shared" si="25"/>
        <v>05</v>
      </c>
      <c r="B530">
        <f t="shared" si="26"/>
        <v>0</v>
      </c>
      <c r="C530" t="s">
        <v>252</v>
      </c>
      <c r="D530" s="9" t="s">
        <v>890</v>
      </c>
      <c r="E530">
        <f t="shared" ca="1" si="24"/>
        <v>0</v>
      </c>
    </row>
    <row r="531" spans="1:5">
      <c r="A531" t="str">
        <f t="shared" si="25"/>
        <v>06</v>
      </c>
      <c r="B531">
        <f t="shared" si="26"/>
        <v>0</v>
      </c>
      <c r="C531" t="s">
        <v>252</v>
      </c>
      <c r="D531" s="9" t="s">
        <v>891</v>
      </c>
      <c r="E531">
        <f t="shared" ca="1" si="24"/>
        <v>0</v>
      </c>
    </row>
    <row r="532" spans="1:5">
      <c r="A532" t="str">
        <f t="shared" si="25"/>
        <v>07</v>
      </c>
      <c r="B532">
        <f t="shared" si="26"/>
        <v>0</v>
      </c>
      <c r="C532" t="s">
        <v>252</v>
      </c>
      <c r="D532" s="9" t="s">
        <v>892</v>
      </c>
      <c r="E532">
        <f t="shared" ca="1" si="24"/>
        <v>0</v>
      </c>
    </row>
    <row r="533" spans="1:5">
      <c r="A533" t="str">
        <f t="shared" si="25"/>
        <v>08</v>
      </c>
      <c r="B533">
        <f t="shared" si="26"/>
        <v>0</v>
      </c>
      <c r="C533" t="s">
        <v>252</v>
      </c>
      <c r="D533" s="9" t="s">
        <v>893</v>
      </c>
      <c r="E533">
        <f t="shared" ca="1" si="24"/>
        <v>0</v>
      </c>
    </row>
    <row r="534" spans="1:5">
      <c r="A534" t="str">
        <f t="shared" si="25"/>
        <v>09</v>
      </c>
      <c r="B534">
        <f t="shared" si="26"/>
        <v>0</v>
      </c>
      <c r="C534" t="s">
        <v>252</v>
      </c>
      <c r="D534" s="9" t="s">
        <v>894</v>
      </c>
      <c r="E534">
        <f t="shared" ca="1" si="24"/>
        <v>0</v>
      </c>
    </row>
    <row r="535" spans="1:5">
      <c r="A535" t="str">
        <f t="shared" si="25"/>
        <v>10</v>
      </c>
      <c r="B535">
        <f t="shared" si="26"/>
        <v>0</v>
      </c>
      <c r="C535" t="s">
        <v>252</v>
      </c>
      <c r="D535" s="9" t="s">
        <v>895</v>
      </c>
      <c r="E535">
        <f t="shared" ca="1" si="24"/>
        <v>0</v>
      </c>
    </row>
    <row r="536" spans="1:5">
      <c r="A536" t="str">
        <f t="shared" si="25"/>
        <v>11</v>
      </c>
      <c r="B536">
        <f t="shared" si="26"/>
        <v>0</v>
      </c>
      <c r="C536" t="s">
        <v>252</v>
      </c>
      <c r="D536" s="9" t="s">
        <v>896</v>
      </c>
      <c r="E536">
        <f t="shared" ca="1" si="24"/>
        <v>0</v>
      </c>
    </row>
    <row r="537" spans="1:5">
      <c r="A537" t="str">
        <f t="shared" si="25"/>
        <v>12</v>
      </c>
      <c r="B537">
        <f t="shared" si="26"/>
        <v>0</v>
      </c>
      <c r="C537" t="s">
        <v>252</v>
      </c>
      <c r="D537" s="9" t="s">
        <v>897</v>
      </c>
      <c r="E537">
        <f t="shared" ca="1" si="24"/>
        <v>0</v>
      </c>
    </row>
    <row r="538" spans="1:5">
      <c r="A538" t="str">
        <f t="shared" si="25"/>
        <v>13</v>
      </c>
      <c r="B538">
        <f t="shared" si="26"/>
        <v>0</v>
      </c>
      <c r="C538" t="s">
        <v>252</v>
      </c>
      <c r="D538" s="9" t="s">
        <v>898</v>
      </c>
      <c r="E538">
        <f t="shared" ca="1" si="24"/>
        <v>0</v>
      </c>
    </row>
    <row r="539" spans="1:5">
      <c r="A539" t="str">
        <f t="shared" si="25"/>
        <v>100</v>
      </c>
      <c r="B539">
        <f t="shared" si="26"/>
        <v>0</v>
      </c>
      <c r="C539" t="s">
        <v>252</v>
      </c>
      <c r="D539" s="9" t="s">
        <v>899</v>
      </c>
      <c r="E539">
        <f t="shared" ca="1" si="24"/>
        <v>0</v>
      </c>
    </row>
    <row r="540" spans="1:5">
      <c r="A540" t="str">
        <f t="shared" si="25"/>
        <v>01</v>
      </c>
      <c r="B540">
        <f t="shared" si="26"/>
        <v>0</v>
      </c>
      <c r="C540" t="s">
        <v>253</v>
      </c>
      <c r="D540" s="9" t="s">
        <v>900</v>
      </c>
      <c r="E540">
        <f t="shared" ca="1" si="24"/>
        <v>0</v>
      </c>
    </row>
    <row r="541" spans="1:5">
      <c r="A541" t="str">
        <f t="shared" si="25"/>
        <v>02</v>
      </c>
      <c r="B541">
        <f t="shared" si="26"/>
        <v>0</v>
      </c>
      <c r="C541" t="s">
        <v>253</v>
      </c>
      <c r="D541" s="9" t="s">
        <v>901</v>
      </c>
      <c r="E541">
        <f t="shared" ca="1" si="24"/>
        <v>0</v>
      </c>
    </row>
    <row r="542" spans="1:5">
      <c r="A542" t="str">
        <f t="shared" si="25"/>
        <v>03</v>
      </c>
      <c r="B542">
        <f t="shared" si="26"/>
        <v>0</v>
      </c>
      <c r="C542" t="s">
        <v>253</v>
      </c>
      <c r="D542" s="9" t="s">
        <v>902</v>
      </c>
      <c r="E542">
        <f t="shared" ca="1" si="24"/>
        <v>0</v>
      </c>
    </row>
    <row r="543" spans="1:5">
      <c r="A543" t="str">
        <f t="shared" si="25"/>
        <v>04</v>
      </c>
      <c r="B543">
        <f t="shared" si="26"/>
        <v>0</v>
      </c>
      <c r="C543" t="s">
        <v>253</v>
      </c>
      <c r="D543" s="9" t="s">
        <v>903</v>
      </c>
      <c r="E543">
        <f t="shared" ca="1" si="24"/>
        <v>0</v>
      </c>
    </row>
    <row r="544" spans="1:5">
      <c r="A544" t="str">
        <f t="shared" si="25"/>
        <v>05</v>
      </c>
      <c r="B544">
        <f t="shared" si="26"/>
        <v>0</v>
      </c>
      <c r="C544" t="s">
        <v>253</v>
      </c>
      <c r="D544" s="9" t="s">
        <v>904</v>
      </c>
      <c r="E544">
        <f t="shared" ca="1" si="24"/>
        <v>0</v>
      </c>
    </row>
    <row r="545" spans="1:5">
      <c r="A545" t="str">
        <f t="shared" si="25"/>
        <v>06</v>
      </c>
      <c r="B545">
        <f t="shared" si="26"/>
        <v>0</v>
      </c>
      <c r="C545" t="s">
        <v>253</v>
      </c>
      <c r="D545" s="9" t="s">
        <v>905</v>
      </c>
      <c r="E545">
        <f t="shared" ca="1" si="24"/>
        <v>0</v>
      </c>
    </row>
    <row r="546" spans="1:5">
      <c r="A546" t="str">
        <f t="shared" si="25"/>
        <v>07</v>
      </c>
      <c r="B546">
        <f t="shared" si="26"/>
        <v>0</v>
      </c>
      <c r="C546" t="s">
        <v>253</v>
      </c>
      <c r="D546" s="9" t="s">
        <v>906</v>
      </c>
      <c r="E546">
        <f t="shared" ca="1" si="24"/>
        <v>0</v>
      </c>
    </row>
    <row r="547" spans="1:5">
      <c r="A547" t="str">
        <f t="shared" si="25"/>
        <v>08</v>
      </c>
      <c r="B547">
        <f t="shared" si="26"/>
        <v>0</v>
      </c>
      <c r="C547" t="s">
        <v>253</v>
      </c>
      <c r="D547" s="9" t="s">
        <v>907</v>
      </c>
      <c r="E547">
        <f t="shared" ca="1" si="24"/>
        <v>0</v>
      </c>
    </row>
    <row r="548" spans="1:5">
      <c r="A548" t="str">
        <f t="shared" si="25"/>
        <v>09</v>
      </c>
      <c r="B548">
        <f t="shared" si="26"/>
        <v>0</v>
      </c>
      <c r="C548" t="s">
        <v>253</v>
      </c>
      <c r="D548" s="9" t="s">
        <v>908</v>
      </c>
      <c r="E548">
        <f t="shared" ca="1" si="24"/>
        <v>0</v>
      </c>
    </row>
    <row r="549" spans="1:5">
      <c r="A549" t="str">
        <f t="shared" si="25"/>
        <v>10</v>
      </c>
      <c r="B549">
        <f t="shared" si="26"/>
        <v>0</v>
      </c>
      <c r="C549" t="s">
        <v>253</v>
      </c>
      <c r="D549" s="9" t="s">
        <v>909</v>
      </c>
      <c r="E549">
        <f t="shared" ca="1" si="24"/>
        <v>0</v>
      </c>
    </row>
    <row r="550" spans="1:5">
      <c r="A550" t="str">
        <f t="shared" si="25"/>
        <v>11</v>
      </c>
      <c r="B550">
        <f t="shared" si="26"/>
        <v>0</v>
      </c>
      <c r="C550" t="s">
        <v>253</v>
      </c>
      <c r="D550" s="9" t="s">
        <v>910</v>
      </c>
      <c r="E550">
        <f t="shared" ca="1" si="24"/>
        <v>0</v>
      </c>
    </row>
    <row r="551" spans="1:5">
      <c r="A551" t="str">
        <f t="shared" si="25"/>
        <v>12</v>
      </c>
      <c r="B551">
        <f t="shared" si="26"/>
        <v>0</v>
      </c>
      <c r="C551" t="s">
        <v>253</v>
      </c>
      <c r="D551" s="9" t="s">
        <v>911</v>
      </c>
      <c r="E551">
        <f t="shared" ca="1" si="24"/>
        <v>0</v>
      </c>
    </row>
    <row r="552" spans="1:5">
      <c r="A552" t="str">
        <f t="shared" si="25"/>
        <v>13</v>
      </c>
      <c r="B552">
        <f t="shared" si="26"/>
        <v>0</v>
      </c>
      <c r="C552" t="s">
        <v>253</v>
      </c>
      <c r="D552" s="9" t="s">
        <v>912</v>
      </c>
      <c r="E552">
        <f t="shared" ca="1" si="24"/>
        <v>0</v>
      </c>
    </row>
    <row r="553" spans="1:5">
      <c r="A553" t="str">
        <f t="shared" si="25"/>
        <v>100</v>
      </c>
      <c r="B553">
        <f t="shared" si="26"/>
        <v>0</v>
      </c>
      <c r="C553" t="s">
        <v>253</v>
      </c>
      <c r="D553" s="9" t="s">
        <v>913</v>
      </c>
      <c r="E553">
        <f t="shared" ca="1" si="24"/>
        <v>0</v>
      </c>
    </row>
    <row r="554" spans="1:5">
      <c r="A554" t="str">
        <f t="shared" si="25"/>
        <v>01</v>
      </c>
      <c r="B554">
        <f t="shared" si="26"/>
        <v>0</v>
      </c>
      <c r="C554" t="s">
        <v>254</v>
      </c>
      <c r="D554" s="9" t="s">
        <v>914</v>
      </c>
      <c r="E554">
        <f t="shared" ca="1" si="24"/>
        <v>0</v>
      </c>
    </row>
    <row r="555" spans="1:5">
      <c r="A555" t="str">
        <f t="shared" si="25"/>
        <v>02</v>
      </c>
      <c r="B555">
        <f t="shared" si="26"/>
        <v>0</v>
      </c>
      <c r="C555" t="s">
        <v>254</v>
      </c>
      <c r="D555" s="9" t="s">
        <v>915</v>
      </c>
      <c r="E555">
        <f t="shared" ca="1" si="24"/>
        <v>0</v>
      </c>
    </row>
    <row r="556" spans="1:5">
      <c r="A556" t="str">
        <f t="shared" si="25"/>
        <v>03</v>
      </c>
      <c r="B556">
        <f t="shared" si="26"/>
        <v>0</v>
      </c>
      <c r="C556" t="s">
        <v>254</v>
      </c>
      <c r="D556" s="9" t="s">
        <v>916</v>
      </c>
      <c r="E556">
        <f t="shared" ca="1" si="24"/>
        <v>0</v>
      </c>
    </row>
    <row r="557" spans="1:5">
      <c r="A557" t="str">
        <f t="shared" si="25"/>
        <v>04</v>
      </c>
      <c r="B557">
        <f t="shared" si="26"/>
        <v>0</v>
      </c>
      <c r="C557" t="s">
        <v>254</v>
      </c>
      <c r="D557" s="9" t="s">
        <v>917</v>
      </c>
      <c r="E557">
        <f t="shared" ca="1" si="24"/>
        <v>0</v>
      </c>
    </row>
    <row r="558" spans="1:5">
      <c r="A558" t="str">
        <f t="shared" si="25"/>
        <v>05</v>
      </c>
      <c r="B558">
        <f t="shared" si="26"/>
        <v>0</v>
      </c>
      <c r="C558" t="s">
        <v>254</v>
      </c>
      <c r="D558" s="9" t="s">
        <v>918</v>
      </c>
      <c r="E558">
        <f t="shared" ca="1" si="24"/>
        <v>0</v>
      </c>
    </row>
    <row r="559" spans="1:5">
      <c r="A559" t="str">
        <f t="shared" si="25"/>
        <v>06</v>
      </c>
      <c r="B559">
        <f t="shared" si="26"/>
        <v>0</v>
      </c>
      <c r="C559" t="s">
        <v>254</v>
      </c>
      <c r="D559" s="9" t="s">
        <v>919</v>
      </c>
      <c r="E559">
        <f t="shared" ca="1" si="24"/>
        <v>0</v>
      </c>
    </row>
    <row r="560" spans="1:5">
      <c r="A560" t="str">
        <f t="shared" si="25"/>
        <v>07</v>
      </c>
      <c r="B560">
        <f t="shared" si="26"/>
        <v>0</v>
      </c>
      <c r="C560" t="s">
        <v>254</v>
      </c>
      <c r="D560" s="9" t="s">
        <v>920</v>
      </c>
      <c r="E560">
        <f t="shared" ca="1" si="24"/>
        <v>0</v>
      </c>
    </row>
    <row r="561" spans="1:5">
      <c r="A561" t="str">
        <f t="shared" si="25"/>
        <v>08</v>
      </c>
      <c r="B561">
        <f t="shared" si="26"/>
        <v>0</v>
      </c>
      <c r="C561" t="s">
        <v>254</v>
      </c>
      <c r="D561" s="9" t="s">
        <v>921</v>
      </c>
      <c r="E561">
        <f t="shared" ca="1" si="24"/>
        <v>0</v>
      </c>
    </row>
    <row r="562" spans="1:5">
      <c r="A562" t="str">
        <f t="shared" si="25"/>
        <v>09</v>
      </c>
      <c r="B562">
        <f t="shared" si="26"/>
        <v>0</v>
      </c>
      <c r="C562" t="s">
        <v>254</v>
      </c>
      <c r="D562" s="9" t="s">
        <v>922</v>
      </c>
      <c r="E562">
        <f t="shared" ca="1" si="24"/>
        <v>0</v>
      </c>
    </row>
    <row r="563" spans="1:5">
      <c r="A563" t="str">
        <f t="shared" si="25"/>
        <v>10</v>
      </c>
      <c r="B563">
        <f t="shared" si="26"/>
        <v>0</v>
      </c>
      <c r="C563" t="s">
        <v>254</v>
      </c>
      <c r="D563" s="9" t="s">
        <v>923</v>
      </c>
      <c r="E563">
        <f t="shared" ca="1" si="24"/>
        <v>0</v>
      </c>
    </row>
    <row r="564" spans="1:5">
      <c r="A564" t="str">
        <f t="shared" si="25"/>
        <v>11</v>
      </c>
      <c r="B564">
        <f t="shared" si="26"/>
        <v>0</v>
      </c>
      <c r="C564" t="s">
        <v>254</v>
      </c>
      <c r="D564" s="9" t="s">
        <v>924</v>
      </c>
      <c r="E564">
        <f t="shared" ca="1" si="24"/>
        <v>0</v>
      </c>
    </row>
    <row r="565" spans="1:5">
      <c r="A565" t="str">
        <f t="shared" si="25"/>
        <v>12</v>
      </c>
      <c r="B565">
        <f t="shared" si="26"/>
        <v>0</v>
      </c>
      <c r="C565" t="s">
        <v>254</v>
      </c>
      <c r="D565" s="9" t="s">
        <v>925</v>
      </c>
      <c r="E565">
        <f t="shared" ca="1" si="24"/>
        <v>0</v>
      </c>
    </row>
    <row r="566" spans="1:5">
      <c r="A566" t="str">
        <f t="shared" si="25"/>
        <v>13</v>
      </c>
      <c r="B566">
        <f t="shared" si="26"/>
        <v>0</v>
      </c>
      <c r="C566" t="s">
        <v>254</v>
      </c>
      <c r="D566" s="9" t="s">
        <v>926</v>
      </c>
      <c r="E566">
        <f t="shared" ca="1" si="24"/>
        <v>0</v>
      </c>
    </row>
    <row r="567" spans="1:5">
      <c r="A567" t="str">
        <f t="shared" si="25"/>
        <v>100</v>
      </c>
      <c r="B567">
        <f t="shared" si="26"/>
        <v>0</v>
      </c>
      <c r="C567" t="s">
        <v>254</v>
      </c>
      <c r="D567" s="9" t="s">
        <v>927</v>
      </c>
      <c r="E567">
        <f t="shared" ca="1" si="24"/>
        <v>0</v>
      </c>
    </row>
    <row r="568" spans="1:5">
      <c r="A568" t="str">
        <f t="shared" si="25"/>
        <v>01</v>
      </c>
      <c r="B568">
        <f t="shared" si="26"/>
        <v>0</v>
      </c>
      <c r="C568" t="s">
        <v>255</v>
      </c>
      <c r="D568" s="9" t="s">
        <v>928</v>
      </c>
      <c r="E568">
        <f t="shared" ca="1" si="24"/>
        <v>0</v>
      </c>
    </row>
    <row r="569" spans="1:5">
      <c r="A569" t="str">
        <f t="shared" si="25"/>
        <v>02</v>
      </c>
      <c r="B569">
        <f t="shared" si="26"/>
        <v>0</v>
      </c>
      <c r="C569" t="s">
        <v>255</v>
      </c>
      <c r="D569" s="9" t="s">
        <v>929</v>
      </c>
      <c r="E569">
        <f t="shared" ca="1" si="24"/>
        <v>0</v>
      </c>
    </row>
    <row r="570" spans="1:5">
      <c r="A570" t="str">
        <f t="shared" si="25"/>
        <v>03</v>
      </c>
      <c r="B570">
        <f t="shared" si="26"/>
        <v>0</v>
      </c>
      <c r="C570" t="s">
        <v>255</v>
      </c>
      <c r="D570" s="9" t="s">
        <v>930</v>
      </c>
      <c r="E570">
        <f t="shared" ca="1" si="24"/>
        <v>0</v>
      </c>
    </row>
    <row r="571" spans="1:5">
      <c r="A571" t="str">
        <f t="shared" si="25"/>
        <v>04</v>
      </c>
      <c r="B571">
        <f t="shared" si="26"/>
        <v>0</v>
      </c>
      <c r="C571" t="s">
        <v>255</v>
      </c>
      <c r="D571" s="9" t="s">
        <v>931</v>
      </c>
      <c r="E571">
        <f t="shared" ca="1" si="24"/>
        <v>0</v>
      </c>
    </row>
    <row r="572" spans="1:5">
      <c r="A572" t="str">
        <f t="shared" si="25"/>
        <v>05</v>
      </c>
      <c r="B572">
        <f t="shared" si="26"/>
        <v>0</v>
      </c>
      <c r="C572" t="s">
        <v>255</v>
      </c>
      <c r="D572" s="9" t="s">
        <v>932</v>
      </c>
      <c r="E572">
        <f t="shared" ca="1" si="24"/>
        <v>0</v>
      </c>
    </row>
    <row r="573" spans="1:5">
      <c r="A573" t="str">
        <f t="shared" si="25"/>
        <v>06</v>
      </c>
      <c r="B573">
        <f t="shared" si="26"/>
        <v>0</v>
      </c>
      <c r="C573" t="s">
        <v>255</v>
      </c>
      <c r="D573" s="9" t="s">
        <v>933</v>
      </c>
      <c r="E573">
        <f t="shared" ca="1" si="24"/>
        <v>0</v>
      </c>
    </row>
    <row r="574" spans="1:5">
      <c r="A574" t="str">
        <f t="shared" si="25"/>
        <v>07</v>
      </c>
      <c r="B574">
        <f t="shared" si="26"/>
        <v>0</v>
      </c>
      <c r="C574" t="s">
        <v>255</v>
      </c>
      <c r="D574" s="9" t="s">
        <v>934</v>
      </c>
      <c r="E574">
        <f t="shared" ca="1" si="24"/>
        <v>0</v>
      </c>
    </row>
    <row r="575" spans="1:5">
      <c r="A575" t="str">
        <f t="shared" si="25"/>
        <v>08</v>
      </c>
      <c r="B575">
        <f t="shared" si="26"/>
        <v>0</v>
      </c>
      <c r="C575" t="s">
        <v>255</v>
      </c>
      <c r="D575" s="9" t="s">
        <v>935</v>
      </c>
      <c r="E575">
        <f t="shared" ca="1" si="24"/>
        <v>0</v>
      </c>
    </row>
    <row r="576" spans="1:5">
      <c r="A576" t="str">
        <f t="shared" si="25"/>
        <v>09</v>
      </c>
      <c r="B576">
        <f t="shared" si="26"/>
        <v>0</v>
      </c>
      <c r="C576" t="s">
        <v>255</v>
      </c>
      <c r="D576" s="9" t="s">
        <v>936</v>
      </c>
      <c r="E576">
        <f t="shared" ca="1" si="24"/>
        <v>0</v>
      </c>
    </row>
    <row r="577" spans="1:5">
      <c r="A577" t="str">
        <f t="shared" si="25"/>
        <v>10</v>
      </c>
      <c r="B577">
        <f t="shared" si="26"/>
        <v>0</v>
      </c>
      <c r="C577" t="s">
        <v>255</v>
      </c>
      <c r="D577" s="9" t="s">
        <v>937</v>
      </c>
      <c r="E577">
        <f t="shared" ca="1" si="24"/>
        <v>0</v>
      </c>
    </row>
    <row r="578" spans="1:5">
      <c r="A578" t="str">
        <f t="shared" si="25"/>
        <v>11</v>
      </c>
      <c r="B578">
        <f t="shared" si="26"/>
        <v>0</v>
      </c>
      <c r="C578" t="s">
        <v>255</v>
      </c>
      <c r="D578" s="9" t="s">
        <v>938</v>
      </c>
      <c r="E578">
        <f t="shared" ca="1" si="24"/>
        <v>0</v>
      </c>
    </row>
    <row r="579" spans="1:5">
      <c r="A579" t="str">
        <f t="shared" si="25"/>
        <v>12</v>
      </c>
      <c r="B579">
        <f t="shared" si="26"/>
        <v>0</v>
      </c>
      <c r="C579" t="s">
        <v>255</v>
      </c>
      <c r="D579" s="9" t="s">
        <v>939</v>
      </c>
      <c r="E579">
        <f t="shared" ca="1" si="24"/>
        <v>0</v>
      </c>
    </row>
    <row r="580" spans="1:5">
      <c r="A580" t="str">
        <f t="shared" si="25"/>
        <v>13</v>
      </c>
      <c r="B580">
        <f t="shared" si="26"/>
        <v>0</v>
      </c>
      <c r="C580" t="s">
        <v>255</v>
      </c>
      <c r="D580" s="9" t="s">
        <v>940</v>
      </c>
      <c r="E580">
        <f t="shared" ca="1" si="24"/>
        <v>0</v>
      </c>
    </row>
    <row r="581" spans="1:5">
      <c r="A581" t="str">
        <f t="shared" si="25"/>
        <v>100</v>
      </c>
      <c r="B581">
        <f t="shared" si="26"/>
        <v>0</v>
      </c>
      <c r="C581" t="s">
        <v>255</v>
      </c>
      <c r="D581" s="9" t="s">
        <v>941</v>
      </c>
      <c r="E581">
        <f t="shared" ca="1" si="24"/>
        <v>0</v>
      </c>
    </row>
    <row r="582" spans="1:5">
      <c r="A582" t="str">
        <f t="shared" si="25"/>
        <v>01</v>
      </c>
      <c r="B582">
        <f t="shared" si="26"/>
        <v>0</v>
      </c>
      <c r="C582" t="s">
        <v>256</v>
      </c>
      <c r="D582" s="9" t="s">
        <v>942</v>
      </c>
      <c r="E582">
        <f t="shared" ca="1" si="24"/>
        <v>0</v>
      </c>
    </row>
    <row r="583" spans="1:5">
      <c r="A583" t="str">
        <f t="shared" si="25"/>
        <v>02</v>
      </c>
      <c r="B583">
        <f t="shared" si="26"/>
        <v>0</v>
      </c>
      <c r="C583" t="s">
        <v>256</v>
      </c>
      <c r="D583" s="9" t="s">
        <v>943</v>
      </c>
      <c r="E583">
        <f t="shared" ca="1" si="24"/>
        <v>0</v>
      </c>
    </row>
    <row r="584" spans="1:5">
      <c r="A584" t="str">
        <f t="shared" si="25"/>
        <v>03</v>
      </c>
      <c r="B584">
        <f t="shared" si="26"/>
        <v>0</v>
      </c>
      <c r="C584" t="s">
        <v>256</v>
      </c>
      <c r="D584" s="9" t="s">
        <v>944</v>
      </c>
      <c r="E584">
        <f t="shared" ref="E584:E614" ca="1" si="27">IFERROR(IF(B584=0,VLOOKUP(C584,INDIRECT($G$4&amp;$H$4),MATCH($A584,INDIRECT($G$4&amp;$I$4),0),0),VLOOKUP(C584,INDIRECT($G$5&amp;$H$5),MATCH($A584,INDIRECT($G$5&amp;$I$5),0),FALSE)),0)</f>
        <v>0</v>
      </c>
    </row>
    <row r="585" spans="1:5">
      <c r="A585" t="str">
        <f t="shared" ref="A585:A648" si="28">MID(D585,LEN(C585)+2,LEN(D585)-LEN(C585))</f>
        <v>04</v>
      </c>
      <c r="B585">
        <f t="shared" ref="B585:B648" si="29">IF(IFERROR(FIND("PU",D585,1),0)&lt;&gt;0,"PU",0)</f>
        <v>0</v>
      </c>
      <c r="C585" t="s">
        <v>256</v>
      </c>
      <c r="D585" s="9" t="s">
        <v>945</v>
      </c>
      <c r="E585">
        <f t="shared" ca="1" si="27"/>
        <v>0</v>
      </c>
    </row>
    <row r="586" spans="1:5">
      <c r="A586" t="str">
        <f t="shared" si="28"/>
        <v>05</v>
      </c>
      <c r="B586">
        <f t="shared" si="29"/>
        <v>0</v>
      </c>
      <c r="C586" t="s">
        <v>256</v>
      </c>
      <c r="D586" s="9" t="s">
        <v>946</v>
      </c>
      <c r="E586">
        <f t="shared" ca="1" si="27"/>
        <v>0</v>
      </c>
    </row>
    <row r="587" spans="1:5">
      <c r="A587" t="str">
        <f t="shared" si="28"/>
        <v>06</v>
      </c>
      <c r="B587">
        <f t="shared" si="29"/>
        <v>0</v>
      </c>
      <c r="C587" t="s">
        <v>256</v>
      </c>
      <c r="D587" s="9" t="s">
        <v>947</v>
      </c>
      <c r="E587">
        <f t="shared" ca="1" si="27"/>
        <v>0</v>
      </c>
    </row>
    <row r="588" spans="1:5">
      <c r="A588" t="str">
        <f t="shared" si="28"/>
        <v>07</v>
      </c>
      <c r="B588">
        <f t="shared" si="29"/>
        <v>0</v>
      </c>
      <c r="C588" t="s">
        <v>256</v>
      </c>
      <c r="D588" s="9" t="s">
        <v>948</v>
      </c>
      <c r="E588">
        <f t="shared" ca="1" si="27"/>
        <v>0</v>
      </c>
    </row>
    <row r="589" spans="1:5">
      <c r="A589" t="str">
        <f t="shared" si="28"/>
        <v>08</v>
      </c>
      <c r="B589">
        <f t="shared" si="29"/>
        <v>0</v>
      </c>
      <c r="C589" t="s">
        <v>256</v>
      </c>
      <c r="D589" s="9" t="s">
        <v>949</v>
      </c>
      <c r="E589">
        <f t="shared" ca="1" si="27"/>
        <v>0</v>
      </c>
    </row>
    <row r="590" spans="1:5">
      <c r="A590" t="str">
        <f t="shared" si="28"/>
        <v>09</v>
      </c>
      <c r="B590">
        <f t="shared" si="29"/>
        <v>0</v>
      </c>
      <c r="C590" t="s">
        <v>256</v>
      </c>
      <c r="D590" s="9" t="s">
        <v>950</v>
      </c>
      <c r="E590">
        <f t="shared" ca="1" si="27"/>
        <v>0</v>
      </c>
    </row>
    <row r="591" spans="1:5">
      <c r="A591" t="str">
        <f t="shared" si="28"/>
        <v>10</v>
      </c>
      <c r="B591">
        <f t="shared" si="29"/>
        <v>0</v>
      </c>
      <c r="C591" t="s">
        <v>256</v>
      </c>
      <c r="D591" s="9" t="s">
        <v>951</v>
      </c>
      <c r="E591">
        <f t="shared" ca="1" si="27"/>
        <v>0</v>
      </c>
    </row>
    <row r="592" spans="1:5">
      <c r="A592" t="str">
        <f t="shared" si="28"/>
        <v>11</v>
      </c>
      <c r="B592">
        <f t="shared" si="29"/>
        <v>0</v>
      </c>
      <c r="C592" t="s">
        <v>256</v>
      </c>
      <c r="D592" s="9" t="s">
        <v>952</v>
      </c>
      <c r="E592">
        <f t="shared" ca="1" si="27"/>
        <v>0</v>
      </c>
    </row>
    <row r="593" spans="1:5">
      <c r="A593" t="str">
        <f t="shared" si="28"/>
        <v>12</v>
      </c>
      <c r="B593">
        <f t="shared" si="29"/>
        <v>0</v>
      </c>
      <c r="C593" t="s">
        <v>256</v>
      </c>
      <c r="D593" s="9" t="s">
        <v>953</v>
      </c>
      <c r="E593">
        <f t="shared" ca="1" si="27"/>
        <v>0</v>
      </c>
    </row>
    <row r="594" spans="1:5">
      <c r="A594" t="str">
        <f t="shared" si="28"/>
        <v>13</v>
      </c>
      <c r="B594">
        <f t="shared" si="29"/>
        <v>0</v>
      </c>
      <c r="C594" t="s">
        <v>256</v>
      </c>
      <c r="D594" s="9" t="s">
        <v>954</v>
      </c>
      <c r="E594">
        <f t="shared" ca="1" si="27"/>
        <v>0</v>
      </c>
    </row>
    <row r="595" spans="1:5">
      <c r="A595" t="str">
        <f t="shared" si="28"/>
        <v>100</v>
      </c>
      <c r="B595">
        <f t="shared" si="29"/>
        <v>0</v>
      </c>
      <c r="C595" t="s">
        <v>256</v>
      </c>
      <c r="D595" s="9" t="s">
        <v>955</v>
      </c>
      <c r="E595">
        <f t="shared" ca="1" si="27"/>
        <v>0</v>
      </c>
    </row>
    <row r="596" spans="1:5">
      <c r="A596" t="str">
        <f t="shared" si="28"/>
        <v>01</v>
      </c>
      <c r="B596">
        <f t="shared" si="29"/>
        <v>0</v>
      </c>
      <c r="C596" t="s">
        <v>257</v>
      </c>
      <c r="D596" s="9" t="s">
        <v>956</v>
      </c>
      <c r="E596">
        <f t="shared" ca="1" si="27"/>
        <v>0</v>
      </c>
    </row>
    <row r="597" spans="1:5">
      <c r="A597" t="str">
        <f t="shared" si="28"/>
        <v>02</v>
      </c>
      <c r="B597">
        <f t="shared" si="29"/>
        <v>0</v>
      </c>
      <c r="C597" t="s">
        <v>257</v>
      </c>
      <c r="D597" s="9" t="s">
        <v>957</v>
      </c>
      <c r="E597">
        <f t="shared" ca="1" si="27"/>
        <v>0</v>
      </c>
    </row>
    <row r="598" spans="1:5">
      <c r="A598" t="str">
        <f t="shared" si="28"/>
        <v>03</v>
      </c>
      <c r="B598">
        <f t="shared" si="29"/>
        <v>0</v>
      </c>
      <c r="C598" t="s">
        <v>257</v>
      </c>
      <c r="D598" s="9" t="s">
        <v>958</v>
      </c>
      <c r="E598">
        <f t="shared" ca="1" si="27"/>
        <v>0</v>
      </c>
    </row>
    <row r="599" spans="1:5">
      <c r="A599" t="str">
        <f t="shared" si="28"/>
        <v>04</v>
      </c>
      <c r="B599">
        <f t="shared" si="29"/>
        <v>0</v>
      </c>
      <c r="C599" t="s">
        <v>257</v>
      </c>
      <c r="D599" s="9" t="s">
        <v>959</v>
      </c>
      <c r="E599">
        <f t="shared" ca="1" si="27"/>
        <v>0</v>
      </c>
    </row>
    <row r="600" spans="1:5">
      <c r="A600" t="str">
        <f t="shared" si="28"/>
        <v>05</v>
      </c>
      <c r="B600">
        <f t="shared" si="29"/>
        <v>0</v>
      </c>
      <c r="C600" t="s">
        <v>257</v>
      </c>
      <c r="D600" s="9" t="s">
        <v>960</v>
      </c>
      <c r="E600">
        <f t="shared" ca="1" si="27"/>
        <v>0</v>
      </c>
    </row>
    <row r="601" spans="1:5">
      <c r="A601" t="str">
        <f t="shared" si="28"/>
        <v>06</v>
      </c>
      <c r="B601">
        <f t="shared" si="29"/>
        <v>0</v>
      </c>
      <c r="C601" t="s">
        <v>257</v>
      </c>
      <c r="D601" s="9" t="s">
        <v>961</v>
      </c>
      <c r="E601">
        <f t="shared" ca="1" si="27"/>
        <v>0</v>
      </c>
    </row>
    <row r="602" spans="1:5">
      <c r="A602" t="str">
        <f t="shared" si="28"/>
        <v>07</v>
      </c>
      <c r="B602">
        <f t="shared" si="29"/>
        <v>0</v>
      </c>
      <c r="C602" t="s">
        <v>257</v>
      </c>
      <c r="D602" s="9" t="s">
        <v>962</v>
      </c>
      <c r="E602">
        <f t="shared" ca="1" si="27"/>
        <v>0</v>
      </c>
    </row>
    <row r="603" spans="1:5">
      <c r="A603" t="str">
        <f t="shared" si="28"/>
        <v>08</v>
      </c>
      <c r="B603">
        <f t="shared" si="29"/>
        <v>0</v>
      </c>
      <c r="C603" t="s">
        <v>257</v>
      </c>
      <c r="D603" s="9" t="s">
        <v>963</v>
      </c>
      <c r="E603">
        <f t="shared" ca="1" si="27"/>
        <v>0</v>
      </c>
    </row>
    <row r="604" spans="1:5">
      <c r="A604" t="str">
        <f t="shared" si="28"/>
        <v>09</v>
      </c>
      <c r="B604">
        <f t="shared" si="29"/>
        <v>0</v>
      </c>
      <c r="C604" t="s">
        <v>257</v>
      </c>
      <c r="D604" s="9" t="s">
        <v>964</v>
      </c>
      <c r="E604">
        <f t="shared" ca="1" si="27"/>
        <v>0</v>
      </c>
    </row>
    <row r="605" spans="1:5">
      <c r="A605" t="str">
        <f t="shared" si="28"/>
        <v>10</v>
      </c>
      <c r="B605">
        <f t="shared" si="29"/>
        <v>0</v>
      </c>
      <c r="C605" t="s">
        <v>257</v>
      </c>
      <c r="D605" s="9" t="s">
        <v>965</v>
      </c>
      <c r="E605">
        <f t="shared" ca="1" si="27"/>
        <v>0</v>
      </c>
    </row>
    <row r="606" spans="1:5">
      <c r="A606" t="str">
        <f t="shared" si="28"/>
        <v>11</v>
      </c>
      <c r="B606">
        <f t="shared" si="29"/>
        <v>0</v>
      </c>
      <c r="C606" t="s">
        <v>257</v>
      </c>
      <c r="D606" s="9" t="s">
        <v>966</v>
      </c>
      <c r="E606">
        <f t="shared" ca="1" si="27"/>
        <v>0</v>
      </c>
    </row>
    <row r="607" spans="1:5">
      <c r="A607" t="str">
        <f t="shared" si="28"/>
        <v>12</v>
      </c>
      <c r="B607">
        <f t="shared" si="29"/>
        <v>0</v>
      </c>
      <c r="C607" t="s">
        <v>257</v>
      </c>
      <c r="D607" s="9" t="s">
        <v>967</v>
      </c>
      <c r="E607">
        <f t="shared" ca="1" si="27"/>
        <v>0</v>
      </c>
    </row>
    <row r="608" spans="1:5">
      <c r="A608" t="str">
        <f t="shared" si="28"/>
        <v>13</v>
      </c>
      <c r="B608">
        <f t="shared" si="29"/>
        <v>0</v>
      </c>
      <c r="C608" t="s">
        <v>257</v>
      </c>
      <c r="D608" s="9" t="s">
        <v>968</v>
      </c>
      <c r="E608">
        <f t="shared" ca="1" si="27"/>
        <v>0</v>
      </c>
    </row>
    <row r="609" spans="1:5">
      <c r="A609" t="str">
        <f t="shared" si="28"/>
        <v>100</v>
      </c>
      <c r="B609">
        <f t="shared" si="29"/>
        <v>0</v>
      </c>
      <c r="C609" t="s">
        <v>257</v>
      </c>
      <c r="D609" s="9" t="s">
        <v>969</v>
      </c>
      <c r="E609">
        <f t="shared" ca="1" si="27"/>
        <v>0</v>
      </c>
    </row>
    <row r="610" spans="1:5">
      <c r="A610" t="str">
        <f t="shared" si="28"/>
        <v>01</v>
      </c>
      <c r="B610">
        <f t="shared" si="29"/>
        <v>0</v>
      </c>
      <c r="C610" t="s">
        <v>258</v>
      </c>
      <c r="D610" s="9" t="s">
        <v>970</v>
      </c>
      <c r="E610">
        <f t="shared" ca="1" si="27"/>
        <v>0</v>
      </c>
    </row>
    <row r="611" spans="1:5">
      <c r="A611" t="str">
        <f t="shared" si="28"/>
        <v>02</v>
      </c>
      <c r="B611">
        <f t="shared" si="29"/>
        <v>0</v>
      </c>
      <c r="C611" t="s">
        <v>258</v>
      </c>
      <c r="D611" s="9" t="s">
        <v>971</v>
      </c>
      <c r="E611">
        <f t="shared" ca="1" si="27"/>
        <v>0</v>
      </c>
    </row>
    <row r="612" spans="1:5">
      <c r="A612" t="str">
        <f t="shared" si="28"/>
        <v>03</v>
      </c>
      <c r="B612">
        <f t="shared" si="29"/>
        <v>0</v>
      </c>
      <c r="C612" t="s">
        <v>258</v>
      </c>
      <c r="D612" s="9" t="s">
        <v>972</v>
      </c>
      <c r="E612">
        <f t="shared" ca="1" si="27"/>
        <v>0</v>
      </c>
    </row>
    <row r="613" spans="1:5">
      <c r="A613" t="str">
        <f t="shared" si="28"/>
        <v>04</v>
      </c>
      <c r="B613">
        <f t="shared" si="29"/>
        <v>0</v>
      </c>
      <c r="C613" t="s">
        <v>258</v>
      </c>
      <c r="D613" s="9" t="s">
        <v>973</v>
      </c>
      <c r="E613">
        <f t="shared" ca="1" si="27"/>
        <v>0</v>
      </c>
    </row>
    <row r="614" spans="1:5" ht="15" customHeight="1">
      <c r="A614" t="str">
        <f t="shared" si="28"/>
        <v>05</v>
      </c>
      <c r="B614">
        <f t="shared" si="29"/>
        <v>0</v>
      </c>
      <c r="C614" t="s">
        <v>258</v>
      </c>
      <c r="D614" s="9" t="s">
        <v>974</v>
      </c>
      <c r="E614">
        <f t="shared" ca="1" si="27"/>
        <v>0</v>
      </c>
    </row>
    <row r="615" spans="1:5">
      <c r="A615" t="str">
        <f t="shared" si="28"/>
        <v>06</v>
      </c>
      <c r="B615">
        <f t="shared" si="29"/>
        <v>0</v>
      </c>
      <c r="C615" t="s">
        <v>258</v>
      </c>
      <c r="D615" t="s">
        <v>975</v>
      </c>
      <c r="E615">
        <f t="shared" ref="E615:E678" ca="1" si="30">IFERROR(IF(B615=0,VLOOKUP(C615,INDIRECT($G$4&amp;$H$4),MATCH($A615,INDIRECT($G$4&amp;$I$4),0),0),VLOOKUP(C615,INDIRECT($G$5&amp;$H$5),MATCH($A615,INDIRECT($G$5&amp;$I$5),0),FALSE)),0)</f>
        <v>0</v>
      </c>
    </row>
    <row r="616" spans="1:5">
      <c r="A616" t="str">
        <f t="shared" si="28"/>
        <v>07</v>
      </c>
      <c r="B616">
        <f t="shared" si="29"/>
        <v>0</v>
      </c>
      <c r="C616" t="s">
        <v>258</v>
      </c>
      <c r="D616" t="s">
        <v>976</v>
      </c>
      <c r="E616">
        <f t="shared" ca="1" si="30"/>
        <v>0</v>
      </c>
    </row>
    <row r="617" spans="1:5">
      <c r="A617" t="str">
        <f t="shared" si="28"/>
        <v>08</v>
      </c>
      <c r="B617">
        <f t="shared" si="29"/>
        <v>0</v>
      </c>
      <c r="C617" t="s">
        <v>258</v>
      </c>
      <c r="D617" t="s">
        <v>977</v>
      </c>
      <c r="E617">
        <f t="shared" ca="1" si="30"/>
        <v>0</v>
      </c>
    </row>
    <row r="618" spans="1:5">
      <c r="A618" t="str">
        <f t="shared" si="28"/>
        <v>09</v>
      </c>
      <c r="B618">
        <f t="shared" si="29"/>
        <v>0</v>
      </c>
      <c r="C618" t="s">
        <v>258</v>
      </c>
      <c r="D618" t="s">
        <v>978</v>
      </c>
      <c r="E618">
        <f t="shared" ca="1" si="30"/>
        <v>0</v>
      </c>
    </row>
    <row r="619" spans="1:5">
      <c r="A619" t="str">
        <f t="shared" si="28"/>
        <v>10</v>
      </c>
      <c r="B619">
        <f t="shared" si="29"/>
        <v>0</v>
      </c>
      <c r="C619" t="s">
        <v>258</v>
      </c>
      <c r="D619" t="s">
        <v>979</v>
      </c>
      <c r="E619">
        <f t="shared" ca="1" si="30"/>
        <v>0</v>
      </c>
    </row>
    <row r="620" spans="1:5">
      <c r="A620" t="str">
        <f t="shared" si="28"/>
        <v>11</v>
      </c>
      <c r="B620">
        <f t="shared" si="29"/>
        <v>0</v>
      </c>
      <c r="C620" t="s">
        <v>258</v>
      </c>
      <c r="D620" t="s">
        <v>980</v>
      </c>
      <c r="E620">
        <f t="shared" ca="1" si="30"/>
        <v>0</v>
      </c>
    </row>
    <row r="621" spans="1:5">
      <c r="A621" t="str">
        <f t="shared" si="28"/>
        <v>12</v>
      </c>
      <c r="B621">
        <f t="shared" si="29"/>
        <v>0</v>
      </c>
      <c r="C621" t="s">
        <v>258</v>
      </c>
      <c r="D621" t="s">
        <v>981</v>
      </c>
      <c r="E621">
        <f t="shared" ca="1" si="30"/>
        <v>0</v>
      </c>
    </row>
    <row r="622" spans="1:5">
      <c r="A622" t="str">
        <f t="shared" si="28"/>
        <v>13</v>
      </c>
      <c r="B622">
        <f t="shared" si="29"/>
        <v>0</v>
      </c>
      <c r="C622" t="s">
        <v>258</v>
      </c>
      <c r="D622" t="s">
        <v>982</v>
      </c>
      <c r="E622">
        <f t="shared" ca="1" si="30"/>
        <v>0</v>
      </c>
    </row>
    <row r="623" spans="1:5">
      <c r="A623" t="str">
        <f t="shared" si="28"/>
        <v>100</v>
      </c>
      <c r="B623">
        <f t="shared" si="29"/>
        <v>0</v>
      </c>
      <c r="C623" t="s">
        <v>258</v>
      </c>
      <c r="D623" t="s">
        <v>983</v>
      </c>
      <c r="E623">
        <f t="shared" ca="1" si="30"/>
        <v>0</v>
      </c>
    </row>
    <row r="624" spans="1:5">
      <c r="A624" t="str">
        <f t="shared" si="28"/>
        <v>01</v>
      </c>
      <c r="B624">
        <f t="shared" si="29"/>
        <v>0</v>
      </c>
      <c r="C624" t="s">
        <v>259</v>
      </c>
      <c r="D624" t="s">
        <v>984</v>
      </c>
      <c r="E624">
        <f t="shared" ca="1" si="30"/>
        <v>0</v>
      </c>
    </row>
    <row r="625" spans="1:5">
      <c r="A625" t="str">
        <f t="shared" si="28"/>
        <v>02</v>
      </c>
      <c r="B625">
        <f t="shared" si="29"/>
        <v>0</v>
      </c>
      <c r="C625" t="s">
        <v>259</v>
      </c>
      <c r="D625" t="s">
        <v>985</v>
      </c>
      <c r="E625">
        <f t="shared" ca="1" si="30"/>
        <v>0</v>
      </c>
    </row>
    <row r="626" spans="1:5">
      <c r="A626" t="str">
        <f t="shared" si="28"/>
        <v>03</v>
      </c>
      <c r="B626">
        <f t="shared" si="29"/>
        <v>0</v>
      </c>
      <c r="C626" t="s">
        <v>259</v>
      </c>
      <c r="D626" t="s">
        <v>986</v>
      </c>
      <c r="E626">
        <f t="shared" ca="1" si="30"/>
        <v>0</v>
      </c>
    </row>
    <row r="627" spans="1:5">
      <c r="A627" t="str">
        <f t="shared" si="28"/>
        <v>04</v>
      </c>
      <c r="B627">
        <f t="shared" si="29"/>
        <v>0</v>
      </c>
      <c r="C627" t="s">
        <v>259</v>
      </c>
      <c r="D627" t="s">
        <v>987</v>
      </c>
      <c r="E627">
        <f t="shared" ca="1" si="30"/>
        <v>0</v>
      </c>
    </row>
    <row r="628" spans="1:5">
      <c r="A628" t="str">
        <f t="shared" si="28"/>
        <v>05</v>
      </c>
      <c r="B628">
        <f t="shared" si="29"/>
        <v>0</v>
      </c>
      <c r="C628" t="s">
        <v>259</v>
      </c>
      <c r="D628" t="s">
        <v>988</v>
      </c>
      <c r="E628">
        <f t="shared" ca="1" si="30"/>
        <v>0</v>
      </c>
    </row>
    <row r="629" spans="1:5">
      <c r="A629" t="str">
        <f t="shared" si="28"/>
        <v>06</v>
      </c>
      <c r="B629">
        <f t="shared" si="29"/>
        <v>0</v>
      </c>
      <c r="C629" t="s">
        <v>259</v>
      </c>
      <c r="D629" t="s">
        <v>989</v>
      </c>
      <c r="E629">
        <f t="shared" ca="1" si="30"/>
        <v>0</v>
      </c>
    </row>
    <row r="630" spans="1:5">
      <c r="A630" t="str">
        <f t="shared" si="28"/>
        <v>07</v>
      </c>
      <c r="B630">
        <f t="shared" si="29"/>
        <v>0</v>
      </c>
      <c r="C630" t="s">
        <v>259</v>
      </c>
      <c r="D630" t="s">
        <v>990</v>
      </c>
      <c r="E630">
        <f t="shared" ca="1" si="30"/>
        <v>0</v>
      </c>
    </row>
    <row r="631" spans="1:5">
      <c r="A631" t="str">
        <f t="shared" si="28"/>
        <v>08</v>
      </c>
      <c r="B631">
        <f t="shared" si="29"/>
        <v>0</v>
      </c>
      <c r="C631" t="s">
        <v>259</v>
      </c>
      <c r="D631" t="s">
        <v>991</v>
      </c>
      <c r="E631">
        <f t="shared" ca="1" si="30"/>
        <v>0</v>
      </c>
    </row>
    <row r="632" spans="1:5">
      <c r="A632" t="str">
        <f t="shared" si="28"/>
        <v>09</v>
      </c>
      <c r="B632">
        <f t="shared" si="29"/>
        <v>0</v>
      </c>
      <c r="C632" t="s">
        <v>259</v>
      </c>
      <c r="D632" t="s">
        <v>992</v>
      </c>
      <c r="E632">
        <f t="shared" ca="1" si="30"/>
        <v>0</v>
      </c>
    </row>
    <row r="633" spans="1:5">
      <c r="A633" t="str">
        <f t="shared" si="28"/>
        <v>10</v>
      </c>
      <c r="B633">
        <f t="shared" si="29"/>
        <v>0</v>
      </c>
      <c r="C633" t="s">
        <v>259</v>
      </c>
      <c r="D633" t="s">
        <v>993</v>
      </c>
      <c r="E633">
        <f t="shared" ca="1" si="30"/>
        <v>0</v>
      </c>
    </row>
    <row r="634" spans="1:5">
      <c r="A634" t="str">
        <f t="shared" si="28"/>
        <v>11</v>
      </c>
      <c r="B634">
        <f t="shared" si="29"/>
        <v>0</v>
      </c>
      <c r="C634" t="s">
        <v>259</v>
      </c>
      <c r="D634" t="s">
        <v>994</v>
      </c>
      <c r="E634">
        <f t="shared" ca="1" si="30"/>
        <v>0</v>
      </c>
    </row>
    <row r="635" spans="1:5">
      <c r="A635" t="str">
        <f t="shared" si="28"/>
        <v>12</v>
      </c>
      <c r="B635">
        <f t="shared" si="29"/>
        <v>0</v>
      </c>
      <c r="C635" t="s">
        <v>259</v>
      </c>
      <c r="D635" t="s">
        <v>995</v>
      </c>
      <c r="E635">
        <f t="shared" ca="1" si="30"/>
        <v>0</v>
      </c>
    </row>
    <row r="636" spans="1:5">
      <c r="A636" t="str">
        <f t="shared" si="28"/>
        <v>13</v>
      </c>
      <c r="B636">
        <f t="shared" si="29"/>
        <v>0</v>
      </c>
      <c r="C636" t="s">
        <v>259</v>
      </c>
      <c r="D636" t="s">
        <v>996</v>
      </c>
      <c r="E636">
        <f t="shared" ca="1" si="30"/>
        <v>0</v>
      </c>
    </row>
    <row r="637" spans="1:5">
      <c r="A637" t="str">
        <f t="shared" si="28"/>
        <v>100</v>
      </c>
      <c r="B637">
        <f t="shared" si="29"/>
        <v>0</v>
      </c>
      <c r="C637" t="s">
        <v>259</v>
      </c>
      <c r="D637" t="s">
        <v>997</v>
      </c>
      <c r="E637">
        <f t="shared" ca="1" si="30"/>
        <v>0</v>
      </c>
    </row>
    <row r="638" spans="1:5">
      <c r="A638" t="str">
        <f t="shared" si="28"/>
        <v>01</v>
      </c>
      <c r="B638">
        <f t="shared" si="29"/>
        <v>0</v>
      </c>
      <c r="C638" t="s">
        <v>260</v>
      </c>
      <c r="D638" t="s">
        <v>998</v>
      </c>
      <c r="E638">
        <f t="shared" ca="1" si="30"/>
        <v>0</v>
      </c>
    </row>
    <row r="639" spans="1:5">
      <c r="A639" t="str">
        <f t="shared" si="28"/>
        <v>02</v>
      </c>
      <c r="B639">
        <f t="shared" si="29"/>
        <v>0</v>
      </c>
      <c r="C639" t="s">
        <v>260</v>
      </c>
      <c r="D639" t="s">
        <v>999</v>
      </c>
      <c r="E639">
        <f t="shared" ca="1" si="30"/>
        <v>0</v>
      </c>
    </row>
    <row r="640" spans="1:5">
      <c r="A640" t="str">
        <f t="shared" si="28"/>
        <v>03</v>
      </c>
      <c r="B640">
        <f t="shared" si="29"/>
        <v>0</v>
      </c>
      <c r="C640" t="s">
        <v>260</v>
      </c>
      <c r="D640" t="s">
        <v>1000</v>
      </c>
      <c r="E640">
        <f t="shared" ca="1" si="30"/>
        <v>0</v>
      </c>
    </row>
    <row r="641" spans="1:5">
      <c r="A641" t="str">
        <f t="shared" si="28"/>
        <v>04</v>
      </c>
      <c r="B641">
        <f t="shared" si="29"/>
        <v>0</v>
      </c>
      <c r="C641" t="s">
        <v>260</v>
      </c>
      <c r="D641" t="s">
        <v>1001</v>
      </c>
      <c r="E641">
        <f t="shared" ca="1" si="30"/>
        <v>0</v>
      </c>
    </row>
    <row r="642" spans="1:5">
      <c r="A642" t="str">
        <f t="shared" si="28"/>
        <v>05</v>
      </c>
      <c r="B642">
        <f t="shared" si="29"/>
        <v>0</v>
      </c>
      <c r="C642" t="s">
        <v>260</v>
      </c>
      <c r="D642" t="s">
        <v>1002</v>
      </c>
      <c r="E642">
        <f t="shared" ca="1" si="30"/>
        <v>0</v>
      </c>
    </row>
    <row r="643" spans="1:5">
      <c r="A643" t="str">
        <f t="shared" si="28"/>
        <v>06</v>
      </c>
      <c r="B643">
        <f t="shared" si="29"/>
        <v>0</v>
      </c>
      <c r="C643" t="s">
        <v>260</v>
      </c>
      <c r="D643" t="s">
        <v>1003</v>
      </c>
      <c r="E643">
        <f t="shared" ca="1" si="30"/>
        <v>0</v>
      </c>
    </row>
    <row r="644" spans="1:5">
      <c r="A644" t="str">
        <f t="shared" si="28"/>
        <v>07</v>
      </c>
      <c r="B644">
        <f t="shared" si="29"/>
        <v>0</v>
      </c>
      <c r="C644" t="s">
        <v>260</v>
      </c>
      <c r="D644" t="s">
        <v>1004</v>
      </c>
      <c r="E644">
        <f t="shared" ca="1" si="30"/>
        <v>0</v>
      </c>
    </row>
    <row r="645" spans="1:5">
      <c r="A645" t="str">
        <f t="shared" si="28"/>
        <v>08</v>
      </c>
      <c r="B645">
        <f t="shared" si="29"/>
        <v>0</v>
      </c>
      <c r="C645" t="s">
        <v>260</v>
      </c>
      <c r="D645" t="s">
        <v>1005</v>
      </c>
      <c r="E645">
        <f t="shared" ca="1" si="30"/>
        <v>0</v>
      </c>
    </row>
    <row r="646" spans="1:5">
      <c r="A646" t="str">
        <f t="shared" si="28"/>
        <v>09</v>
      </c>
      <c r="B646">
        <f t="shared" si="29"/>
        <v>0</v>
      </c>
      <c r="C646" t="s">
        <v>260</v>
      </c>
      <c r="D646" t="s">
        <v>1006</v>
      </c>
      <c r="E646">
        <f t="shared" ca="1" si="30"/>
        <v>0</v>
      </c>
    </row>
    <row r="647" spans="1:5">
      <c r="A647" t="str">
        <f t="shared" si="28"/>
        <v>10</v>
      </c>
      <c r="B647">
        <f t="shared" si="29"/>
        <v>0</v>
      </c>
      <c r="C647" t="s">
        <v>260</v>
      </c>
      <c r="D647" t="s">
        <v>1007</v>
      </c>
      <c r="E647">
        <f t="shared" ca="1" si="30"/>
        <v>0</v>
      </c>
    </row>
    <row r="648" spans="1:5">
      <c r="A648" t="str">
        <f t="shared" si="28"/>
        <v>11</v>
      </c>
      <c r="B648">
        <f t="shared" si="29"/>
        <v>0</v>
      </c>
      <c r="C648" t="s">
        <v>260</v>
      </c>
      <c r="D648" t="s">
        <v>1008</v>
      </c>
      <c r="E648">
        <f t="shared" ca="1" si="30"/>
        <v>0</v>
      </c>
    </row>
    <row r="649" spans="1:5">
      <c r="A649" t="str">
        <f t="shared" ref="A649:A712" si="31">MID(D649,LEN(C649)+2,LEN(D649)-LEN(C649))</f>
        <v>12</v>
      </c>
      <c r="B649">
        <f t="shared" ref="B649:B712" si="32">IF(IFERROR(FIND("PU",D649,1),0)&lt;&gt;0,"PU",0)</f>
        <v>0</v>
      </c>
      <c r="C649" t="s">
        <v>260</v>
      </c>
      <c r="D649" t="s">
        <v>1009</v>
      </c>
      <c r="E649">
        <f t="shared" ca="1" si="30"/>
        <v>0</v>
      </c>
    </row>
    <row r="650" spans="1:5">
      <c r="A650" t="str">
        <f t="shared" si="31"/>
        <v>13</v>
      </c>
      <c r="B650">
        <f t="shared" si="32"/>
        <v>0</v>
      </c>
      <c r="C650" t="s">
        <v>260</v>
      </c>
      <c r="D650" t="s">
        <v>1010</v>
      </c>
      <c r="E650">
        <f t="shared" ca="1" si="30"/>
        <v>0</v>
      </c>
    </row>
    <row r="651" spans="1:5">
      <c r="A651" t="str">
        <f t="shared" si="31"/>
        <v>100</v>
      </c>
      <c r="B651">
        <f t="shared" si="32"/>
        <v>0</v>
      </c>
      <c r="C651" t="s">
        <v>260</v>
      </c>
      <c r="D651" t="s">
        <v>1011</v>
      </c>
      <c r="E651">
        <f t="shared" ca="1" si="30"/>
        <v>0</v>
      </c>
    </row>
    <row r="652" spans="1:5">
      <c r="A652" t="str">
        <f t="shared" si="31"/>
        <v>01</v>
      </c>
      <c r="B652">
        <f t="shared" si="32"/>
        <v>0</v>
      </c>
      <c r="C652" t="s">
        <v>261</v>
      </c>
      <c r="D652" t="s">
        <v>1012</v>
      </c>
      <c r="E652">
        <f t="shared" ca="1" si="30"/>
        <v>0</v>
      </c>
    </row>
    <row r="653" spans="1:5">
      <c r="A653" t="str">
        <f t="shared" si="31"/>
        <v>02</v>
      </c>
      <c r="B653">
        <f t="shared" si="32"/>
        <v>0</v>
      </c>
      <c r="C653" t="s">
        <v>261</v>
      </c>
      <c r="D653" t="s">
        <v>1013</v>
      </c>
      <c r="E653">
        <f t="shared" ca="1" si="30"/>
        <v>0</v>
      </c>
    </row>
    <row r="654" spans="1:5">
      <c r="A654" t="str">
        <f t="shared" si="31"/>
        <v>03</v>
      </c>
      <c r="B654">
        <f t="shared" si="32"/>
        <v>0</v>
      </c>
      <c r="C654" t="s">
        <v>261</v>
      </c>
      <c r="D654" t="s">
        <v>1014</v>
      </c>
      <c r="E654">
        <f t="shared" ca="1" si="30"/>
        <v>0</v>
      </c>
    </row>
    <row r="655" spans="1:5">
      <c r="A655" t="str">
        <f t="shared" si="31"/>
        <v>04</v>
      </c>
      <c r="B655">
        <f t="shared" si="32"/>
        <v>0</v>
      </c>
      <c r="C655" t="s">
        <v>261</v>
      </c>
      <c r="D655" t="s">
        <v>1015</v>
      </c>
      <c r="E655">
        <f t="shared" ca="1" si="30"/>
        <v>0</v>
      </c>
    </row>
    <row r="656" spans="1:5">
      <c r="A656" t="str">
        <f t="shared" si="31"/>
        <v>05</v>
      </c>
      <c r="B656">
        <f t="shared" si="32"/>
        <v>0</v>
      </c>
      <c r="C656" t="s">
        <v>261</v>
      </c>
      <c r="D656" t="s">
        <v>1016</v>
      </c>
      <c r="E656">
        <f t="shared" ca="1" si="30"/>
        <v>0</v>
      </c>
    </row>
    <row r="657" spans="1:5">
      <c r="A657" t="str">
        <f t="shared" si="31"/>
        <v>06</v>
      </c>
      <c r="B657">
        <f t="shared" si="32"/>
        <v>0</v>
      </c>
      <c r="C657" t="s">
        <v>261</v>
      </c>
      <c r="D657" t="s">
        <v>1017</v>
      </c>
      <c r="E657">
        <f t="shared" ca="1" si="30"/>
        <v>0</v>
      </c>
    </row>
    <row r="658" spans="1:5">
      <c r="A658" t="str">
        <f t="shared" si="31"/>
        <v>07</v>
      </c>
      <c r="B658">
        <f t="shared" si="32"/>
        <v>0</v>
      </c>
      <c r="C658" t="s">
        <v>261</v>
      </c>
      <c r="D658" t="s">
        <v>1018</v>
      </c>
      <c r="E658">
        <f t="shared" ca="1" si="30"/>
        <v>0</v>
      </c>
    </row>
    <row r="659" spans="1:5">
      <c r="A659" t="str">
        <f t="shared" si="31"/>
        <v>08</v>
      </c>
      <c r="B659">
        <f t="shared" si="32"/>
        <v>0</v>
      </c>
      <c r="C659" t="s">
        <v>261</v>
      </c>
      <c r="D659" t="s">
        <v>1019</v>
      </c>
      <c r="E659">
        <f t="shared" ca="1" si="30"/>
        <v>0</v>
      </c>
    </row>
    <row r="660" spans="1:5">
      <c r="A660" t="str">
        <f t="shared" si="31"/>
        <v>09</v>
      </c>
      <c r="B660">
        <f t="shared" si="32"/>
        <v>0</v>
      </c>
      <c r="C660" t="s">
        <v>261</v>
      </c>
      <c r="D660" t="s">
        <v>1020</v>
      </c>
      <c r="E660">
        <f t="shared" ca="1" si="30"/>
        <v>0</v>
      </c>
    </row>
    <row r="661" spans="1:5">
      <c r="A661" t="str">
        <f t="shared" si="31"/>
        <v>10</v>
      </c>
      <c r="B661">
        <f t="shared" si="32"/>
        <v>0</v>
      </c>
      <c r="C661" t="s">
        <v>261</v>
      </c>
      <c r="D661" t="s">
        <v>1021</v>
      </c>
      <c r="E661">
        <f t="shared" ca="1" si="30"/>
        <v>0</v>
      </c>
    </row>
    <row r="662" spans="1:5">
      <c r="A662" t="str">
        <f t="shared" si="31"/>
        <v>11</v>
      </c>
      <c r="B662">
        <f t="shared" si="32"/>
        <v>0</v>
      </c>
      <c r="C662" t="s">
        <v>261</v>
      </c>
      <c r="D662" t="s">
        <v>1022</v>
      </c>
      <c r="E662">
        <f t="shared" ca="1" si="30"/>
        <v>0</v>
      </c>
    </row>
    <row r="663" spans="1:5">
      <c r="A663" t="str">
        <f t="shared" si="31"/>
        <v>12</v>
      </c>
      <c r="B663">
        <f t="shared" si="32"/>
        <v>0</v>
      </c>
      <c r="C663" t="s">
        <v>261</v>
      </c>
      <c r="D663" t="s">
        <v>1023</v>
      </c>
      <c r="E663">
        <f t="shared" ca="1" si="30"/>
        <v>0</v>
      </c>
    </row>
    <row r="664" spans="1:5">
      <c r="A664" t="str">
        <f t="shared" si="31"/>
        <v>13</v>
      </c>
      <c r="B664">
        <f t="shared" si="32"/>
        <v>0</v>
      </c>
      <c r="C664" t="s">
        <v>261</v>
      </c>
      <c r="D664" t="s">
        <v>1024</v>
      </c>
      <c r="E664">
        <f t="shared" ca="1" si="30"/>
        <v>0</v>
      </c>
    </row>
    <row r="665" spans="1:5">
      <c r="A665" t="str">
        <f t="shared" si="31"/>
        <v>100</v>
      </c>
      <c r="B665">
        <f t="shared" si="32"/>
        <v>0</v>
      </c>
      <c r="C665" t="s">
        <v>261</v>
      </c>
      <c r="D665" t="s">
        <v>1025</v>
      </c>
      <c r="E665">
        <f t="shared" ca="1" si="30"/>
        <v>0</v>
      </c>
    </row>
    <row r="666" spans="1:5">
      <c r="A666" t="str">
        <f t="shared" si="31"/>
        <v>01</v>
      </c>
      <c r="B666">
        <f t="shared" si="32"/>
        <v>0</v>
      </c>
      <c r="C666" t="s">
        <v>262</v>
      </c>
      <c r="D666" t="s">
        <v>1026</v>
      </c>
      <c r="E666">
        <f t="shared" ca="1" si="30"/>
        <v>0</v>
      </c>
    </row>
    <row r="667" spans="1:5">
      <c r="A667" t="str">
        <f t="shared" si="31"/>
        <v>02</v>
      </c>
      <c r="B667">
        <f t="shared" si="32"/>
        <v>0</v>
      </c>
      <c r="C667" t="s">
        <v>262</v>
      </c>
      <c r="D667" t="s">
        <v>1027</v>
      </c>
      <c r="E667">
        <f t="shared" ca="1" si="30"/>
        <v>0</v>
      </c>
    </row>
    <row r="668" spans="1:5">
      <c r="A668" t="str">
        <f t="shared" si="31"/>
        <v>03</v>
      </c>
      <c r="B668">
        <f t="shared" si="32"/>
        <v>0</v>
      </c>
      <c r="C668" t="s">
        <v>262</v>
      </c>
      <c r="D668" t="s">
        <v>1028</v>
      </c>
      <c r="E668">
        <f t="shared" ca="1" si="30"/>
        <v>0</v>
      </c>
    </row>
    <row r="669" spans="1:5">
      <c r="A669" t="str">
        <f t="shared" si="31"/>
        <v>04</v>
      </c>
      <c r="B669">
        <f t="shared" si="32"/>
        <v>0</v>
      </c>
      <c r="C669" t="s">
        <v>262</v>
      </c>
      <c r="D669" t="s">
        <v>1029</v>
      </c>
      <c r="E669">
        <f t="shared" ca="1" si="30"/>
        <v>0</v>
      </c>
    </row>
    <row r="670" spans="1:5">
      <c r="A670" t="str">
        <f t="shared" si="31"/>
        <v>05</v>
      </c>
      <c r="B670">
        <f t="shared" si="32"/>
        <v>0</v>
      </c>
      <c r="C670" t="s">
        <v>262</v>
      </c>
      <c r="D670" t="s">
        <v>1030</v>
      </c>
      <c r="E670">
        <f t="shared" ca="1" si="30"/>
        <v>0</v>
      </c>
    </row>
    <row r="671" spans="1:5">
      <c r="A671" t="str">
        <f t="shared" si="31"/>
        <v>06</v>
      </c>
      <c r="B671">
        <f t="shared" si="32"/>
        <v>0</v>
      </c>
      <c r="C671" t="s">
        <v>262</v>
      </c>
      <c r="D671" t="s">
        <v>1031</v>
      </c>
      <c r="E671">
        <f t="shared" ca="1" si="30"/>
        <v>0</v>
      </c>
    </row>
    <row r="672" spans="1:5">
      <c r="A672" t="str">
        <f t="shared" si="31"/>
        <v>07</v>
      </c>
      <c r="B672">
        <f t="shared" si="32"/>
        <v>0</v>
      </c>
      <c r="C672" t="s">
        <v>262</v>
      </c>
      <c r="D672" t="s">
        <v>1032</v>
      </c>
      <c r="E672">
        <f t="shared" ca="1" si="30"/>
        <v>0</v>
      </c>
    </row>
    <row r="673" spans="1:5">
      <c r="A673" t="str">
        <f t="shared" si="31"/>
        <v>08</v>
      </c>
      <c r="B673">
        <f t="shared" si="32"/>
        <v>0</v>
      </c>
      <c r="C673" t="s">
        <v>262</v>
      </c>
      <c r="D673" t="s">
        <v>1033</v>
      </c>
      <c r="E673">
        <f t="shared" ca="1" si="30"/>
        <v>0</v>
      </c>
    </row>
    <row r="674" spans="1:5">
      <c r="A674" t="str">
        <f t="shared" si="31"/>
        <v>09</v>
      </c>
      <c r="B674">
        <f t="shared" si="32"/>
        <v>0</v>
      </c>
      <c r="C674" t="s">
        <v>262</v>
      </c>
      <c r="D674" t="s">
        <v>1034</v>
      </c>
      <c r="E674">
        <f t="shared" ca="1" si="30"/>
        <v>0</v>
      </c>
    </row>
    <row r="675" spans="1:5">
      <c r="A675" t="str">
        <f t="shared" si="31"/>
        <v>10</v>
      </c>
      <c r="B675">
        <f t="shared" si="32"/>
        <v>0</v>
      </c>
      <c r="C675" t="s">
        <v>262</v>
      </c>
      <c r="D675" t="s">
        <v>1035</v>
      </c>
      <c r="E675">
        <f t="shared" ca="1" si="30"/>
        <v>0</v>
      </c>
    </row>
    <row r="676" spans="1:5">
      <c r="A676" t="str">
        <f t="shared" si="31"/>
        <v>11</v>
      </c>
      <c r="B676">
        <f t="shared" si="32"/>
        <v>0</v>
      </c>
      <c r="C676" t="s">
        <v>262</v>
      </c>
      <c r="D676" t="s">
        <v>1036</v>
      </c>
      <c r="E676">
        <f t="shared" ca="1" si="30"/>
        <v>0</v>
      </c>
    </row>
    <row r="677" spans="1:5">
      <c r="A677" t="str">
        <f t="shared" si="31"/>
        <v>12</v>
      </c>
      <c r="B677">
        <f t="shared" si="32"/>
        <v>0</v>
      </c>
      <c r="C677" t="s">
        <v>262</v>
      </c>
      <c r="D677" t="s">
        <v>1037</v>
      </c>
      <c r="E677">
        <f t="shared" ca="1" si="30"/>
        <v>0</v>
      </c>
    </row>
    <row r="678" spans="1:5">
      <c r="A678" t="str">
        <f t="shared" si="31"/>
        <v>13</v>
      </c>
      <c r="B678">
        <f t="shared" si="32"/>
        <v>0</v>
      </c>
      <c r="C678" t="s">
        <v>262</v>
      </c>
      <c r="D678" t="s">
        <v>1038</v>
      </c>
      <c r="E678">
        <f t="shared" ca="1" si="30"/>
        <v>0</v>
      </c>
    </row>
    <row r="679" spans="1:5">
      <c r="A679" t="str">
        <f t="shared" si="31"/>
        <v>100</v>
      </c>
      <c r="B679">
        <f t="shared" si="32"/>
        <v>0</v>
      </c>
      <c r="C679" t="s">
        <v>262</v>
      </c>
      <c r="D679" t="s">
        <v>1039</v>
      </c>
      <c r="E679">
        <f t="shared" ref="E679:E742" ca="1" si="33">IFERROR(IF(B679=0,VLOOKUP(C679,INDIRECT($G$4&amp;$H$4),MATCH($A679,INDIRECT($G$4&amp;$I$4),0),0),VLOOKUP(C679,INDIRECT($G$5&amp;$H$5),MATCH($A679,INDIRECT($G$5&amp;$I$5),0),FALSE)),0)</f>
        <v>0</v>
      </c>
    </row>
    <row r="680" spans="1:5">
      <c r="A680" t="str">
        <f t="shared" si="31"/>
        <v>01</v>
      </c>
      <c r="B680">
        <f t="shared" si="32"/>
        <v>0</v>
      </c>
      <c r="C680" t="s">
        <v>263</v>
      </c>
      <c r="D680" t="s">
        <v>1040</v>
      </c>
      <c r="E680">
        <f t="shared" ca="1" si="33"/>
        <v>0</v>
      </c>
    </row>
    <row r="681" spans="1:5">
      <c r="A681" t="str">
        <f t="shared" si="31"/>
        <v>02</v>
      </c>
      <c r="B681">
        <f t="shared" si="32"/>
        <v>0</v>
      </c>
      <c r="C681" t="s">
        <v>263</v>
      </c>
      <c r="D681" t="s">
        <v>1041</v>
      </c>
      <c r="E681">
        <f t="shared" ca="1" si="33"/>
        <v>0</v>
      </c>
    </row>
    <row r="682" spans="1:5">
      <c r="A682" t="str">
        <f t="shared" si="31"/>
        <v>03</v>
      </c>
      <c r="B682">
        <f t="shared" si="32"/>
        <v>0</v>
      </c>
      <c r="C682" t="s">
        <v>263</v>
      </c>
      <c r="D682" t="s">
        <v>1042</v>
      </c>
      <c r="E682">
        <f t="shared" ca="1" si="33"/>
        <v>0</v>
      </c>
    </row>
    <row r="683" spans="1:5">
      <c r="A683" t="str">
        <f t="shared" si="31"/>
        <v>04</v>
      </c>
      <c r="B683">
        <f t="shared" si="32"/>
        <v>0</v>
      </c>
      <c r="C683" t="s">
        <v>263</v>
      </c>
      <c r="D683" t="s">
        <v>1043</v>
      </c>
      <c r="E683">
        <f t="shared" ca="1" si="33"/>
        <v>0</v>
      </c>
    </row>
    <row r="684" spans="1:5">
      <c r="A684" t="str">
        <f t="shared" si="31"/>
        <v>05</v>
      </c>
      <c r="B684">
        <f t="shared" si="32"/>
        <v>0</v>
      </c>
      <c r="C684" t="s">
        <v>263</v>
      </c>
      <c r="D684" t="s">
        <v>1044</v>
      </c>
      <c r="E684">
        <f t="shared" ca="1" si="33"/>
        <v>0</v>
      </c>
    </row>
    <row r="685" spans="1:5">
      <c r="A685" t="str">
        <f t="shared" si="31"/>
        <v>06</v>
      </c>
      <c r="B685">
        <f t="shared" si="32"/>
        <v>0</v>
      </c>
      <c r="C685" t="s">
        <v>263</v>
      </c>
      <c r="D685" t="s">
        <v>1045</v>
      </c>
      <c r="E685">
        <f t="shared" ca="1" si="33"/>
        <v>0</v>
      </c>
    </row>
    <row r="686" spans="1:5">
      <c r="A686" t="str">
        <f t="shared" si="31"/>
        <v>07</v>
      </c>
      <c r="B686">
        <f t="shared" si="32"/>
        <v>0</v>
      </c>
      <c r="C686" t="s">
        <v>263</v>
      </c>
      <c r="D686" t="s">
        <v>1046</v>
      </c>
      <c r="E686">
        <f t="shared" ca="1" si="33"/>
        <v>0</v>
      </c>
    </row>
    <row r="687" spans="1:5">
      <c r="A687" t="str">
        <f t="shared" si="31"/>
        <v>08</v>
      </c>
      <c r="B687">
        <f t="shared" si="32"/>
        <v>0</v>
      </c>
      <c r="C687" t="s">
        <v>263</v>
      </c>
      <c r="D687" t="s">
        <v>1047</v>
      </c>
      <c r="E687">
        <f t="shared" ca="1" si="33"/>
        <v>0</v>
      </c>
    </row>
    <row r="688" spans="1:5">
      <c r="A688" t="str">
        <f t="shared" si="31"/>
        <v>09</v>
      </c>
      <c r="B688">
        <f t="shared" si="32"/>
        <v>0</v>
      </c>
      <c r="C688" t="s">
        <v>263</v>
      </c>
      <c r="D688" t="s">
        <v>1048</v>
      </c>
      <c r="E688">
        <f t="shared" ca="1" si="33"/>
        <v>0</v>
      </c>
    </row>
    <row r="689" spans="1:5">
      <c r="A689" t="str">
        <f t="shared" si="31"/>
        <v>10</v>
      </c>
      <c r="B689">
        <f t="shared" si="32"/>
        <v>0</v>
      </c>
      <c r="C689" t="s">
        <v>263</v>
      </c>
      <c r="D689" t="s">
        <v>1049</v>
      </c>
      <c r="E689">
        <f t="shared" ca="1" si="33"/>
        <v>0</v>
      </c>
    </row>
    <row r="690" spans="1:5">
      <c r="A690" t="str">
        <f t="shared" si="31"/>
        <v>11</v>
      </c>
      <c r="B690">
        <f t="shared" si="32"/>
        <v>0</v>
      </c>
      <c r="C690" t="s">
        <v>263</v>
      </c>
      <c r="D690" t="s">
        <v>1050</v>
      </c>
      <c r="E690">
        <f t="shared" ca="1" si="33"/>
        <v>0</v>
      </c>
    </row>
    <row r="691" spans="1:5">
      <c r="A691" t="str">
        <f t="shared" si="31"/>
        <v>12</v>
      </c>
      <c r="B691">
        <f t="shared" si="32"/>
        <v>0</v>
      </c>
      <c r="C691" t="s">
        <v>263</v>
      </c>
      <c r="D691" t="s">
        <v>1051</v>
      </c>
      <c r="E691">
        <f t="shared" ca="1" si="33"/>
        <v>0</v>
      </c>
    </row>
    <row r="692" spans="1:5">
      <c r="A692" t="str">
        <f t="shared" si="31"/>
        <v>13</v>
      </c>
      <c r="B692">
        <f t="shared" si="32"/>
        <v>0</v>
      </c>
      <c r="C692" t="s">
        <v>263</v>
      </c>
      <c r="D692" t="s">
        <v>1052</v>
      </c>
      <c r="E692">
        <f t="shared" ca="1" si="33"/>
        <v>0</v>
      </c>
    </row>
    <row r="693" spans="1:5">
      <c r="A693" t="str">
        <f t="shared" si="31"/>
        <v>100</v>
      </c>
      <c r="B693">
        <f t="shared" si="32"/>
        <v>0</v>
      </c>
      <c r="C693" t="s">
        <v>263</v>
      </c>
      <c r="D693" t="s">
        <v>1053</v>
      </c>
      <c r="E693">
        <f t="shared" ca="1" si="33"/>
        <v>0</v>
      </c>
    </row>
    <row r="694" spans="1:5">
      <c r="A694" t="str">
        <f t="shared" si="31"/>
        <v>01</v>
      </c>
      <c r="B694">
        <f t="shared" si="32"/>
        <v>0</v>
      </c>
      <c r="C694" t="s">
        <v>264</v>
      </c>
      <c r="D694" t="s">
        <v>1054</v>
      </c>
      <c r="E694">
        <f t="shared" ca="1" si="33"/>
        <v>0</v>
      </c>
    </row>
    <row r="695" spans="1:5">
      <c r="A695" t="str">
        <f t="shared" si="31"/>
        <v>02</v>
      </c>
      <c r="B695">
        <f t="shared" si="32"/>
        <v>0</v>
      </c>
      <c r="C695" t="s">
        <v>264</v>
      </c>
      <c r="D695" t="s">
        <v>1055</v>
      </c>
      <c r="E695">
        <f t="shared" ca="1" si="33"/>
        <v>0</v>
      </c>
    </row>
    <row r="696" spans="1:5">
      <c r="A696" t="str">
        <f t="shared" si="31"/>
        <v>03</v>
      </c>
      <c r="B696">
        <f t="shared" si="32"/>
        <v>0</v>
      </c>
      <c r="C696" t="s">
        <v>264</v>
      </c>
      <c r="D696" t="s">
        <v>1056</v>
      </c>
      <c r="E696">
        <f t="shared" ca="1" si="33"/>
        <v>0</v>
      </c>
    </row>
    <row r="697" spans="1:5">
      <c r="A697" t="str">
        <f t="shared" si="31"/>
        <v>04</v>
      </c>
      <c r="B697">
        <f t="shared" si="32"/>
        <v>0</v>
      </c>
      <c r="C697" t="s">
        <v>264</v>
      </c>
      <c r="D697" t="s">
        <v>1057</v>
      </c>
      <c r="E697">
        <f t="shared" ca="1" si="33"/>
        <v>0</v>
      </c>
    </row>
    <row r="698" spans="1:5">
      <c r="A698" t="str">
        <f t="shared" si="31"/>
        <v>05</v>
      </c>
      <c r="B698">
        <f t="shared" si="32"/>
        <v>0</v>
      </c>
      <c r="C698" t="s">
        <v>264</v>
      </c>
      <c r="D698" t="s">
        <v>1058</v>
      </c>
      <c r="E698">
        <f t="shared" ca="1" si="33"/>
        <v>0</v>
      </c>
    </row>
    <row r="699" spans="1:5">
      <c r="A699" t="str">
        <f t="shared" si="31"/>
        <v>06</v>
      </c>
      <c r="B699">
        <f t="shared" si="32"/>
        <v>0</v>
      </c>
      <c r="C699" t="s">
        <v>264</v>
      </c>
      <c r="D699" t="s">
        <v>1059</v>
      </c>
      <c r="E699">
        <f t="shared" ca="1" si="33"/>
        <v>0</v>
      </c>
    </row>
    <row r="700" spans="1:5">
      <c r="A700" t="str">
        <f t="shared" si="31"/>
        <v>07</v>
      </c>
      <c r="B700">
        <f t="shared" si="32"/>
        <v>0</v>
      </c>
      <c r="C700" t="s">
        <v>264</v>
      </c>
      <c r="D700" t="s">
        <v>1060</v>
      </c>
      <c r="E700">
        <f t="shared" ca="1" si="33"/>
        <v>0</v>
      </c>
    </row>
    <row r="701" spans="1:5">
      <c r="A701" t="str">
        <f t="shared" si="31"/>
        <v>08</v>
      </c>
      <c r="B701">
        <f t="shared" si="32"/>
        <v>0</v>
      </c>
      <c r="C701" t="s">
        <v>264</v>
      </c>
      <c r="D701" t="s">
        <v>1061</v>
      </c>
      <c r="E701">
        <f t="shared" ca="1" si="33"/>
        <v>0</v>
      </c>
    </row>
    <row r="702" spans="1:5">
      <c r="A702" t="str">
        <f t="shared" si="31"/>
        <v>09</v>
      </c>
      <c r="B702">
        <f t="shared" si="32"/>
        <v>0</v>
      </c>
      <c r="C702" t="s">
        <v>264</v>
      </c>
      <c r="D702" t="s">
        <v>1062</v>
      </c>
      <c r="E702">
        <f t="shared" ca="1" si="33"/>
        <v>0</v>
      </c>
    </row>
    <row r="703" spans="1:5">
      <c r="A703" t="str">
        <f t="shared" si="31"/>
        <v>10</v>
      </c>
      <c r="B703">
        <f t="shared" si="32"/>
        <v>0</v>
      </c>
      <c r="C703" t="s">
        <v>264</v>
      </c>
      <c r="D703" t="s">
        <v>1063</v>
      </c>
      <c r="E703">
        <f t="shared" ca="1" si="33"/>
        <v>0</v>
      </c>
    </row>
    <row r="704" spans="1:5">
      <c r="A704" t="str">
        <f t="shared" si="31"/>
        <v>11</v>
      </c>
      <c r="B704">
        <f t="shared" si="32"/>
        <v>0</v>
      </c>
      <c r="C704" t="s">
        <v>264</v>
      </c>
      <c r="D704" t="s">
        <v>1064</v>
      </c>
      <c r="E704">
        <f t="shared" ca="1" si="33"/>
        <v>0</v>
      </c>
    </row>
    <row r="705" spans="1:5">
      <c r="A705" t="str">
        <f t="shared" si="31"/>
        <v>12</v>
      </c>
      <c r="B705">
        <f t="shared" si="32"/>
        <v>0</v>
      </c>
      <c r="C705" t="s">
        <v>264</v>
      </c>
      <c r="D705" t="s">
        <v>1065</v>
      </c>
      <c r="E705">
        <f t="shared" ca="1" si="33"/>
        <v>0</v>
      </c>
    </row>
    <row r="706" spans="1:5">
      <c r="A706" t="str">
        <f t="shared" si="31"/>
        <v>13</v>
      </c>
      <c r="B706">
        <f t="shared" si="32"/>
        <v>0</v>
      </c>
      <c r="C706" t="s">
        <v>264</v>
      </c>
      <c r="D706" t="s">
        <v>1066</v>
      </c>
      <c r="E706">
        <f t="shared" ca="1" si="33"/>
        <v>0</v>
      </c>
    </row>
    <row r="707" spans="1:5">
      <c r="A707" t="str">
        <f t="shared" si="31"/>
        <v>100</v>
      </c>
      <c r="B707">
        <f t="shared" si="32"/>
        <v>0</v>
      </c>
      <c r="C707" t="s">
        <v>264</v>
      </c>
      <c r="D707" t="s">
        <v>1067</v>
      </c>
      <c r="E707">
        <f t="shared" ca="1" si="33"/>
        <v>0</v>
      </c>
    </row>
    <row r="708" spans="1:5">
      <c r="A708" t="str">
        <f t="shared" si="31"/>
        <v>01</v>
      </c>
      <c r="B708">
        <f t="shared" si="32"/>
        <v>0</v>
      </c>
      <c r="C708" t="s">
        <v>265</v>
      </c>
      <c r="D708" t="s">
        <v>1068</v>
      </c>
      <c r="E708">
        <f t="shared" ca="1" si="33"/>
        <v>0</v>
      </c>
    </row>
    <row r="709" spans="1:5">
      <c r="A709" t="str">
        <f t="shared" si="31"/>
        <v>02</v>
      </c>
      <c r="B709">
        <f t="shared" si="32"/>
        <v>0</v>
      </c>
      <c r="C709" t="s">
        <v>265</v>
      </c>
      <c r="D709" t="s">
        <v>1069</v>
      </c>
      <c r="E709">
        <f t="shared" ca="1" si="33"/>
        <v>0</v>
      </c>
    </row>
    <row r="710" spans="1:5">
      <c r="A710" t="str">
        <f t="shared" si="31"/>
        <v>03</v>
      </c>
      <c r="B710">
        <f t="shared" si="32"/>
        <v>0</v>
      </c>
      <c r="C710" t="s">
        <v>265</v>
      </c>
      <c r="D710" t="s">
        <v>1070</v>
      </c>
      <c r="E710">
        <f t="shared" ca="1" si="33"/>
        <v>0</v>
      </c>
    </row>
    <row r="711" spans="1:5">
      <c r="A711" t="str">
        <f t="shared" si="31"/>
        <v>04</v>
      </c>
      <c r="B711">
        <f t="shared" si="32"/>
        <v>0</v>
      </c>
      <c r="C711" t="s">
        <v>265</v>
      </c>
      <c r="D711" t="s">
        <v>1071</v>
      </c>
      <c r="E711">
        <f t="shared" ca="1" si="33"/>
        <v>0</v>
      </c>
    </row>
    <row r="712" spans="1:5">
      <c r="A712" t="str">
        <f t="shared" si="31"/>
        <v>05</v>
      </c>
      <c r="B712">
        <f t="shared" si="32"/>
        <v>0</v>
      </c>
      <c r="C712" t="s">
        <v>265</v>
      </c>
      <c r="D712" t="s">
        <v>1072</v>
      </c>
      <c r="E712">
        <f t="shared" ca="1" si="33"/>
        <v>0</v>
      </c>
    </row>
    <row r="713" spans="1:5">
      <c r="A713" t="str">
        <f t="shared" ref="A713:A776" si="34">MID(D713,LEN(C713)+2,LEN(D713)-LEN(C713))</f>
        <v>06</v>
      </c>
      <c r="B713">
        <f t="shared" ref="B713:B776" si="35">IF(IFERROR(FIND("PU",D713,1),0)&lt;&gt;0,"PU",0)</f>
        <v>0</v>
      </c>
      <c r="C713" t="s">
        <v>265</v>
      </c>
      <c r="D713" t="s">
        <v>1073</v>
      </c>
      <c r="E713">
        <f t="shared" ca="1" si="33"/>
        <v>0</v>
      </c>
    </row>
    <row r="714" spans="1:5">
      <c r="A714" t="str">
        <f t="shared" si="34"/>
        <v>07</v>
      </c>
      <c r="B714">
        <f t="shared" si="35"/>
        <v>0</v>
      </c>
      <c r="C714" t="s">
        <v>265</v>
      </c>
      <c r="D714" t="s">
        <v>1074</v>
      </c>
      <c r="E714">
        <f t="shared" ca="1" si="33"/>
        <v>0</v>
      </c>
    </row>
    <row r="715" spans="1:5">
      <c r="A715" t="str">
        <f t="shared" si="34"/>
        <v>08</v>
      </c>
      <c r="B715">
        <f t="shared" si="35"/>
        <v>0</v>
      </c>
      <c r="C715" t="s">
        <v>265</v>
      </c>
      <c r="D715" t="s">
        <v>1075</v>
      </c>
      <c r="E715">
        <f t="shared" ca="1" si="33"/>
        <v>0</v>
      </c>
    </row>
    <row r="716" spans="1:5">
      <c r="A716" t="str">
        <f t="shared" si="34"/>
        <v>09</v>
      </c>
      <c r="B716">
        <f t="shared" si="35"/>
        <v>0</v>
      </c>
      <c r="C716" t="s">
        <v>265</v>
      </c>
      <c r="D716" t="s">
        <v>1076</v>
      </c>
      <c r="E716">
        <f t="shared" ca="1" si="33"/>
        <v>0</v>
      </c>
    </row>
    <row r="717" spans="1:5">
      <c r="A717" t="str">
        <f t="shared" si="34"/>
        <v>10</v>
      </c>
      <c r="B717">
        <f t="shared" si="35"/>
        <v>0</v>
      </c>
      <c r="C717" t="s">
        <v>265</v>
      </c>
      <c r="D717" t="s">
        <v>1077</v>
      </c>
      <c r="E717">
        <f t="shared" ca="1" si="33"/>
        <v>0</v>
      </c>
    </row>
    <row r="718" spans="1:5">
      <c r="A718" t="str">
        <f t="shared" si="34"/>
        <v>11</v>
      </c>
      <c r="B718">
        <f t="shared" si="35"/>
        <v>0</v>
      </c>
      <c r="C718" t="s">
        <v>265</v>
      </c>
      <c r="D718" t="s">
        <v>1078</v>
      </c>
      <c r="E718">
        <f t="shared" ca="1" si="33"/>
        <v>0</v>
      </c>
    </row>
    <row r="719" spans="1:5">
      <c r="A719" t="str">
        <f t="shared" si="34"/>
        <v>12</v>
      </c>
      <c r="B719">
        <f t="shared" si="35"/>
        <v>0</v>
      </c>
      <c r="C719" t="s">
        <v>265</v>
      </c>
      <c r="D719" t="s">
        <v>1079</v>
      </c>
      <c r="E719">
        <f t="shared" ca="1" si="33"/>
        <v>0</v>
      </c>
    </row>
    <row r="720" spans="1:5">
      <c r="A720" t="str">
        <f t="shared" si="34"/>
        <v>13</v>
      </c>
      <c r="B720">
        <f t="shared" si="35"/>
        <v>0</v>
      </c>
      <c r="C720" t="s">
        <v>265</v>
      </c>
      <c r="D720" t="s">
        <v>1080</v>
      </c>
      <c r="E720">
        <f t="shared" ca="1" si="33"/>
        <v>0</v>
      </c>
    </row>
    <row r="721" spans="1:5">
      <c r="A721" t="str">
        <f t="shared" si="34"/>
        <v>100</v>
      </c>
      <c r="B721">
        <f t="shared" si="35"/>
        <v>0</v>
      </c>
      <c r="C721" t="s">
        <v>265</v>
      </c>
      <c r="D721" t="s">
        <v>1081</v>
      </c>
      <c r="E721">
        <f t="shared" ca="1" si="33"/>
        <v>0</v>
      </c>
    </row>
    <row r="722" spans="1:5">
      <c r="A722" t="str">
        <f t="shared" si="34"/>
        <v>01</v>
      </c>
      <c r="B722">
        <f t="shared" si="35"/>
        <v>0</v>
      </c>
      <c r="C722" t="s">
        <v>266</v>
      </c>
      <c r="D722" t="s">
        <v>1082</v>
      </c>
      <c r="E722">
        <f t="shared" ca="1" si="33"/>
        <v>0</v>
      </c>
    </row>
    <row r="723" spans="1:5">
      <c r="A723" t="str">
        <f t="shared" si="34"/>
        <v>02</v>
      </c>
      <c r="B723">
        <f t="shared" si="35"/>
        <v>0</v>
      </c>
      <c r="C723" t="s">
        <v>266</v>
      </c>
      <c r="D723" t="s">
        <v>1083</v>
      </c>
      <c r="E723">
        <f t="shared" ca="1" si="33"/>
        <v>0</v>
      </c>
    </row>
    <row r="724" spans="1:5">
      <c r="A724" t="str">
        <f t="shared" si="34"/>
        <v>03</v>
      </c>
      <c r="B724">
        <f t="shared" si="35"/>
        <v>0</v>
      </c>
      <c r="C724" t="s">
        <v>266</v>
      </c>
      <c r="D724" t="s">
        <v>1084</v>
      </c>
      <c r="E724">
        <f t="shared" ca="1" si="33"/>
        <v>0</v>
      </c>
    </row>
    <row r="725" spans="1:5">
      <c r="A725" t="str">
        <f t="shared" si="34"/>
        <v>04</v>
      </c>
      <c r="B725">
        <f t="shared" si="35"/>
        <v>0</v>
      </c>
      <c r="C725" t="s">
        <v>266</v>
      </c>
      <c r="D725" t="s">
        <v>1085</v>
      </c>
      <c r="E725">
        <f t="shared" ca="1" si="33"/>
        <v>0</v>
      </c>
    </row>
    <row r="726" spans="1:5">
      <c r="A726" t="str">
        <f t="shared" si="34"/>
        <v>05</v>
      </c>
      <c r="B726">
        <f t="shared" si="35"/>
        <v>0</v>
      </c>
      <c r="C726" t="s">
        <v>266</v>
      </c>
      <c r="D726" t="s">
        <v>1086</v>
      </c>
      <c r="E726">
        <f t="shared" ca="1" si="33"/>
        <v>0</v>
      </c>
    </row>
    <row r="727" spans="1:5">
      <c r="A727" t="str">
        <f t="shared" si="34"/>
        <v>06</v>
      </c>
      <c r="B727">
        <f t="shared" si="35"/>
        <v>0</v>
      </c>
      <c r="C727" t="s">
        <v>266</v>
      </c>
      <c r="D727" t="s">
        <v>1087</v>
      </c>
      <c r="E727">
        <f t="shared" ca="1" si="33"/>
        <v>0</v>
      </c>
    </row>
    <row r="728" spans="1:5">
      <c r="A728" t="str">
        <f t="shared" si="34"/>
        <v>07</v>
      </c>
      <c r="B728">
        <f t="shared" si="35"/>
        <v>0</v>
      </c>
      <c r="C728" t="s">
        <v>266</v>
      </c>
      <c r="D728" t="s">
        <v>1088</v>
      </c>
      <c r="E728">
        <f t="shared" ca="1" si="33"/>
        <v>0</v>
      </c>
    </row>
    <row r="729" spans="1:5">
      <c r="A729" t="str">
        <f t="shared" si="34"/>
        <v>08</v>
      </c>
      <c r="B729">
        <f t="shared" si="35"/>
        <v>0</v>
      </c>
      <c r="C729" t="s">
        <v>266</v>
      </c>
      <c r="D729" t="s">
        <v>1089</v>
      </c>
      <c r="E729">
        <f t="shared" ca="1" si="33"/>
        <v>0</v>
      </c>
    </row>
    <row r="730" spans="1:5">
      <c r="A730" t="str">
        <f t="shared" si="34"/>
        <v>09</v>
      </c>
      <c r="B730">
        <f t="shared" si="35"/>
        <v>0</v>
      </c>
      <c r="C730" t="s">
        <v>266</v>
      </c>
      <c r="D730" t="s">
        <v>1090</v>
      </c>
      <c r="E730">
        <f t="shared" ca="1" si="33"/>
        <v>0</v>
      </c>
    </row>
    <row r="731" spans="1:5">
      <c r="A731" t="str">
        <f t="shared" si="34"/>
        <v>10</v>
      </c>
      <c r="B731">
        <f t="shared" si="35"/>
        <v>0</v>
      </c>
      <c r="C731" t="s">
        <v>266</v>
      </c>
      <c r="D731" t="s">
        <v>1091</v>
      </c>
      <c r="E731">
        <f t="shared" ca="1" si="33"/>
        <v>0</v>
      </c>
    </row>
    <row r="732" spans="1:5">
      <c r="A732" t="str">
        <f t="shared" si="34"/>
        <v>11</v>
      </c>
      <c r="B732">
        <f t="shared" si="35"/>
        <v>0</v>
      </c>
      <c r="C732" t="s">
        <v>266</v>
      </c>
      <c r="D732" t="s">
        <v>1092</v>
      </c>
      <c r="E732">
        <f t="shared" ca="1" si="33"/>
        <v>0</v>
      </c>
    </row>
    <row r="733" spans="1:5">
      <c r="A733" t="str">
        <f t="shared" si="34"/>
        <v>12</v>
      </c>
      <c r="B733">
        <f t="shared" si="35"/>
        <v>0</v>
      </c>
      <c r="C733" t="s">
        <v>266</v>
      </c>
      <c r="D733" t="s">
        <v>1093</v>
      </c>
      <c r="E733">
        <f t="shared" ca="1" si="33"/>
        <v>0</v>
      </c>
    </row>
    <row r="734" spans="1:5">
      <c r="A734" t="str">
        <f t="shared" si="34"/>
        <v>13</v>
      </c>
      <c r="B734">
        <f t="shared" si="35"/>
        <v>0</v>
      </c>
      <c r="C734" t="s">
        <v>266</v>
      </c>
      <c r="D734" t="s">
        <v>1094</v>
      </c>
      <c r="E734">
        <f t="shared" ca="1" si="33"/>
        <v>0</v>
      </c>
    </row>
    <row r="735" spans="1:5">
      <c r="A735" t="str">
        <f t="shared" si="34"/>
        <v>100</v>
      </c>
      <c r="B735">
        <f t="shared" si="35"/>
        <v>0</v>
      </c>
      <c r="C735" t="s">
        <v>266</v>
      </c>
      <c r="D735" t="s">
        <v>1095</v>
      </c>
      <c r="E735">
        <f t="shared" ca="1" si="33"/>
        <v>0</v>
      </c>
    </row>
    <row r="736" spans="1:5">
      <c r="A736" t="str">
        <f t="shared" si="34"/>
        <v>01</v>
      </c>
      <c r="B736">
        <f t="shared" si="35"/>
        <v>0</v>
      </c>
      <c r="C736" t="s">
        <v>267</v>
      </c>
      <c r="D736" t="s">
        <v>1096</v>
      </c>
      <c r="E736">
        <f t="shared" ca="1" si="33"/>
        <v>0</v>
      </c>
    </row>
    <row r="737" spans="1:5">
      <c r="A737" t="str">
        <f t="shared" si="34"/>
        <v>02</v>
      </c>
      <c r="B737">
        <f t="shared" si="35"/>
        <v>0</v>
      </c>
      <c r="C737" t="s">
        <v>267</v>
      </c>
      <c r="D737" t="s">
        <v>1097</v>
      </c>
      <c r="E737">
        <f t="shared" ca="1" si="33"/>
        <v>0</v>
      </c>
    </row>
    <row r="738" spans="1:5">
      <c r="A738" t="str">
        <f t="shared" si="34"/>
        <v>03</v>
      </c>
      <c r="B738">
        <f t="shared" si="35"/>
        <v>0</v>
      </c>
      <c r="C738" t="s">
        <v>267</v>
      </c>
      <c r="D738" t="s">
        <v>1098</v>
      </c>
      <c r="E738">
        <f t="shared" ca="1" si="33"/>
        <v>0</v>
      </c>
    </row>
    <row r="739" spans="1:5">
      <c r="A739" t="str">
        <f t="shared" si="34"/>
        <v>04</v>
      </c>
      <c r="B739">
        <f t="shared" si="35"/>
        <v>0</v>
      </c>
      <c r="C739" t="s">
        <v>267</v>
      </c>
      <c r="D739" t="s">
        <v>1099</v>
      </c>
      <c r="E739">
        <f t="shared" ca="1" si="33"/>
        <v>0</v>
      </c>
    </row>
    <row r="740" spans="1:5">
      <c r="A740" t="str">
        <f t="shared" si="34"/>
        <v>05</v>
      </c>
      <c r="B740">
        <f t="shared" si="35"/>
        <v>0</v>
      </c>
      <c r="C740" t="s">
        <v>267</v>
      </c>
      <c r="D740" t="s">
        <v>1100</v>
      </c>
      <c r="E740">
        <f t="shared" ca="1" si="33"/>
        <v>0</v>
      </c>
    </row>
    <row r="741" spans="1:5">
      <c r="A741" t="str">
        <f t="shared" si="34"/>
        <v>06</v>
      </c>
      <c r="B741">
        <f t="shared" si="35"/>
        <v>0</v>
      </c>
      <c r="C741" t="s">
        <v>267</v>
      </c>
      <c r="D741" t="s">
        <v>1101</v>
      </c>
      <c r="E741">
        <f t="shared" ca="1" si="33"/>
        <v>0</v>
      </c>
    </row>
    <row r="742" spans="1:5">
      <c r="A742" t="str">
        <f t="shared" si="34"/>
        <v>07</v>
      </c>
      <c r="B742">
        <f t="shared" si="35"/>
        <v>0</v>
      </c>
      <c r="C742" t="s">
        <v>267</v>
      </c>
      <c r="D742" t="s">
        <v>1102</v>
      </c>
      <c r="E742">
        <f t="shared" ca="1" si="33"/>
        <v>0</v>
      </c>
    </row>
    <row r="743" spans="1:5">
      <c r="A743" t="str">
        <f t="shared" si="34"/>
        <v>08</v>
      </c>
      <c r="B743">
        <f t="shared" si="35"/>
        <v>0</v>
      </c>
      <c r="C743" t="s">
        <v>267</v>
      </c>
      <c r="D743" t="s">
        <v>1103</v>
      </c>
      <c r="E743">
        <f t="shared" ref="E743:E806" ca="1" si="36">IFERROR(IF(B743=0,VLOOKUP(C743,INDIRECT($G$4&amp;$H$4),MATCH($A743,INDIRECT($G$4&amp;$I$4),0),0),VLOOKUP(C743,INDIRECT($G$5&amp;$H$5),MATCH($A743,INDIRECT($G$5&amp;$I$5),0),FALSE)),0)</f>
        <v>0</v>
      </c>
    </row>
    <row r="744" spans="1:5">
      <c r="A744" t="str">
        <f t="shared" si="34"/>
        <v>09</v>
      </c>
      <c r="B744">
        <f t="shared" si="35"/>
        <v>0</v>
      </c>
      <c r="C744" t="s">
        <v>267</v>
      </c>
      <c r="D744" t="s">
        <v>1104</v>
      </c>
      <c r="E744">
        <f t="shared" ca="1" si="36"/>
        <v>0</v>
      </c>
    </row>
    <row r="745" spans="1:5">
      <c r="A745" t="str">
        <f t="shared" si="34"/>
        <v>10</v>
      </c>
      <c r="B745">
        <f t="shared" si="35"/>
        <v>0</v>
      </c>
      <c r="C745" t="s">
        <v>267</v>
      </c>
      <c r="D745" t="s">
        <v>1105</v>
      </c>
      <c r="E745">
        <f t="shared" ca="1" si="36"/>
        <v>0</v>
      </c>
    </row>
    <row r="746" spans="1:5">
      <c r="A746" t="str">
        <f t="shared" si="34"/>
        <v>11</v>
      </c>
      <c r="B746">
        <f t="shared" si="35"/>
        <v>0</v>
      </c>
      <c r="C746" t="s">
        <v>267</v>
      </c>
      <c r="D746" t="s">
        <v>1106</v>
      </c>
      <c r="E746">
        <f t="shared" ca="1" si="36"/>
        <v>0</v>
      </c>
    </row>
    <row r="747" spans="1:5">
      <c r="A747" t="str">
        <f t="shared" si="34"/>
        <v>12</v>
      </c>
      <c r="B747">
        <f t="shared" si="35"/>
        <v>0</v>
      </c>
      <c r="C747" t="s">
        <v>267</v>
      </c>
      <c r="D747" t="s">
        <v>1107</v>
      </c>
      <c r="E747">
        <f t="shared" ca="1" si="36"/>
        <v>0</v>
      </c>
    </row>
    <row r="748" spans="1:5">
      <c r="A748" t="str">
        <f t="shared" si="34"/>
        <v>13</v>
      </c>
      <c r="B748">
        <f t="shared" si="35"/>
        <v>0</v>
      </c>
      <c r="C748" t="s">
        <v>267</v>
      </c>
      <c r="D748" t="s">
        <v>1108</v>
      </c>
      <c r="E748">
        <f t="shared" ca="1" si="36"/>
        <v>0</v>
      </c>
    </row>
    <row r="749" spans="1:5">
      <c r="A749" t="str">
        <f t="shared" si="34"/>
        <v>100</v>
      </c>
      <c r="B749">
        <f t="shared" si="35"/>
        <v>0</v>
      </c>
      <c r="C749" t="s">
        <v>267</v>
      </c>
      <c r="D749" t="s">
        <v>1109</v>
      </c>
      <c r="E749">
        <f t="shared" ca="1" si="36"/>
        <v>0</v>
      </c>
    </row>
    <row r="750" spans="1:5">
      <c r="A750" t="str">
        <f t="shared" si="34"/>
        <v>01</v>
      </c>
      <c r="B750">
        <f t="shared" si="35"/>
        <v>0</v>
      </c>
      <c r="C750" t="s">
        <v>268</v>
      </c>
      <c r="D750" t="s">
        <v>1110</v>
      </c>
      <c r="E750">
        <f t="shared" ca="1" si="36"/>
        <v>0</v>
      </c>
    </row>
    <row r="751" spans="1:5">
      <c r="A751" t="str">
        <f t="shared" si="34"/>
        <v>02</v>
      </c>
      <c r="B751">
        <f t="shared" si="35"/>
        <v>0</v>
      </c>
      <c r="C751" t="s">
        <v>268</v>
      </c>
      <c r="D751" t="s">
        <v>1111</v>
      </c>
      <c r="E751">
        <f t="shared" ca="1" si="36"/>
        <v>0</v>
      </c>
    </row>
    <row r="752" spans="1:5">
      <c r="A752" t="str">
        <f t="shared" si="34"/>
        <v>03</v>
      </c>
      <c r="B752">
        <f t="shared" si="35"/>
        <v>0</v>
      </c>
      <c r="C752" t="s">
        <v>268</v>
      </c>
      <c r="D752" t="s">
        <v>1112</v>
      </c>
      <c r="E752">
        <f t="shared" ca="1" si="36"/>
        <v>0</v>
      </c>
    </row>
    <row r="753" spans="1:5">
      <c r="A753" t="str">
        <f t="shared" si="34"/>
        <v>04</v>
      </c>
      <c r="B753">
        <f t="shared" si="35"/>
        <v>0</v>
      </c>
      <c r="C753" t="s">
        <v>268</v>
      </c>
      <c r="D753" t="s">
        <v>1113</v>
      </c>
      <c r="E753">
        <f t="shared" ca="1" si="36"/>
        <v>0</v>
      </c>
    </row>
    <row r="754" spans="1:5">
      <c r="A754" t="str">
        <f t="shared" si="34"/>
        <v>05</v>
      </c>
      <c r="B754">
        <f t="shared" si="35"/>
        <v>0</v>
      </c>
      <c r="C754" t="s">
        <v>268</v>
      </c>
      <c r="D754" t="s">
        <v>1114</v>
      </c>
      <c r="E754">
        <f t="shared" ca="1" si="36"/>
        <v>0</v>
      </c>
    </row>
    <row r="755" spans="1:5">
      <c r="A755" t="str">
        <f t="shared" si="34"/>
        <v>06</v>
      </c>
      <c r="B755">
        <f t="shared" si="35"/>
        <v>0</v>
      </c>
      <c r="C755" t="s">
        <v>268</v>
      </c>
      <c r="D755" t="s">
        <v>1115</v>
      </c>
      <c r="E755">
        <f t="shared" ca="1" si="36"/>
        <v>0</v>
      </c>
    </row>
    <row r="756" spans="1:5">
      <c r="A756" t="str">
        <f t="shared" si="34"/>
        <v>07</v>
      </c>
      <c r="B756">
        <f t="shared" si="35"/>
        <v>0</v>
      </c>
      <c r="C756" t="s">
        <v>268</v>
      </c>
      <c r="D756" t="s">
        <v>1116</v>
      </c>
      <c r="E756">
        <f t="shared" ca="1" si="36"/>
        <v>0</v>
      </c>
    </row>
    <row r="757" spans="1:5">
      <c r="A757" t="str">
        <f t="shared" si="34"/>
        <v>08</v>
      </c>
      <c r="B757">
        <f t="shared" si="35"/>
        <v>0</v>
      </c>
      <c r="C757" t="s">
        <v>268</v>
      </c>
      <c r="D757" t="s">
        <v>1117</v>
      </c>
      <c r="E757">
        <f t="shared" ca="1" si="36"/>
        <v>0</v>
      </c>
    </row>
    <row r="758" spans="1:5">
      <c r="A758" t="str">
        <f t="shared" si="34"/>
        <v>09</v>
      </c>
      <c r="B758">
        <f t="shared" si="35"/>
        <v>0</v>
      </c>
      <c r="C758" t="s">
        <v>268</v>
      </c>
      <c r="D758" t="s">
        <v>1118</v>
      </c>
      <c r="E758">
        <f t="shared" ca="1" si="36"/>
        <v>0</v>
      </c>
    </row>
    <row r="759" spans="1:5">
      <c r="A759" t="str">
        <f t="shared" si="34"/>
        <v>10</v>
      </c>
      <c r="B759">
        <f t="shared" si="35"/>
        <v>0</v>
      </c>
      <c r="C759" t="s">
        <v>268</v>
      </c>
      <c r="D759" t="s">
        <v>1119</v>
      </c>
      <c r="E759">
        <f t="shared" ca="1" si="36"/>
        <v>0</v>
      </c>
    </row>
    <row r="760" spans="1:5">
      <c r="A760" t="str">
        <f t="shared" si="34"/>
        <v>11</v>
      </c>
      <c r="B760">
        <f t="shared" si="35"/>
        <v>0</v>
      </c>
      <c r="C760" t="s">
        <v>268</v>
      </c>
      <c r="D760" t="s">
        <v>1120</v>
      </c>
      <c r="E760">
        <f t="shared" ca="1" si="36"/>
        <v>0</v>
      </c>
    </row>
    <row r="761" spans="1:5">
      <c r="A761" t="str">
        <f t="shared" si="34"/>
        <v>12</v>
      </c>
      <c r="B761">
        <f t="shared" si="35"/>
        <v>0</v>
      </c>
      <c r="C761" t="s">
        <v>268</v>
      </c>
      <c r="D761" t="s">
        <v>1121</v>
      </c>
      <c r="E761">
        <f t="shared" ca="1" si="36"/>
        <v>0</v>
      </c>
    </row>
    <row r="762" spans="1:5">
      <c r="A762" t="str">
        <f t="shared" si="34"/>
        <v>13</v>
      </c>
      <c r="B762">
        <f t="shared" si="35"/>
        <v>0</v>
      </c>
      <c r="C762" t="s">
        <v>268</v>
      </c>
      <c r="D762" t="s">
        <v>1122</v>
      </c>
      <c r="E762">
        <f t="shared" ca="1" si="36"/>
        <v>0</v>
      </c>
    </row>
    <row r="763" spans="1:5">
      <c r="A763" t="str">
        <f t="shared" si="34"/>
        <v>100</v>
      </c>
      <c r="B763">
        <f t="shared" si="35"/>
        <v>0</v>
      </c>
      <c r="C763" t="s">
        <v>268</v>
      </c>
      <c r="D763" t="s">
        <v>1123</v>
      </c>
      <c r="E763">
        <f t="shared" ca="1" si="36"/>
        <v>0</v>
      </c>
    </row>
    <row r="764" spans="1:5">
      <c r="A764" t="str">
        <f t="shared" si="34"/>
        <v>01</v>
      </c>
      <c r="B764">
        <f t="shared" si="35"/>
        <v>0</v>
      </c>
      <c r="C764" t="s">
        <v>269</v>
      </c>
      <c r="D764" t="s">
        <v>1124</v>
      </c>
      <c r="E764">
        <f t="shared" ca="1" si="36"/>
        <v>0</v>
      </c>
    </row>
    <row r="765" spans="1:5">
      <c r="A765" t="str">
        <f t="shared" si="34"/>
        <v>02</v>
      </c>
      <c r="B765">
        <f t="shared" si="35"/>
        <v>0</v>
      </c>
      <c r="C765" t="s">
        <v>269</v>
      </c>
      <c r="D765" t="s">
        <v>1125</v>
      </c>
      <c r="E765">
        <f t="shared" ca="1" si="36"/>
        <v>0</v>
      </c>
    </row>
    <row r="766" spans="1:5">
      <c r="A766" t="str">
        <f t="shared" si="34"/>
        <v>03</v>
      </c>
      <c r="B766">
        <f t="shared" si="35"/>
        <v>0</v>
      </c>
      <c r="C766" t="s">
        <v>269</v>
      </c>
      <c r="D766" t="s">
        <v>1126</v>
      </c>
      <c r="E766">
        <f t="shared" ca="1" si="36"/>
        <v>0</v>
      </c>
    </row>
    <row r="767" spans="1:5">
      <c r="A767" t="str">
        <f t="shared" si="34"/>
        <v>04</v>
      </c>
      <c r="B767">
        <f t="shared" si="35"/>
        <v>0</v>
      </c>
      <c r="C767" t="s">
        <v>269</v>
      </c>
      <c r="D767" t="s">
        <v>1127</v>
      </c>
      <c r="E767">
        <f t="shared" ca="1" si="36"/>
        <v>0</v>
      </c>
    </row>
    <row r="768" spans="1:5">
      <c r="A768" t="str">
        <f t="shared" si="34"/>
        <v>05</v>
      </c>
      <c r="B768">
        <f t="shared" si="35"/>
        <v>0</v>
      </c>
      <c r="C768" t="s">
        <v>269</v>
      </c>
      <c r="D768" t="s">
        <v>1128</v>
      </c>
      <c r="E768">
        <f t="shared" ca="1" si="36"/>
        <v>0</v>
      </c>
    </row>
    <row r="769" spans="1:5">
      <c r="A769" t="str">
        <f t="shared" si="34"/>
        <v>06</v>
      </c>
      <c r="B769">
        <f t="shared" si="35"/>
        <v>0</v>
      </c>
      <c r="C769" t="s">
        <v>269</v>
      </c>
      <c r="D769" t="s">
        <v>1129</v>
      </c>
      <c r="E769">
        <f t="shared" ca="1" si="36"/>
        <v>0</v>
      </c>
    </row>
    <row r="770" spans="1:5">
      <c r="A770" t="str">
        <f t="shared" si="34"/>
        <v>07</v>
      </c>
      <c r="B770">
        <f t="shared" si="35"/>
        <v>0</v>
      </c>
      <c r="C770" t="s">
        <v>269</v>
      </c>
      <c r="D770" t="s">
        <v>1130</v>
      </c>
      <c r="E770">
        <f t="shared" ca="1" si="36"/>
        <v>0</v>
      </c>
    </row>
    <row r="771" spans="1:5">
      <c r="A771" t="str">
        <f t="shared" si="34"/>
        <v>08</v>
      </c>
      <c r="B771">
        <f t="shared" si="35"/>
        <v>0</v>
      </c>
      <c r="C771" t="s">
        <v>269</v>
      </c>
      <c r="D771" t="s">
        <v>1131</v>
      </c>
      <c r="E771">
        <f t="shared" ca="1" si="36"/>
        <v>0</v>
      </c>
    </row>
    <row r="772" spans="1:5">
      <c r="A772" t="str">
        <f t="shared" si="34"/>
        <v>09</v>
      </c>
      <c r="B772">
        <f t="shared" si="35"/>
        <v>0</v>
      </c>
      <c r="C772" t="s">
        <v>269</v>
      </c>
      <c r="D772" t="s">
        <v>1132</v>
      </c>
      <c r="E772">
        <f t="shared" ca="1" si="36"/>
        <v>0</v>
      </c>
    </row>
    <row r="773" spans="1:5">
      <c r="A773" t="str">
        <f t="shared" si="34"/>
        <v>10</v>
      </c>
      <c r="B773">
        <f t="shared" si="35"/>
        <v>0</v>
      </c>
      <c r="C773" t="s">
        <v>269</v>
      </c>
      <c r="D773" t="s">
        <v>1133</v>
      </c>
      <c r="E773">
        <f t="shared" ca="1" si="36"/>
        <v>0</v>
      </c>
    </row>
    <row r="774" spans="1:5">
      <c r="A774" t="str">
        <f t="shared" si="34"/>
        <v>11</v>
      </c>
      <c r="B774">
        <f t="shared" si="35"/>
        <v>0</v>
      </c>
      <c r="C774" t="s">
        <v>269</v>
      </c>
      <c r="D774" t="s">
        <v>1134</v>
      </c>
      <c r="E774">
        <f t="shared" ca="1" si="36"/>
        <v>0</v>
      </c>
    </row>
    <row r="775" spans="1:5">
      <c r="A775" t="str">
        <f t="shared" si="34"/>
        <v>12</v>
      </c>
      <c r="B775">
        <f t="shared" si="35"/>
        <v>0</v>
      </c>
      <c r="C775" t="s">
        <v>269</v>
      </c>
      <c r="D775" t="s">
        <v>1135</v>
      </c>
      <c r="E775">
        <f t="shared" ca="1" si="36"/>
        <v>0</v>
      </c>
    </row>
    <row r="776" spans="1:5">
      <c r="A776" t="str">
        <f t="shared" si="34"/>
        <v>13</v>
      </c>
      <c r="B776">
        <f t="shared" si="35"/>
        <v>0</v>
      </c>
      <c r="C776" t="s">
        <v>269</v>
      </c>
      <c r="D776" t="s">
        <v>1136</v>
      </c>
      <c r="E776">
        <f t="shared" ca="1" si="36"/>
        <v>0</v>
      </c>
    </row>
    <row r="777" spans="1:5">
      <c r="A777" t="str">
        <f t="shared" ref="A777:A840" si="37">MID(D777,LEN(C777)+2,LEN(D777)-LEN(C777))</f>
        <v>100</v>
      </c>
      <c r="B777">
        <f t="shared" ref="B777:B840" si="38">IF(IFERROR(FIND("PU",D777,1),0)&lt;&gt;0,"PU",0)</f>
        <v>0</v>
      </c>
      <c r="C777" t="s">
        <v>269</v>
      </c>
      <c r="D777" t="s">
        <v>1137</v>
      </c>
      <c r="E777">
        <f t="shared" ca="1" si="36"/>
        <v>0</v>
      </c>
    </row>
    <row r="778" spans="1:5">
      <c r="A778" t="str">
        <f t="shared" si="37"/>
        <v>01</v>
      </c>
      <c r="B778">
        <f t="shared" si="38"/>
        <v>0</v>
      </c>
      <c r="C778" t="s">
        <v>270</v>
      </c>
      <c r="D778" t="s">
        <v>1138</v>
      </c>
      <c r="E778">
        <f t="shared" ca="1" si="36"/>
        <v>0</v>
      </c>
    </row>
    <row r="779" spans="1:5">
      <c r="A779" t="str">
        <f t="shared" si="37"/>
        <v>02</v>
      </c>
      <c r="B779">
        <f t="shared" si="38"/>
        <v>0</v>
      </c>
      <c r="C779" t="s">
        <v>270</v>
      </c>
      <c r="D779" t="s">
        <v>1139</v>
      </c>
      <c r="E779">
        <f t="shared" ca="1" si="36"/>
        <v>0</v>
      </c>
    </row>
    <row r="780" spans="1:5">
      <c r="A780" t="str">
        <f t="shared" si="37"/>
        <v>03</v>
      </c>
      <c r="B780">
        <f t="shared" si="38"/>
        <v>0</v>
      </c>
      <c r="C780" t="s">
        <v>270</v>
      </c>
      <c r="D780" t="s">
        <v>1140</v>
      </c>
      <c r="E780">
        <f t="shared" ca="1" si="36"/>
        <v>0</v>
      </c>
    </row>
    <row r="781" spans="1:5">
      <c r="A781" t="str">
        <f t="shared" si="37"/>
        <v>04</v>
      </c>
      <c r="B781">
        <f t="shared" si="38"/>
        <v>0</v>
      </c>
      <c r="C781" t="s">
        <v>270</v>
      </c>
      <c r="D781" t="s">
        <v>1141</v>
      </c>
      <c r="E781">
        <f t="shared" ca="1" si="36"/>
        <v>0</v>
      </c>
    </row>
    <row r="782" spans="1:5">
      <c r="A782" t="str">
        <f t="shared" si="37"/>
        <v>05</v>
      </c>
      <c r="B782">
        <f t="shared" si="38"/>
        <v>0</v>
      </c>
      <c r="C782" t="s">
        <v>270</v>
      </c>
      <c r="D782" t="s">
        <v>1142</v>
      </c>
      <c r="E782">
        <f t="shared" ca="1" si="36"/>
        <v>0</v>
      </c>
    </row>
    <row r="783" spans="1:5">
      <c r="A783" t="str">
        <f t="shared" si="37"/>
        <v>06</v>
      </c>
      <c r="B783">
        <f t="shared" si="38"/>
        <v>0</v>
      </c>
      <c r="C783" t="s">
        <v>270</v>
      </c>
      <c r="D783" t="s">
        <v>1143</v>
      </c>
      <c r="E783">
        <f t="shared" ca="1" si="36"/>
        <v>0</v>
      </c>
    </row>
    <row r="784" spans="1:5">
      <c r="A784" t="str">
        <f t="shared" si="37"/>
        <v>07</v>
      </c>
      <c r="B784">
        <f t="shared" si="38"/>
        <v>0</v>
      </c>
      <c r="C784" t="s">
        <v>270</v>
      </c>
      <c r="D784" t="s">
        <v>1144</v>
      </c>
      <c r="E784">
        <f t="shared" ca="1" si="36"/>
        <v>0</v>
      </c>
    </row>
    <row r="785" spans="1:5">
      <c r="A785" t="str">
        <f t="shared" si="37"/>
        <v>08</v>
      </c>
      <c r="B785">
        <f t="shared" si="38"/>
        <v>0</v>
      </c>
      <c r="C785" t="s">
        <v>270</v>
      </c>
      <c r="D785" t="s">
        <v>1145</v>
      </c>
      <c r="E785">
        <f t="shared" ca="1" si="36"/>
        <v>0</v>
      </c>
    </row>
    <row r="786" spans="1:5">
      <c r="A786" t="str">
        <f t="shared" si="37"/>
        <v>09</v>
      </c>
      <c r="B786">
        <f t="shared" si="38"/>
        <v>0</v>
      </c>
      <c r="C786" t="s">
        <v>270</v>
      </c>
      <c r="D786" t="s">
        <v>1146</v>
      </c>
      <c r="E786">
        <f t="shared" ca="1" si="36"/>
        <v>0</v>
      </c>
    </row>
    <row r="787" spans="1:5">
      <c r="A787" t="str">
        <f t="shared" si="37"/>
        <v>10</v>
      </c>
      <c r="B787">
        <f t="shared" si="38"/>
        <v>0</v>
      </c>
      <c r="C787" t="s">
        <v>270</v>
      </c>
      <c r="D787" t="s">
        <v>1147</v>
      </c>
      <c r="E787">
        <f t="shared" ca="1" si="36"/>
        <v>0</v>
      </c>
    </row>
    <row r="788" spans="1:5">
      <c r="A788" t="str">
        <f t="shared" si="37"/>
        <v>11</v>
      </c>
      <c r="B788">
        <f t="shared" si="38"/>
        <v>0</v>
      </c>
      <c r="C788" t="s">
        <v>270</v>
      </c>
      <c r="D788" t="s">
        <v>1148</v>
      </c>
      <c r="E788">
        <f t="shared" ca="1" si="36"/>
        <v>0</v>
      </c>
    </row>
    <row r="789" spans="1:5">
      <c r="A789" t="str">
        <f t="shared" si="37"/>
        <v>12</v>
      </c>
      <c r="B789">
        <f t="shared" si="38"/>
        <v>0</v>
      </c>
      <c r="C789" t="s">
        <v>270</v>
      </c>
      <c r="D789" t="s">
        <v>1149</v>
      </c>
      <c r="E789">
        <f t="shared" ca="1" si="36"/>
        <v>0</v>
      </c>
    </row>
    <row r="790" spans="1:5">
      <c r="A790" t="str">
        <f t="shared" si="37"/>
        <v>13</v>
      </c>
      <c r="B790">
        <f t="shared" si="38"/>
        <v>0</v>
      </c>
      <c r="C790" t="s">
        <v>270</v>
      </c>
      <c r="D790" t="s">
        <v>1150</v>
      </c>
      <c r="E790">
        <f t="shared" ca="1" si="36"/>
        <v>0</v>
      </c>
    </row>
    <row r="791" spans="1:5">
      <c r="A791" t="str">
        <f t="shared" si="37"/>
        <v>100</v>
      </c>
      <c r="B791">
        <f t="shared" si="38"/>
        <v>0</v>
      </c>
      <c r="C791" t="s">
        <v>270</v>
      </c>
      <c r="D791" t="s">
        <v>1151</v>
      </c>
      <c r="E791">
        <f t="shared" ca="1" si="36"/>
        <v>0</v>
      </c>
    </row>
    <row r="792" spans="1:5">
      <c r="A792" t="str">
        <f t="shared" si="37"/>
        <v>01</v>
      </c>
      <c r="B792">
        <f t="shared" si="38"/>
        <v>0</v>
      </c>
      <c r="C792" t="s">
        <v>271</v>
      </c>
      <c r="D792" t="s">
        <v>1152</v>
      </c>
      <c r="E792">
        <f t="shared" ca="1" si="36"/>
        <v>0</v>
      </c>
    </row>
    <row r="793" spans="1:5">
      <c r="A793" t="str">
        <f t="shared" si="37"/>
        <v>02</v>
      </c>
      <c r="B793">
        <f t="shared" si="38"/>
        <v>0</v>
      </c>
      <c r="C793" t="s">
        <v>271</v>
      </c>
      <c r="D793" t="s">
        <v>1153</v>
      </c>
      <c r="E793">
        <f t="shared" ca="1" si="36"/>
        <v>0</v>
      </c>
    </row>
    <row r="794" spans="1:5">
      <c r="A794" t="str">
        <f t="shared" si="37"/>
        <v>03</v>
      </c>
      <c r="B794">
        <f t="shared" si="38"/>
        <v>0</v>
      </c>
      <c r="C794" t="s">
        <v>271</v>
      </c>
      <c r="D794" t="s">
        <v>1154</v>
      </c>
      <c r="E794">
        <f t="shared" ca="1" si="36"/>
        <v>0</v>
      </c>
    </row>
    <row r="795" spans="1:5">
      <c r="A795" t="str">
        <f t="shared" si="37"/>
        <v>04</v>
      </c>
      <c r="B795">
        <f t="shared" si="38"/>
        <v>0</v>
      </c>
      <c r="C795" t="s">
        <v>271</v>
      </c>
      <c r="D795" t="s">
        <v>1155</v>
      </c>
      <c r="E795">
        <f t="shared" ca="1" si="36"/>
        <v>0</v>
      </c>
    </row>
    <row r="796" spans="1:5">
      <c r="A796" t="str">
        <f t="shared" si="37"/>
        <v>05</v>
      </c>
      <c r="B796">
        <f t="shared" si="38"/>
        <v>0</v>
      </c>
      <c r="C796" t="s">
        <v>271</v>
      </c>
      <c r="D796" t="s">
        <v>1156</v>
      </c>
      <c r="E796">
        <f t="shared" ca="1" si="36"/>
        <v>0</v>
      </c>
    </row>
    <row r="797" spans="1:5">
      <c r="A797" t="str">
        <f t="shared" si="37"/>
        <v>06</v>
      </c>
      <c r="B797">
        <f t="shared" si="38"/>
        <v>0</v>
      </c>
      <c r="C797" t="s">
        <v>271</v>
      </c>
      <c r="D797" t="s">
        <v>1157</v>
      </c>
      <c r="E797">
        <f t="shared" ca="1" si="36"/>
        <v>0</v>
      </c>
    </row>
    <row r="798" spans="1:5">
      <c r="A798" t="str">
        <f t="shared" si="37"/>
        <v>07</v>
      </c>
      <c r="B798">
        <f t="shared" si="38"/>
        <v>0</v>
      </c>
      <c r="C798" t="s">
        <v>271</v>
      </c>
      <c r="D798" t="s">
        <v>1158</v>
      </c>
      <c r="E798">
        <f t="shared" ca="1" si="36"/>
        <v>0</v>
      </c>
    </row>
    <row r="799" spans="1:5">
      <c r="A799" t="str">
        <f t="shared" si="37"/>
        <v>08</v>
      </c>
      <c r="B799">
        <f t="shared" si="38"/>
        <v>0</v>
      </c>
      <c r="C799" t="s">
        <v>271</v>
      </c>
      <c r="D799" t="s">
        <v>1159</v>
      </c>
      <c r="E799">
        <f t="shared" ca="1" si="36"/>
        <v>0</v>
      </c>
    </row>
    <row r="800" spans="1:5">
      <c r="A800" t="str">
        <f t="shared" si="37"/>
        <v>09</v>
      </c>
      <c r="B800">
        <f t="shared" si="38"/>
        <v>0</v>
      </c>
      <c r="C800" t="s">
        <v>271</v>
      </c>
      <c r="D800" t="s">
        <v>1160</v>
      </c>
      <c r="E800">
        <f t="shared" ca="1" si="36"/>
        <v>0</v>
      </c>
    </row>
    <row r="801" spans="1:5">
      <c r="A801" t="str">
        <f t="shared" si="37"/>
        <v>10</v>
      </c>
      <c r="B801">
        <f t="shared" si="38"/>
        <v>0</v>
      </c>
      <c r="C801" t="s">
        <v>271</v>
      </c>
      <c r="D801" t="s">
        <v>1161</v>
      </c>
      <c r="E801">
        <f t="shared" ca="1" si="36"/>
        <v>0</v>
      </c>
    </row>
    <row r="802" spans="1:5">
      <c r="A802" t="str">
        <f t="shared" si="37"/>
        <v>11</v>
      </c>
      <c r="B802">
        <f t="shared" si="38"/>
        <v>0</v>
      </c>
      <c r="C802" t="s">
        <v>271</v>
      </c>
      <c r="D802" t="s">
        <v>1162</v>
      </c>
      <c r="E802">
        <f t="shared" ca="1" si="36"/>
        <v>0</v>
      </c>
    </row>
    <row r="803" spans="1:5">
      <c r="A803" t="str">
        <f t="shared" si="37"/>
        <v>12</v>
      </c>
      <c r="B803">
        <f t="shared" si="38"/>
        <v>0</v>
      </c>
      <c r="C803" t="s">
        <v>271</v>
      </c>
      <c r="D803" t="s">
        <v>1163</v>
      </c>
      <c r="E803">
        <f t="shared" ca="1" si="36"/>
        <v>0</v>
      </c>
    </row>
    <row r="804" spans="1:5">
      <c r="A804" t="str">
        <f t="shared" si="37"/>
        <v>13</v>
      </c>
      <c r="B804">
        <f t="shared" si="38"/>
        <v>0</v>
      </c>
      <c r="C804" t="s">
        <v>271</v>
      </c>
      <c r="D804" t="s">
        <v>1164</v>
      </c>
      <c r="E804">
        <f t="shared" ca="1" si="36"/>
        <v>0</v>
      </c>
    </row>
    <row r="805" spans="1:5">
      <c r="A805" t="str">
        <f t="shared" si="37"/>
        <v>100</v>
      </c>
      <c r="B805">
        <f t="shared" si="38"/>
        <v>0</v>
      </c>
      <c r="C805" t="s">
        <v>271</v>
      </c>
      <c r="D805" t="s">
        <v>1165</v>
      </c>
      <c r="E805">
        <f t="shared" ca="1" si="36"/>
        <v>0</v>
      </c>
    </row>
    <row r="806" spans="1:5">
      <c r="A806" t="str">
        <f t="shared" si="37"/>
        <v>01</v>
      </c>
      <c r="B806">
        <f t="shared" si="38"/>
        <v>0</v>
      </c>
      <c r="C806" t="s">
        <v>272</v>
      </c>
      <c r="D806" t="s">
        <v>1166</v>
      </c>
      <c r="E806">
        <f t="shared" ca="1" si="36"/>
        <v>0</v>
      </c>
    </row>
    <row r="807" spans="1:5">
      <c r="A807" t="str">
        <f t="shared" si="37"/>
        <v>02</v>
      </c>
      <c r="B807">
        <f t="shared" si="38"/>
        <v>0</v>
      </c>
      <c r="C807" t="s">
        <v>272</v>
      </c>
      <c r="D807" t="s">
        <v>1167</v>
      </c>
      <c r="E807">
        <f t="shared" ref="E807:E870" ca="1" si="39">IFERROR(IF(B807=0,VLOOKUP(C807,INDIRECT($G$4&amp;$H$4),MATCH($A807,INDIRECT($G$4&amp;$I$4),0),0),VLOOKUP(C807,INDIRECT($G$5&amp;$H$5),MATCH($A807,INDIRECT($G$5&amp;$I$5),0),FALSE)),0)</f>
        <v>0</v>
      </c>
    </row>
    <row r="808" spans="1:5">
      <c r="A808" t="str">
        <f t="shared" si="37"/>
        <v>03</v>
      </c>
      <c r="B808">
        <f t="shared" si="38"/>
        <v>0</v>
      </c>
      <c r="C808" t="s">
        <v>272</v>
      </c>
      <c r="D808" t="s">
        <v>1168</v>
      </c>
      <c r="E808">
        <f t="shared" ca="1" si="39"/>
        <v>0</v>
      </c>
    </row>
    <row r="809" spans="1:5">
      <c r="A809" t="str">
        <f t="shared" si="37"/>
        <v>04</v>
      </c>
      <c r="B809">
        <f t="shared" si="38"/>
        <v>0</v>
      </c>
      <c r="C809" t="s">
        <v>272</v>
      </c>
      <c r="D809" t="s">
        <v>1169</v>
      </c>
      <c r="E809">
        <f t="shared" ca="1" si="39"/>
        <v>0</v>
      </c>
    </row>
    <row r="810" spans="1:5">
      <c r="A810" t="str">
        <f t="shared" si="37"/>
        <v>05</v>
      </c>
      <c r="B810">
        <f t="shared" si="38"/>
        <v>0</v>
      </c>
      <c r="C810" t="s">
        <v>272</v>
      </c>
      <c r="D810" t="s">
        <v>1170</v>
      </c>
      <c r="E810">
        <f t="shared" ca="1" si="39"/>
        <v>0</v>
      </c>
    </row>
    <row r="811" spans="1:5">
      <c r="A811" t="str">
        <f t="shared" si="37"/>
        <v>06</v>
      </c>
      <c r="B811">
        <f t="shared" si="38"/>
        <v>0</v>
      </c>
      <c r="C811" t="s">
        <v>272</v>
      </c>
      <c r="D811" t="s">
        <v>1171</v>
      </c>
      <c r="E811">
        <f t="shared" ca="1" si="39"/>
        <v>0</v>
      </c>
    </row>
    <row r="812" spans="1:5">
      <c r="A812" t="str">
        <f t="shared" si="37"/>
        <v>07</v>
      </c>
      <c r="B812">
        <f t="shared" si="38"/>
        <v>0</v>
      </c>
      <c r="C812" t="s">
        <v>272</v>
      </c>
      <c r="D812" t="s">
        <v>1172</v>
      </c>
      <c r="E812">
        <f t="shared" ca="1" si="39"/>
        <v>0</v>
      </c>
    </row>
    <row r="813" spans="1:5">
      <c r="A813" t="str">
        <f t="shared" si="37"/>
        <v>08</v>
      </c>
      <c r="B813">
        <f t="shared" si="38"/>
        <v>0</v>
      </c>
      <c r="C813" t="s">
        <v>272</v>
      </c>
      <c r="D813" t="s">
        <v>1173</v>
      </c>
      <c r="E813">
        <f t="shared" ca="1" si="39"/>
        <v>0</v>
      </c>
    </row>
    <row r="814" spans="1:5">
      <c r="A814" t="str">
        <f t="shared" si="37"/>
        <v>09</v>
      </c>
      <c r="B814">
        <f t="shared" si="38"/>
        <v>0</v>
      </c>
      <c r="C814" t="s">
        <v>272</v>
      </c>
      <c r="D814" t="s">
        <v>1174</v>
      </c>
      <c r="E814">
        <f t="shared" ca="1" si="39"/>
        <v>0</v>
      </c>
    </row>
    <row r="815" spans="1:5">
      <c r="A815" t="str">
        <f t="shared" si="37"/>
        <v>10</v>
      </c>
      <c r="B815">
        <f t="shared" si="38"/>
        <v>0</v>
      </c>
      <c r="C815" t="s">
        <v>272</v>
      </c>
      <c r="D815" t="s">
        <v>1175</v>
      </c>
      <c r="E815">
        <f t="shared" ca="1" si="39"/>
        <v>0</v>
      </c>
    </row>
    <row r="816" spans="1:5">
      <c r="A816" t="str">
        <f t="shared" si="37"/>
        <v>11</v>
      </c>
      <c r="B816">
        <f t="shared" si="38"/>
        <v>0</v>
      </c>
      <c r="C816" t="s">
        <v>272</v>
      </c>
      <c r="D816" t="s">
        <v>1176</v>
      </c>
      <c r="E816">
        <f t="shared" ca="1" si="39"/>
        <v>0</v>
      </c>
    </row>
    <row r="817" spans="1:5">
      <c r="A817" t="str">
        <f t="shared" si="37"/>
        <v>12</v>
      </c>
      <c r="B817">
        <f t="shared" si="38"/>
        <v>0</v>
      </c>
      <c r="C817" t="s">
        <v>272</v>
      </c>
      <c r="D817" t="s">
        <v>1177</v>
      </c>
      <c r="E817">
        <f t="shared" ca="1" si="39"/>
        <v>0</v>
      </c>
    </row>
    <row r="818" spans="1:5">
      <c r="A818" t="str">
        <f t="shared" si="37"/>
        <v>13</v>
      </c>
      <c r="B818">
        <f t="shared" si="38"/>
        <v>0</v>
      </c>
      <c r="C818" t="s">
        <v>272</v>
      </c>
      <c r="D818" t="s">
        <v>1178</v>
      </c>
      <c r="E818">
        <f t="shared" ca="1" si="39"/>
        <v>0</v>
      </c>
    </row>
    <row r="819" spans="1:5">
      <c r="A819" t="str">
        <f t="shared" si="37"/>
        <v>100</v>
      </c>
      <c r="B819">
        <f t="shared" si="38"/>
        <v>0</v>
      </c>
      <c r="C819" t="s">
        <v>272</v>
      </c>
      <c r="D819" t="s">
        <v>1179</v>
      </c>
      <c r="E819">
        <f t="shared" ca="1" si="39"/>
        <v>0</v>
      </c>
    </row>
    <row r="820" spans="1:5">
      <c r="A820" t="str">
        <f t="shared" si="37"/>
        <v>01</v>
      </c>
      <c r="B820">
        <f t="shared" si="38"/>
        <v>0</v>
      </c>
      <c r="C820" t="s">
        <v>2133</v>
      </c>
      <c r="D820" t="s">
        <v>1180</v>
      </c>
      <c r="E820">
        <f t="shared" ca="1" si="39"/>
        <v>0</v>
      </c>
    </row>
    <row r="821" spans="1:5">
      <c r="A821" t="str">
        <f t="shared" si="37"/>
        <v>01</v>
      </c>
      <c r="B821">
        <f t="shared" si="38"/>
        <v>0</v>
      </c>
      <c r="C821" t="s">
        <v>273</v>
      </c>
      <c r="D821" t="s">
        <v>1181</v>
      </c>
      <c r="E821">
        <f t="shared" ca="1" si="39"/>
        <v>0</v>
      </c>
    </row>
    <row r="822" spans="1:5">
      <c r="A822" t="str">
        <f t="shared" si="37"/>
        <v>02</v>
      </c>
      <c r="B822">
        <f t="shared" si="38"/>
        <v>0</v>
      </c>
      <c r="C822" t="s">
        <v>273</v>
      </c>
      <c r="D822" t="s">
        <v>1182</v>
      </c>
      <c r="E822">
        <f t="shared" ca="1" si="39"/>
        <v>0</v>
      </c>
    </row>
    <row r="823" spans="1:5">
      <c r="A823" t="str">
        <f t="shared" si="37"/>
        <v>03</v>
      </c>
      <c r="B823">
        <f t="shared" si="38"/>
        <v>0</v>
      </c>
      <c r="C823" t="s">
        <v>273</v>
      </c>
      <c r="D823" t="s">
        <v>1183</v>
      </c>
      <c r="E823">
        <f t="shared" ca="1" si="39"/>
        <v>0</v>
      </c>
    </row>
    <row r="824" spans="1:5">
      <c r="A824" t="str">
        <f t="shared" si="37"/>
        <v>04</v>
      </c>
      <c r="B824">
        <f t="shared" si="38"/>
        <v>0</v>
      </c>
      <c r="C824" t="s">
        <v>273</v>
      </c>
      <c r="D824" t="s">
        <v>1184</v>
      </c>
      <c r="E824">
        <f t="shared" ca="1" si="39"/>
        <v>0</v>
      </c>
    </row>
    <row r="825" spans="1:5">
      <c r="A825" t="str">
        <f t="shared" si="37"/>
        <v>05</v>
      </c>
      <c r="B825">
        <f t="shared" si="38"/>
        <v>0</v>
      </c>
      <c r="C825" t="s">
        <v>273</v>
      </c>
      <c r="D825" t="s">
        <v>1185</v>
      </c>
      <c r="E825">
        <f t="shared" ca="1" si="39"/>
        <v>0</v>
      </c>
    </row>
    <row r="826" spans="1:5">
      <c r="A826" t="str">
        <f t="shared" si="37"/>
        <v>06</v>
      </c>
      <c r="B826">
        <f t="shared" si="38"/>
        <v>0</v>
      </c>
      <c r="C826" t="s">
        <v>273</v>
      </c>
      <c r="D826" t="s">
        <v>1186</v>
      </c>
      <c r="E826">
        <f t="shared" ca="1" si="39"/>
        <v>0</v>
      </c>
    </row>
    <row r="827" spans="1:5">
      <c r="A827" t="str">
        <f t="shared" si="37"/>
        <v>07</v>
      </c>
      <c r="B827">
        <f t="shared" si="38"/>
        <v>0</v>
      </c>
      <c r="C827" t="s">
        <v>273</v>
      </c>
      <c r="D827" t="s">
        <v>1187</v>
      </c>
      <c r="E827">
        <f t="shared" ca="1" si="39"/>
        <v>0</v>
      </c>
    </row>
    <row r="828" spans="1:5">
      <c r="A828" t="str">
        <f t="shared" si="37"/>
        <v>08</v>
      </c>
      <c r="B828">
        <f t="shared" si="38"/>
        <v>0</v>
      </c>
      <c r="C828" t="s">
        <v>273</v>
      </c>
      <c r="D828" t="s">
        <v>1188</v>
      </c>
      <c r="E828">
        <f t="shared" ca="1" si="39"/>
        <v>0</v>
      </c>
    </row>
    <row r="829" spans="1:5">
      <c r="A829" t="str">
        <f t="shared" si="37"/>
        <v>09</v>
      </c>
      <c r="B829">
        <f t="shared" si="38"/>
        <v>0</v>
      </c>
      <c r="C829" t="s">
        <v>273</v>
      </c>
      <c r="D829" t="s">
        <v>1189</v>
      </c>
      <c r="E829">
        <f t="shared" ca="1" si="39"/>
        <v>0</v>
      </c>
    </row>
    <row r="830" spans="1:5">
      <c r="A830" t="str">
        <f t="shared" si="37"/>
        <v>10</v>
      </c>
      <c r="B830">
        <f t="shared" si="38"/>
        <v>0</v>
      </c>
      <c r="C830" t="s">
        <v>273</v>
      </c>
      <c r="D830" t="s">
        <v>1190</v>
      </c>
      <c r="E830">
        <f t="shared" ca="1" si="39"/>
        <v>0</v>
      </c>
    </row>
    <row r="831" spans="1:5">
      <c r="A831" t="str">
        <f t="shared" si="37"/>
        <v>11</v>
      </c>
      <c r="B831">
        <f t="shared" si="38"/>
        <v>0</v>
      </c>
      <c r="C831" t="s">
        <v>273</v>
      </c>
      <c r="D831" t="s">
        <v>1191</v>
      </c>
      <c r="E831">
        <f t="shared" ca="1" si="39"/>
        <v>0</v>
      </c>
    </row>
    <row r="832" spans="1:5">
      <c r="A832" t="str">
        <f t="shared" si="37"/>
        <v>12</v>
      </c>
      <c r="B832">
        <f t="shared" si="38"/>
        <v>0</v>
      </c>
      <c r="C832" t="s">
        <v>273</v>
      </c>
      <c r="D832" t="s">
        <v>1192</v>
      </c>
      <c r="E832">
        <f t="shared" ca="1" si="39"/>
        <v>0</v>
      </c>
    </row>
    <row r="833" spans="1:5">
      <c r="A833" t="str">
        <f t="shared" si="37"/>
        <v>13</v>
      </c>
      <c r="B833">
        <f t="shared" si="38"/>
        <v>0</v>
      </c>
      <c r="C833" t="s">
        <v>273</v>
      </c>
      <c r="D833" t="s">
        <v>1193</v>
      </c>
      <c r="E833">
        <f t="shared" ca="1" si="39"/>
        <v>0</v>
      </c>
    </row>
    <row r="834" spans="1:5">
      <c r="A834" t="str">
        <f t="shared" si="37"/>
        <v>100</v>
      </c>
      <c r="B834">
        <f t="shared" si="38"/>
        <v>0</v>
      </c>
      <c r="C834" t="s">
        <v>273</v>
      </c>
      <c r="D834" t="s">
        <v>1194</v>
      </c>
      <c r="E834">
        <f t="shared" ca="1" si="39"/>
        <v>0</v>
      </c>
    </row>
    <row r="835" spans="1:5">
      <c r="A835" t="str">
        <f t="shared" si="37"/>
        <v>01</v>
      </c>
      <c r="B835">
        <f t="shared" si="38"/>
        <v>0</v>
      </c>
      <c r="C835" t="s">
        <v>274</v>
      </c>
      <c r="D835" t="s">
        <v>1195</v>
      </c>
      <c r="E835">
        <f t="shared" ca="1" si="39"/>
        <v>0</v>
      </c>
    </row>
    <row r="836" spans="1:5">
      <c r="A836" t="str">
        <f t="shared" si="37"/>
        <v>02</v>
      </c>
      <c r="B836">
        <f t="shared" si="38"/>
        <v>0</v>
      </c>
      <c r="C836" t="s">
        <v>274</v>
      </c>
      <c r="D836" t="s">
        <v>1196</v>
      </c>
      <c r="E836">
        <f t="shared" ca="1" si="39"/>
        <v>0</v>
      </c>
    </row>
    <row r="837" spans="1:5">
      <c r="A837" t="str">
        <f t="shared" si="37"/>
        <v>03</v>
      </c>
      <c r="B837">
        <f t="shared" si="38"/>
        <v>0</v>
      </c>
      <c r="C837" t="s">
        <v>274</v>
      </c>
      <c r="D837" t="s">
        <v>1197</v>
      </c>
      <c r="E837">
        <f t="shared" ca="1" si="39"/>
        <v>0</v>
      </c>
    </row>
    <row r="838" spans="1:5">
      <c r="A838" t="str">
        <f t="shared" si="37"/>
        <v>04</v>
      </c>
      <c r="B838">
        <f t="shared" si="38"/>
        <v>0</v>
      </c>
      <c r="C838" t="s">
        <v>274</v>
      </c>
      <c r="D838" t="s">
        <v>1198</v>
      </c>
      <c r="E838">
        <f t="shared" ca="1" si="39"/>
        <v>0</v>
      </c>
    </row>
    <row r="839" spans="1:5">
      <c r="A839" t="str">
        <f t="shared" si="37"/>
        <v>05</v>
      </c>
      <c r="B839">
        <f t="shared" si="38"/>
        <v>0</v>
      </c>
      <c r="C839" t="s">
        <v>274</v>
      </c>
      <c r="D839" t="s">
        <v>1199</v>
      </c>
      <c r="E839">
        <f t="shared" ca="1" si="39"/>
        <v>0</v>
      </c>
    </row>
    <row r="840" spans="1:5">
      <c r="A840" t="str">
        <f t="shared" si="37"/>
        <v>06</v>
      </c>
      <c r="B840">
        <f t="shared" si="38"/>
        <v>0</v>
      </c>
      <c r="C840" t="s">
        <v>274</v>
      </c>
      <c r="D840" t="s">
        <v>1200</v>
      </c>
      <c r="E840">
        <f t="shared" ca="1" si="39"/>
        <v>0</v>
      </c>
    </row>
    <row r="841" spans="1:5">
      <c r="A841" t="str">
        <f t="shared" ref="A841:A904" si="40">MID(D841,LEN(C841)+2,LEN(D841)-LEN(C841))</f>
        <v>07</v>
      </c>
      <c r="B841">
        <f t="shared" ref="B841:B904" si="41">IF(IFERROR(FIND("PU",D841,1),0)&lt;&gt;0,"PU",0)</f>
        <v>0</v>
      </c>
      <c r="C841" t="s">
        <v>274</v>
      </c>
      <c r="D841" t="s">
        <v>1201</v>
      </c>
      <c r="E841">
        <f t="shared" ca="1" si="39"/>
        <v>0</v>
      </c>
    </row>
    <row r="842" spans="1:5">
      <c r="A842" t="str">
        <f t="shared" si="40"/>
        <v>08</v>
      </c>
      <c r="B842">
        <f t="shared" si="41"/>
        <v>0</v>
      </c>
      <c r="C842" t="s">
        <v>274</v>
      </c>
      <c r="D842" t="s">
        <v>1202</v>
      </c>
      <c r="E842">
        <f t="shared" ca="1" si="39"/>
        <v>0</v>
      </c>
    </row>
    <row r="843" spans="1:5">
      <c r="A843" t="str">
        <f t="shared" si="40"/>
        <v>09</v>
      </c>
      <c r="B843">
        <f t="shared" si="41"/>
        <v>0</v>
      </c>
      <c r="C843" t="s">
        <v>274</v>
      </c>
      <c r="D843" t="s">
        <v>1203</v>
      </c>
      <c r="E843">
        <f t="shared" ca="1" si="39"/>
        <v>0</v>
      </c>
    </row>
    <row r="844" spans="1:5">
      <c r="A844" t="str">
        <f t="shared" si="40"/>
        <v>10</v>
      </c>
      <c r="B844">
        <f t="shared" si="41"/>
        <v>0</v>
      </c>
      <c r="C844" t="s">
        <v>274</v>
      </c>
      <c r="D844" t="s">
        <v>1204</v>
      </c>
      <c r="E844">
        <f t="shared" ca="1" si="39"/>
        <v>0</v>
      </c>
    </row>
    <row r="845" spans="1:5">
      <c r="A845" t="str">
        <f t="shared" si="40"/>
        <v>11</v>
      </c>
      <c r="B845">
        <f t="shared" si="41"/>
        <v>0</v>
      </c>
      <c r="C845" t="s">
        <v>274</v>
      </c>
      <c r="D845" t="s">
        <v>1205</v>
      </c>
      <c r="E845">
        <f t="shared" ca="1" si="39"/>
        <v>0</v>
      </c>
    </row>
    <row r="846" spans="1:5">
      <c r="A846" t="str">
        <f t="shared" si="40"/>
        <v>12</v>
      </c>
      <c r="B846">
        <f t="shared" si="41"/>
        <v>0</v>
      </c>
      <c r="C846" t="s">
        <v>274</v>
      </c>
      <c r="D846" t="s">
        <v>1206</v>
      </c>
      <c r="E846">
        <f t="shared" ca="1" si="39"/>
        <v>0</v>
      </c>
    </row>
    <row r="847" spans="1:5">
      <c r="A847" t="str">
        <f t="shared" si="40"/>
        <v>13</v>
      </c>
      <c r="B847">
        <f t="shared" si="41"/>
        <v>0</v>
      </c>
      <c r="C847" t="s">
        <v>274</v>
      </c>
      <c r="D847" t="s">
        <v>1207</v>
      </c>
      <c r="E847">
        <f t="shared" ca="1" si="39"/>
        <v>0</v>
      </c>
    </row>
    <row r="848" spans="1:5">
      <c r="A848" t="str">
        <f t="shared" si="40"/>
        <v>100</v>
      </c>
      <c r="B848">
        <f t="shared" si="41"/>
        <v>0</v>
      </c>
      <c r="C848" t="s">
        <v>274</v>
      </c>
      <c r="D848" t="s">
        <v>1208</v>
      </c>
      <c r="E848">
        <f t="shared" ca="1" si="39"/>
        <v>0</v>
      </c>
    </row>
    <row r="849" spans="1:5">
      <c r="A849" t="str">
        <f t="shared" si="40"/>
        <v>01</v>
      </c>
      <c r="B849">
        <f t="shared" si="41"/>
        <v>0</v>
      </c>
      <c r="C849" t="s">
        <v>275</v>
      </c>
      <c r="D849" t="s">
        <v>1209</v>
      </c>
      <c r="E849">
        <f t="shared" ca="1" si="39"/>
        <v>0</v>
      </c>
    </row>
    <row r="850" spans="1:5">
      <c r="A850" t="str">
        <f t="shared" si="40"/>
        <v>02</v>
      </c>
      <c r="B850">
        <f t="shared" si="41"/>
        <v>0</v>
      </c>
      <c r="C850" t="s">
        <v>275</v>
      </c>
      <c r="D850" t="s">
        <v>1210</v>
      </c>
      <c r="E850">
        <f t="shared" ca="1" si="39"/>
        <v>0</v>
      </c>
    </row>
    <row r="851" spans="1:5">
      <c r="A851" t="str">
        <f t="shared" si="40"/>
        <v>03</v>
      </c>
      <c r="B851">
        <f t="shared" si="41"/>
        <v>0</v>
      </c>
      <c r="C851" t="s">
        <v>275</v>
      </c>
      <c r="D851" t="s">
        <v>1211</v>
      </c>
      <c r="E851">
        <f t="shared" ca="1" si="39"/>
        <v>0</v>
      </c>
    </row>
    <row r="852" spans="1:5">
      <c r="A852" t="str">
        <f t="shared" si="40"/>
        <v>04</v>
      </c>
      <c r="B852">
        <f t="shared" si="41"/>
        <v>0</v>
      </c>
      <c r="C852" t="s">
        <v>275</v>
      </c>
      <c r="D852" t="s">
        <v>1212</v>
      </c>
      <c r="E852">
        <f t="shared" ca="1" si="39"/>
        <v>0</v>
      </c>
    </row>
    <row r="853" spans="1:5">
      <c r="A853" t="str">
        <f t="shared" si="40"/>
        <v>05</v>
      </c>
      <c r="B853">
        <f t="shared" si="41"/>
        <v>0</v>
      </c>
      <c r="C853" t="s">
        <v>275</v>
      </c>
      <c r="D853" t="s">
        <v>1213</v>
      </c>
      <c r="E853">
        <f t="shared" ca="1" si="39"/>
        <v>0</v>
      </c>
    </row>
    <row r="854" spans="1:5">
      <c r="A854" t="str">
        <f t="shared" si="40"/>
        <v>06</v>
      </c>
      <c r="B854">
        <f t="shared" si="41"/>
        <v>0</v>
      </c>
      <c r="C854" t="s">
        <v>275</v>
      </c>
      <c r="D854" t="s">
        <v>1214</v>
      </c>
      <c r="E854">
        <f t="shared" ca="1" si="39"/>
        <v>0</v>
      </c>
    </row>
    <row r="855" spans="1:5">
      <c r="A855" t="str">
        <f t="shared" si="40"/>
        <v>07</v>
      </c>
      <c r="B855">
        <f t="shared" si="41"/>
        <v>0</v>
      </c>
      <c r="C855" t="s">
        <v>275</v>
      </c>
      <c r="D855" t="s">
        <v>1215</v>
      </c>
      <c r="E855">
        <f t="shared" ca="1" si="39"/>
        <v>0</v>
      </c>
    </row>
    <row r="856" spans="1:5">
      <c r="A856" t="str">
        <f t="shared" si="40"/>
        <v>08</v>
      </c>
      <c r="B856">
        <f t="shared" si="41"/>
        <v>0</v>
      </c>
      <c r="C856" t="s">
        <v>275</v>
      </c>
      <c r="D856" t="s">
        <v>1216</v>
      </c>
      <c r="E856">
        <f t="shared" ca="1" si="39"/>
        <v>0</v>
      </c>
    </row>
    <row r="857" spans="1:5">
      <c r="A857" t="str">
        <f t="shared" si="40"/>
        <v>09</v>
      </c>
      <c r="B857">
        <f t="shared" si="41"/>
        <v>0</v>
      </c>
      <c r="C857" t="s">
        <v>275</v>
      </c>
      <c r="D857" t="s">
        <v>1217</v>
      </c>
      <c r="E857">
        <f t="shared" ca="1" si="39"/>
        <v>0</v>
      </c>
    </row>
    <row r="858" spans="1:5">
      <c r="A858" t="str">
        <f t="shared" si="40"/>
        <v>10</v>
      </c>
      <c r="B858">
        <f t="shared" si="41"/>
        <v>0</v>
      </c>
      <c r="C858" t="s">
        <v>275</v>
      </c>
      <c r="D858" t="s">
        <v>1218</v>
      </c>
      <c r="E858">
        <f t="shared" ca="1" si="39"/>
        <v>0</v>
      </c>
    </row>
    <row r="859" spans="1:5">
      <c r="A859" t="str">
        <f t="shared" si="40"/>
        <v>11</v>
      </c>
      <c r="B859">
        <f t="shared" si="41"/>
        <v>0</v>
      </c>
      <c r="C859" t="s">
        <v>275</v>
      </c>
      <c r="D859" t="s">
        <v>1219</v>
      </c>
      <c r="E859">
        <f t="shared" ca="1" si="39"/>
        <v>0</v>
      </c>
    </row>
    <row r="860" spans="1:5">
      <c r="A860" t="str">
        <f t="shared" si="40"/>
        <v>12</v>
      </c>
      <c r="B860">
        <f t="shared" si="41"/>
        <v>0</v>
      </c>
      <c r="C860" t="s">
        <v>275</v>
      </c>
      <c r="D860" t="s">
        <v>1220</v>
      </c>
      <c r="E860">
        <f t="shared" ca="1" si="39"/>
        <v>0</v>
      </c>
    </row>
    <row r="861" spans="1:5">
      <c r="A861" t="str">
        <f t="shared" si="40"/>
        <v>13</v>
      </c>
      <c r="B861">
        <f t="shared" si="41"/>
        <v>0</v>
      </c>
      <c r="C861" t="s">
        <v>275</v>
      </c>
      <c r="D861" t="s">
        <v>1221</v>
      </c>
      <c r="E861">
        <f t="shared" ca="1" si="39"/>
        <v>0</v>
      </c>
    </row>
    <row r="862" spans="1:5">
      <c r="A862" t="str">
        <f t="shared" si="40"/>
        <v>100</v>
      </c>
      <c r="B862">
        <f t="shared" si="41"/>
        <v>0</v>
      </c>
      <c r="C862" t="s">
        <v>275</v>
      </c>
      <c r="D862" t="s">
        <v>1222</v>
      </c>
      <c r="E862">
        <f t="shared" ca="1" si="39"/>
        <v>0</v>
      </c>
    </row>
    <row r="863" spans="1:5">
      <c r="A863" t="str">
        <f t="shared" si="40"/>
        <v>01</v>
      </c>
      <c r="B863">
        <f t="shared" si="41"/>
        <v>0</v>
      </c>
      <c r="C863" t="s">
        <v>276</v>
      </c>
      <c r="D863" t="s">
        <v>1223</v>
      </c>
      <c r="E863">
        <f t="shared" ca="1" si="39"/>
        <v>0</v>
      </c>
    </row>
    <row r="864" spans="1:5">
      <c r="A864" t="str">
        <f t="shared" si="40"/>
        <v>02</v>
      </c>
      <c r="B864">
        <f t="shared" si="41"/>
        <v>0</v>
      </c>
      <c r="C864" t="s">
        <v>276</v>
      </c>
      <c r="D864" t="s">
        <v>1224</v>
      </c>
      <c r="E864">
        <f t="shared" ca="1" si="39"/>
        <v>0</v>
      </c>
    </row>
    <row r="865" spans="1:5">
      <c r="A865" t="str">
        <f t="shared" si="40"/>
        <v>03</v>
      </c>
      <c r="B865">
        <f t="shared" si="41"/>
        <v>0</v>
      </c>
      <c r="C865" t="s">
        <v>276</v>
      </c>
      <c r="D865" t="s">
        <v>1225</v>
      </c>
      <c r="E865">
        <f t="shared" ca="1" si="39"/>
        <v>0</v>
      </c>
    </row>
    <row r="866" spans="1:5">
      <c r="A866" t="str">
        <f t="shared" si="40"/>
        <v>04</v>
      </c>
      <c r="B866">
        <f t="shared" si="41"/>
        <v>0</v>
      </c>
      <c r="C866" t="s">
        <v>276</v>
      </c>
      <c r="D866" t="s">
        <v>1226</v>
      </c>
      <c r="E866">
        <f t="shared" ca="1" si="39"/>
        <v>0</v>
      </c>
    </row>
    <row r="867" spans="1:5">
      <c r="A867" t="str">
        <f t="shared" si="40"/>
        <v>05</v>
      </c>
      <c r="B867">
        <f t="shared" si="41"/>
        <v>0</v>
      </c>
      <c r="C867" t="s">
        <v>276</v>
      </c>
      <c r="D867" t="s">
        <v>1227</v>
      </c>
      <c r="E867">
        <f t="shared" ca="1" si="39"/>
        <v>0</v>
      </c>
    </row>
    <row r="868" spans="1:5">
      <c r="A868" t="str">
        <f t="shared" si="40"/>
        <v>06</v>
      </c>
      <c r="B868">
        <f t="shared" si="41"/>
        <v>0</v>
      </c>
      <c r="C868" t="s">
        <v>276</v>
      </c>
      <c r="D868" t="s">
        <v>1228</v>
      </c>
      <c r="E868">
        <f t="shared" ca="1" si="39"/>
        <v>0</v>
      </c>
    </row>
    <row r="869" spans="1:5">
      <c r="A869" t="str">
        <f t="shared" si="40"/>
        <v>07</v>
      </c>
      <c r="B869">
        <f t="shared" si="41"/>
        <v>0</v>
      </c>
      <c r="C869" t="s">
        <v>276</v>
      </c>
      <c r="D869" t="s">
        <v>1229</v>
      </c>
      <c r="E869">
        <f t="shared" ca="1" si="39"/>
        <v>0</v>
      </c>
    </row>
    <row r="870" spans="1:5">
      <c r="A870" t="str">
        <f t="shared" si="40"/>
        <v>08</v>
      </c>
      <c r="B870">
        <f t="shared" si="41"/>
        <v>0</v>
      </c>
      <c r="C870" t="s">
        <v>276</v>
      </c>
      <c r="D870" t="s">
        <v>1230</v>
      </c>
      <c r="E870">
        <f t="shared" ca="1" si="39"/>
        <v>0</v>
      </c>
    </row>
    <row r="871" spans="1:5">
      <c r="A871" t="str">
        <f t="shared" si="40"/>
        <v>09</v>
      </c>
      <c r="B871">
        <f t="shared" si="41"/>
        <v>0</v>
      </c>
      <c r="C871" t="s">
        <v>276</v>
      </c>
      <c r="D871" t="s">
        <v>1231</v>
      </c>
      <c r="E871">
        <f t="shared" ref="E871:E934" ca="1" si="42">IFERROR(IF(B871=0,VLOOKUP(C871,INDIRECT($G$4&amp;$H$4),MATCH($A871,INDIRECT($G$4&amp;$I$4),0),0),VLOOKUP(C871,INDIRECT($G$5&amp;$H$5),MATCH($A871,INDIRECT($G$5&amp;$I$5),0),FALSE)),0)</f>
        <v>0</v>
      </c>
    </row>
    <row r="872" spans="1:5">
      <c r="A872" t="str">
        <f t="shared" si="40"/>
        <v>10</v>
      </c>
      <c r="B872">
        <f t="shared" si="41"/>
        <v>0</v>
      </c>
      <c r="C872" t="s">
        <v>276</v>
      </c>
      <c r="D872" t="s">
        <v>1232</v>
      </c>
      <c r="E872">
        <f t="shared" ca="1" si="42"/>
        <v>0</v>
      </c>
    </row>
    <row r="873" spans="1:5">
      <c r="A873" t="str">
        <f t="shared" si="40"/>
        <v>11</v>
      </c>
      <c r="B873">
        <f t="shared" si="41"/>
        <v>0</v>
      </c>
      <c r="C873" t="s">
        <v>276</v>
      </c>
      <c r="D873" t="s">
        <v>1233</v>
      </c>
      <c r="E873">
        <f t="shared" ca="1" si="42"/>
        <v>0</v>
      </c>
    </row>
    <row r="874" spans="1:5">
      <c r="A874" t="str">
        <f t="shared" si="40"/>
        <v>12</v>
      </c>
      <c r="B874">
        <f t="shared" si="41"/>
        <v>0</v>
      </c>
      <c r="C874" t="s">
        <v>276</v>
      </c>
      <c r="D874" t="s">
        <v>1234</v>
      </c>
      <c r="E874">
        <f t="shared" ca="1" si="42"/>
        <v>0</v>
      </c>
    </row>
    <row r="875" spans="1:5">
      <c r="A875" t="str">
        <f t="shared" si="40"/>
        <v>13</v>
      </c>
      <c r="B875">
        <f t="shared" si="41"/>
        <v>0</v>
      </c>
      <c r="C875" t="s">
        <v>276</v>
      </c>
      <c r="D875" t="s">
        <v>1235</v>
      </c>
      <c r="E875">
        <f t="shared" ca="1" si="42"/>
        <v>0</v>
      </c>
    </row>
    <row r="876" spans="1:5">
      <c r="A876" t="str">
        <f t="shared" si="40"/>
        <v>100</v>
      </c>
      <c r="B876">
        <f t="shared" si="41"/>
        <v>0</v>
      </c>
      <c r="C876" t="s">
        <v>276</v>
      </c>
      <c r="D876" t="s">
        <v>1236</v>
      </c>
      <c r="E876">
        <f t="shared" ca="1" si="42"/>
        <v>0</v>
      </c>
    </row>
    <row r="877" spans="1:5">
      <c r="A877" t="str">
        <f t="shared" si="40"/>
        <v>01</v>
      </c>
      <c r="B877">
        <f t="shared" si="41"/>
        <v>0</v>
      </c>
      <c r="C877" t="s">
        <v>277</v>
      </c>
      <c r="D877" t="s">
        <v>1237</v>
      </c>
      <c r="E877">
        <f t="shared" ca="1" si="42"/>
        <v>0</v>
      </c>
    </row>
    <row r="878" spans="1:5">
      <c r="A878" t="str">
        <f t="shared" si="40"/>
        <v>02</v>
      </c>
      <c r="B878">
        <f t="shared" si="41"/>
        <v>0</v>
      </c>
      <c r="C878" t="s">
        <v>277</v>
      </c>
      <c r="D878" t="s">
        <v>1238</v>
      </c>
      <c r="E878">
        <f t="shared" ca="1" si="42"/>
        <v>0</v>
      </c>
    </row>
    <row r="879" spans="1:5">
      <c r="A879" t="str">
        <f t="shared" si="40"/>
        <v>03</v>
      </c>
      <c r="B879">
        <f t="shared" si="41"/>
        <v>0</v>
      </c>
      <c r="C879" t="s">
        <v>277</v>
      </c>
      <c r="D879" t="s">
        <v>1239</v>
      </c>
      <c r="E879">
        <f t="shared" ca="1" si="42"/>
        <v>0</v>
      </c>
    </row>
    <row r="880" spans="1:5">
      <c r="A880" t="str">
        <f t="shared" si="40"/>
        <v>04</v>
      </c>
      <c r="B880">
        <f t="shared" si="41"/>
        <v>0</v>
      </c>
      <c r="C880" t="s">
        <v>277</v>
      </c>
      <c r="D880" t="s">
        <v>1240</v>
      </c>
      <c r="E880">
        <f t="shared" ca="1" si="42"/>
        <v>0</v>
      </c>
    </row>
    <row r="881" spans="1:5">
      <c r="A881" t="str">
        <f t="shared" si="40"/>
        <v>05</v>
      </c>
      <c r="B881">
        <f t="shared" si="41"/>
        <v>0</v>
      </c>
      <c r="C881" t="s">
        <v>277</v>
      </c>
      <c r="D881" t="s">
        <v>1241</v>
      </c>
      <c r="E881">
        <f t="shared" ca="1" si="42"/>
        <v>0</v>
      </c>
    </row>
    <row r="882" spans="1:5">
      <c r="A882" t="str">
        <f t="shared" si="40"/>
        <v>06</v>
      </c>
      <c r="B882">
        <f t="shared" si="41"/>
        <v>0</v>
      </c>
      <c r="C882" t="s">
        <v>277</v>
      </c>
      <c r="D882" t="s">
        <v>1242</v>
      </c>
      <c r="E882">
        <f t="shared" ca="1" si="42"/>
        <v>0</v>
      </c>
    </row>
    <row r="883" spans="1:5">
      <c r="A883" t="str">
        <f t="shared" si="40"/>
        <v>07</v>
      </c>
      <c r="B883">
        <f t="shared" si="41"/>
        <v>0</v>
      </c>
      <c r="C883" t="s">
        <v>277</v>
      </c>
      <c r="D883" t="s">
        <v>1243</v>
      </c>
      <c r="E883">
        <f t="shared" ca="1" si="42"/>
        <v>0</v>
      </c>
    </row>
    <row r="884" spans="1:5">
      <c r="A884" t="str">
        <f t="shared" si="40"/>
        <v>08</v>
      </c>
      <c r="B884">
        <f t="shared" si="41"/>
        <v>0</v>
      </c>
      <c r="C884" t="s">
        <v>277</v>
      </c>
      <c r="D884" t="s">
        <v>1244</v>
      </c>
      <c r="E884">
        <f t="shared" ca="1" si="42"/>
        <v>0</v>
      </c>
    </row>
    <row r="885" spans="1:5">
      <c r="A885" t="str">
        <f t="shared" si="40"/>
        <v>09</v>
      </c>
      <c r="B885">
        <f t="shared" si="41"/>
        <v>0</v>
      </c>
      <c r="C885" t="s">
        <v>277</v>
      </c>
      <c r="D885" t="s">
        <v>1245</v>
      </c>
      <c r="E885">
        <f t="shared" ca="1" si="42"/>
        <v>0</v>
      </c>
    </row>
    <row r="886" spans="1:5">
      <c r="A886" t="str">
        <f t="shared" si="40"/>
        <v>10</v>
      </c>
      <c r="B886">
        <f t="shared" si="41"/>
        <v>0</v>
      </c>
      <c r="C886" t="s">
        <v>277</v>
      </c>
      <c r="D886" t="s">
        <v>1246</v>
      </c>
      <c r="E886">
        <f t="shared" ca="1" si="42"/>
        <v>0</v>
      </c>
    </row>
    <row r="887" spans="1:5">
      <c r="A887" t="str">
        <f t="shared" si="40"/>
        <v>11</v>
      </c>
      <c r="B887">
        <f t="shared" si="41"/>
        <v>0</v>
      </c>
      <c r="C887" t="s">
        <v>277</v>
      </c>
      <c r="D887" t="s">
        <v>1247</v>
      </c>
      <c r="E887">
        <f t="shared" ca="1" si="42"/>
        <v>0</v>
      </c>
    </row>
    <row r="888" spans="1:5">
      <c r="A888" t="str">
        <f t="shared" si="40"/>
        <v>12</v>
      </c>
      <c r="B888">
        <f t="shared" si="41"/>
        <v>0</v>
      </c>
      <c r="C888" t="s">
        <v>277</v>
      </c>
      <c r="D888" t="s">
        <v>1248</v>
      </c>
      <c r="E888">
        <f t="shared" ca="1" si="42"/>
        <v>0</v>
      </c>
    </row>
    <row r="889" spans="1:5">
      <c r="A889" t="str">
        <f t="shared" si="40"/>
        <v>13</v>
      </c>
      <c r="B889">
        <f t="shared" si="41"/>
        <v>0</v>
      </c>
      <c r="C889" t="s">
        <v>277</v>
      </c>
      <c r="D889" t="s">
        <v>1249</v>
      </c>
      <c r="E889">
        <f t="shared" ca="1" si="42"/>
        <v>0</v>
      </c>
    </row>
    <row r="890" spans="1:5">
      <c r="A890" t="str">
        <f t="shared" si="40"/>
        <v>100</v>
      </c>
      <c r="B890">
        <f t="shared" si="41"/>
        <v>0</v>
      </c>
      <c r="C890" t="s">
        <v>277</v>
      </c>
      <c r="D890" t="s">
        <v>1250</v>
      </c>
      <c r="E890">
        <f t="shared" ca="1" si="42"/>
        <v>0</v>
      </c>
    </row>
    <row r="891" spans="1:5">
      <c r="A891" t="str">
        <f t="shared" si="40"/>
        <v>01</v>
      </c>
      <c r="B891">
        <f t="shared" si="41"/>
        <v>0</v>
      </c>
      <c r="C891" t="s">
        <v>278</v>
      </c>
      <c r="D891" t="s">
        <v>1251</v>
      </c>
      <c r="E891">
        <f t="shared" ca="1" si="42"/>
        <v>0</v>
      </c>
    </row>
    <row r="892" spans="1:5">
      <c r="A892" t="str">
        <f t="shared" si="40"/>
        <v>02</v>
      </c>
      <c r="B892">
        <f t="shared" si="41"/>
        <v>0</v>
      </c>
      <c r="C892" t="s">
        <v>278</v>
      </c>
      <c r="D892" t="s">
        <v>1252</v>
      </c>
      <c r="E892">
        <f t="shared" ca="1" si="42"/>
        <v>0</v>
      </c>
    </row>
    <row r="893" spans="1:5">
      <c r="A893" t="str">
        <f t="shared" si="40"/>
        <v>03</v>
      </c>
      <c r="B893">
        <f t="shared" si="41"/>
        <v>0</v>
      </c>
      <c r="C893" t="s">
        <v>278</v>
      </c>
      <c r="D893" t="s">
        <v>1253</v>
      </c>
      <c r="E893">
        <f t="shared" ca="1" si="42"/>
        <v>0</v>
      </c>
    </row>
    <row r="894" spans="1:5">
      <c r="A894" t="str">
        <f t="shared" si="40"/>
        <v>04</v>
      </c>
      <c r="B894">
        <f t="shared" si="41"/>
        <v>0</v>
      </c>
      <c r="C894" t="s">
        <v>278</v>
      </c>
      <c r="D894" t="s">
        <v>1254</v>
      </c>
      <c r="E894">
        <f t="shared" ca="1" si="42"/>
        <v>0</v>
      </c>
    </row>
    <row r="895" spans="1:5">
      <c r="A895" t="str">
        <f t="shared" si="40"/>
        <v>05</v>
      </c>
      <c r="B895">
        <f t="shared" si="41"/>
        <v>0</v>
      </c>
      <c r="C895" t="s">
        <v>278</v>
      </c>
      <c r="D895" t="s">
        <v>1255</v>
      </c>
      <c r="E895">
        <f t="shared" ca="1" si="42"/>
        <v>0</v>
      </c>
    </row>
    <row r="896" spans="1:5">
      <c r="A896" t="str">
        <f t="shared" si="40"/>
        <v>06</v>
      </c>
      <c r="B896">
        <f t="shared" si="41"/>
        <v>0</v>
      </c>
      <c r="C896" t="s">
        <v>278</v>
      </c>
      <c r="D896" t="s">
        <v>1256</v>
      </c>
      <c r="E896">
        <f t="shared" ca="1" si="42"/>
        <v>0</v>
      </c>
    </row>
    <row r="897" spans="1:5">
      <c r="A897" t="str">
        <f t="shared" si="40"/>
        <v>07</v>
      </c>
      <c r="B897">
        <f t="shared" si="41"/>
        <v>0</v>
      </c>
      <c r="C897" t="s">
        <v>278</v>
      </c>
      <c r="D897" t="s">
        <v>1257</v>
      </c>
      <c r="E897">
        <f t="shared" ca="1" si="42"/>
        <v>0</v>
      </c>
    </row>
    <row r="898" spans="1:5">
      <c r="A898" t="str">
        <f t="shared" si="40"/>
        <v>08</v>
      </c>
      <c r="B898">
        <f t="shared" si="41"/>
        <v>0</v>
      </c>
      <c r="C898" t="s">
        <v>278</v>
      </c>
      <c r="D898" t="s">
        <v>1258</v>
      </c>
      <c r="E898">
        <f t="shared" ca="1" si="42"/>
        <v>0</v>
      </c>
    </row>
    <row r="899" spans="1:5">
      <c r="A899" t="str">
        <f t="shared" si="40"/>
        <v>09</v>
      </c>
      <c r="B899">
        <f t="shared" si="41"/>
        <v>0</v>
      </c>
      <c r="C899" t="s">
        <v>278</v>
      </c>
      <c r="D899" t="s">
        <v>1259</v>
      </c>
      <c r="E899">
        <f t="shared" ca="1" si="42"/>
        <v>0</v>
      </c>
    </row>
    <row r="900" spans="1:5">
      <c r="A900" t="str">
        <f t="shared" si="40"/>
        <v>10</v>
      </c>
      <c r="B900">
        <f t="shared" si="41"/>
        <v>0</v>
      </c>
      <c r="C900" t="s">
        <v>278</v>
      </c>
      <c r="D900" t="s">
        <v>1260</v>
      </c>
      <c r="E900">
        <f t="shared" ca="1" si="42"/>
        <v>0</v>
      </c>
    </row>
    <row r="901" spans="1:5">
      <c r="A901" t="str">
        <f t="shared" si="40"/>
        <v>11</v>
      </c>
      <c r="B901">
        <f t="shared" si="41"/>
        <v>0</v>
      </c>
      <c r="C901" t="s">
        <v>278</v>
      </c>
      <c r="D901" t="s">
        <v>1261</v>
      </c>
      <c r="E901">
        <f t="shared" ca="1" si="42"/>
        <v>0</v>
      </c>
    </row>
    <row r="902" spans="1:5">
      <c r="A902" t="str">
        <f t="shared" si="40"/>
        <v>12</v>
      </c>
      <c r="B902">
        <f t="shared" si="41"/>
        <v>0</v>
      </c>
      <c r="C902" t="s">
        <v>278</v>
      </c>
      <c r="D902" t="s">
        <v>1262</v>
      </c>
      <c r="E902">
        <f t="shared" ca="1" si="42"/>
        <v>0</v>
      </c>
    </row>
    <row r="903" spans="1:5">
      <c r="A903" t="str">
        <f t="shared" si="40"/>
        <v>13</v>
      </c>
      <c r="B903">
        <f t="shared" si="41"/>
        <v>0</v>
      </c>
      <c r="C903" t="s">
        <v>278</v>
      </c>
      <c r="D903" t="s">
        <v>1263</v>
      </c>
      <c r="E903">
        <f t="shared" ca="1" si="42"/>
        <v>0</v>
      </c>
    </row>
    <row r="904" spans="1:5">
      <c r="A904" t="str">
        <f t="shared" si="40"/>
        <v>100</v>
      </c>
      <c r="B904">
        <f t="shared" si="41"/>
        <v>0</v>
      </c>
      <c r="C904" t="s">
        <v>278</v>
      </c>
      <c r="D904" t="s">
        <v>1264</v>
      </c>
      <c r="E904">
        <f t="shared" ca="1" si="42"/>
        <v>0</v>
      </c>
    </row>
    <row r="905" spans="1:5">
      <c r="A905" t="str">
        <f t="shared" ref="A905:A968" si="43">MID(D905,LEN(C905)+2,LEN(D905)-LEN(C905))</f>
        <v>01</v>
      </c>
      <c r="B905">
        <f t="shared" ref="B905:B968" si="44">IF(IFERROR(FIND("PU",D905,1),0)&lt;&gt;0,"PU",0)</f>
        <v>0</v>
      </c>
      <c r="C905" t="s">
        <v>281</v>
      </c>
      <c r="D905" t="s">
        <v>1265</v>
      </c>
      <c r="E905">
        <f t="shared" ca="1" si="42"/>
        <v>0</v>
      </c>
    </row>
    <row r="906" spans="1:5">
      <c r="A906" t="str">
        <f t="shared" si="43"/>
        <v>02</v>
      </c>
      <c r="B906">
        <f t="shared" si="44"/>
        <v>0</v>
      </c>
      <c r="C906" t="s">
        <v>281</v>
      </c>
      <c r="D906" t="s">
        <v>1266</v>
      </c>
      <c r="E906">
        <f t="shared" ca="1" si="42"/>
        <v>0</v>
      </c>
    </row>
    <row r="907" spans="1:5">
      <c r="A907" t="str">
        <f t="shared" si="43"/>
        <v>03</v>
      </c>
      <c r="B907">
        <f t="shared" si="44"/>
        <v>0</v>
      </c>
      <c r="C907" t="s">
        <v>281</v>
      </c>
      <c r="D907" t="s">
        <v>1267</v>
      </c>
      <c r="E907">
        <f t="shared" ca="1" si="42"/>
        <v>0</v>
      </c>
    </row>
    <row r="908" spans="1:5">
      <c r="A908" t="str">
        <f t="shared" si="43"/>
        <v>04</v>
      </c>
      <c r="B908">
        <f t="shared" si="44"/>
        <v>0</v>
      </c>
      <c r="C908" t="s">
        <v>281</v>
      </c>
      <c r="D908" t="s">
        <v>1268</v>
      </c>
      <c r="E908">
        <f t="shared" ca="1" si="42"/>
        <v>0</v>
      </c>
    </row>
    <row r="909" spans="1:5">
      <c r="A909" t="str">
        <f t="shared" si="43"/>
        <v>05</v>
      </c>
      <c r="B909">
        <f t="shared" si="44"/>
        <v>0</v>
      </c>
      <c r="C909" t="s">
        <v>281</v>
      </c>
      <c r="D909" t="s">
        <v>1269</v>
      </c>
      <c r="E909">
        <f t="shared" ca="1" si="42"/>
        <v>0</v>
      </c>
    </row>
    <row r="910" spans="1:5">
      <c r="A910" t="str">
        <f t="shared" si="43"/>
        <v>06</v>
      </c>
      <c r="B910">
        <f t="shared" si="44"/>
        <v>0</v>
      </c>
      <c r="C910" t="s">
        <v>281</v>
      </c>
      <c r="D910" t="s">
        <v>1270</v>
      </c>
      <c r="E910">
        <f t="shared" ca="1" si="42"/>
        <v>0</v>
      </c>
    </row>
    <row r="911" spans="1:5">
      <c r="A911" t="str">
        <f t="shared" si="43"/>
        <v>07</v>
      </c>
      <c r="B911">
        <f t="shared" si="44"/>
        <v>0</v>
      </c>
      <c r="C911" t="s">
        <v>281</v>
      </c>
      <c r="D911" t="s">
        <v>1271</v>
      </c>
      <c r="E911">
        <f t="shared" ca="1" si="42"/>
        <v>0</v>
      </c>
    </row>
    <row r="912" spans="1:5">
      <c r="A912" t="str">
        <f t="shared" si="43"/>
        <v>08</v>
      </c>
      <c r="B912">
        <f t="shared" si="44"/>
        <v>0</v>
      </c>
      <c r="C912" t="s">
        <v>281</v>
      </c>
      <c r="D912" t="s">
        <v>1272</v>
      </c>
      <c r="E912">
        <f t="shared" ca="1" si="42"/>
        <v>0</v>
      </c>
    </row>
    <row r="913" spans="1:5">
      <c r="A913" t="str">
        <f t="shared" si="43"/>
        <v>09</v>
      </c>
      <c r="B913">
        <f t="shared" si="44"/>
        <v>0</v>
      </c>
      <c r="C913" t="s">
        <v>281</v>
      </c>
      <c r="D913" t="s">
        <v>1273</v>
      </c>
      <c r="E913">
        <f t="shared" ca="1" si="42"/>
        <v>0</v>
      </c>
    </row>
    <row r="914" spans="1:5">
      <c r="A914" t="str">
        <f t="shared" si="43"/>
        <v>10</v>
      </c>
      <c r="B914">
        <f t="shared" si="44"/>
        <v>0</v>
      </c>
      <c r="C914" t="s">
        <v>281</v>
      </c>
      <c r="D914" t="s">
        <v>1274</v>
      </c>
      <c r="E914">
        <f t="shared" ca="1" si="42"/>
        <v>0</v>
      </c>
    </row>
    <row r="915" spans="1:5">
      <c r="A915" t="str">
        <f t="shared" si="43"/>
        <v>11</v>
      </c>
      <c r="B915">
        <f t="shared" si="44"/>
        <v>0</v>
      </c>
      <c r="C915" t="s">
        <v>281</v>
      </c>
      <c r="D915" t="s">
        <v>1275</v>
      </c>
      <c r="E915">
        <f t="shared" ca="1" si="42"/>
        <v>0</v>
      </c>
    </row>
    <row r="916" spans="1:5">
      <c r="A916" t="str">
        <f t="shared" si="43"/>
        <v>12</v>
      </c>
      <c r="B916">
        <f t="shared" si="44"/>
        <v>0</v>
      </c>
      <c r="C916" t="s">
        <v>281</v>
      </c>
      <c r="D916" t="s">
        <v>1276</v>
      </c>
      <c r="E916">
        <f t="shared" ca="1" si="42"/>
        <v>0</v>
      </c>
    </row>
    <row r="917" spans="1:5">
      <c r="A917" t="str">
        <f t="shared" si="43"/>
        <v>13</v>
      </c>
      <c r="B917">
        <f t="shared" si="44"/>
        <v>0</v>
      </c>
      <c r="C917" t="s">
        <v>281</v>
      </c>
      <c r="D917" t="s">
        <v>1277</v>
      </c>
      <c r="E917">
        <f t="shared" ca="1" si="42"/>
        <v>0</v>
      </c>
    </row>
    <row r="918" spans="1:5">
      <c r="A918" t="str">
        <f t="shared" si="43"/>
        <v>100</v>
      </c>
      <c r="B918">
        <f t="shared" si="44"/>
        <v>0</v>
      </c>
      <c r="C918" t="s">
        <v>281</v>
      </c>
      <c r="D918" t="s">
        <v>1278</v>
      </c>
      <c r="E918">
        <f t="shared" ca="1" si="42"/>
        <v>0</v>
      </c>
    </row>
    <row r="919" spans="1:5">
      <c r="A919" t="str">
        <f t="shared" si="43"/>
        <v>01</v>
      </c>
      <c r="B919">
        <f t="shared" si="44"/>
        <v>0</v>
      </c>
      <c r="C919" t="s">
        <v>279</v>
      </c>
      <c r="D919" t="s">
        <v>1279</v>
      </c>
      <c r="E919">
        <f t="shared" ca="1" si="42"/>
        <v>0</v>
      </c>
    </row>
    <row r="920" spans="1:5">
      <c r="A920" t="str">
        <f t="shared" si="43"/>
        <v>02</v>
      </c>
      <c r="B920">
        <f t="shared" si="44"/>
        <v>0</v>
      </c>
      <c r="C920" t="s">
        <v>279</v>
      </c>
      <c r="D920" t="s">
        <v>1280</v>
      </c>
      <c r="E920">
        <f t="shared" ca="1" si="42"/>
        <v>0</v>
      </c>
    </row>
    <row r="921" spans="1:5">
      <c r="A921" t="str">
        <f t="shared" si="43"/>
        <v>03</v>
      </c>
      <c r="B921">
        <f t="shared" si="44"/>
        <v>0</v>
      </c>
      <c r="C921" t="s">
        <v>279</v>
      </c>
      <c r="D921" t="s">
        <v>1281</v>
      </c>
      <c r="E921">
        <f t="shared" ca="1" si="42"/>
        <v>0</v>
      </c>
    </row>
    <row r="922" spans="1:5">
      <c r="A922" t="str">
        <f t="shared" si="43"/>
        <v>04</v>
      </c>
      <c r="B922">
        <f t="shared" si="44"/>
        <v>0</v>
      </c>
      <c r="C922" t="s">
        <v>279</v>
      </c>
      <c r="D922" t="s">
        <v>1282</v>
      </c>
      <c r="E922">
        <f t="shared" ca="1" si="42"/>
        <v>0</v>
      </c>
    </row>
    <row r="923" spans="1:5">
      <c r="A923" t="str">
        <f t="shared" si="43"/>
        <v>05</v>
      </c>
      <c r="B923">
        <f t="shared" si="44"/>
        <v>0</v>
      </c>
      <c r="C923" t="s">
        <v>279</v>
      </c>
      <c r="D923" t="s">
        <v>1283</v>
      </c>
      <c r="E923">
        <f t="shared" ca="1" si="42"/>
        <v>0</v>
      </c>
    </row>
    <row r="924" spans="1:5">
      <c r="A924" t="str">
        <f t="shared" si="43"/>
        <v>06</v>
      </c>
      <c r="B924">
        <f t="shared" si="44"/>
        <v>0</v>
      </c>
      <c r="C924" t="s">
        <v>279</v>
      </c>
      <c r="D924" t="s">
        <v>1284</v>
      </c>
      <c r="E924">
        <f t="shared" ca="1" si="42"/>
        <v>0</v>
      </c>
    </row>
    <row r="925" spans="1:5">
      <c r="A925" t="str">
        <f t="shared" si="43"/>
        <v>07</v>
      </c>
      <c r="B925">
        <f t="shared" si="44"/>
        <v>0</v>
      </c>
      <c r="C925" t="s">
        <v>279</v>
      </c>
      <c r="D925" t="s">
        <v>1285</v>
      </c>
      <c r="E925">
        <f t="shared" ca="1" si="42"/>
        <v>0</v>
      </c>
    </row>
    <row r="926" spans="1:5">
      <c r="A926" t="str">
        <f t="shared" si="43"/>
        <v>08</v>
      </c>
      <c r="B926">
        <f t="shared" si="44"/>
        <v>0</v>
      </c>
      <c r="C926" t="s">
        <v>279</v>
      </c>
      <c r="D926" t="s">
        <v>1286</v>
      </c>
      <c r="E926">
        <f t="shared" ca="1" si="42"/>
        <v>0</v>
      </c>
    </row>
    <row r="927" spans="1:5">
      <c r="A927" t="str">
        <f t="shared" si="43"/>
        <v>09</v>
      </c>
      <c r="B927">
        <f t="shared" si="44"/>
        <v>0</v>
      </c>
      <c r="C927" t="s">
        <v>279</v>
      </c>
      <c r="D927" t="s">
        <v>1287</v>
      </c>
      <c r="E927">
        <f t="shared" ca="1" si="42"/>
        <v>0</v>
      </c>
    </row>
    <row r="928" spans="1:5">
      <c r="A928" t="str">
        <f t="shared" si="43"/>
        <v>10</v>
      </c>
      <c r="B928">
        <f t="shared" si="44"/>
        <v>0</v>
      </c>
      <c r="C928" t="s">
        <v>279</v>
      </c>
      <c r="D928" t="s">
        <v>1288</v>
      </c>
      <c r="E928">
        <f t="shared" ca="1" si="42"/>
        <v>0</v>
      </c>
    </row>
    <row r="929" spans="1:5">
      <c r="A929" t="str">
        <f t="shared" si="43"/>
        <v>11</v>
      </c>
      <c r="B929">
        <f t="shared" si="44"/>
        <v>0</v>
      </c>
      <c r="C929" t="s">
        <v>279</v>
      </c>
      <c r="D929" t="s">
        <v>1289</v>
      </c>
      <c r="E929">
        <f t="shared" ca="1" si="42"/>
        <v>0</v>
      </c>
    </row>
    <row r="930" spans="1:5">
      <c r="A930" t="str">
        <f t="shared" si="43"/>
        <v>12</v>
      </c>
      <c r="B930">
        <f t="shared" si="44"/>
        <v>0</v>
      </c>
      <c r="C930" t="s">
        <v>279</v>
      </c>
      <c r="D930" t="s">
        <v>1290</v>
      </c>
      <c r="E930">
        <f t="shared" ca="1" si="42"/>
        <v>0</v>
      </c>
    </row>
    <row r="931" spans="1:5">
      <c r="A931" t="str">
        <f t="shared" si="43"/>
        <v>13</v>
      </c>
      <c r="B931">
        <f t="shared" si="44"/>
        <v>0</v>
      </c>
      <c r="C931" t="s">
        <v>279</v>
      </c>
      <c r="D931" t="s">
        <v>1291</v>
      </c>
      <c r="E931">
        <f t="shared" ca="1" si="42"/>
        <v>0</v>
      </c>
    </row>
    <row r="932" spans="1:5">
      <c r="A932" t="str">
        <f t="shared" si="43"/>
        <v>100</v>
      </c>
      <c r="B932">
        <f t="shared" si="44"/>
        <v>0</v>
      </c>
      <c r="C932" t="s">
        <v>279</v>
      </c>
      <c r="D932" t="s">
        <v>1292</v>
      </c>
      <c r="E932">
        <f t="shared" ca="1" si="42"/>
        <v>0</v>
      </c>
    </row>
    <row r="933" spans="1:5">
      <c r="A933" t="str">
        <f t="shared" si="43"/>
        <v>01</v>
      </c>
      <c r="B933">
        <f t="shared" si="44"/>
        <v>0</v>
      </c>
      <c r="C933" t="s">
        <v>280</v>
      </c>
      <c r="D933" t="s">
        <v>1293</v>
      </c>
      <c r="E933">
        <f t="shared" ca="1" si="42"/>
        <v>0</v>
      </c>
    </row>
    <row r="934" spans="1:5">
      <c r="A934" t="str">
        <f t="shared" si="43"/>
        <v>02</v>
      </c>
      <c r="B934">
        <f t="shared" si="44"/>
        <v>0</v>
      </c>
      <c r="C934" t="s">
        <v>280</v>
      </c>
      <c r="D934" t="s">
        <v>1294</v>
      </c>
      <c r="E934">
        <f t="shared" ca="1" si="42"/>
        <v>0</v>
      </c>
    </row>
    <row r="935" spans="1:5">
      <c r="A935" t="str">
        <f t="shared" si="43"/>
        <v>03</v>
      </c>
      <c r="B935">
        <f t="shared" si="44"/>
        <v>0</v>
      </c>
      <c r="C935" t="s">
        <v>280</v>
      </c>
      <c r="D935" t="s">
        <v>1295</v>
      </c>
      <c r="E935">
        <f t="shared" ref="E935:E998" ca="1" si="45">IFERROR(IF(B935=0,VLOOKUP(C935,INDIRECT($G$4&amp;$H$4),MATCH($A935,INDIRECT($G$4&amp;$I$4),0),0),VLOOKUP(C935,INDIRECT($G$5&amp;$H$5),MATCH($A935,INDIRECT($G$5&amp;$I$5),0),FALSE)),0)</f>
        <v>0</v>
      </c>
    </row>
    <row r="936" spans="1:5">
      <c r="A936" t="str">
        <f t="shared" si="43"/>
        <v>04</v>
      </c>
      <c r="B936">
        <f t="shared" si="44"/>
        <v>0</v>
      </c>
      <c r="C936" t="s">
        <v>280</v>
      </c>
      <c r="D936" t="s">
        <v>1296</v>
      </c>
      <c r="E936">
        <f t="shared" ca="1" si="45"/>
        <v>0</v>
      </c>
    </row>
    <row r="937" spans="1:5">
      <c r="A937" t="str">
        <f t="shared" si="43"/>
        <v>05</v>
      </c>
      <c r="B937">
        <f t="shared" si="44"/>
        <v>0</v>
      </c>
      <c r="C937" t="s">
        <v>280</v>
      </c>
      <c r="D937" t="s">
        <v>1297</v>
      </c>
      <c r="E937">
        <f t="shared" ca="1" si="45"/>
        <v>0</v>
      </c>
    </row>
    <row r="938" spans="1:5">
      <c r="A938" t="str">
        <f t="shared" si="43"/>
        <v>06</v>
      </c>
      <c r="B938">
        <f t="shared" si="44"/>
        <v>0</v>
      </c>
      <c r="C938" t="s">
        <v>280</v>
      </c>
      <c r="D938" t="s">
        <v>1298</v>
      </c>
      <c r="E938">
        <f t="shared" ca="1" si="45"/>
        <v>0</v>
      </c>
    </row>
    <row r="939" spans="1:5">
      <c r="A939" t="str">
        <f t="shared" si="43"/>
        <v>07</v>
      </c>
      <c r="B939">
        <f t="shared" si="44"/>
        <v>0</v>
      </c>
      <c r="C939" t="s">
        <v>280</v>
      </c>
      <c r="D939" t="s">
        <v>1299</v>
      </c>
      <c r="E939">
        <f t="shared" ca="1" si="45"/>
        <v>0</v>
      </c>
    </row>
    <row r="940" spans="1:5">
      <c r="A940" t="str">
        <f t="shared" si="43"/>
        <v>08</v>
      </c>
      <c r="B940">
        <f t="shared" si="44"/>
        <v>0</v>
      </c>
      <c r="C940" t="s">
        <v>280</v>
      </c>
      <c r="D940" t="s">
        <v>1300</v>
      </c>
      <c r="E940">
        <f t="shared" ca="1" si="45"/>
        <v>0</v>
      </c>
    </row>
    <row r="941" spans="1:5">
      <c r="A941" t="str">
        <f t="shared" si="43"/>
        <v>09</v>
      </c>
      <c r="B941">
        <f t="shared" si="44"/>
        <v>0</v>
      </c>
      <c r="C941" t="s">
        <v>280</v>
      </c>
      <c r="D941" t="s">
        <v>1301</v>
      </c>
      <c r="E941">
        <f t="shared" ca="1" si="45"/>
        <v>0</v>
      </c>
    </row>
    <row r="942" spans="1:5">
      <c r="A942" t="str">
        <f t="shared" si="43"/>
        <v>10</v>
      </c>
      <c r="B942">
        <f t="shared" si="44"/>
        <v>0</v>
      </c>
      <c r="C942" t="s">
        <v>280</v>
      </c>
      <c r="D942" t="s">
        <v>1302</v>
      </c>
      <c r="E942">
        <f t="shared" ca="1" si="45"/>
        <v>0</v>
      </c>
    </row>
    <row r="943" spans="1:5">
      <c r="A943" t="str">
        <f t="shared" si="43"/>
        <v>11</v>
      </c>
      <c r="B943">
        <f t="shared" si="44"/>
        <v>0</v>
      </c>
      <c r="C943" t="s">
        <v>280</v>
      </c>
      <c r="D943" t="s">
        <v>1303</v>
      </c>
      <c r="E943">
        <f t="shared" ca="1" si="45"/>
        <v>0</v>
      </c>
    </row>
    <row r="944" spans="1:5">
      <c r="A944" t="str">
        <f t="shared" si="43"/>
        <v>12</v>
      </c>
      <c r="B944">
        <f t="shared" si="44"/>
        <v>0</v>
      </c>
      <c r="C944" t="s">
        <v>280</v>
      </c>
      <c r="D944" t="s">
        <v>1304</v>
      </c>
      <c r="E944">
        <f t="shared" ca="1" si="45"/>
        <v>0</v>
      </c>
    </row>
    <row r="945" spans="1:5">
      <c r="A945" t="str">
        <f t="shared" si="43"/>
        <v>13</v>
      </c>
      <c r="B945">
        <f t="shared" si="44"/>
        <v>0</v>
      </c>
      <c r="C945" t="s">
        <v>280</v>
      </c>
      <c r="D945" t="s">
        <v>1305</v>
      </c>
      <c r="E945">
        <f t="shared" ca="1" si="45"/>
        <v>0</v>
      </c>
    </row>
    <row r="946" spans="1:5">
      <c r="A946" t="str">
        <f t="shared" si="43"/>
        <v>100</v>
      </c>
      <c r="B946">
        <f t="shared" si="44"/>
        <v>0</v>
      </c>
      <c r="C946" t="s">
        <v>280</v>
      </c>
      <c r="D946" t="s">
        <v>1306</v>
      </c>
      <c r="E946">
        <f t="shared" ca="1" si="45"/>
        <v>0</v>
      </c>
    </row>
    <row r="947" spans="1:5">
      <c r="A947" t="str">
        <f t="shared" si="43"/>
        <v>01</v>
      </c>
      <c r="B947">
        <f t="shared" si="44"/>
        <v>0</v>
      </c>
      <c r="C947" t="s">
        <v>282</v>
      </c>
      <c r="D947" t="s">
        <v>1307</v>
      </c>
      <c r="E947">
        <f t="shared" ca="1" si="45"/>
        <v>0</v>
      </c>
    </row>
    <row r="948" spans="1:5">
      <c r="A948" t="str">
        <f t="shared" si="43"/>
        <v>02</v>
      </c>
      <c r="B948">
        <f t="shared" si="44"/>
        <v>0</v>
      </c>
      <c r="C948" t="s">
        <v>282</v>
      </c>
      <c r="D948" t="s">
        <v>1308</v>
      </c>
      <c r="E948">
        <f t="shared" ca="1" si="45"/>
        <v>0</v>
      </c>
    </row>
    <row r="949" spans="1:5">
      <c r="A949" t="str">
        <f t="shared" si="43"/>
        <v>03</v>
      </c>
      <c r="B949">
        <f t="shared" si="44"/>
        <v>0</v>
      </c>
      <c r="C949" t="s">
        <v>282</v>
      </c>
      <c r="D949" t="s">
        <v>1309</v>
      </c>
      <c r="E949">
        <f t="shared" ca="1" si="45"/>
        <v>0</v>
      </c>
    </row>
    <row r="950" spans="1:5">
      <c r="A950" t="str">
        <f t="shared" si="43"/>
        <v>04</v>
      </c>
      <c r="B950">
        <f t="shared" si="44"/>
        <v>0</v>
      </c>
      <c r="C950" t="s">
        <v>282</v>
      </c>
      <c r="D950" t="s">
        <v>1310</v>
      </c>
      <c r="E950">
        <f t="shared" ca="1" si="45"/>
        <v>0</v>
      </c>
    </row>
    <row r="951" spans="1:5">
      <c r="A951" t="str">
        <f t="shared" si="43"/>
        <v>05</v>
      </c>
      <c r="B951">
        <f t="shared" si="44"/>
        <v>0</v>
      </c>
      <c r="C951" t="s">
        <v>282</v>
      </c>
      <c r="D951" t="s">
        <v>1311</v>
      </c>
      <c r="E951">
        <f t="shared" ca="1" si="45"/>
        <v>0</v>
      </c>
    </row>
    <row r="952" spans="1:5">
      <c r="A952" t="str">
        <f t="shared" si="43"/>
        <v>06</v>
      </c>
      <c r="B952">
        <f t="shared" si="44"/>
        <v>0</v>
      </c>
      <c r="C952" t="s">
        <v>282</v>
      </c>
      <c r="D952" t="s">
        <v>1312</v>
      </c>
      <c r="E952">
        <f t="shared" ca="1" si="45"/>
        <v>0</v>
      </c>
    </row>
    <row r="953" spans="1:5">
      <c r="A953" t="str">
        <f t="shared" si="43"/>
        <v>07</v>
      </c>
      <c r="B953">
        <f t="shared" si="44"/>
        <v>0</v>
      </c>
      <c r="C953" t="s">
        <v>282</v>
      </c>
      <c r="D953" t="s">
        <v>1313</v>
      </c>
      <c r="E953">
        <f t="shared" ca="1" si="45"/>
        <v>0</v>
      </c>
    </row>
    <row r="954" spans="1:5">
      <c r="A954" t="str">
        <f t="shared" si="43"/>
        <v>08</v>
      </c>
      <c r="B954">
        <f t="shared" si="44"/>
        <v>0</v>
      </c>
      <c r="C954" t="s">
        <v>282</v>
      </c>
      <c r="D954" t="s">
        <v>1314</v>
      </c>
      <c r="E954">
        <f t="shared" ca="1" si="45"/>
        <v>0</v>
      </c>
    </row>
    <row r="955" spans="1:5">
      <c r="A955" t="str">
        <f t="shared" si="43"/>
        <v>09</v>
      </c>
      <c r="B955">
        <f t="shared" si="44"/>
        <v>0</v>
      </c>
      <c r="C955" t="s">
        <v>282</v>
      </c>
      <c r="D955" t="s">
        <v>1315</v>
      </c>
      <c r="E955">
        <f t="shared" ca="1" si="45"/>
        <v>0</v>
      </c>
    </row>
    <row r="956" spans="1:5">
      <c r="A956" t="str">
        <f t="shared" si="43"/>
        <v>10</v>
      </c>
      <c r="B956">
        <f t="shared" si="44"/>
        <v>0</v>
      </c>
      <c r="C956" t="s">
        <v>282</v>
      </c>
      <c r="D956" t="s">
        <v>1316</v>
      </c>
      <c r="E956">
        <f t="shared" ca="1" si="45"/>
        <v>0</v>
      </c>
    </row>
    <row r="957" spans="1:5">
      <c r="A957" t="str">
        <f t="shared" si="43"/>
        <v>11</v>
      </c>
      <c r="B957">
        <f t="shared" si="44"/>
        <v>0</v>
      </c>
      <c r="C957" t="s">
        <v>282</v>
      </c>
      <c r="D957" t="s">
        <v>1317</v>
      </c>
      <c r="E957">
        <f t="shared" ca="1" si="45"/>
        <v>0</v>
      </c>
    </row>
    <row r="958" spans="1:5">
      <c r="A958" t="str">
        <f t="shared" si="43"/>
        <v>12</v>
      </c>
      <c r="B958">
        <f t="shared" si="44"/>
        <v>0</v>
      </c>
      <c r="C958" t="s">
        <v>282</v>
      </c>
      <c r="D958" t="s">
        <v>1318</v>
      </c>
      <c r="E958">
        <f t="shared" ca="1" si="45"/>
        <v>0</v>
      </c>
    </row>
    <row r="959" spans="1:5">
      <c r="A959" t="str">
        <f t="shared" si="43"/>
        <v>13</v>
      </c>
      <c r="B959">
        <f t="shared" si="44"/>
        <v>0</v>
      </c>
      <c r="C959" t="s">
        <v>282</v>
      </c>
      <c r="D959" t="s">
        <v>1319</v>
      </c>
      <c r="E959">
        <f t="shared" ca="1" si="45"/>
        <v>0</v>
      </c>
    </row>
    <row r="960" spans="1:5">
      <c r="A960" t="str">
        <f t="shared" si="43"/>
        <v>100</v>
      </c>
      <c r="B960">
        <f t="shared" si="44"/>
        <v>0</v>
      </c>
      <c r="C960" t="s">
        <v>282</v>
      </c>
      <c r="D960" t="s">
        <v>1320</v>
      </c>
      <c r="E960">
        <f t="shared" ca="1" si="45"/>
        <v>0</v>
      </c>
    </row>
    <row r="961" spans="1:5">
      <c r="A961" t="str">
        <f t="shared" si="43"/>
        <v>01</v>
      </c>
      <c r="B961">
        <f t="shared" si="44"/>
        <v>0</v>
      </c>
      <c r="C961" t="s">
        <v>283</v>
      </c>
      <c r="D961" t="s">
        <v>1321</v>
      </c>
      <c r="E961">
        <f t="shared" ca="1" si="45"/>
        <v>0</v>
      </c>
    </row>
    <row r="962" spans="1:5">
      <c r="A962" t="str">
        <f t="shared" si="43"/>
        <v>02</v>
      </c>
      <c r="B962">
        <f t="shared" si="44"/>
        <v>0</v>
      </c>
      <c r="C962" t="s">
        <v>283</v>
      </c>
      <c r="D962" t="s">
        <v>1322</v>
      </c>
      <c r="E962">
        <f t="shared" ca="1" si="45"/>
        <v>0</v>
      </c>
    </row>
    <row r="963" spans="1:5">
      <c r="A963" t="str">
        <f t="shared" si="43"/>
        <v>03</v>
      </c>
      <c r="B963">
        <f t="shared" si="44"/>
        <v>0</v>
      </c>
      <c r="C963" t="s">
        <v>283</v>
      </c>
      <c r="D963" t="s">
        <v>1323</v>
      </c>
      <c r="E963">
        <f t="shared" ca="1" si="45"/>
        <v>0</v>
      </c>
    </row>
    <row r="964" spans="1:5">
      <c r="A964" t="str">
        <f t="shared" si="43"/>
        <v>04</v>
      </c>
      <c r="B964">
        <f t="shared" si="44"/>
        <v>0</v>
      </c>
      <c r="C964" t="s">
        <v>283</v>
      </c>
      <c r="D964" t="s">
        <v>1324</v>
      </c>
      <c r="E964">
        <f t="shared" ca="1" si="45"/>
        <v>0</v>
      </c>
    </row>
    <row r="965" spans="1:5">
      <c r="A965" t="str">
        <f t="shared" si="43"/>
        <v>05</v>
      </c>
      <c r="B965">
        <f t="shared" si="44"/>
        <v>0</v>
      </c>
      <c r="C965" t="s">
        <v>283</v>
      </c>
      <c r="D965" t="s">
        <v>1325</v>
      </c>
      <c r="E965">
        <f t="shared" ca="1" si="45"/>
        <v>0</v>
      </c>
    </row>
    <row r="966" spans="1:5">
      <c r="A966" t="str">
        <f t="shared" si="43"/>
        <v>06</v>
      </c>
      <c r="B966">
        <f t="shared" si="44"/>
        <v>0</v>
      </c>
      <c r="C966" t="s">
        <v>283</v>
      </c>
      <c r="D966" t="s">
        <v>1326</v>
      </c>
      <c r="E966">
        <f t="shared" ca="1" si="45"/>
        <v>0</v>
      </c>
    </row>
    <row r="967" spans="1:5">
      <c r="A967" t="str">
        <f t="shared" si="43"/>
        <v>07</v>
      </c>
      <c r="B967">
        <f t="shared" si="44"/>
        <v>0</v>
      </c>
      <c r="C967" t="s">
        <v>283</v>
      </c>
      <c r="D967" t="s">
        <v>1327</v>
      </c>
      <c r="E967">
        <f t="shared" ca="1" si="45"/>
        <v>0</v>
      </c>
    </row>
    <row r="968" spans="1:5">
      <c r="A968" t="str">
        <f t="shared" si="43"/>
        <v>08</v>
      </c>
      <c r="B968">
        <f t="shared" si="44"/>
        <v>0</v>
      </c>
      <c r="C968" t="s">
        <v>283</v>
      </c>
      <c r="D968" t="s">
        <v>1328</v>
      </c>
      <c r="E968">
        <f t="shared" ca="1" si="45"/>
        <v>0</v>
      </c>
    </row>
    <row r="969" spans="1:5">
      <c r="A969" t="str">
        <f t="shared" ref="A969:A1032" si="46">MID(D969,LEN(C969)+2,LEN(D969)-LEN(C969))</f>
        <v>09</v>
      </c>
      <c r="B969">
        <f t="shared" ref="B969:B1032" si="47">IF(IFERROR(FIND("PU",D969,1),0)&lt;&gt;0,"PU",0)</f>
        <v>0</v>
      </c>
      <c r="C969" t="s">
        <v>283</v>
      </c>
      <c r="D969" t="s">
        <v>1329</v>
      </c>
      <c r="E969">
        <f t="shared" ca="1" si="45"/>
        <v>0</v>
      </c>
    </row>
    <row r="970" spans="1:5">
      <c r="A970" t="str">
        <f t="shared" si="46"/>
        <v>10</v>
      </c>
      <c r="B970">
        <f t="shared" si="47"/>
        <v>0</v>
      </c>
      <c r="C970" t="s">
        <v>283</v>
      </c>
      <c r="D970" t="s">
        <v>1330</v>
      </c>
      <c r="E970">
        <f t="shared" ca="1" si="45"/>
        <v>0</v>
      </c>
    </row>
    <row r="971" spans="1:5">
      <c r="A971" t="str">
        <f t="shared" si="46"/>
        <v>11</v>
      </c>
      <c r="B971">
        <f t="shared" si="47"/>
        <v>0</v>
      </c>
      <c r="C971" t="s">
        <v>283</v>
      </c>
      <c r="D971" t="s">
        <v>1331</v>
      </c>
      <c r="E971">
        <f t="shared" ca="1" si="45"/>
        <v>0</v>
      </c>
    </row>
    <row r="972" spans="1:5">
      <c r="A972" t="str">
        <f t="shared" si="46"/>
        <v>12</v>
      </c>
      <c r="B972">
        <f t="shared" si="47"/>
        <v>0</v>
      </c>
      <c r="C972" t="s">
        <v>283</v>
      </c>
      <c r="D972" t="s">
        <v>1332</v>
      </c>
      <c r="E972">
        <f t="shared" ca="1" si="45"/>
        <v>0</v>
      </c>
    </row>
    <row r="973" spans="1:5">
      <c r="A973" t="str">
        <f t="shared" si="46"/>
        <v>13</v>
      </c>
      <c r="B973">
        <f t="shared" si="47"/>
        <v>0</v>
      </c>
      <c r="C973" t="s">
        <v>283</v>
      </c>
      <c r="D973" t="s">
        <v>1333</v>
      </c>
      <c r="E973">
        <f t="shared" ca="1" si="45"/>
        <v>0</v>
      </c>
    </row>
    <row r="974" spans="1:5">
      <c r="A974" t="str">
        <f t="shared" si="46"/>
        <v>100</v>
      </c>
      <c r="B974">
        <f t="shared" si="47"/>
        <v>0</v>
      </c>
      <c r="C974" t="s">
        <v>283</v>
      </c>
      <c r="D974" t="s">
        <v>1334</v>
      </c>
      <c r="E974">
        <f t="shared" ca="1" si="45"/>
        <v>0</v>
      </c>
    </row>
    <row r="975" spans="1:5">
      <c r="A975" t="str">
        <f t="shared" si="46"/>
        <v>01</v>
      </c>
      <c r="B975">
        <f t="shared" si="47"/>
        <v>0</v>
      </c>
      <c r="C975" t="s">
        <v>284</v>
      </c>
      <c r="D975" t="s">
        <v>1335</v>
      </c>
      <c r="E975">
        <f t="shared" ca="1" si="45"/>
        <v>0</v>
      </c>
    </row>
    <row r="976" spans="1:5">
      <c r="A976" t="str">
        <f t="shared" si="46"/>
        <v>02</v>
      </c>
      <c r="B976">
        <f t="shared" si="47"/>
        <v>0</v>
      </c>
      <c r="C976" t="s">
        <v>284</v>
      </c>
      <c r="D976" t="s">
        <v>1336</v>
      </c>
      <c r="E976">
        <f t="shared" ca="1" si="45"/>
        <v>0</v>
      </c>
    </row>
    <row r="977" spans="1:5">
      <c r="A977" t="str">
        <f t="shared" si="46"/>
        <v>03</v>
      </c>
      <c r="B977">
        <f t="shared" si="47"/>
        <v>0</v>
      </c>
      <c r="C977" t="s">
        <v>284</v>
      </c>
      <c r="D977" t="s">
        <v>1337</v>
      </c>
      <c r="E977">
        <f t="shared" ca="1" si="45"/>
        <v>0</v>
      </c>
    </row>
    <row r="978" spans="1:5">
      <c r="A978" t="str">
        <f t="shared" si="46"/>
        <v>04</v>
      </c>
      <c r="B978">
        <f t="shared" si="47"/>
        <v>0</v>
      </c>
      <c r="C978" t="s">
        <v>284</v>
      </c>
      <c r="D978" t="s">
        <v>1338</v>
      </c>
      <c r="E978">
        <f t="shared" ca="1" si="45"/>
        <v>0</v>
      </c>
    </row>
    <row r="979" spans="1:5">
      <c r="A979" t="str">
        <f t="shared" si="46"/>
        <v>05</v>
      </c>
      <c r="B979">
        <f t="shared" si="47"/>
        <v>0</v>
      </c>
      <c r="C979" t="s">
        <v>284</v>
      </c>
      <c r="D979" t="s">
        <v>1339</v>
      </c>
      <c r="E979">
        <f t="shared" ca="1" si="45"/>
        <v>0</v>
      </c>
    </row>
    <row r="980" spans="1:5">
      <c r="A980" t="str">
        <f t="shared" si="46"/>
        <v>06</v>
      </c>
      <c r="B980">
        <f t="shared" si="47"/>
        <v>0</v>
      </c>
      <c r="C980" t="s">
        <v>284</v>
      </c>
      <c r="D980" t="s">
        <v>1340</v>
      </c>
      <c r="E980">
        <f t="shared" ca="1" si="45"/>
        <v>0</v>
      </c>
    </row>
    <row r="981" spans="1:5">
      <c r="A981" t="str">
        <f t="shared" si="46"/>
        <v>07</v>
      </c>
      <c r="B981">
        <f t="shared" si="47"/>
        <v>0</v>
      </c>
      <c r="C981" t="s">
        <v>284</v>
      </c>
      <c r="D981" t="s">
        <v>1341</v>
      </c>
      <c r="E981">
        <f t="shared" ca="1" si="45"/>
        <v>0</v>
      </c>
    </row>
    <row r="982" spans="1:5">
      <c r="A982" t="str">
        <f t="shared" si="46"/>
        <v>08</v>
      </c>
      <c r="B982">
        <f t="shared" si="47"/>
        <v>0</v>
      </c>
      <c r="C982" t="s">
        <v>284</v>
      </c>
      <c r="D982" t="s">
        <v>1342</v>
      </c>
      <c r="E982">
        <f t="shared" ca="1" si="45"/>
        <v>0</v>
      </c>
    </row>
    <row r="983" spans="1:5">
      <c r="A983" t="str">
        <f t="shared" si="46"/>
        <v>09</v>
      </c>
      <c r="B983">
        <f t="shared" si="47"/>
        <v>0</v>
      </c>
      <c r="C983" t="s">
        <v>284</v>
      </c>
      <c r="D983" t="s">
        <v>1343</v>
      </c>
      <c r="E983">
        <f t="shared" ca="1" si="45"/>
        <v>0</v>
      </c>
    </row>
    <row r="984" spans="1:5">
      <c r="A984" t="str">
        <f t="shared" si="46"/>
        <v>10</v>
      </c>
      <c r="B984">
        <f t="shared" si="47"/>
        <v>0</v>
      </c>
      <c r="C984" t="s">
        <v>284</v>
      </c>
      <c r="D984" t="s">
        <v>1344</v>
      </c>
      <c r="E984">
        <f t="shared" ca="1" si="45"/>
        <v>0</v>
      </c>
    </row>
    <row r="985" spans="1:5">
      <c r="A985" t="str">
        <f t="shared" si="46"/>
        <v>11</v>
      </c>
      <c r="B985">
        <f t="shared" si="47"/>
        <v>0</v>
      </c>
      <c r="C985" t="s">
        <v>284</v>
      </c>
      <c r="D985" t="s">
        <v>1345</v>
      </c>
      <c r="E985">
        <f t="shared" ca="1" si="45"/>
        <v>0</v>
      </c>
    </row>
    <row r="986" spans="1:5">
      <c r="A986" t="str">
        <f t="shared" si="46"/>
        <v>12</v>
      </c>
      <c r="B986">
        <f t="shared" si="47"/>
        <v>0</v>
      </c>
      <c r="C986" t="s">
        <v>284</v>
      </c>
      <c r="D986" t="s">
        <v>1346</v>
      </c>
      <c r="E986">
        <f t="shared" ca="1" si="45"/>
        <v>0</v>
      </c>
    </row>
    <row r="987" spans="1:5">
      <c r="A987" t="str">
        <f t="shared" si="46"/>
        <v>13</v>
      </c>
      <c r="B987">
        <f t="shared" si="47"/>
        <v>0</v>
      </c>
      <c r="C987" t="s">
        <v>284</v>
      </c>
      <c r="D987" t="s">
        <v>1347</v>
      </c>
      <c r="E987">
        <f t="shared" ca="1" si="45"/>
        <v>0</v>
      </c>
    </row>
    <row r="988" spans="1:5">
      <c r="A988" t="str">
        <f t="shared" si="46"/>
        <v>100</v>
      </c>
      <c r="B988">
        <f t="shared" si="47"/>
        <v>0</v>
      </c>
      <c r="C988" t="s">
        <v>284</v>
      </c>
      <c r="D988" t="s">
        <v>1348</v>
      </c>
      <c r="E988">
        <f t="shared" ca="1" si="45"/>
        <v>0</v>
      </c>
    </row>
    <row r="989" spans="1:5">
      <c r="A989" t="str">
        <f t="shared" si="46"/>
        <v>01</v>
      </c>
      <c r="B989">
        <f t="shared" si="47"/>
        <v>0</v>
      </c>
      <c r="C989" t="s">
        <v>285</v>
      </c>
      <c r="D989" t="s">
        <v>1349</v>
      </c>
      <c r="E989">
        <f t="shared" ca="1" si="45"/>
        <v>0</v>
      </c>
    </row>
    <row r="990" spans="1:5">
      <c r="A990" t="str">
        <f t="shared" si="46"/>
        <v>02</v>
      </c>
      <c r="B990">
        <f t="shared" si="47"/>
        <v>0</v>
      </c>
      <c r="C990" t="s">
        <v>285</v>
      </c>
      <c r="D990" t="s">
        <v>1350</v>
      </c>
      <c r="E990">
        <f t="shared" ca="1" si="45"/>
        <v>0</v>
      </c>
    </row>
    <row r="991" spans="1:5">
      <c r="A991" t="str">
        <f t="shared" si="46"/>
        <v>03</v>
      </c>
      <c r="B991">
        <f t="shared" si="47"/>
        <v>0</v>
      </c>
      <c r="C991" t="s">
        <v>285</v>
      </c>
      <c r="D991" t="s">
        <v>1351</v>
      </c>
      <c r="E991">
        <f t="shared" ca="1" si="45"/>
        <v>0</v>
      </c>
    </row>
    <row r="992" spans="1:5">
      <c r="A992" t="str">
        <f t="shared" si="46"/>
        <v>04</v>
      </c>
      <c r="B992">
        <f t="shared" si="47"/>
        <v>0</v>
      </c>
      <c r="C992" t="s">
        <v>285</v>
      </c>
      <c r="D992" t="s">
        <v>1352</v>
      </c>
      <c r="E992">
        <f t="shared" ca="1" si="45"/>
        <v>0</v>
      </c>
    </row>
    <row r="993" spans="1:5">
      <c r="A993" t="str">
        <f t="shared" si="46"/>
        <v>05</v>
      </c>
      <c r="B993">
        <f t="shared" si="47"/>
        <v>0</v>
      </c>
      <c r="C993" t="s">
        <v>285</v>
      </c>
      <c r="D993" t="s">
        <v>1353</v>
      </c>
      <c r="E993">
        <f t="shared" ca="1" si="45"/>
        <v>0</v>
      </c>
    </row>
    <row r="994" spans="1:5">
      <c r="A994" t="str">
        <f t="shared" si="46"/>
        <v>06</v>
      </c>
      <c r="B994">
        <f t="shared" si="47"/>
        <v>0</v>
      </c>
      <c r="C994" t="s">
        <v>285</v>
      </c>
      <c r="D994" t="s">
        <v>1354</v>
      </c>
      <c r="E994">
        <f t="shared" ca="1" si="45"/>
        <v>0</v>
      </c>
    </row>
    <row r="995" spans="1:5">
      <c r="A995" t="str">
        <f t="shared" si="46"/>
        <v>07</v>
      </c>
      <c r="B995">
        <f t="shared" si="47"/>
        <v>0</v>
      </c>
      <c r="C995" t="s">
        <v>285</v>
      </c>
      <c r="D995" t="s">
        <v>1355</v>
      </c>
      <c r="E995">
        <f t="shared" ca="1" si="45"/>
        <v>0</v>
      </c>
    </row>
    <row r="996" spans="1:5">
      <c r="A996" t="str">
        <f t="shared" si="46"/>
        <v>08</v>
      </c>
      <c r="B996">
        <f t="shared" si="47"/>
        <v>0</v>
      </c>
      <c r="C996" t="s">
        <v>285</v>
      </c>
      <c r="D996" t="s">
        <v>1356</v>
      </c>
      <c r="E996">
        <f t="shared" ca="1" si="45"/>
        <v>0</v>
      </c>
    </row>
    <row r="997" spans="1:5">
      <c r="A997" t="str">
        <f t="shared" si="46"/>
        <v>09</v>
      </c>
      <c r="B997">
        <f t="shared" si="47"/>
        <v>0</v>
      </c>
      <c r="C997" t="s">
        <v>285</v>
      </c>
      <c r="D997" t="s">
        <v>1357</v>
      </c>
      <c r="E997">
        <f t="shared" ca="1" si="45"/>
        <v>0</v>
      </c>
    </row>
    <row r="998" spans="1:5">
      <c r="A998" t="str">
        <f t="shared" si="46"/>
        <v>10</v>
      </c>
      <c r="B998">
        <f t="shared" si="47"/>
        <v>0</v>
      </c>
      <c r="C998" t="s">
        <v>285</v>
      </c>
      <c r="D998" t="s">
        <v>1358</v>
      </c>
      <c r="E998">
        <f t="shared" ca="1" si="45"/>
        <v>0</v>
      </c>
    </row>
    <row r="999" spans="1:5">
      <c r="A999" t="str">
        <f t="shared" si="46"/>
        <v>11</v>
      </c>
      <c r="B999">
        <f t="shared" si="47"/>
        <v>0</v>
      </c>
      <c r="C999" t="s">
        <v>285</v>
      </c>
      <c r="D999" t="s">
        <v>1359</v>
      </c>
      <c r="E999">
        <f t="shared" ref="E999:E1062" ca="1" si="48">IFERROR(IF(B999=0,VLOOKUP(C999,INDIRECT($G$4&amp;$H$4),MATCH($A999,INDIRECT($G$4&amp;$I$4),0),0),VLOOKUP(C999,INDIRECT($G$5&amp;$H$5),MATCH($A999,INDIRECT($G$5&amp;$I$5),0),FALSE)),0)</f>
        <v>0</v>
      </c>
    </row>
    <row r="1000" spans="1:5">
      <c r="A1000" t="str">
        <f t="shared" si="46"/>
        <v>12</v>
      </c>
      <c r="B1000">
        <f t="shared" si="47"/>
        <v>0</v>
      </c>
      <c r="C1000" t="s">
        <v>285</v>
      </c>
      <c r="D1000" t="s">
        <v>1360</v>
      </c>
      <c r="E1000">
        <f t="shared" ca="1" si="48"/>
        <v>0</v>
      </c>
    </row>
    <row r="1001" spans="1:5">
      <c r="A1001" t="str">
        <f t="shared" si="46"/>
        <v>13</v>
      </c>
      <c r="B1001">
        <f t="shared" si="47"/>
        <v>0</v>
      </c>
      <c r="C1001" t="s">
        <v>285</v>
      </c>
      <c r="D1001" t="s">
        <v>1361</v>
      </c>
      <c r="E1001">
        <f t="shared" ca="1" si="48"/>
        <v>0</v>
      </c>
    </row>
    <row r="1002" spans="1:5">
      <c r="A1002" t="str">
        <f t="shared" si="46"/>
        <v>100</v>
      </c>
      <c r="B1002">
        <f t="shared" si="47"/>
        <v>0</v>
      </c>
      <c r="C1002" t="s">
        <v>285</v>
      </c>
      <c r="D1002" t="s">
        <v>1362</v>
      </c>
      <c r="E1002">
        <f t="shared" ca="1" si="48"/>
        <v>0</v>
      </c>
    </row>
    <row r="1003" spans="1:5">
      <c r="A1003" t="str">
        <f t="shared" si="46"/>
        <v>01</v>
      </c>
      <c r="B1003">
        <f t="shared" si="47"/>
        <v>0</v>
      </c>
      <c r="C1003" t="s">
        <v>286</v>
      </c>
      <c r="D1003" t="s">
        <v>1363</v>
      </c>
      <c r="E1003">
        <f t="shared" ca="1" si="48"/>
        <v>0</v>
      </c>
    </row>
    <row r="1004" spans="1:5">
      <c r="A1004" t="str">
        <f t="shared" si="46"/>
        <v>02</v>
      </c>
      <c r="B1004">
        <f t="shared" si="47"/>
        <v>0</v>
      </c>
      <c r="C1004" t="s">
        <v>286</v>
      </c>
      <c r="D1004" t="s">
        <v>1364</v>
      </c>
      <c r="E1004">
        <f t="shared" ca="1" si="48"/>
        <v>0</v>
      </c>
    </row>
    <row r="1005" spans="1:5">
      <c r="A1005" t="str">
        <f t="shared" si="46"/>
        <v>03</v>
      </c>
      <c r="B1005">
        <f t="shared" si="47"/>
        <v>0</v>
      </c>
      <c r="C1005" t="s">
        <v>286</v>
      </c>
      <c r="D1005" t="s">
        <v>1365</v>
      </c>
      <c r="E1005">
        <f t="shared" ca="1" si="48"/>
        <v>0</v>
      </c>
    </row>
    <row r="1006" spans="1:5">
      <c r="A1006" t="str">
        <f t="shared" si="46"/>
        <v>04</v>
      </c>
      <c r="B1006">
        <f t="shared" si="47"/>
        <v>0</v>
      </c>
      <c r="C1006" t="s">
        <v>286</v>
      </c>
      <c r="D1006" t="s">
        <v>1366</v>
      </c>
      <c r="E1006">
        <f t="shared" ca="1" si="48"/>
        <v>0</v>
      </c>
    </row>
    <row r="1007" spans="1:5">
      <c r="A1007" t="str">
        <f t="shared" si="46"/>
        <v>05</v>
      </c>
      <c r="B1007">
        <f t="shared" si="47"/>
        <v>0</v>
      </c>
      <c r="C1007" t="s">
        <v>286</v>
      </c>
      <c r="D1007" t="s">
        <v>1367</v>
      </c>
      <c r="E1007">
        <f t="shared" ca="1" si="48"/>
        <v>0</v>
      </c>
    </row>
    <row r="1008" spans="1:5">
      <c r="A1008" t="str">
        <f t="shared" si="46"/>
        <v>06</v>
      </c>
      <c r="B1008">
        <f t="shared" si="47"/>
        <v>0</v>
      </c>
      <c r="C1008" t="s">
        <v>286</v>
      </c>
      <c r="D1008" t="s">
        <v>1368</v>
      </c>
      <c r="E1008">
        <f t="shared" ca="1" si="48"/>
        <v>0</v>
      </c>
    </row>
    <row r="1009" spans="1:5">
      <c r="A1009" t="str">
        <f t="shared" si="46"/>
        <v>07</v>
      </c>
      <c r="B1009">
        <f t="shared" si="47"/>
        <v>0</v>
      </c>
      <c r="C1009" t="s">
        <v>286</v>
      </c>
      <c r="D1009" t="s">
        <v>1369</v>
      </c>
      <c r="E1009">
        <f t="shared" ca="1" si="48"/>
        <v>0</v>
      </c>
    </row>
    <row r="1010" spans="1:5">
      <c r="A1010" t="str">
        <f t="shared" si="46"/>
        <v>08</v>
      </c>
      <c r="B1010">
        <f t="shared" si="47"/>
        <v>0</v>
      </c>
      <c r="C1010" t="s">
        <v>286</v>
      </c>
      <c r="D1010" t="s">
        <v>1370</v>
      </c>
      <c r="E1010">
        <f t="shared" ca="1" si="48"/>
        <v>0</v>
      </c>
    </row>
    <row r="1011" spans="1:5">
      <c r="A1011" t="str">
        <f t="shared" si="46"/>
        <v>09</v>
      </c>
      <c r="B1011">
        <f t="shared" si="47"/>
        <v>0</v>
      </c>
      <c r="C1011" t="s">
        <v>286</v>
      </c>
      <c r="D1011" t="s">
        <v>1371</v>
      </c>
      <c r="E1011">
        <f t="shared" ca="1" si="48"/>
        <v>0</v>
      </c>
    </row>
    <row r="1012" spans="1:5">
      <c r="A1012" t="str">
        <f t="shared" si="46"/>
        <v>10</v>
      </c>
      <c r="B1012">
        <f t="shared" si="47"/>
        <v>0</v>
      </c>
      <c r="C1012" t="s">
        <v>286</v>
      </c>
      <c r="D1012" t="s">
        <v>1372</v>
      </c>
      <c r="E1012">
        <f t="shared" ca="1" si="48"/>
        <v>0</v>
      </c>
    </row>
    <row r="1013" spans="1:5">
      <c r="A1013" t="str">
        <f t="shared" si="46"/>
        <v>11</v>
      </c>
      <c r="B1013">
        <f t="shared" si="47"/>
        <v>0</v>
      </c>
      <c r="C1013" t="s">
        <v>286</v>
      </c>
      <c r="D1013" t="s">
        <v>1373</v>
      </c>
      <c r="E1013">
        <f t="shared" ca="1" si="48"/>
        <v>0</v>
      </c>
    </row>
    <row r="1014" spans="1:5">
      <c r="A1014" t="str">
        <f t="shared" si="46"/>
        <v>12</v>
      </c>
      <c r="B1014">
        <f t="shared" si="47"/>
        <v>0</v>
      </c>
      <c r="C1014" t="s">
        <v>286</v>
      </c>
      <c r="D1014" t="s">
        <v>1374</v>
      </c>
      <c r="E1014">
        <f t="shared" ca="1" si="48"/>
        <v>0</v>
      </c>
    </row>
    <row r="1015" spans="1:5">
      <c r="A1015" t="str">
        <f t="shared" si="46"/>
        <v>13</v>
      </c>
      <c r="B1015">
        <f t="shared" si="47"/>
        <v>0</v>
      </c>
      <c r="C1015" t="s">
        <v>286</v>
      </c>
      <c r="D1015" t="s">
        <v>1375</v>
      </c>
      <c r="E1015">
        <f t="shared" ca="1" si="48"/>
        <v>0</v>
      </c>
    </row>
    <row r="1016" spans="1:5">
      <c r="A1016" t="str">
        <f t="shared" si="46"/>
        <v>100</v>
      </c>
      <c r="B1016">
        <f t="shared" si="47"/>
        <v>0</v>
      </c>
      <c r="C1016" t="s">
        <v>286</v>
      </c>
      <c r="D1016" t="s">
        <v>1376</v>
      </c>
      <c r="E1016">
        <f t="shared" ca="1" si="48"/>
        <v>0</v>
      </c>
    </row>
    <row r="1017" spans="1:5">
      <c r="A1017" t="str">
        <f t="shared" si="46"/>
        <v>01</v>
      </c>
      <c r="B1017">
        <f t="shared" si="47"/>
        <v>0</v>
      </c>
      <c r="C1017" t="s">
        <v>287</v>
      </c>
      <c r="D1017" t="s">
        <v>1377</v>
      </c>
      <c r="E1017">
        <f t="shared" ca="1" si="48"/>
        <v>0</v>
      </c>
    </row>
    <row r="1018" spans="1:5">
      <c r="A1018" t="str">
        <f t="shared" si="46"/>
        <v>02</v>
      </c>
      <c r="B1018">
        <f t="shared" si="47"/>
        <v>0</v>
      </c>
      <c r="C1018" t="s">
        <v>287</v>
      </c>
      <c r="D1018" t="s">
        <v>1378</v>
      </c>
      <c r="E1018">
        <f t="shared" ca="1" si="48"/>
        <v>0</v>
      </c>
    </row>
    <row r="1019" spans="1:5">
      <c r="A1019" t="str">
        <f t="shared" si="46"/>
        <v>03</v>
      </c>
      <c r="B1019">
        <f t="shared" si="47"/>
        <v>0</v>
      </c>
      <c r="C1019" t="s">
        <v>287</v>
      </c>
      <c r="D1019" t="s">
        <v>1379</v>
      </c>
      <c r="E1019">
        <f t="shared" ca="1" si="48"/>
        <v>0</v>
      </c>
    </row>
    <row r="1020" spans="1:5">
      <c r="A1020" t="str">
        <f t="shared" si="46"/>
        <v>04</v>
      </c>
      <c r="B1020">
        <f t="shared" si="47"/>
        <v>0</v>
      </c>
      <c r="C1020" t="s">
        <v>287</v>
      </c>
      <c r="D1020" t="s">
        <v>1380</v>
      </c>
      <c r="E1020">
        <f t="shared" ca="1" si="48"/>
        <v>0</v>
      </c>
    </row>
    <row r="1021" spans="1:5">
      <c r="A1021" t="str">
        <f t="shared" si="46"/>
        <v>05</v>
      </c>
      <c r="B1021">
        <f t="shared" si="47"/>
        <v>0</v>
      </c>
      <c r="C1021" t="s">
        <v>287</v>
      </c>
      <c r="D1021" t="s">
        <v>1381</v>
      </c>
      <c r="E1021">
        <f t="shared" ca="1" si="48"/>
        <v>0</v>
      </c>
    </row>
    <row r="1022" spans="1:5">
      <c r="A1022" t="str">
        <f t="shared" si="46"/>
        <v>06</v>
      </c>
      <c r="B1022">
        <f t="shared" si="47"/>
        <v>0</v>
      </c>
      <c r="C1022" t="s">
        <v>287</v>
      </c>
      <c r="D1022" t="s">
        <v>1382</v>
      </c>
      <c r="E1022">
        <f t="shared" ca="1" si="48"/>
        <v>0</v>
      </c>
    </row>
    <row r="1023" spans="1:5">
      <c r="A1023" t="str">
        <f t="shared" si="46"/>
        <v>07</v>
      </c>
      <c r="B1023">
        <f t="shared" si="47"/>
        <v>0</v>
      </c>
      <c r="C1023" t="s">
        <v>287</v>
      </c>
      <c r="D1023" t="s">
        <v>1383</v>
      </c>
      <c r="E1023">
        <f t="shared" ca="1" si="48"/>
        <v>0</v>
      </c>
    </row>
    <row r="1024" spans="1:5">
      <c r="A1024" t="str">
        <f t="shared" si="46"/>
        <v>08</v>
      </c>
      <c r="B1024">
        <f t="shared" si="47"/>
        <v>0</v>
      </c>
      <c r="C1024" t="s">
        <v>287</v>
      </c>
      <c r="D1024" t="s">
        <v>1384</v>
      </c>
      <c r="E1024">
        <f t="shared" ca="1" si="48"/>
        <v>0</v>
      </c>
    </row>
    <row r="1025" spans="1:5">
      <c r="A1025" t="str">
        <f t="shared" si="46"/>
        <v>09</v>
      </c>
      <c r="B1025">
        <f t="shared" si="47"/>
        <v>0</v>
      </c>
      <c r="C1025" t="s">
        <v>287</v>
      </c>
      <c r="D1025" t="s">
        <v>1385</v>
      </c>
      <c r="E1025">
        <f t="shared" ca="1" si="48"/>
        <v>0</v>
      </c>
    </row>
    <row r="1026" spans="1:5">
      <c r="A1026" t="str">
        <f t="shared" si="46"/>
        <v>10</v>
      </c>
      <c r="B1026">
        <f t="shared" si="47"/>
        <v>0</v>
      </c>
      <c r="C1026" t="s">
        <v>287</v>
      </c>
      <c r="D1026" t="s">
        <v>1386</v>
      </c>
      <c r="E1026">
        <f t="shared" ca="1" si="48"/>
        <v>0</v>
      </c>
    </row>
    <row r="1027" spans="1:5">
      <c r="A1027" t="str">
        <f t="shared" si="46"/>
        <v>11</v>
      </c>
      <c r="B1027">
        <f t="shared" si="47"/>
        <v>0</v>
      </c>
      <c r="C1027" t="s">
        <v>287</v>
      </c>
      <c r="D1027" t="s">
        <v>1387</v>
      </c>
      <c r="E1027">
        <f t="shared" ca="1" si="48"/>
        <v>0</v>
      </c>
    </row>
    <row r="1028" spans="1:5">
      <c r="A1028" t="str">
        <f t="shared" si="46"/>
        <v>12</v>
      </c>
      <c r="B1028">
        <f t="shared" si="47"/>
        <v>0</v>
      </c>
      <c r="C1028" t="s">
        <v>287</v>
      </c>
      <c r="D1028" t="s">
        <v>1388</v>
      </c>
      <c r="E1028">
        <f t="shared" ca="1" si="48"/>
        <v>0</v>
      </c>
    </row>
    <row r="1029" spans="1:5">
      <c r="A1029" t="str">
        <f t="shared" si="46"/>
        <v>13</v>
      </c>
      <c r="B1029">
        <f t="shared" si="47"/>
        <v>0</v>
      </c>
      <c r="C1029" t="s">
        <v>287</v>
      </c>
      <c r="D1029" t="s">
        <v>1389</v>
      </c>
      <c r="E1029">
        <f t="shared" ca="1" si="48"/>
        <v>0</v>
      </c>
    </row>
    <row r="1030" spans="1:5">
      <c r="A1030" t="str">
        <f t="shared" si="46"/>
        <v>100</v>
      </c>
      <c r="B1030">
        <f t="shared" si="47"/>
        <v>0</v>
      </c>
      <c r="C1030" t="s">
        <v>287</v>
      </c>
      <c r="D1030" t="s">
        <v>1390</v>
      </c>
      <c r="E1030">
        <f t="shared" ca="1" si="48"/>
        <v>0</v>
      </c>
    </row>
    <row r="1031" spans="1:5">
      <c r="A1031" t="str">
        <f t="shared" si="46"/>
        <v>01</v>
      </c>
      <c r="B1031">
        <f t="shared" si="47"/>
        <v>0</v>
      </c>
      <c r="C1031" t="s">
        <v>288</v>
      </c>
      <c r="D1031" t="s">
        <v>1391</v>
      </c>
      <c r="E1031">
        <f t="shared" ca="1" si="48"/>
        <v>0</v>
      </c>
    </row>
    <row r="1032" spans="1:5">
      <c r="A1032" t="str">
        <f t="shared" si="46"/>
        <v>02</v>
      </c>
      <c r="B1032">
        <f t="shared" si="47"/>
        <v>0</v>
      </c>
      <c r="C1032" t="s">
        <v>288</v>
      </c>
      <c r="D1032" t="s">
        <v>1392</v>
      </c>
      <c r="E1032">
        <f t="shared" ca="1" si="48"/>
        <v>0</v>
      </c>
    </row>
    <row r="1033" spans="1:5">
      <c r="A1033" t="str">
        <f t="shared" ref="A1033:A1096" si="49">MID(D1033,LEN(C1033)+2,LEN(D1033)-LEN(C1033))</f>
        <v>03</v>
      </c>
      <c r="B1033">
        <f t="shared" ref="B1033:B1096" si="50">IF(IFERROR(FIND("PU",D1033,1),0)&lt;&gt;0,"PU",0)</f>
        <v>0</v>
      </c>
      <c r="C1033" t="s">
        <v>288</v>
      </c>
      <c r="D1033" t="s">
        <v>1393</v>
      </c>
      <c r="E1033">
        <f t="shared" ca="1" si="48"/>
        <v>0</v>
      </c>
    </row>
    <row r="1034" spans="1:5">
      <c r="A1034" t="str">
        <f t="shared" si="49"/>
        <v>04</v>
      </c>
      <c r="B1034">
        <f t="shared" si="50"/>
        <v>0</v>
      </c>
      <c r="C1034" t="s">
        <v>288</v>
      </c>
      <c r="D1034" t="s">
        <v>1394</v>
      </c>
      <c r="E1034">
        <f t="shared" ca="1" si="48"/>
        <v>0</v>
      </c>
    </row>
    <row r="1035" spans="1:5">
      <c r="A1035" t="str">
        <f t="shared" si="49"/>
        <v>05</v>
      </c>
      <c r="B1035">
        <f t="shared" si="50"/>
        <v>0</v>
      </c>
      <c r="C1035" t="s">
        <v>288</v>
      </c>
      <c r="D1035" t="s">
        <v>1395</v>
      </c>
      <c r="E1035">
        <f t="shared" ca="1" si="48"/>
        <v>0</v>
      </c>
    </row>
    <row r="1036" spans="1:5">
      <c r="A1036" t="str">
        <f t="shared" si="49"/>
        <v>06</v>
      </c>
      <c r="B1036">
        <f t="shared" si="50"/>
        <v>0</v>
      </c>
      <c r="C1036" t="s">
        <v>288</v>
      </c>
      <c r="D1036" t="s">
        <v>1396</v>
      </c>
      <c r="E1036">
        <f t="shared" ca="1" si="48"/>
        <v>0</v>
      </c>
    </row>
    <row r="1037" spans="1:5">
      <c r="A1037" t="str">
        <f t="shared" si="49"/>
        <v>07</v>
      </c>
      <c r="B1037">
        <f t="shared" si="50"/>
        <v>0</v>
      </c>
      <c r="C1037" t="s">
        <v>288</v>
      </c>
      <c r="D1037" t="s">
        <v>1397</v>
      </c>
      <c r="E1037">
        <f t="shared" ca="1" si="48"/>
        <v>0</v>
      </c>
    </row>
    <row r="1038" spans="1:5">
      <c r="A1038" t="str">
        <f t="shared" si="49"/>
        <v>08</v>
      </c>
      <c r="B1038">
        <f t="shared" si="50"/>
        <v>0</v>
      </c>
      <c r="C1038" t="s">
        <v>288</v>
      </c>
      <c r="D1038" t="s">
        <v>1398</v>
      </c>
      <c r="E1038">
        <f t="shared" ca="1" si="48"/>
        <v>0</v>
      </c>
    </row>
    <row r="1039" spans="1:5">
      <c r="A1039" t="str">
        <f t="shared" si="49"/>
        <v>09</v>
      </c>
      <c r="B1039">
        <f t="shared" si="50"/>
        <v>0</v>
      </c>
      <c r="C1039" t="s">
        <v>288</v>
      </c>
      <c r="D1039" t="s">
        <v>1399</v>
      </c>
      <c r="E1039">
        <f t="shared" ca="1" si="48"/>
        <v>0</v>
      </c>
    </row>
    <row r="1040" spans="1:5">
      <c r="A1040" t="str">
        <f t="shared" si="49"/>
        <v>10</v>
      </c>
      <c r="B1040">
        <f t="shared" si="50"/>
        <v>0</v>
      </c>
      <c r="C1040" t="s">
        <v>288</v>
      </c>
      <c r="D1040" t="s">
        <v>1400</v>
      </c>
      <c r="E1040">
        <f t="shared" ca="1" si="48"/>
        <v>0</v>
      </c>
    </row>
    <row r="1041" spans="1:5">
      <c r="A1041" t="str">
        <f t="shared" si="49"/>
        <v>11</v>
      </c>
      <c r="B1041">
        <f t="shared" si="50"/>
        <v>0</v>
      </c>
      <c r="C1041" t="s">
        <v>288</v>
      </c>
      <c r="D1041" t="s">
        <v>1401</v>
      </c>
      <c r="E1041">
        <f t="shared" ca="1" si="48"/>
        <v>0</v>
      </c>
    </row>
    <row r="1042" spans="1:5">
      <c r="A1042" t="str">
        <f t="shared" si="49"/>
        <v>12</v>
      </c>
      <c r="B1042">
        <f t="shared" si="50"/>
        <v>0</v>
      </c>
      <c r="C1042" t="s">
        <v>288</v>
      </c>
      <c r="D1042" t="s">
        <v>1402</v>
      </c>
      <c r="E1042">
        <f t="shared" ca="1" si="48"/>
        <v>0</v>
      </c>
    </row>
    <row r="1043" spans="1:5">
      <c r="A1043" t="str">
        <f t="shared" si="49"/>
        <v>13</v>
      </c>
      <c r="B1043">
        <f t="shared" si="50"/>
        <v>0</v>
      </c>
      <c r="C1043" t="s">
        <v>288</v>
      </c>
      <c r="D1043" t="s">
        <v>1403</v>
      </c>
      <c r="E1043">
        <f t="shared" ca="1" si="48"/>
        <v>0</v>
      </c>
    </row>
    <row r="1044" spans="1:5">
      <c r="A1044" t="str">
        <f t="shared" si="49"/>
        <v>100</v>
      </c>
      <c r="B1044">
        <f t="shared" si="50"/>
        <v>0</v>
      </c>
      <c r="C1044" t="s">
        <v>288</v>
      </c>
      <c r="D1044" t="s">
        <v>1404</v>
      </c>
      <c r="E1044">
        <f t="shared" ca="1" si="48"/>
        <v>0</v>
      </c>
    </row>
    <row r="1045" spans="1:5">
      <c r="A1045" t="str">
        <f t="shared" si="49"/>
        <v>01</v>
      </c>
      <c r="B1045">
        <f t="shared" si="50"/>
        <v>0</v>
      </c>
      <c r="C1045" t="s">
        <v>289</v>
      </c>
      <c r="D1045" t="s">
        <v>5229</v>
      </c>
      <c r="E1045">
        <f t="shared" ca="1" si="48"/>
        <v>0</v>
      </c>
    </row>
    <row r="1046" spans="1:5">
      <c r="A1046" t="str">
        <f t="shared" si="49"/>
        <v>02</v>
      </c>
      <c r="B1046">
        <f t="shared" si="50"/>
        <v>0</v>
      </c>
      <c r="C1046" t="s">
        <v>289</v>
      </c>
      <c r="D1046" t="s">
        <v>5230</v>
      </c>
      <c r="E1046">
        <f t="shared" ca="1" si="48"/>
        <v>0</v>
      </c>
    </row>
    <row r="1047" spans="1:5">
      <c r="A1047" t="str">
        <f t="shared" si="49"/>
        <v>03</v>
      </c>
      <c r="B1047">
        <f t="shared" si="50"/>
        <v>0</v>
      </c>
      <c r="C1047" t="s">
        <v>289</v>
      </c>
      <c r="D1047" t="s">
        <v>5231</v>
      </c>
      <c r="E1047">
        <f t="shared" ca="1" si="48"/>
        <v>0</v>
      </c>
    </row>
    <row r="1048" spans="1:5">
      <c r="A1048" t="str">
        <f t="shared" si="49"/>
        <v>04</v>
      </c>
      <c r="B1048">
        <f t="shared" si="50"/>
        <v>0</v>
      </c>
      <c r="C1048" t="s">
        <v>289</v>
      </c>
      <c r="D1048" t="s">
        <v>5232</v>
      </c>
      <c r="E1048">
        <f t="shared" ca="1" si="48"/>
        <v>0</v>
      </c>
    </row>
    <row r="1049" spans="1:5">
      <c r="A1049" t="str">
        <f t="shared" si="49"/>
        <v>05</v>
      </c>
      <c r="B1049">
        <f t="shared" si="50"/>
        <v>0</v>
      </c>
      <c r="C1049" t="s">
        <v>289</v>
      </c>
      <c r="D1049" t="s">
        <v>5233</v>
      </c>
      <c r="E1049">
        <f t="shared" ca="1" si="48"/>
        <v>0</v>
      </c>
    </row>
    <row r="1050" spans="1:5">
      <c r="A1050" t="str">
        <f t="shared" si="49"/>
        <v>06</v>
      </c>
      <c r="B1050">
        <f t="shared" si="50"/>
        <v>0</v>
      </c>
      <c r="C1050" t="s">
        <v>289</v>
      </c>
      <c r="D1050" t="s">
        <v>5234</v>
      </c>
      <c r="E1050">
        <f t="shared" ca="1" si="48"/>
        <v>0</v>
      </c>
    </row>
    <row r="1051" spans="1:5">
      <c r="A1051" t="str">
        <f t="shared" si="49"/>
        <v>07</v>
      </c>
      <c r="B1051">
        <f t="shared" si="50"/>
        <v>0</v>
      </c>
      <c r="C1051" t="s">
        <v>289</v>
      </c>
      <c r="D1051" t="s">
        <v>5235</v>
      </c>
      <c r="E1051">
        <f t="shared" ca="1" si="48"/>
        <v>0</v>
      </c>
    </row>
    <row r="1052" spans="1:5">
      <c r="A1052" t="str">
        <f t="shared" si="49"/>
        <v>08</v>
      </c>
      <c r="B1052">
        <f t="shared" si="50"/>
        <v>0</v>
      </c>
      <c r="C1052" t="s">
        <v>289</v>
      </c>
      <c r="D1052" t="s">
        <v>5236</v>
      </c>
      <c r="E1052">
        <f t="shared" ca="1" si="48"/>
        <v>0</v>
      </c>
    </row>
    <row r="1053" spans="1:5">
      <c r="A1053" t="str">
        <f t="shared" si="49"/>
        <v>09</v>
      </c>
      <c r="B1053">
        <f t="shared" si="50"/>
        <v>0</v>
      </c>
      <c r="C1053" t="s">
        <v>289</v>
      </c>
      <c r="D1053" t="s">
        <v>5237</v>
      </c>
      <c r="E1053">
        <f t="shared" ca="1" si="48"/>
        <v>0</v>
      </c>
    </row>
    <row r="1054" spans="1:5">
      <c r="A1054" t="str">
        <f t="shared" si="49"/>
        <v>10</v>
      </c>
      <c r="B1054">
        <f t="shared" si="50"/>
        <v>0</v>
      </c>
      <c r="C1054" t="s">
        <v>289</v>
      </c>
      <c r="D1054" t="s">
        <v>5238</v>
      </c>
      <c r="E1054">
        <f t="shared" ca="1" si="48"/>
        <v>0</v>
      </c>
    </row>
    <row r="1055" spans="1:5">
      <c r="A1055" t="str">
        <f t="shared" si="49"/>
        <v>11</v>
      </c>
      <c r="B1055">
        <f t="shared" si="50"/>
        <v>0</v>
      </c>
      <c r="C1055" t="s">
        <v>289</v>
      </c>
      <c r="D1055" t="s">
        <v>5239</v>
      </c>
      <c r="E1055">
        <f t="shared" ca="1" si="48"/>
        <v>0</v>
      </c>
    </row>
    <row r="1056" spans="1:5">
      <c r="A1056" t="str">
        <f t="shared" si="49"/>
        <v>12</v>
      </c>
      <c r="B1056">
        <f t="shared" si="50"/>
        <v>0</v>
      </c>
      <c r="C1056" t="s">
        <v>289</v>
      </c>
      <c r="D1056" t="s">
        <v>5240</v>
      </c>
      <c r="E1056">
        <f t="shared" ca="1" si="48"/>
        <v>0</v>
      </c>
    </row>
    <row r="1057" spans="1:5">
      <c r="A1057" t="str">
        <f t="shared" si="49"/>
        <v>13</v>
      </c>
      <c r="B1057">
        <f t="shared" si="50"/>
        <v>0</v>
      </c>
      <c r="C1057" t="s">
        <v>289</v>
      </c>
      <c r="D1057" t="s">
        <v>5241</v>
      </c>
      <c r="E1057">
        <f t="shared" ca="1" si="48"/>
        <v>0</v>
      </c>
    </row>
    <row r="1058" spans="1:5">
      <c r="A1058" t="str">
        <f t="shared" si="49"/>
        <v>100</v>
      </c>
      <c r="B1058">
        <f t="shared" si="50"/>
        <v>0</v>
      </c>
      <c r="C1058" t="s">
        <v>289</v>
      </c>
      <c r="D1058" t="s">
        <v>5242</v>
      </c>
      <c r="E1058">
        <f t="shared" ca="1" si="48"/>
        <v>0</v>
      </c>
    </row>
    <row r="1059" spans="1:5">
      <c r="A1059" t="str">
        <f t="shared" si="49"/>
        <v>01</v>
      </c>
      <c r="B1059">
        <f t="shared" si="50"/>
        <v>0</v>
      </c>
      <c r="C1059" t="s">
        <v>290</v>
      </c>
      <c r="D1059" t="s">
        <v>1405</v>
      </c>
      <c r="E1059">
        <f t="shared" ca="1" si="48"/>
        <v>0</v>
      </c>
    </row>
    <row r="1060" spans="1:5">
      <c r="A1060" t="str">
        <f t="shared" si="49"/>
        <v>02</v>
      </c>
      <c r="B1060">
        <f t="shared" si="50"/>
        <v>0</v>
      </c>
      <c r="C1060" t="s">
        <v>290</v>
      </c>
      <c r="D1060" t="s">
        <v>1406</v>
      </c>
      <c r="E1060">
        <f t="shared" ca="1" si="48"/>
        <v>0</v>
      </c>
    </row>
    <row r="1061" spans="1:5">
      <c r="A1061" t="str">
        <f t="shared" si="49"/>
        <v>03</v>
      </c>
      <c r="B1061">
        <f t="shared" si="50"/>
        <v>0</v>
      </c>
      <c r="C1061" t="s">
        <v>290</v>
      </c>
      <c r="D1061" t="s">
        <v>1407</v>
      </c>
      <c r="E1061">
        <f t="shared" ca="1" si="48"/>
        <v>0</v>
      </c>
    </row>
    <row r="1062" spans="1:5">
      <c r="A1062" t="str">
        <f t="shared" si="49"/>
        <v>04</v>
      </c>
      <c r="B1062">
        <f t="shared" si="50"/>
        <v>0</v>
      </c>
      <c r="C1062" t="s">
        <v>290</v>
      </c>
      <c r="D1062" t="s">
        <v>1408</v>
      </c>
      <c r="E1062">
        <f t="shared" ca="1" si="48"/>
        <v>0</v>
      </c>
    </row>
    <row r="1063" spans="1:5">
      <c r="A1063" t="str">
        <f t="shared" si="49"/>
        <v>05</v>
      </c>
      <c r="B1063">
        <f t="shared" si="50"/>
        <v>0</v>
      </c>
      <c r="C1063" t="s">
        <v>290</v>
      </c>
      <c r="D1063" t="s">
        <v>1409</v>
      </c>
      <c r="E1063">
        <f t="shared" ref="E1063:E1126" ca="1" si="51">IFERROR(IF(B1063=0,VLOOKUP(C1063,INDIRECT($G$4&amp;$H$4),MATCH($A1063,INDIRECT($G$4&amp;$I$4),0),0),VLOOKUP(C1063,INDIRECT($G$5&amp;$H$5),MATCH($A1063,INDIRECT($G$5&amp;$I$5),0),FALSE)),0)</f>
        <v>0</v>
      </c>
    </row>
    <row r="1064" spans="1:5">
      <c r="A1064" t="str">
        <f t="shared" si="49"/>
        <v>06</v>
      </c>
      <c r="B1064">
        <f t="shared" si="50"/>
        <v>0</v>
      </c>
      <c r="C1064" t="s">
        <v>290</v>
      </c>
      <c r="D1064" t="s">
        <v>1410</v>
      </c>
      <c r="E1064">
        <f t="shared" ca="1" si="51"/>
        <v>0</v>
      </c>
    </row>
    <row r="1065" spans="1:5">
      <c r="A1065" t="str">
        <f t="shared" si="49"/>
        <v>07</v>
      </c>
      <c r="B1065">
        <f t="shared" si="50"/>
        <v>0</v>
      </c>
      <c r="C1065" t="s">
        <v>290</v>
      </c>
      <c r="D1065" t="s">
        <v>1411</v>
      </c>
      <c r="E1065">
        <f t="shared" ca="1" si="51"/>
        <v>0</v>
      </c>
    </row>
    <row r="1066" spans="1:5">
      <c r="A1066" t="str">
        <f t="shared" si="49"/>
        <v>08</v>
      </c>
      <c r="B1066">
        <f t="shared" si="50"/>
        <v>0</v>
      </c>
      <c r="C1066" t="s">
        <v>290</v>
      </c>
      <c r="D1066" t="s">
        <v>1412</v>
      </c>
      <c r="E1066">
        <f t="shared" ca="1" si="51"/>
        <v>0</v>
      </c>
    </row>
    <row r="1067" spans="1:5">
      <c r="A1067" t="str">
        <f t="shared" si="49"/>
        <v>09</v>
      </c>
      <c r="B1067">
        <f t="shared" si="50"/>
        <v>0</v>
      </c>
      <c r="C1067" t="s">
        <v>290</v>
      </c>
      <c r="D1067" t="s">
        <v>1413</v>
      </c>
      <c r="E1067">
        <f t="shared" ca="1" si="51"/>
        <v>0</v>
      </c>
    </row>
    <row r="1068" spans="1:5">
      <c r="A1068" t="str">
        <f t="shared" si="49"/>
        <v>10</v>
      </c>
      <c r="B1068">
        <f t="shared" si="50"/>
        <v>0</v>
      </c>
      <c r="C1068" t="s">
        <v>290</v>
      </c>
      <c r="D1068" t="s">
        <v>1414</v>
      </c>
      <c r="E1068">
        <f t="shared" ca="1" si="51"/>
        <v>0</v>
      </c>
    </row>
    <row r="1069" spans="1:5">
      <c r="A1069" t="str">
        <f t="shared" si="49"/>
        <v>11</v>
      </c>
      <c r="B1069">
        <f t="shared" si="50"/>
        <v>0</v>
      </c>
      <c r="C1069" t="s">
        <v>290</v>
      </c>
      <c r="D1069" t="s">
        <v>1415</v>
      </c>
      <c r="E1069">
        <f t="shared" ca="1" si="51"/>
        <v>0</v>
      </c>
    </row>
    <row r="1070" spans="1:5">
      <c r="A1070" t="str">
        <f t="shared" si="49"/>
        <v>12</v>
      </c>
      <c r="B1070">
        <f t="shared" si="50"/>
        <v>0</v>
      </c>
      <c r="C1070" t="s">
        <v>290</v>
      </c>
      <c r="D1070" t="s">
        <v>1416</v>
      </c>
      <c r="E1070">
        <f t="shared" ca="1" si="51"/>
        <v>0</v>
      </c>
    </row>
    <row r="1071" spans="1:5">
      <c r="A1071" t="str">
        <f t="shared" si="49"/>
        <v>13</v>
      </c>
      <c r="B1071">
        <f t="shared" si="50"/>
        <v>0</v>
      </c>
      <c r="C1071" t="s">
        <v>290</v>
      </c>
      <c r="D1071" t="s">
        <v>1417</v>
      </c>
      <c r="E1071">
        <f t="shared" ca="1" si="51"/>
        <v>0</v>
      </c>
    </row>
    <row r="1072" spans="1:5">
      <c r="A1072" t="str">
        <f t="shared" si="49"/>
        <v>100</v>
      </c>
      <c r="B1072">
        <f t="shared" si="50"/>
        <v>0</v>
      </c>
      <c r="C1072" t="s">
        <v>290</v>
      </c>
      <c r="D1072" t="s">
        <v>1418</v>
      </c>
      <c r="E1072">
        <f t="shared" ca="1" si="51"/>
        <v>0</v>
      </c>
    </row>
    <row r="1073" spans="1:5">
      <c r="A1073" t="str">
        <f t="shared" si="49"/>
        <v>01</v>
      </c>
      <c r="B1073">
        <f t="shared" si="50"/>
        <v>0</v>
      </c>
      <c r="C1073" t="s">
        <v>291</v>
      </c>
      <c r="D1073" t="s">
        <v>1419</v>
      </c>
      <c r="E1073">
        <f t="shared" ca="1" si="51"/>
        <v>0</v>
      </c>
    </row>
    <row r="1074" spans="1:5">
      <c r="A1074" t="str">
        <f t="shared" si="49"/>
        <v>02</v>
      </c>
      <c r="B1074">
        <f t="shared" si="50"/>
        <v>0</v>
      </c>
      <c r="C1074" t="s">
        <v>291</v>
      </c>
      <c r="D1074" t="s">
        <v>1420</v>
      </c>
      <c r="E1074">
        <f t="shared" ca="1" si="51"/>
        <v>0</v>
      </c>
    </row>
    <row r="1075" spans="1:5">
      <c r="A1075" t="str">
        <f t="shared" si="49"/>
        <v>03</v>
      </c>
      <c r="B1075">
        <f t="shared" si="50"/>
        <v>0</v>
      </c>
      <c r="C1075" t="s">
        <v>291</v>
      </c>
      <c r="D1075" t="s">
        <v>1421</v>
      </c>
      <c r="E1075">
        <f t="shared" ca="1" si="51"/>
        <v>0</v>
      </c>
    </row>
    <row r="1076" spans="1:5">
      <c r="A1076" t="str">
        <f t="shared" si="49"/>
        <v>04</v>
      </c>
      <c r="B1076">
        <f t="shared" si="50"/>
        <v>0</v>
      </c>
      <c r="C1076" t="s">
        <v>291</v>
      </c>
      <c r="D1076" t="s">
        <v>1422</v>
      </c>
      <c r="E1076">
        <f t="shared" ca="1" si="51"/>
        <v>0</v>
      </c>
    </row>
    <row r="1077" spans="1:5">
      <c r="A1077" t="str">
        <f t="shared" si="49"/>
        <v>05</v>
      </c>
      <c r="B1077">
        <f t="shared" si="50"/>
        <v>0</v>
      </c>
      <c r="C1077" t="s">
        <v>291</v>
      </c>
      <c r="D1077" t="s">
        <v>1423</v>
      </c>
      <c r="E1077">
        <f t="shared" ca="1" si="51"/>
        <v>0</v>
      </c>
    </row>
    <row r="1078" spans="1:5">
      <c r="A1078" t="str">
        <f t="shared" si="49"/>
        <v>06</v>
      </c>
      <c r="B1078">
        <f t="shared" si="50"/>
        <v>0</v>
      </c>
      <c r="C1078" t="s">
        <v>291</v>
      </c>
      <c r="D1078" t="s">
        <v>1424</v>
      </c>
      <c r="E1078">
        <f t="shared" ca="1" si="51"/>
        <v>0</v>
      </c>
    </row>
    <row r="1079" spans="1:5">
      <c r="A1079" t="str">
        <f t="shared" si="49"/>
        <v>07</v>
      </c>
      <c r="B1079">
        <f t="shared" si="50"/>
        <v>0</v>
      </c>
      <c r="C1079" t="s">
        <v>291</v>
      </c>
      <c r="D1079" t="s">
        <v>1425</v>
      </c>
      <c r="E1079">
        <f t="shared" ca="1" si="51"/>
        <v>0</v>
      </c>
    </row>
    <row r="1080" spans="1:5">
      <c r="A1080" t="str">
        <f t="shared" si="49"/>
        <v>08</v>
      </c>
      <c r="B1080">
        <f t="shared" si="50"/>
        <v>0</v>
      </c>
      <c r="C1080" t="s">
        <v>291</v>
      </c>
      <c r="D1080" t="s">
        <v>1426</v>
      </c>
      <c r="E1080">
        <f t="shared" ca="1" si="51"/>
        <v>0</v>
      </c>
    </row>
    <row r="1081" spans="1:5">
      <c r="A1081" t="str">
        <f t="shared" si="49"/>
        <v>09</v>
      </c>
      <c r="B1081">
        <f t="shared" si="50"/>
        <v>0</v>
      </c>
      <c r="C1081" t="s">
        <v>291</v>
      </c>
      <c r="D1081" t="s">
        <v>1427</v>
      </c>
      <c r="E1081">
        <f t="shared" ca="1" si="51"/>
        <v>0</v>
      </c>
    </row>
    <row r="1082" spans="1:5">
      <c r="A1082" t="str">
        <f t="shared" si="49"/>
        <v>10</v>
      </c>
      <c r="B1082">
        <f t="shared" si="50"/>
        <v>0</v>
      </c>
      <c r="C1082" t="s">
        <v>291</v>
      </c>
      <c r="D1082" t="s">
        <v>1428</v>
      </c>
      <c r="E1082">
        <f t="shared" ca="1" si="51"/>
        <v>0</v>
      </c>
    </row>
    <row r="1083" spans="1:5">
      <c r="A1083" t="str">
        <f t="shared" si="49"/>
        <v>11</v>
      </c>
      <c r="B1083">
        <f t="shared" si="50"/>
        <v>0</v>
      </c>
      <c r="C1083" t="s">
        <v>291</v>
      </c>
      <c r="D1083" t="s">
        <v>1429</v>
      </c>
      <c r="E1083">
        <f t="shared" ca="1" si="51"/>
        <v>0</v>
      </c>
    </row>
    <row r="1084" spans="1:5">
      <c r="A1084" t="str">
        <f t="shared" si="49"/>
        <v>12</v>
      </c>
      <c r="B1084">
        <f t="shared" si="50"/>
        <v>0</v>
      </c>
      <c r="C1084" t="s">
        <v>291</v>
      </c>
      <c r="D1084" t="s">
        <v>1430</v>
      </c>
      <c r="E1084">
        <f t="shared" ca="1" si="51"/>
        <v>0</v>
      </c>
    </row>
    <row r="1085" spans="1:5">
      <c r="A1085" t="str">
        <f t="shared" si="49"/>
        <v>13</v>
      </c>
      <c r="B1085">
        <f t="shared" si="50"/>
        <v>0</v>
      </c>
      <c r="C1085" t="s">
        <v>291</v>
      </c>
      <c r="D1085" t="s">
        <v>1431</v>
      </c>
      <c r="E1085">
        <f t="shared" ca="1" si="51"/>
        <v>0</v>
      </c>
    </row>
    <row r="1086" spans="1:5">
      <c r="A1086" t="str">
        <f t="shared" si="49"/>
        <v>100</v>
      </c>
      <c r="B1086">
        <f t="shared" si="50"/>
        <v>0</v>
      </c>
      <c r="C1086" t="s">
        <v>291</v>
      </c>
      <c r="D1086" t="s">
        <v>1432</v>
      </c>
      <c r="E1086">
        <f t="shared" ca="1" si="51"/>
        <v>0</v>
      </c>
    </row>
    <row r="1087" spans="1:5">
      <c r="A1087" t="str">
        <f t="shared" si="49"/>
        <v>01</v>
      </c>
      <c r="B1087">
        <f t="shared" si="50"/>
        <v>0</v>
      </c>
      <c r="C1087" t="s">
        <v>292</v>
      </c>
      <c r="D1087" t="s">
        <v>1433</v>
      </c>
      <c r="E1087">
        <f t="shared" ca="1" si="51"/>
        <v>0</v>
      </c>
    </row>
    <row r="1088" spans="1:5">
      <c r="A1088" t="str">
        <f t="shared" si="49"/>
        <v>02</v>
      </c>
      <c r="B1088">
        <f t="shared" si="50"/>
        <v>0</v>
      </c>
      <c r="C1088" t="s">
        <v>292</v>
      </c>
      <c r="D1088" t="s">
        <v>1434</v>
      </c>
      <c r="E1088">
        <f t="shared" ca="1" si="51"/>
        <v>0</v>
      </c>
    </row>
    <row r="1089" spans="1:5">
      <c r="A1089" t="str">
        <f t="shared" si="49"/>
        <v>03</v>
      </c>
      <c r="B1089">
        <f t="shared" si="50"/>
        <v>0</v>
      </c>
      <c r="C1089" t="s">
        <v>292</v>
      </c>
      <c r="D1089" t="s">
        <v>1435</v>
      </c>
      <c r="E1089">
        <f t="shared" ca="1" si="51"/>
        <v>0</v>
      </c>
    </row>
    <row r="1090" spans="1:5">
      <c r="A1090" t="str">
        <f t="shared" si="49"/>
        <v>04</v>
      </c>
      <c r="B1090">
        <f t="shared" si="50"/>
        <v>0</v>
      </c>
      <c r="C1090" t="s">
        <v>292</v>
      </c>
      <c r="D1090" t="s">
        <v>1436</v>
      </c>
      <c r="E1090">
        <f t="shared" ca="1" si="51"/>
        <v>0</v>
      </c>
    </row>
    <row r="1091" spans="1:5">
      <c r="A1091" t="str">
        <f t="shared" si="49"/>
        <v>05</v>
      </c>
      <c r="B1091">
        <f t="shared" si="50"/>
        <v>0</v>
      </c>
      <c r="C1091" t="s">
        <v>292</v>
      </c>
      <c r="D1091" t="s">
        <v>1437</v>
      </c>
      <c r="E1091">
        <f t="shared" ca="1" si="51"/>
        <v>0</v>
      </c>
    </row>
    <row r="1092" spans="1:5">
      <c r="A1092" t="str">
        <f t="shared" si="49"/>
        <v>06</v>
      </c>
      <c r="B1092">
        <f t="shared" si="50"/>
        <v>0</v>
      </c>
      <c r="C1092" t="s">
        <v>292</v>
      </c>
      <c r="D1092" t="s">
        <v>1438</v>
      </c>
      <c r="E1092">
        <f t="shared" ca="1" si="51"/>
        <v>0</v>
      </c>
    </row>
    <row r="1093" spans="1:5">
      <c r="A1093" t="str">
        <f t="shared" si="49"/>
        <v>07</v>
      </c>
      <c r="B1093">
        <f t="shared" si="50"/>
        <v>0</v>
      </c>
      <c r="C1093" t="s">
        <v>292</v>
      </c>
      <c r="D1093" t="s">
        <v>1439</v>
      </c>
      <c r="E1093">
        <f t="shared" ca="1" si="51"/>
        <v>0</v>
      </c>
    </row>
    <row r="1094" spans="1:5">
      <c r="A1094" t="str">
        <f t="shared" si="49"/>
        <v>08</v>
      </c>
      <c r="B1094">
        <f t="shared" si="50"/>
        <v>0</v>
      </c>
      <c r="C1094" t="s">
        <v>292</v>
      </c>
      <c r="D1094" t="s">
        <v>1440</v>
      </c>
      <c r="E1094">
        <f t="shared" ca="1" si="51"/>
        <v>0</v>
      </c>
    </row>
    <row r="1095" spans="1:5">
      <c r="A1095" t="str">
        <f t="shared" si="49"/>
        <v>09</v>
      </c>
      <c r="B1095">
        <f t="shared" si="50"/>
        <v>0</v>
      </c>
      <c r="C1095" t="s">
        <v>292</v>
      </c>
      <c r="D1095" t="s">
        <v>1441</v>
      </c>
      <c r="E1095">
        <f t="shared" ca="1" si="51"/>
        <v>0</v>
      </c>
    </row>
    <row r="1096" spans="1:5">
      <c r="A1096" t="str">
        <f t="shared" si="49"/>
        <v>10</v>
      </c>
      <c r="B1096">
        <f t="shared" si="50"/>
        <v>0</v>
      </c>
      <c r="C1096" t="s">
        <v>292</v>
      </c>
      <c r="D1096" t="s">
        <v>1442</v>
      </c>
      <c r="E1096">
        <f t="shared" ca="1" si="51"/>
        <v>0</v>
      </c>
    </row>
    <row r="1097" spans="1:5">
      <c r="A1097" t="str">
        <f t="shared" ref="A1097:A1160" si="52">MID(D1097,LEN(C1097)+2,LEN(D1097)-LEN(C1097))</f>
        <v>11</v>
      </c>
      <c r="B1097">
        <f t="shared" ref="B1097:B1160" si="53">IF(IFERROR(FIND("PU",D1097,1),0)&lt;&gt;0,"PU",0)</f>
        <v>0</v>
      </c>
      <c r="C1097" t="s">
        <v>292</v>
      </c>
      <c r="D1097" t="s">
        <v>1443</v>
      </c>
      <c r="E1097">
        <f t="shared" ca="1" si="51"/>
        <v>0</v>
      </c>
    </row>
    <row r="1098" spans="1:5">
      <c r="A1098" t="str">
        <f t="shared" si="52"/>
        <v>12</v>
      </c>
      <c r="B1098">
        <f t="shared" si="53"/>
        <v>0</v>
      </c>
      <c r="C1098" t="s">
        <v>292</v>
      </c>
      <c r="D1098" t="s">
        <v>1444</v>
      </c>
      <c r="E1098">
        <f t="shared" ca="1" si="51"/>
        <v>0</v>
      </c>
    </row>
    <row r="1099" spans="1:5">
      <c r="A1099" t="str">
        <f t="shared" si="52"/>
        <v>13</v>
      </c>
      <c r="B1099">
        <f t="shared" si="53"/>
        <v>0</v>
      </c>
      <c r="C1099" t="s">
        <v>292</v>
      </c>
      <c r="D1099" t="s">
        <v>1445</v>
      </c>
      <c r="E1099">
        <f t="shared" ca="1" si="51"/>
        <v>0</v>
      </c>
    </row>
    <row r="1100" spans="1:5">
      <c r="A1100" t="str">
        <f t="shared" si="52"/>
        <v>100</v>
      </c>
      <c r="B1100">
        <f t="shared" si="53"/>
        <v>0</v>
      </c>
      <c r="C1100" t="s">
        <v>292</v>
      </c>
      <c r="D1100" t="s">
        <v>1446</v>
      </c>
      <c r="E1100">
        <f t="shared" ca="1" si="51"/>
        <v>0</v>
      </c>
    </row>
    <row r="1101" spans="1:5">
      <c r="A1101" t="str">
        <f t="shared" si="52"/>
        <v>01</v>
      </c>
      <c r="B1101">
        <f t="shared" si="53"/>
        <v>0</v>
      </c>
      <c r="C1101" t="s">
        <v>293</v>
      </c>
      <c r="D1101" t="s">
        <v>1447</v>
      </c>
      <c r="E1101">
        <f t="shared" ca="1" si="51"/>
        <v>0</v>
      </c>
    </row>
    <row r="1102" spans="1:5">
      <c r="A1102" t="str">
        <f t="shared" si="52"/>
        <v>02</v>
      </c>
      <c r="B1102">
        <f t="shared" si="53"/>
        <v>0</v>
      </c>
      <c r="C1102" t="s">
        <v>293</v>
      </c>
      <c r="D1102" t="s">
        <v>1448</v>
      </c>
      <c r="E1102">
        <f t="shared" ca="1" si="51"/>
        <v>0</v>
      </c>
    </row>
    <row r="1103" spans="1:5">
      <c r="A1103" t="str">
        <f t="shared" si="52"/>
        <v>03</v>
      </c>
      <c r="B1103">
        <f t="shared" si="53"/>
        <v>0</v>
      </c>
      <c r="C1103" t="s">
        <v>293</v>
      </c>
      <c r="D1103" t="s">
        <v>1449</v>
      </c>
      <c r="E1103">
        <f t="shared" ca="1" si="51"/>
        <v>0</v>
      </c>
    </row>
    <row r="1104" spans="1:5">
      <c r="A1104" t="str">
        <f t="shared" si="52"/>
        <v>04</v>
      </c>
      <c r="B1104">
        <f t="shared" si="53"/>
        <v>0</v>
      </c>
      <c r="C1104" t="s">
        <v>293</v>
      </c>
      <c r="D1104" t="s">
        <v>1450</v>
      </c>
      <c r="E1104">
        <f t="shared" ca="1" si="51"/>
        <v>0</v>
      </c>
    </row>
    <row r="1105" spans="1:5">
      <c r="A1105" t="str">
        <f t="shared" si="52"/>
        <v>05</v>
      </c>
      <c r="B1105">
        <f t="shared" si="53"/>
        <v>0</v>
      </c>
      <c r="C1105" t="s">
        <v>293</v>
      </c>
      <c r="D1105" t="s">
        <v>1451</v>
      </c>
      <c r="E1105">
        <f t="shared" ca="1" si="51"/>
        <v>0</v>
      </c>
    </row>
    <row r="1106" spans="1:5">
      <c r="A1106" t="str">
        <f t="shared" si="52"/>
        <v>06</v>
      </c>
      <c r="B1106">
        <f t="shared" si="53"/>
        <v>0</v>
      </c>
      <c r="C1106" t="s">
        <v>293</v>
      </c>
      <c r="D1106" t="s">
        <v>1452</v>
      </c>
      <c r="E1106">
        <f t="shared" ca="1" si="51"/>
        <v>0</v>
      </c>
    </row>
    <row r="1107" spans="1:5">
      <c r="A1107" t="str">
        <f t="shared" si="52"/>
        <v>07</v>
      </c>
      <c r="B1107">
        <f t="shared" si="53"/>
        <v>0</v>
      </c>
      <c r="C1107" t="s">
        <v>293</v>
      </c>
      <c r="D1107" t="s">
        <v>1453</v>
      </c>
      <c r="E1107">
        <f t="shared" ca="1" si="51"/>
        <v>0</v>
      </c>
    </row>
    <row r="1108" spans="1:5">
      <c r="A1108" t="str">
        <f t="shared" si="52"/>
        <v>08</v>
      </c>
      <c r="B1108">
        <f t="shared" si="53"/>
        <v>0</v>
      </c>
      <c r="C1108" t="s">
        <v>293</v>
      </c>
      <c r="D1108" t="s">
        <v>1454</v>
      </c>
      <c r="E1108">
        <f t="shared" ca="1" si="51"/>
        <v>0</v>
      </c>
    </row>
    <row r="1109" spans="1:5">
      <c r="A1109" t="str">
        <f t="shared" si="52"/>
        <v>09</v>
      </c>
      <c r="B1109">
        <f t="shared" si="53"/>
        <v>0</v>
      </c>
      <c r="C1109" t="s">
        <v>293</v>
      </c>
      <c r="D1109" t="s">
        <v>1455</v>
      </c>
      <c r="E1109">
        <f t="shared" ca="1" si="51"/>
        <v>0</v>
      </c>
    </row>
    <row r="1110" spans="1:5">
      <c r="A1110" t="str">
        <f t="shared" si="52"/>
        <v>10</v>
      </c>
      <c r="B1110">
        <f t="shared" si="53"/>
        <v>0</v>
      </c>
      <c r="C1110" t="s">
        <v>293</v>
      </c>
      <c r="D1110" t="s">
        <v>1456</v>
      </c>
      <c r="E1110">
        <f t="shared" ca="1" si="51"/>
        <v>0</v>
      </c>
    </row>
    <row r="1111" spans="1:5">
      <c r="A1111" t="str">
        <f t="shared" si="52"/>
        <v>11</v>
      </c>
      <c r="B1111">
        <f t="shared" si="53"/>
        <v>0</v>
      </c>
      <c r="C1111" t="s">
        <v>293</v>
      </c>
      <c r="D1111" t="s">
        <v>1457</v>
      </c>
      <c r="E1111">
        <f t="shared" ca="1" si="51"/>
        <v>0</v>
      </c>
    </row>
    <row r="1112" spans="1:5">
      <c r="A1112" t="str">
        <f t="shared" si="52"/>
        <v>12</v>
      </c>
      <c r="B1112">
        <f t="shared" si="53"/>
        <v>0</v>
      </c>
      <c r="C1112" t="s">
        <v>293</v>
      </c>
      <c r="D1112" t="s">
        <v>1458</v>
      </c>
      <c r="E1112">
        <f t="shared" ca="1" si="51"/>
        <v>0</v>
      </c>
    </row>
    <row r="1113" spans="1:5">
      <c r="A1113" t="str">
        <f t="shared" si="52"/>
        <v>13</v>
      </c>
      <c r="B1113">
        <f t="shared" si="53"/>
        <v>0</v>
      </c>
      <c r="C1113" t="s">
        <v>293</v>
      </c>
      <c r="D1113" t="s">
        <v>1459</v>
      </c>
      <c r="E1113">
        <f t="shared" ca="1" si="51"/>
        <v>0</v>
      </c>
    </row>
    <row r="1114" spans="1:5">
      <c r="A1114" t="str">
        <f t="shared" si="52"/>
        <v>100</v>
      </c>
      <c r="B1114">
        <f t="shared" si="53"/>
        <v>0</v>
      </c>
      <c r="C1114" t="s">
        <v>293</v>
      </c>
      <c r="D1114" t="s">
        <v>1460</v>
      </c>
      <c r="E1114">
        <f t="shared" ca="1" si="51"/>
        <v>0</v>
      </c>
    </row>
    <row r="1115" spans="1:5">
      <c r="A1115" t="str">
        <f t="shared" si="52"/>
        <v>01</v>
      </c>
      <c r="B1115">
        <f t="shared" si="53"/>
        <v>0</v>
      </c>
      <c r="C1115" t="s">
        <v>294</v>
      </c>
      <c r="D1115" t="s">
        <v>1461</v>
      </c>
      <c r="E1115">
        <f t="shared" ca="1" si="51"/>
        <v>0</v>
      </c>
    </row>
    <row r="1116" spans="1:5">
      <c r="A1116" t="str">
        <f t="shared" si="52"/>
        <v>02</v>
      </c>
      <c r="B1116">
        <f t="shared" si="53"/>
        <v>0</v>
      </c>
      <c r="C1116" t="s">
        <v>294</v>
      </c>
      <c r="D1116" t="s">
        <v>1462</v>
      </c>
      <c r="E1116">
        <f t="shared" ca="1" si="51"/>
        <v>0</v>
      </c>
    </row>
    <row r="1117" spans="1:5">
      <c r="A1117" t="str">
        <f t="shared" si="52"/>
        <v>03</v>
      </c>
      <c r="B1117">
        <f t="shared" si="53"/>
        <v>0</v>
      </c>
      <c r="C1117" t="s">
        <v>294</v>
      </c>
      <c r="D1117" t="s">
        <v>1463</v>
      </c>
      <c r="E1117">
        <f t="shared" ca="1" si="51"/>
        <v>0</v>
      </c>
    </row>
    <row r="1118" spans="1:5">
      <c r="A1118" t="str">
        <f t="shared" si="52"/>
        <v>04</v>
      </c>
      <c r="B1118">
        <f t="shared" si="53"/>
        <v>0</v>
      </c>
      <c r="C1118" t="s">
        <v>294</v>
      </c>
      <c r="D1118" t="s">
        <v>1464</v>
      </c>
      <c r="E1118">
        <f t="shared" ca="1" si="51"/>
        <v>0</v>
      </c>
    </row>
    <row r="1119" spans="1:5">
      <c r="A1119" t="str">
        <f t="shared" si="52"/>
        <v>05</v>
      </c>
      <c r="B1119">
        <f t="shared" si="53"/>
        <v>0</v>
      </c>
      <c r="C1119" t="s">
        <v>294</v>
      </c>
      <c r="D1119" t="s">
        <v>1465</v>
      </c>
      <c r="E1119">
        <f t="shared" ca="1" si="51"/>
        <v>0</v>
      </c>
    </row>
    <row r="1120" spans="1:5">
      <c r="A1120" t="str">
        <f t="shared" si="52"/>
        <v>06</v>
      </c>
      <c r="B1120">
        <f t="shared" si="53"/>
        <v>0</v>
      </c>
      <c r="C1120" t="s">
        <v>294</v>
      </c>
      <c r="D1120" t="s">
        <v>1466</v>
      </c>
      <c r="E1120">
        <f t="shared" ca="1" si="51"/>
        <v>0</v>
      </c>
    </row>
    <row r="1121" spans="1:5">
      <c r="A1121" t="str">
        <f t="shared" si="52"/>
        <v>07</v>
      </c>
      <c r="B1121">
        <f t="shared" si="53"/>
        <v>0</v>
      </c>
      <c r="C1121" t="s">
        <v>294</v>
      </c>
      <c r="D1121" t="s">
        <v>1467</v>
      </c>
      <c r="E1121">
        <f t="shared" ca="1" si="51"/>
        <v>0</v>
      </c>
    </row>
    <row r="1122" spans="1:5">
      <c r="A1122" t="str">
        <f t="shared" si="52"/>
        <v>08</v>
      </c>
      <c r="B1122">
        <f t="shared" si="53"/>
        <v>0</v>
      </c>
      <c r="C1122" t="s">
        <v>294</v>
      </c>
      <c r="D1122" t="s">
        <v>1468</v>
      </c>
      <c r="E1122">
        <f t="shared" ca="1" si="51"/>
        <v>0</v>
      </c>
    </row>
    <row r="1123" spans="1:5">
      <c r="A1123" t="str">
        <f t="shared" si="52"/>
        <v>09</v>
      </c>
      <c r="B1123">
        <f t="shared" si="53"/>
        <v>0</v>
      </c>
      <c r="C1123" t="s">
        <v>294</v>
      </c>
      <c r="D1123" t="s">
        <v>1469</v>
      </c>
      <c r="E1123">
        <f t="shared" ca="1" si="51"/>
        <v>0</v>
      </c>
    </row>
    <row r="1124" spans="1:5">
      <c r="A1124" t="str">
        <f t="shared" si="52"/>
        <v>10</v>
      </c>
      <c r="B1124">
        <f t="shared" si="53"/>
        <v>0</v>
      </c>
      <c r="C1124" t="s">
        <v>294</v>
      </c>
      <c r="D1124" t="s">
        <v>1470</v>
      </c>
      <c r="E1124">
        <f t="shared" ca="1" si="51"/>
        <v>0</v>
      </c>
    </row>
    <row r="1125" spans="1:5">
      <c r="A1125" t="str">
        <f t="shared" si="52"/>
        <v>11</v>
      </c>
      <c r="B1125">
        <f t="shared" si="53"/>
        <v>0</v>
      </c>
      <c r="C1125" t="s">
        <v>294</v>
      </c>
      <c r="D1125" t="s">
        <v>1471</v>
      </c>
      <c r="E1125">
        <f t="shared" ca="1" si="51"/>
        <v>0</v>
      </c>
    </row>
    <row r="1126" spans="1:5">
      <c r="A1126" t="str">
        <f t="shared" si="52"/>
        <v>12</v>
      </c>
      <c r="B1126">
        <f t="shared" si="53"/>
        <v>0</v>
      </c>
      <c r="C1126" t="s">
        <v>294</v>
      </c>
      <c r="D1126" t="s">
        <v>1472</v>
      </c>
      <c r="E1126">
        <f t="shared" ca="1" si="51"/>
        <v>0</v>
      </c>
    </row>
    <row r="1127" spans="1:5">
      <c r="A1127" t="str">
        <f t="shared" si="52"/>
        <v>13</v>
      </c>
      <c r="B1127">
        <f t="shared" si="53"/>
        <v>0</v>
      </c>
      <c r="C1127" t="s">
        <v>294</v>
      </c>
      <c r="D1127" t="s">
        <v>1473</v>
      </c>
      <c r="E1127">
        <f t="shared" ref="E1127:E1190" ca="1" si="54">IFERROR(IF(B1127=0,VLOOKUP(C1127,INDIRECT($G$4&amp;$H$4),MATCH($A1127,INDIRECT($G$4&amp;$I$4),0),0),VLOOKUP(C1127,INDIRECT($G$5&amp;$H$5),MATCH($A1127,INDIRECT($G$5&amp;$I$5),0),FALSE)),0)</f>
        <v>0</v>
      </c>
    </row>
    <row r="1128" spans="1:5">
      <c r="A1128" t="str">
        <f t="shared" si="52"/>
        <v>100</v>
      </c>
      <c r="B1128">
        <f t="shared" si="53"/>
        <v>0</v>
      </c>
      <c r="C1128" t="s">
        <v>294</v>
      </c>
      <c r="D1128" t="s">
        <v>1474</v>
      </c>
      <c r="E1128">
        <f t="shared" ca="1" si="54"/>
        <v>0</v>
      </c>
    </row>
    <row r="1129" spans="1:5">
      <c r="A1129" t="str">
        <f t="shared" si="52"/>
        <v>01</v>
      </c>
      <c r="B1129">
        <f t="shared" si="53"/>
        <v>0</v>
      </c>
      <c r="C1129" t="s">
        <v>295</v>
      </c>
      <c r="D1129" t="s">
        <v>1475</v>
      </c>
      <c r="E1129">
        <f t="shared" ca="1" si="54"/>
        <v>0</v>
      </c>
    </row>
    <row r="1130" spans="1:5">
      <c r="A1130" t="str">
        <f t="shared" si="52"/>
        <v>02</v>
      </c>
      <c r="B1130">
        <f t="shared" si="53"/>
        <v>0</v>
      </c>
      <c r="C1130" t="s">
        <v>295</v>
      </c>
      <c r="D1130" t="s">
        <v>1476</v>
      </c>
      <c r="E1130">
        <f t="shared" ca="1" si="54"/>
        <v>0</v>
      </c>
    </row>
    <row r="1131" spans="1:5">
      <c r="A1131" t="str">
        <f t="shared" si="52"/>
        <v>03</v>
      </c>
      <c r="B1131">
        <f t="shared" si="53"/>
        <v>0</v>
      </c>
      <c r="C1131" t="s">
        <v>295</v>
      </c>
      <c r="D1131" t="s">
        <v>1477</v>
      </c>
      <c r="E1131">
        <f t="shared" ca="1" si="54"/>
        <v>0</v>
      </c>
    </row>
    <row r="1132" spans="1:5">
      <c r="A1132" t="str">
        <f t="shared" si="52"/>
        <v>04</v>
      </c>
      <c r="B1132">
        <f t="shared" si="53"/>
        <v>0</v>
      </c>
      <c r="C1132" t="s">
        <v>295</v>
      </c>
      <c r="D1132" t="s">
        <v>1478</v>
      </c>
      <c r="E1132">
        <f t="shared" ca="1" si="54"/>
        <v>0</v>
      </c>
    </row>
    <row r="1133" spans="1:5">
      <c r="A1133" t="str">
        <f t="shared" si="52"/>
        <v>05</v>
      </c>
      <c r="B1133">
        <f t="shared" si="53"/>
        <v>0</v>
      </c>
      <c r="C1133" t="s">
        <v>295</v>
      </c>
      <c r="D1133" t="s">
        <v>1479</v>
      </c>
      <c r="E1133">
        <f t="shared" ca="1" si="54"/>
        <v>0</v>
      </c>
    </row>
    <row r="1134" spans="1:5">
      <c r="A1134" t="str">
        <f t="shared" si="52"/>
        <v>06</v>
      </c>
      <c r="B1134">
        <f t="shared" si="53"/>
        <v>0</v>
      </c>
      <c r="C1134" t="s">
        <v>295</v>
      </c>
      <c r="D1134" t="s">
        <v>1480</v>
      </c>
      <c r="E1134">
        <f t="shared" ca="1" si="54"/>
        <v>0</v>
      </c>
    </row>
    <row r="1135" spans="1:5">
      <c r="A1135" t="str">
        <f t="shared" si="52"/>
        <v>07</v>
      </c>
      <c r="B1135">
        <f t="shared" si="53"/>
        <v>0</v>
      </c>
      <c r="C1135" t="s">
        <v>295</v>
      </c>
      <c r="D1135" t="s">
        <v>1481</v>
      </c>
      <c r="E1135">
        <f t="shared" ca="1" si="54"/>
        <v>0</v>
      </c>
    </row>
    <row r="1136" spans="1:5">
      <c r="A1136" t="str">
        <f t="shared" si="52"/>
        <v>08</v>
      </c>
      <c r="B1136">
        <f t="shared" si="53"/>
        <v>0</v>
      </c>
      <c r="C1136" t="s">
        <v>295</v>
      </c>
      <c r="D1136" t="s">
        <v>1482</v>
      </c>
      <c r="E1136">
        <f t="shared" ca="1" si="54"/>
        <v>0</v>
      </c>
    </row>
    <row r="1137" spans="1:5">
      <c r="A1137" t="str">
        <f t="shared" si="52"/>
        <v>09</v>
      </c>
      <c r="B1137">
        <f t="shared" si="53"/>
        <v>0</v>
      </c>
      <c r="C1137" t="s">
        <v>295</v>
      </c>
      <c r="D1137" t="s">
        <v>1483</v>
      </c>
      <c r="E1137">
        <f t="shared" ca="1" si="54"/>
        <v>0</v>
      </c>
    </row>
    <row r="1138" spans="1:5">
      <c r="A1138" t="str">
        <f t="shared" si="52"/>
        <v>10</v>
      </c>
      <c r="B1138">
        <f t="shared" si="53"/>
        <v>0</v>
      </c>
      <c r="C1138" t="s">
        <v>295</v>
      </c>
      <c r="D1138" t="s">
        <v>1484</v>
      </c>
      <c r="E1138">
        <f t="shared" ca="1" si="54"/>
        <v>0</v>
      </c>
    </row>
    <row r="1139" spans="1:5">
      <c r="A1139" t="str">
        <f t="shared" si="52"/>
        <v>11</v>
      </c>
      <c r="B1139">
        <f t="shared" si="53"/>
        <v>0</v>
      </c>
      <c r="C1139" t="s">
        <v>295</v>
      </c>
      <c r="D1139" t="s">
        <v>1485</v>
      </c>
      <c r="E1139">
        <f t="shared" ca="1" si="54"/>
        <v>0</v>
      </c>
    </row>
    <row r="1140" spans="1:5">
      <c r="A1140" t="str">
        <f t="shared" si="52"/>
        <v>12</v>
      </c>
      <c r="B1140">
        <f t="shared" si="53"/>
        <v>0</v>
      </c>
      <c r="C1140" t="s">
        <v>295</v>
      </c>
      <c r="D1140" t="s">
        <v>1486</v>
      </c>
      <c r="E1140">
        <f t="shared" ca="1" si="54"/>
        <v>0</v>
      </c>
    </row>
    <row r="1141" spans="1:5">
      <c r="A1141" t="str">
        <f t="shared" si="52"/>
        <v>13</v>
      </c>
      <c r="B1141">
        <f t="shared" si="53"/>
        <v>0</v>
      </c>
      <c r="C1141" t="s">
        <v>295</v>
      </c>
      <c r="D1141" t="s">
        <v>1487</v>
      </c>
      <c r="E1141">
        <f t="shared" ca="1" si="54"/>
        <v>0</v>
      </c>
    </row>
    <row r="1142" spans="1:5">
      <c r="A1142" t="str">
        <f t="shared" si="52"/>
        <v>100</v>
      </c>
      <c r="B1142">
        <f t="shared" si="53"/>
        <v>0</v>
      </c>
      <c r="C1142" t="s">
        <v>295</v>
      </c>
      <c r="D1142" t="s">
        <v>1488</v>
      </c>
      <c r="E1142">
        <f t="shared" ca="1" si="54"/>
        <v>0</v>
      </c>
    </row>
    <row r="1143" spans="1:5">
      <c r="A1143" t="str">
        <f t="shared" si="52"/>
        <v>01</v>
      </c>
      <c r="B1143">
        <f t="shared" si="53"/>
        <v>0</v>
      </c>
      <c r="C1143" t="s">
        <v>296</v>
      </c>
      <c r="D1143" t="s">
        <v>1489</v>
      </c>
      <c r="E1143">
        <f t="shared" ca="1" si="54"/>
        <v>0</v>
      </c>
    </row>
    <row r="1144" spans="1:5">
      <c r="A1144" t="str">
        <f t="shared" si="52"/>
        <v>02</v>
      </c>
      <c r="B1144">
        <f t="shared" si="53"/>
        <v>0</v>
      </c>
      <c r="C1144" t="s">
        <v>296</v>
      </c>
      <c r="D1144" t="s">
        <v>1490</v>
      </c>
      <c r="E1144">
        <f t="shared" ca="1" si="54"/>
        <v>0</v>
      </c>
    </row>
    <row r="1145" spans="1:5">
      <c r="A1145" t="str">
        <f t="shared" si="52"/>
        <v>03</v>
      </c>
      <c r="B1145">
        <f t="shared" si="53"/>
        <v>0</v>
      </c>
      <c r="C1145" t="s">
        <v>296</v>
      </c>
      <c r="D1145" t="s">
        <v>1491</v>
      </c>
      <c r="E1145">
        <f t="shared" ca="1" si="54"/>
        <v>0</v>
      </c>
    </row>
    <row r="1146" spans="1:5">
      <c r="A1146" t="str">
        <f t="shared" si="52"/>
        <v>04</v>
      </c>
      <c r="B1146">
        <f t="shared" si="53"/>
        <v>0</v>
      </c>
      <c r="C1146" t="s">
        <v>296</v>
      </c>
      <c r="D1146" t="s">
        <v>1492</v>
      </c>
      <c r="E1146">
        <f t="shared" ca="1" si="54"/>
        <v>0</v>
      </c>
    </row>
    <row r="1147" spans="1:5">
      <c r="A1147" t="str">
        <f t="shared" si="52"/>
        <v>05</v>
      </c>
      <c r="B1147">
        <f t="shared" si="53"/>
        <v>0</v>
      </c>
      <c r="C1147" t="s">
        <v>296</v>
      </c>
      <c r="D1147" t="s">
        <v>1493</v>
      </c>
      <c r="E1147">
        <f t="shared" ca="1" si="54"/>
        <v>0</v>
      </c>
    </row>
    <row r="1148" spans="1:5">
      <c r="A1148" t="str">
        <f t="shared" si="52"/>
        <v>06</v>
      </c>
      <c r="B1148">
        <f t="shared" si="53"/>
        <v>0</v>
      </c>
      <c r="C1148" t="s">
        <v>296</v>
      </c>
      <c r="D1148" t="s">
        <v>1494</v>
      </c>
      <c r="E1148">
        <f t="shared" ca="1" si="54"/>
        <v>0</v>
      </c>
    </row>
    <row r="1149" spans="1:5">
      <c r="A1149" t="str">
        <f t="shared" si="52"/>
        <v>07</v>
      </c>
      <c r="B1149">
        <f t="shared" si="53"/>
        <v>0</v>
      </c>
      <c r="C1149" t="s">
        <v>296</v>
      </c>
      <c r="D1149" t="s">
        <v>1495</v>
      </c>
      <c r="E1149">
        <f t="shared" ca="1" si="54"/>
        <v>0</v>
      </c>
    </row>
    <row r="1150" spans="1:5">
      <c r="A1150" t="str">
        <f t="shared" si="52"/>
        <v>08</v>
      </c>
      <c r="B1150">
        <f t="shared" si="53"/>
        <v>0</v>
      </c>
      <c r="C1150" t="s">
        <v>296</v>
      </c>
      <c r="D1150" t="s">
        <v>1496</v>
      </c>
      <c r="E1150">
        <f t="shared" ca="1" si="54"/>
        <v>0</v>
      </c>
    </row>
    <row r="1151" spans="1:5">
      <c r="A1151" t="str">
        <f t="shared" si="52"/>
        <v>09</v>
      </c>
      <c r="B1151">
        <f t="shared" si="53"/>
        <v>0</v>
      </c>
      <c r="C1151" t="s">
        <v>296</v>
      </c>
      <c r="D1151" t="s">
        <v>1497</v>
      </c>
      <c r="E1151">
        <f t="shared" ca="1" si="54"/>
        <v>0</v>
      </c>
    </row>
    <row r="1152" spans="1:5">
      <c r="A1152" t="str">
        <f t="shared" si="52"/>
        <v>10</v>
      </c>
      <c r="B1152">
        <f t="shared" si="53"/>
        <v>0</v>
      </c>
      <c r="C1152" t="s">
        <v>296</v>
      </c>
      <c r="D1152" t="s">
        <v>1498</v>
      </c>
      <c r="E1152">
        <f t="shared" ca="1" si="54"/>
        <v>0</v>
      </c>
    </row>
    <row r="1153" spans="1:5">
      <c r="A1153" t="str">
        <f t="shared" si="52"/>
        <v>11</v>
      </c>
      <c r="B1153">
        <f t="shared" si="53"/>
        <v>0</v>
      </c>
      <c r="C1153" t="s">
        <v>296</v>
      </c>
      <c r="D1153" t="s">
        <v>1499</v>
      </c>
      <c r="E1153">
        <f t="shared" ca="1" si="54"/>
        <v>0</v>
      </c>
    </row>
    <row r="1154" spans="1:5">
      <c r="A1154" t="str">
        <f t="shared" si="52"/>
        <v>12</v>
      </c>
      <c r="B1154">
        <f t="shared" si="53"/>
        <v>0</v>
      </c>
      <c r="C1154" t="s">
        <v>296</v>
      </c>
      <c r="D1154" t="s">
        <v>1500</v>
      </c>
      <c r="E1154">
        <f t="shared" ca="1" si="54"/>
        <v>0</v>
      </c>
    </row>
    <row r="1155" spans="1:5">
      <c r="A1155" t="str">
        <f t="shared" si="52"/>
        <v>13</v>
      </c>
      <c r="B1155">
        <f t="shared" si="53"/>
        <v>0</v>
      </c>
      <c r="C1155" t="s">
        <v>296</v>
      </c>
      <c r="D1155" t="s">
        <v>1501</v>
      </c>
      <c r="E1155">
        <f t="shared" ca="1" si="54"/>
        <v>0</v>
      </c>
    </row>
    <row r="1156" spans="1:5">
      <c r="A1156" t="str">
        <f t="shared" si="52"/>
        <v>100</v>
      </c>
      <c r="B1156">
        <f t="shared" si="53"/>
        <v>0</v>
      </c>
      <c r="C1156" t="s">
        <v>296</v>
      </c>
      <c r="D1156" t="s">
        <v>1502</v>
      </c>
      <c r="E1156">
        <f t="shared" ca="1" si="54"/>
        <v>0</v>
      </c>
    </row>
    <row r="1157" spans="1:5">
      <c r="A1157" t="str">
        <f t="shared" si="52"/>
        <v>01</v>
      </c>
      <c r="B1157">
        <f t="shared" si="53"/>
        <v>0</v>
      </c>
      <c r="C1157" t="s">
        <v>297</v>
      </c>
      <c r="D1157" t="s">
        <v>1503</v>
      </c>
      <c r="E1157">
        <f t="shared" ca="1" si="54"/>
        <v>0</v>
      </c>
    </row>
    <row r="1158" spans="1:5">
      <c r="A1158" t="str">
        <f t="shared" si="52"/>
        <v>02</v>
      </c>
      <c r="B1158">
        <f t="shared" si="53"/>
        <v>0</v>
      </c>
      <c r="C1158" t="s">
        <v>297</v>
      </c>
      <c r="D1158" t="s">
        <v>1504</v>
      </c>
      <c r="E1158">
        <f t="shared" ca="1" si="54"/>
        <v>0</v>
      </c>
    </row>
    <row r="1159" spans="1:5">
      <c r="A1159" t="str">
        <f t="shared" si="52"/>
        <v>03</v>
      </c>
      <c r="B1159">
        <f t="shared" si="53"/>
        <v>0</v>
      </c>
      <c r="C1159" t="s">
        <v>297</v>
      </c>
      <c r="D1159" t="s">
        <v>1505</v>
      </c>
      <c r="E1159">
        <f t="shared" ca="1" si="54"/>
        <v>0</v>
      </c>
    </row>
    <row r="1160" spans="1:5">
      <c r="A1160" t="str">
        <f t="shared" si="52"/>
        <v>04</v>
      </c>
      <c r="B1160">
        <f t="shared" si="53"/>
        <v>0</v>
      </c>
      <c r="C1160" t="s">
        <v>297</v>
      </c>
      <c r="D1160" t="s">
        <v>1506</v>
      </c>
      <c r="E1160">
        <f t="shared" ca="1" si="54"/>
        <v>0</v>
      </c>
    </row>
    <row r="1161" spans="1:5">
      <c r="A1161" t="str">
        <f t="shared" ref="A1161:A1224" si="55">MID(D1161,LEN(C1161)+2,LEN(D1161)-LEN(C1161))</f>
        <v>05</v>
      </c>
      <c r="B1161">
        <f t="shared" ref="B1161:B1224" si="56">IF(IFERROR(FIND("PU",D1161,1),0)&lt;&gt;0,"PU",0)</f>
        <v>0</v>
      </c>
      <c r="C1161" t="s">
        <v>297</v>
      </c>
      <c r="D1161" t="s">
        <v>1507</v>
      </c>
      <c r="E1161">
        <f t="shared" ca="1" si="54"/>
        <v>0</v>
      </c>
    </row>
    <row r="1162" spans="1:5">
      <c r="A1162" t="str">
        <f t="shared" si="55"/>
        <v>06</v>
      </c>
      <c r="B1162">
        <f t="shared" si="56"/>
        <v>0</v>
      </c>
      <c r="C1162" t="s">
        <v>297</v>
      </c>
      <c r="D1162" t="s">
        <v>1508</v>
      </c>
      <c r="E1162">
        <f t="shared" ca="1" si="54"/>
        <v>0</v>
      </c>
    </row>
    <row r="1163" spans="1:5">
      <c r="A1163" t="str">
        <f t="shared" si="55"/>
        <v>07</v>
      </c>
      <c r="B1163">
        <f t="shared" si="56"/>
        <v>0</v>
      </c>
      <c r="C1163" t="s">
        <v>297</v>
      </c>
      <c r="D1163" t="s">
        <v>1509</v>
      </c>
      <c r="E1163">
        <f t="shared" ca="1" si="54"/>
        <v>0</v>
      </c>
    </row>
    <row r="1164" spans="1:5">
      <c r="A1164" t="str">
        <f t="shared" si="55"/>
        <v>08</v>
      </c>
      <c r="B1164">
        <f t="shared" si="56"/>
        <v>0</v>
      </c>
      <c r="C1164" t="s">
        <v>297</v>
      </c>
      <c r="D1164" t="s">
        <v>1510</v>
      </c>
      <c r="E1164">
        <f t="shared" ca="1" si="54"/>
        <v>0</v>
      </c>
    </row>
    <row r="1165" spans="1:5">
      <c r="A1165" t="str">
        <f t="shared" si="55"/>
        <v>09</v>
      </c>
      <c r="B1165">
        <f t="shared" si="56"/>
        <v>0</v>
      </c>
      <c r="C1165" t="s">
        <v>297</v>
      </c>
      <c r="D1165" t="s">
        <v>1511</v>
      </c>
      <c r="E1165">
        <f t="shared" ca="1" si="54"/>
        <v>0</v>
      </c>
    </row>
    <row r="1166" spans="1:5">
      <c r="A1166" t="str">
        <f t="shared" si="55"/>
        <v>10</v>
      </c>
      <c r="B1166">
        <f t="shared" si="56"/>
        <v>0</v>
      </c>
      <c r="C1166" t="s">
        <v>297</v>
      </c>
      <c r="D1166" t="s">
        <v>1512</v>
      </c>
      <c r="E1166">
        <f t="shared" ca="1" si="54"/>
        <v>0</v>
      </c>
    </row>
    <row r="1167" spans="1:5">
      <c r="A1167" t="str">
        <f t="shared" si="55"/>
        <v>11</v>
      </c>
      <c r="B1167">
        <f t="shared" si="56"/>
        <v>0</v>
      </c>
      <c r="C1167" t="s">
        <v>297</v>
      </c>
      <c r="D1167" t="s">
        <v>1513</v>
      </c>
      <c r="E1167">
        <f t="shared" ca="1" si="54"/>
        <v>0</v>
      </c>
    </row>
    <row r="1168" spans="1:5">
      <c r="A1168" t="str">
        <f t="shared" si="55"/>
        <v>12</v>
      </c>
      <c r="B1168">
        <f t="shared" si="56"/>
        <v>0</v>
      </c>
      <c r="C1168" t="s">
        <v>297</v>
      </c>
      <c r="D1168" t="s">
        <v>1514</v>
      </c>
      <c r="E1168">
        <f t="shared" ca="1" si="54"/>
        <v>0</v>
      </c>
    </row>
    <row r="1169" spans="1:5">
      <c r="A1169" t="str">
        <f t="shared" si="55"/>
        <v>13</v>
      </c>
      <c r="B1169">
        <f t="shared" si="56"/>
        <v>0</v>
      </c>
      <c r="C1169" t="s">
        <v>297</v>
      </c>
      <c r="D1169" t="s">
        <v>1515</v>
      </c>
      <c r="E1169">
        <f t="shared" ca="1" si="54"/>
        <v>0</v>
      </c>
    </row>
    <row r="1170" spans="1:5">
      <c r="A1170" t="str">
        <f t="shared" si="55"/>
        <v>100</v>
      </c>
      <c r="B1170">
        <f t="shared" si="56"/>
        <v>0</v>
      </c>
      <c r="C1170" t="s">
        <v>297</v>
      </c>
      <c r="D1170" t="s">
        <v>1516</v>
      </c>
      <c r="E1170">
        <f t="shared" ca="1" si="54"/>
        <v>0</v>
      </c>
    </row>
    <row r="1171" spans="1:5">
      <c r="A1171" t="str">
        <f t="shared" si="55"/>
        <v>01</v>
      </c>
      <c r="B1171">
        <f t="shared" si="56"/>
        <v>0</v>
      </c>
      <c r="C1171" t="s">
        <v>298</v>
      </c>
      <c r="D1171" t="s">
        <v>1517</v>
      </c>
      <c r="E1171">
        <f t="shared" ca="1" si="54"/>
        <v>0</v>
      </c>
    </row>
    <row r="1172" spans="1:5">
      <c r="A1172" t="str">
        <f t="shared" si="55"/>
        <v>02</v>
      </c>
      <c r="B1172">
        <f t="shared" si="56"/>
        <v>0</v>
      </c>
      <c r="C1172" t="s">
        <v>298</v>
      </c>
      <c r="D1172" t="s">
        <v>1518</v>
      </c>
      <c r="E1172">
        <f t="shared" ca="1" si="54"/>
        <v>0</v>
      </c>
    </row>
    <row r="1173" spans="1:5">
      <c r="A1173" t="str">
        <f t="shared" si="55"/>
        <v>03</v>
      </c>
      <c r="B1173">
        <f t="shared" si="56"/>
        <v>0</v>
      </c>
      <c r="C1173" t="s">
        <v>298</v>
      </c>
      <c r="D1173" t="s">
        <v>1519</v>
      </c>
      <c r="E1173">
        <f t="shared" ca="1" si="54"/>
        <v>0</v>
      </c>
    </row>
    <row r="1174" spans="1:5">
      <c r="A1174" t="str">
        <f t="shared" si="55"/>
        <v>04</v>
      </c>
      <c r="B1174">
        <f t="shared" si="56"/>
        <v>0</v>
      </c>
      <c r="C1174" t="s">
        <v>298</v>
      </c>
      <c r="D1174" t="s">
        <v>1520</v>
      </c>
      <c r="E1174">
        <f t="shared" ca="1" si="54"/>
        <v>0</v>
      </c>
    </row>
    <row r="1175" spans="1:5">
      <c r="A1175" t="str">
        <f t="shared" si="55"/>
        <v>05</v>
      </c>
      <c r="B1175">
        <f t="shared" si="56"/>
        <v>0</v>
      </c>
      <c r="C1175" t="s">
        <v>298</v>
      </c>
      <c r="D1175" t="s">
        <v>1521</v>
      </c>
      <c r="E1175">
        <f t="shared" ca="1" si="54"/>
        <v>0</v>
      </c>
    </row>
    <row r="1176" spans="1:5">
      <c r="A1176" t="str">
        <f t="shared" si="55"/>
        <v>06</v>
      </c>
      <c r="B1176">
        <f t="shared" si="56"/>
        <v>0</v>
      </c>
      <c r="C1176" t="s">
        <v>298</v>
      </c>
      <c r="D1176" t="s">
        <v>1522</v>
      </c>
      <c r="E1176">
        <f t="shared" ca="1" si="54"/>
        <v>0</v>
      </c>
    </row>
    <row r="1177" spans="1:5">
      <c r="A1177" t="str">
        <f t="shared" si="55"/>
        <v>07</v>
      </c>
      <c r="B1177">
        <f t="shared" si="56"/>
        <v>0</v>
      </c>
      <c r="C1177" t="s">
        <v>298</v>
      </c>
      <c r="D1177" t="s">
        <v>1523</v>
      </c>
      <c r="E1177">
        <f t="shared" ca="1" si="54"/>
        <v>0</v>
      </c>
    </row>
    <row r="1178" spans="1:5">
      <c r="A1178" t="str">
        <f t="shared" si="55"/>
        <v>08</v>
      </c>
      <c r="B1178">
        <f t="shared" si="56"/>
        <v>0</v>
      </c>
      <c r="C1178" t="s">
        <v>298</v>
      </c>
      <c r="D1178" t="s">
        <v>1524</v>
      </c>
      <c r="E1178">
        <f t="shared" ca="1" si="54"/>
        <v>0</v>
      </c>
    </row>
    <row r="1179" spans="1:5">
      <c r="A1179" t="str">
        <f t="shared" si="55"/>
        <v>09</v>
      </c>
      <c r="B1179">
        <f t="shared" si="56"/>
        <v>0</v>
      </c>
      <c r="C1179" t="s">
        <v>298</v>
      </c>
      <c r="D1179" t="s">
        <v>1525</v>
      </c>
      <c r="E1179">
        <f t="shared" ca="1" si="54"/>
        <v>0</v>
      </c>
    </row>
    <row r="1180" spans="1:5">
      <c r="A1180" t="str">
        <f t="shared" si="55"/>
        <v>10</v>
      </c>
      <c r="B1180">
        <f t="shared" si="56"/>
        <v>0</v>
      </c>
      <c r="C1180" t="s">
        <v>298</v>
      </c>
      <c r="D1180" t="s">
        <v>1526</v>
      </c>
      <c r="E1180">
        <f t="shared" ca="1" si="54"/>
        <v>0</v>
      </c>
    </row>
    <row r="1181" spans="1:5">
      <c r="A1181" t="str">
        <f t="shared" si="55"/>
        <v>11</v>
      </c>
      <c r="B1181">
        <f t="shared" si="56"/>
        <v>0</v>
      </c>
      <c r="C1181" t="s">
        <v>298</v>
      </c>
      <c r="D1181" t="s">
        <v>1527</v>
      </c>
      <c r="E1181">
        <f t="shared" ca="1" si="54"/>
        <v>0</v>
      </c>
    </row>
    <row r="1182" spans="1:5">
      <c r="A1182" t="str">
        <f t="shared" si="55"/>
        <v>12</v>
      </c>
      <c r="B1182">
        <f t="shared" si="56"/>
        <v>0</v>
      </c>
      <c r="C1182" t="s">
        <v>298</v>
      </c>
      <c r="D1182" t="s">
        <v>1528</v>
      </c>
      <c r="E1182">
        <f t="shared" ca="1" si="54"/>
        <v>0</v>
      </c>
    </row>
    <row r="1183" spans="1:5">
      <c r="A1183" t="str">
        <f t="shared" si="55"/>
        <v>13</v>
      </c>
      <c r="B1183">
        <f t="shared" si="56"/>
        <v>0</v>
      </c>
      <c r="C1183" t="s">
        <v>298</v>
      </c>
      <c r="D1183" t="s">
        <v>1529</v>
      </c>
      <c r="E1183">
        <f t="shared" ca="1" si="54"/>
        <v>0</v>
      </c>
    </row>
    <row r="1184" spans="1:5">
      <c r="A1184" t="str">
        <f t="shared" si="55"/>
        <v>100</v>
      </c>
      <c r="B1184">
        <f t="shared" si="56"/>
        <v>0</v>
      </c>
      <c r="C1184" t="s">
        <v>298</v>
      </c>
      <c r="D1184" t="s">
        <v>1530</v>
      </c>
      <c r="E1184">
        <f t="shared" ca="1" si="54"/>
        <v>0</v>
      </c>
    </row>
    <row r="1185" spans="1:5">
      <c r="A1185" t="str">
        <f t="shared" si="55"/>
        <v>01</v>
      </c>
      <c r="B1185">
        <f t="shared" si="56"/>
        <v>0</v>
      </c>
      <c r="C1185" t="s">
        <v>299</v>
      </c>
      <c r="D1185" t="s">
        <v>1531</v>
      </c>
      <c r="E1185">
        <f t="shared" ca="1" si="54"/>
        <v>0</v>
      </c>
    </row>
    <row r="1186" spans="1:5">
      <c r="A1186" t="str">
        <f t="shared" si="55"/>
        <v>02</v>
      </c>
      <c r="B1186">
        <f t="shared" si="56"/>
        <v>0</v>
      </c>
      <c r="C1186" t="s">
        <v>299</v>
      </c>
      <c r="D1186" t="s">
        <v>1532</v>
      </c>
      <c r="E1186">
        <f t="shared" ca="1" si="54"/>
        <v>0</v>
      </c>
    </row>
    <row r="1187" spans="1:5">
      <c r="A1187" t="str">
        <f t="shared" si="55"/>
        <v>03</v>
      </c>
      <c r="B1187">
        <f t="shared" si="56"/>
        <v>0</v>
      </c>
      <c r="C1187" t="s">
        <v>299</v>
      </c>
      <c r="D1187" t="s">
        <v>1533</v>
      </c>
      <c r="E1187">
        <f t="shared" ca="1" si="54"/>
        <v>0</v>
      </c>
    </row>
    <row r="1188" spans="1:5">
      <c r="A1188" t="str">
        <f t="shared" si="55"/>
        <v>04</v>
      </c>
      <c r="B1188">
        <f t="shared" si="56"/>
        <v>0</v>
      </c>
      <c r="C1188" t="s">
        <v>299</v>
      </c>
      <c r="D1188" t="s">
        <v>1534</v>
      </c>
      <c r="E1188">
        <f t="shared" ca="1" si="54"/>
        <v>0</v>
      </c>
    </row>
    <row r="1189" spans="1:5">
      <c r="A1189" t="str">
        <f t="shared" si="55"/>
        <v>05</v>
      </c>
      <c r="B1189">
        <f t="shared" si="56"/>
        <v>0</v>
      </c>
      <c r="C1189" t="s">
        <v>299</v>
      </c>
      <c r="D1189" t="s">
        <v>1535</v>
      </c>
      <c r="E1189">
        <f t="shared" ca="1" si="54"/>
        <v>0</v>
      </c>
    </row>
    <row r="1190" spans="1:5">
      <c r="A1190" t="str">
        <f t="shared" si="55"/>
        <v>06</v>
      </c>
      <c r="B1190">
        <f t="shared" si="56"/>
        <v>0</v>
      </c>
      <c r="C1190" t="s">
        <v>299</v>
      </c>
      <c r="D1190" t="s">
        <v>1536</v>
      </c>
      <c r="E1190">
        <f t="shared" ca="1" si="54"/>
        <v>0</v>
      </c>
    </row>
    <row r="1191" spans="1:5">
      <c r="A1191" t="str">
        <f t="shared" si="55"/>
        <v>07</v>
      </c>
      <c r="B1191">
        <f t="shared" si="56"/>
        <v>0</v>
      </c>
      <c r="C1191" t="s">
        <v>299</v>
      </c>
      <c r="D1191" t="s">
        <v>1537</v>
      </c>
      <c r="E1191">
        <f t="shared" ref="E1191:E1254" ca="1" si="57">IFERROR(IF(B1191=0,VLOOKUP(C1191,INDIRECT($G$4&amp;$H$4),MATCH($A1191,INDIRECT($G$4&amp;$I$4),0),0),VLOOKUP(C1191,INDIRECT($G$5&amp;$H$5),MATCH($A1191,INDIRECT($G$5&amp;$I$5),0),FALSE)),0)</f>
        <v>0</v>
      </c>
    </row>
    <row r="1192" spans="1:5">
      <c r="A1192" t="str">
        <f t="shared" si="55"/>
        <v>08</v>
      </c>
      <c r="B1192">
        <f t="shared" si="56"/>
        <v>0</v>
      </c>
      <c r="C1192" t="s">
        <v>299</v>
      </c>
      <c r="D1192" t="s">
        <v>1538</v>
      </c>
      <c r="E1192">
        <f t="shared" ca="1" si="57"/>
        <v>0</v>
      </c>
    </row>
    <row r="1193" spans="1:5">
      <c r="A1193" t="str">
        <f t="shared" si="55"/>
        <v>09</v>
      </c>
      <c r="B1193">
        <f t="shared" si="56"/>
        <v>0</v>
      </c>
      <c r="C1193" t="s">
        <v>299</v>
      </c>
      <c r="D1193" t="s">
        <v>1539</v>
      </c>
      <c r="E1193">
        <f t="shared" ca="1" si="57"/>
        <v>0</v>
      </c>
    </row>
    <row r="1194" spans="1:5">
      <c r="A1194" t="str">
        <f t="shared" si="55"/>
        <v>10</v>
      </c>
      <c r="B1194">
        <f t="shared" si="56"/>
        <v>0</v>
      </c>
      <c r="C1194" t="s">
        <v>299</v>
      </c>
      <c r="D1194" t="s">
        <v>1540</v>
      </c>
      <c r="E1194">
        <f t="shared" ca="1" si="57"/>
        <v>0</v>
      </c>
    </row>
    <row r="1195" spans="1:5">
      <c r="A1195" t="str">
        <f t="shared" si="55"/>
        <v>11</v>
      </c>
      <c r="B1195">
        <f t="shared" si="56"/>
        <v>0</v>
      </c>
      <c r="C1195" t="s">
        <v>299</v>
      </c>
      <c r="D1195" t="s">
        <v>1541</v>
      </c>
      <c r="E1195">
        <f t="shared" ca="1" si="57"/>
        <v>0</v>
      </c>
    </row>
    <row r="1196" spans="1:5">
      <c r="A1196" t="str">
        <f t="shared" si="55"/>
        <v>12</v>
      </c>
      <c r="B1196">
        <f t="shared" si="56"/>
        <v>0</v>
      </c>
      <c r="C1196" t="s">
        <v>299</v>
      </c>
      <c r="D1196" t="s">
        <v>1542</v>
      </c>
      <c r="E1196">
        <f t="shared" ca="1" si="57"/>
        <v>0</v>
      </c>
    </row>
    <row r="1197" spans="1:5">
      <c r="A1197" t="str">
        <f t="shared" si="55"/>
        <v>13</v>
      </c>
      <c r="B1197">
        <f t="shared" si="56"/>
        <v>0</v>
      </c>
      <c r="C1197" t="s">
        <v>299</v>
      </c>
      <c r="D1197" t="s">
        <v>1543</v>
      </c>
      <c r="E1197">
        <f t="shared" ca="1" si="57"/>
        <v>0</v>
      </c>
    </row>
    <row r="1198" spans="1:5">
      <c r="A1198" t="str">
        <f t="shared" si="55"/>
        <v>100</v>
      </c>
      <c r="B1198">
        <f t="shared" si="56"/>
        <v>0</v>
      </c>
      <c r="C1198" t="s">
        <v>299</v>
      </c>
      <c r="D1198" t="s">
        <v>1544</v>
      </c>
      <c r="E1198">
        <f t="shared" ca="1" si="57"/>
        <v>0</v>
      </c>
    </row>
    <row r="1199" spans="1:5">
      <c r="A1199" t="str">
        <f t="shared" si="55"/>
        <v>01</v>
      </c>
      <c r="B1199">
        <f t="shared" si="56"/>
        <v>0</v>
      </c>
      <c r="C1199" t="s">
        <v>300</v>
      </c>
      <c r="D1199" t="s">
        <v>1545</v>
      </c>
      <c r="E1199">
        <f t="shared" ca="1" si="57"/>
        <v>0</v>
      </c>
    </row>
    <row r="1200" spans="1:5">
      <c r="A1200" t="str">
        <f t="shared" si="55"/>
        <v>02</v>
      </c>
      <c r="B1200">
        <f t="shared" si="56"/>
        <v>0</v>
      </c>
      <c r="C1200" t="s">
        <v>300</v>
      </c>
      <c r="D1200" t="s">
        <v>1546</v>
      </c>
      <c r="E1200">
        <f t="shared" ca="1" si="57"/>
        <v>0</v>
      </c>
    </row>
    <row r="1201" spans="1:5">
      <c r="A1201" t="str">
        <f t="shared" si="55"/>
        <v>03</v>
      </c>
      <c r="B1201">
        <f t="shared" si="56"/>
        <v>0</v>
      </c>
      <c r="C1201" t="s">
        <v>300</v>
      </c>
      <c r="D1201" t="s">
        <v>1547</v>
      </c>
      <c r="E1201">
        <f t="shared" ca="1" si="57"/>
        <v>0</v>
      </c>
    </row>
    <row r="1202" spans="1:5">
      <c r="A1202" t="str">
        <f t="shared" si="55"/>
        <v>04</v>
      </c>
      <c r="B1202">
        <f t="shared" si="56"/>
        <v>0</v>
      </c>
      <c r="C1202" t="s">
        <v>300</v>
      </c>
      <c r="D1202" t="s">
        <v>1548</v>
      </c>
      <c r="E1202">
        <f t="shared" ca="1" si="57"/>
        <v>0</v>
      </c>
    </row>
    <row r="1203" spans="1:5">
      <c r="A1203" t="str">
        <f t="shared" si="55"/>
        <v>05</v>
      </c>
      <c r="B1203">
        <f t="shared" si="56"/>
        <v>0</v>
      </c>
      <c r="C1203" t="s">
        <v>300</v>
      </c>
      <c r="D1203" t="s">
        <v>1549</v>
      </c>
      <c r="E1203">
        <f t="shared" ca="1" si="57"/>
        <v>0</v>
      </c>
    </row>
    <row r="1204" spans="1:5">
      <c r="A1204" t="str">
        <f t="shared" si="55"/>
        <v>06</v>
      </c>
      <c r="B1204">
        <f t="shared" si="56"/>
        <v>0</v>
      </c>
      <c r="C1204" t="s">
        <v>300</v>
      </c>
      <c r="D1204" t="s">
        <v>1550</v>
      </c>
      <c r="E1204">
        <f t="shared" ca="1" si="57"/>
        <v>0</v>
      </c>
    </row>
    <row r="1205" spans="1:5">
      <c r="A1205" t="str">
        <f t="shared" si="55"/>
        <v>07</v>
      </c>
      <c r="B1205">
        <f t="shared" si="56"/>
        <v>0</v>
      </c>
      <c r="C1205" t="s">
        <v>300</v>
      </c>
      <c r="D1205" t="s">
        <v>1551</v>
      </c>
      <c r="E1205">
        <f t="shared" ca="1" si="57"/>
        <v>0</v>
      </c>
    </row>
    <row r="1206" spans="1:5">
      <c r="A1206" t="str">
        <f t="shared" si="55"/>
        <v>08</v>
      </c>
      <c r="B1206">
        <f t="shared" si="56"/>
        <v>0</v>
      </c>
      <c r="C1206" t="s">
        <v>300</v>
      </c>
      <c r="D1206" t="s">
        <v>1552</v>
      </c>
      <c r="E1206">
        <f t="shared" ca="1" si="57"/>
        <v>0</v>
      </c>
    </row>
    <row r="1207" spans="1:5">
      <c r="A1207" t="str">
        <f t="shared" si="55"/>
        <v>09</v>
      </c>
      <c r="B1207">
        <f t="shared" si="56"/>
        <v>0</v>
      </c>
      <c r="C1207" t="s">
        <v>300</v>
      </c>
      <c r="D1207" t="s">
        <v>1553</v>
      </c>
      <c r="E1207">
        <f t="shared" ca="1" si="57"/>
        <v>0</v>
      </c>
    </row>
    <row r="1208" spans="1:5">
      <c r="A1208" t="str">
        <f t="shared" si="55"/>
        <v>10</v>
      </c>
      <c r="B1208">
        <f t="shared" si="56"/>
        <v>0</v>
      </c>
      <c r="C1208" t="s">
        <v>300</v>
      </c>
      <c r="D1208" t="s">
        <v>1554</v>
      </c>
      <c r="E1208">
        <f t="shared" ca="1" si="57"/>
        <v>0</v>
      </c>
    </row>
    <row r="1209" spans="1:5">
      <c r="A1209" t="str">
        <f t="shared" si="55"/>
        <v>11</v>
      </c>
      <c r="B1209">
        <f t="shared" si="56"/>
        <v>0</v>
      </c>
      <c r="C1209" t="s">
        <v>300</v>
      </c>
      <c r="D1209" t="s">
        <v>1555</v>
      </c>
      <c r="E1209">
        <f t="shared" ca="1" si="57"/>
        <v>0</v>
      </c>
    </row>
    <row r="1210" spans="1:5">
      <c r="A1210" t="str">
        <f t="shared" si="55"/>
        <v>12</v>
      </c>
      <c r="B1210">
        <f t="shared" si="56"/>
        <v>0</v>
      </c>
      <c r="C1210" t="s">
        <v>300</v>
      </c>
      <c r="D1210" t="s">
        <v>1556</v>
      </c>
      <c r="E1210">
        <f t="shared" ca="1" si="57"/>
        <v>0</v>
      </c>
    </row>
    <row r="1211" spans="1:5">
      <c r="A1211" t="str">
        <f t="shared" si="55"/>
        <v>13</v>
      </c>
      <c r="B1211">
        <f t="shared" si="56"/>
        <v>0</v>
      </c>
      <c r="C1211" t="s">
        <v>300</v>
      </c>
      <c r="D1211" t="s">
        <v>1557</v>
      </c>
      <c r="E1211">
        <f t="shared" ca="1" si="57"/>
        <v>0</v>
      </c>
    </row>
    <row r="1212" spans="1:5">
      <c r="A1212" t="str">
        <f t="shared" si="55"/>
        <v>100</v>
      </c>
      <c r="B1212">
        <f t="shared" si="56"/>
        <v>0</v>
      </c>
      <c r="C1212" t="s">
        <v>300</v>
      </c>
      <c r="D1212" t="s">
        <v>1558</v>
      </c>
      <c r="E1212">
        <f t="shared" ca="1" si="57"/>
        <v>0</v>
      </c>
    </row>
    <row r="1213" spans="1:5">
      <c r="A1213" t="str">
        <f t="shared" si="55"/>
        <v>01</v>
      </c>
      <c r="B1213">
        <f t="shared" si="56"/>
        <v>0</v>
      </c>
      <c r="C1213" t="s">
        <v>301</v>
      </c>
      <c r="D1213" t="s">
        <v>1559</v>
      </c>
      <c r="E1213">
        <f t="shared" ca="1" si="57"/>
        <v>0</v>
      </c>
    </row>
    <row r="1214" spans="1:5">
      <c r="A1214" t="str">
        <f t="shared" si="55"/>
        <v>02</v>
      </c>
      <c r="B1214">
        <f t="shared" si="56"/>
        <v>0</v>
      </c>
      <c r="C1214" t="s">
        <v>301</v>
      </c>
      <c r="D1214" t="s">
        <v>1560</v>
      </c>
      <c r="E1214">
        <f t="shared" ca="1" si="57"/>
        <v>0</v>
      </c>
    </row>
    <row r="1215" spans="1:5">
      <c r="A1215" t="str">
        <f t="shared" si="55"/>
        <v>03</v>
      </c>
      <c r="B1215">
        <f t="shared" si="56"/>
        <v>0</v>
      </c>
      <c r="C1215" t="s">
        <v>301</v>
      </c>
      <c r="D1215" t="s">
        <v>1561</v>
      </c>
      <c r="E1215">
        <f t="shared" ca="1" si="57"/>
        <v>0</v>
      </c>
    </row>
    <row r="1216" spans="1:5">
      <c r="A1216" t="str">
        <f t="shared" si="55"/>
        <v>04</v>
      </c>
      <c r="B1216">
        <f t="shared" si="56"/>
        <v>0</v>
      </c>
      <c r="C1216" t="s">
        <v>301</v>
      </c>
      <c r="D1216" t="s">
        <v>1562</v>
      </c>
      <c r="E1216">
        <f t="shared" ca="1" si="57"/>
        <v>0</v>
      </c>
    </row>
    <row r="1217" spans="1:5">
      <c r="A1217" t="str">
        <f t="shared" si="55"/>
        <v>05</v>
      </c>
      <c r="B1217">
        <f t="shared" si="56"/>
        <v>0</v>
      </c>
      <c r="C1217" t="s">
        <v>301</v>
      </c>
      <c r="D1217" t="s">
        <v>1563</v>
      </c>
      <c r="E1217">
        <f t="shared" ca="1" si="57"/>
        <v>0</v>
      </c>
    </row>
    <row r="1218" spans="1:5">
      <c r="A1218" t="str">
        <f t="shared" si="55"/>
        <v>06</v>
      </c>
      <c r="B1218">
        <f t="shared" si="56"/>
        <v>0</v>
      </c>
      <c r="C1218" t="s">
        <v>301</v>
      </c>
      <c r="D1218" t="s">
        <v>1564</v>
      </c>
      <c r="E1218">
        <f t="shared" ca="1" si="57"/>
        <v>0</v>
      </c>
    </row>
    <row r="1219" spans="1:5">
      <c r="A1219" t="str">
        <f t="shared" si="55"/>
        <v>07</v>
      </c>
      <c r="B1219">
        <f t="shared" si="56"/>
        <v>0</v>
      </c>
      <c r="C1219" t="s">
        <v>301</v>
      </c>
      <c r="D1219" t="s">
        <v>1565</v>
      </c>
      <c r="E1219">
        <f t="shared" ca="1" si="57"/>
        <v>0</v>
      </c>
    </row>
    <row r="1220" spans="1:5">
      <c r="A1220" t="str">
        <f t="shared" si="55"/>
        <v>08</v>
      </c>
      <c r="B1220">
        <f t="shared" si="56"/>
        <v>0</v>
      </c>
      <c r="C1220" t="s">
        <v>301</v>
      </c>
      <c r="D1220" t="s">
        <v>1566</v>
      </c>
      <c r="E1220">
        <f t="shared" ca="1" si="57"/>
        <v>0</v>
      </c>
    </row>
    <row r="1221" spans="1:5">
      <c r="A1221" t="str">
        <f t="shared" si="55"/>
        <v>09</v>
      </c>
      <c r="B1221">
        <f t="shared" si="56"/>
        <v>0</v>
      </c>
      <c r="C1221" t="s">
        <v>301</v>
      </c>
      <c r="D1221" t="s">
        <v>1567</v>
      </c>
      <c r="E1221">
        <f t="shared" ca="1" si="57"/>
        <v>0</v>
      </c>
    </row>
    <row r="1222" spans="1:5">
      <c r="A1222" t="str">
        <f t="shared" si="55"/>
        <v>10</v>
      </c>
      <c r="B1222">
        <f t="shared" si="56"/>
        <v>0</v>
      </c>
      <c r="C1222" t="s">
        <v>301</v>
      </c>
      <c r="D1222" t="s">
        <v>1568</v>
      </c>
      <c r="E1222">
        <f t="shared" ca="1" si="57"/>
        <v>0</v>
      </c>
    </row>
    <row r="1223" spans="1:5">
      <c r="A1223" t="str">
        <f t="shared" si="55"/>
        <v>11</v>
      </c>
      <c r="B1223">
        <f t="shared" si="56"/>
        <v>0</v>
      </c>
      <c r="C1223" t="s">
        <v>301</v>
      </c>
      <c r="D1223" t="s">
        <v>1569</v>
      </c>
      <c r="E1223">
        <f t="shared" ca="1" si="57"/>
        <v>0</v>
      </c>
    </row>
    <row r="1224" spans="1:5">
      <c r="A1224" t="str">
        <f t="shared" si="55"/>
        <v>12</v>
      </c>
      <c r="B1224">
        <f t="shared" si="56"/>
        <v>0</v>
      </c>
      <c r="C1224" t="s">
        <v>301</v>
      </c>
      <c r="D1224" t="s">
        <v>1570</v>
      </c>
      <c r="E1224">
        <f t="shared" ca="1" si="57"/>
        <v>0</v>
      </c>
    </row>
    <row r="1225" spans="1:5">
      <c r="A1225" t="str">
        <f t="shared" ref="A1225:A1288" si="58">MID(D1225,LEN(C1225)+2,LEN(D1225)-LEN(C1225))</f>
        <v>13</v>
      </c>
      <c r="B1225">
        <f t="shared" ref="B1225:B1288" si="59">IF(IFERROR(FIND("PU",D1225,1),0)&lt;&gt;0,"PU",0)</f>
        <v>0</v>
      </c>
      <c r="C1225" t="s">
        <v>301</v>
      </c>
      <c r="D1225" t="s">
        <v>1571</v>
      </c>
      <c r="E1225">
        <f t="shared" ca="1" si="57"/>
        <v>0</v>
      </c>
    </row>
    <row r="1226" spans="1:5">
      <c r="A1226" t="str">
        <f t="shared" si="58"/>
        <v>100</v>
      </c>
      <c r="B1226">
        <f t="shared" si="59"/>
        <v>0</v>
      </c>
      <c r="C1226" t="s">
        <v>301</v>
      </c>
      <c r="D1226" t="s">
        <v>1572</v>
      </c>
      <c r="E1226">
        <f t="shared" ca="1" si="57"/>
        <v>0</v>
      </c>
    </row>
    <row r="1227" spans="1:5">
      <c r="A1227" t="str">
        <f t="shared" si="58"/>
        <v>01</v>
      </c>
      <c r="B1227">
        <f t="shared" si="59"/>
        <v>0</v>
      </c>
      <c r="C1227" t="s">
        <v>302</v>
      </c>
      <c r="D1227" t="s">
        <v>1573</v>
      </c>
      <c r="E1227">
        <f t="shared" ca="1" si="57"/>
        <v>0</v>
      </c>
    </row>
    <row r="1228" spans="1:5">
      <c r="A1228" t="str">
        <f t="shared" si="58"/>
        <v>02</v>
      </c>
      <c r="B1228">
        <f t="shared" si="59"/>
        <v>0</v>
      </c>
      <c r="C1228" t="s">
        <v>302</v>
      </c>
      <c r="D1228" t="s">
        <v>1574</v>
      </c>
      <c r="E1228">
        <f t="shared" ca="1" si="57"/>
        <v>0</v>
      </c>
    </row>
    <row r="1229" spans="1:5">
      <c r="A1229" t="str">
        <f t="shared" si="58"/>
        <v>03</v>
      </c>
      <c r="B1229">
        <f t="shared" si="59"/>
        <v>0</v>
      </c>
      <c r="C1229" t="s">
        <v>302</v>
      </c>
      <c r="D1229" t="s">
        <v>1575</v>
      </c>
      <c r="E1229">
        <f t="shared" ca="1" si="57"/>
        <v>0</v>
      </c>
    </row>
    <row r="1230" spans="1:5">
      <c r="A1230" t="str">
        <f t="shared" si="58"/>
        <v>04</v>
      </c>
      <c r="B1230">
        <f t="shared" si="59"/>
        <v>0</v>
      </c>
      <c r="C1230" t="s">
        <v>302</v>
      </c>
      <c r="D1230" t="s">
        <v>1576</v>
      </c>
      <c r="E1230">
        <f t="shared" ca="1" si="57"/>
        <v>0</v>
      </c>
    </row>
    <row r="1231" spans="1:5">
      <c r="A1231" t="str">
        <f t="shared" si="58"/>
        <v>05</v>
      </c>
      <c r="B1231">
        <f t="shared" si="59"/>
        <v>0</v>
      </c>
      <c r="C1231" t="s">
        <v>302</v>
      </c>
      <c r="D1231" t="s">
        <v>1577</v>
      </c>
      <c r="E1231">
        <f t="shared" ca="1" si="57"/>
        <v>0</v>
      </c>
    </row>
    <row r="1232" spans="1:5">
      <c r="A1232" t="str">
        <f t="shared" si="58"/>
        <v>06</v>
      </c>
      <c r="B1232">
        <f t="shared" si="59"/>
        <v>0</v>
      </c>
      <c r="C1232" t="s">
        <v>302</v>
      </c>
      <c r="D1232" t="s">
        <v>1578</v>
      </c>
      <c r="E1232">
        <f t="shared" ca="1" si="57"/>
        <v>0</v>
      </c>
    </row>
    <row r="1233" spans="1:5">
      <c r="A1233" t="str">
        <f t="shared" si="58"/>
        <v>07</v>
      </c>
      <c r="B1233">
        <f t="shared" si="59"/>
        <v>0</v>
      </c>
      <c r="C1233" t="s">
        <v>302</v>
      </c>
      <c r="D1233" t="s">
        <v>1579</v>
      </c>
      <c r="E1233">
        <f t="shared" ca="1" si="57"/>
        <v>0</v>
      </c>
    </row>
    <row r="1234" spans="1:5">
      <c r="A1234" t="str">
        <f t="shared" si="58"/>
        <v>08</v>
      </c>
      <c r="B1234">
        <f t="shared" si="59"/>
        <v>0</v>
      </c>
      <c r="C1234" t="s">
        <v>302</v>
      </c>
      <c r="D1234" t="s">
        <v>1580</v>
      </c>
      <c r="E1234">
        <f t="shared" ca="1" si="57"/>
        <v>0</v>
      </c>
    </row>
    <row r="1235" spans="1:5">
      <c r="A1235" t="str">
        <f t="shared" si="58"/>
        <v>09</v>
      </c>
      <c r="B1235">
        <f t="shared" si="59"/>
        <v>0</v>
      </c>
      <c r="C1235" t="s">
        <v>302</v>
      </c>
      <c r="D1235" t="s">
        <v>1581</v>
      </c>
      <c r="E1235">
        <f t="shared" ca="1" si="57"/>
        <v>0</v>
      </c>
    </row>
    <row r="1236" spans="1:5">
      <c r="A1236" t="str">
        <f t="shared" si="58"/>
        <v>10</v>
      </c>
      <c r="B1236">
        <f t="shared" si="59"/>
        <v>0</v>
      </c>
      <c r="C1236" t="s">
        <v>302</v>
      </c>
      <c r="D1236" t="s">
        <v>1582</v>
      </c>
      <c r="E1236">
        <f t="shared" ca="1" si="57"/>
        <v>0</v>
      </c>
    </row>
    <row r="1237" spans="1:5">
      <c r="A1237" t="str">
        <f t="shared" si="58"/>
        <v>11</v>
      </c>
      <c r="B1237">
        <f t="shared" si="59"/>
        <v>0</v>
      </c>
      <c r="C1237" t="s">
        <v>302</v>
      </c>
      <c r="D1237" t="s">
        <v>1583</v>
      </c>
      <c r="E1237">
        <f t="shared" ca="1" si="57"/>
        <v>0</v>
      </c>
    </row>
    <row r="1238" spans="1:5">
      <c r="A1238" t="str">
        <f t="shared" si="58"/>
        <v>12</v>
      </c>
      <c r="B1238">
        <f t="shared" si="59"/>
        <v>0</v>
      </c>
      <c r="C1238" t="s">
        <v>302</v>
      </c>
      <c r="D1238" t="s">
        <v>1584</v>
      </c>
      <c r="E1238">
        <f t="shared" ca="1" si="57"/>
        <v>0</v>
      </c>
    </row>
    <row r="1239" spans="1:5">
      <c r="A1239" t="str">
        <f t="shared" si="58"/>
        <v>13</v>
      </c>
      <c r="B1239">
        <f t="shared" si="59"/>
        <v>0</v>
      </c>
      <c r="C1239" t="s">
        <v>302</v>
      </c>
      <c r="D1239" t="s">
        <v>1585</v>
      </c>
      <c r="E1239">
        <f t="shared" ca="1" si="57"/>
        <v>0</v>
      </c>
    </row>
    <row r="1240" spans="1:5">
      <c r="A1240" t="str">
        <f t="shared" si="58"/>
        <v>100</v>
      </c>
      <c r="B1240">
        <f t="shared" si="59"/>
        <v>0</v>
      </c>
      <c r="C1240" t="s">
        <v>302</v>
      </c>
      <c r="D1240" t="s">
        <v>1586</v>
      </c>
      <c r="E1240">
        <f t="shared" ca="1" si="57"/>
        <v>0</v>
      </c>
    </row>
    <row r="1241" spans="1:5">
      <c r="A1241" t="str">
        <f t="shared" si="58"/>
        <v>01</v>
      </c>
      <c r="B1241">
        <f t="shared" si="59"/>
        <v>0</v>
      </c>
      <c r="C1241" t="s">
        <v>303</v>
      </c>
      <c r="D1241" t="s">
        <v>1587</v>
      </c>
      <c r="E1241">
        <f t="shared" ca="1" si="57"/>
        <v>0</v>
      </c>
    </row>
    <row r="1242" spans="1:5">
      <c r="A1242" t="str">
        <f t="shared" si="58"/>
        <v>02</v>
      </c>
      <c r="B1242">
        <f t="shared" si="59"/>
        <v>0</v>
      </c>
      <c r="C1242" t="s">
        <v>303</v>
      </c>
      <c r="D1242" t="s">
        <v>1588</v>
      </c>
      <c r="E1242">
        <f t="shared" ca="1" si="57"/>
        <v>0</v>
      </c>
    </row>
    <row r="1243" spans="1:5">
      <c r="A1243" t="str">
        <f t="shared" si="58"/>
        <v>03</v>
      </c>
      <c r="B1243">
        <f t="shared" si="59"/>
        <v>0</v>
      </c>
      <c r="C1243" t="s">
        <v>303</v>
      </c>
      <c r="D1243" t="s">
        <v>1589</v>
      </c>
      <c r="E1243">
        <f t="shared" ca="1" si="57"/>
        <v>0</v>
      </c>
    </row>
    <row r="1244" spans="1:5">
      <c r="A1244" t="str">
        <f t="shared" si="58"/>
        <v>04</v>
      </c>
      <c r="B1244">
        <f t="shared" si="59"/>
        <v>0</v>
      </c>
      <c r="C1244" t="s">
        <v>303</v>
      </c>
      <c r="D1244" t="s">
        <v>1590</v>
      </c>
      <c r="E1244">
        <f t="shared" ca="1" si="57"/>
        <v>0</v>
      </c>
    </row>
    <row r="1245" spans="1:5">
      <c r="A1245" t="str">
        <f t="shared" si="58"/>
        <v>05</v>
      </c>
      <c r="B1245">
        <f t="shared" si="59"/>
        <v>0</v>
      </c>
      <c r="C1245" t="s">
        <v>303</v>
      </c>
      <c r="D1245" t="s">
        <v>1591</v>
      </c>
      <c r="E1245">
        <f t="shared" ca="1" si="57"/>
        <v>0</v>
      </c>
    </row>
    <row r="1246" spans="1:5">
      <c r="A1246" t="str">
        <f t="shared" si="58"/>
        <v>06</v>
      </c>
      <c r="B1246">
        <f t="shared" si="59"/>
        <v>0</v>
      </c>
      <c r="C1246" t="s">
        <v>303</v>
      </c>
      <c r="D1246" t="s">
        <v>1592</v>
      </c>
      <c r="E1246">
        <f t="shared" ca="1" si="57"/>
        <v>0</v>
      </c>
    </row>
    <row r="1247" spans="1:5">
      <c r="A1247" t="str">
        <f t="shared" si="58"/>
        <v>07</v>
      </c>
      <c r="B1247">
        <f t="shared" si="59"/>
        <v>0</v>
      </c>
      <c r="C1247" t="s">
        <v>303</v>
      </c>
      <c r="D1247" t="s">
        <v>1593</v>
      </c>
      <c r="E1247">
        <f t="shared" ca="1" si="57"/>
        <v>0</v>
      </c>
    </row>
    <row r="1248" spans="1:5">
      <c r="A1248" t="str">
        <f t="shared" si="58"/>
        <v>08</v>
      </c>
      <c r="B1248">
        <f t="shared" si="59"/>
        <v>0</v>
      </c>
      <c r="C1248" t="s">
        <v>303</v>
      </c>
      <c r="D1248" t="s">
        <v>1594</v>
      </c>
      <c r="E1248">
        <f t="shared" ca="1" si="57"/>
        <v>0</v>
      </c>
    </row>
    <row r="1249" spans="1:5">
      <c r="A1249" t="str">
        <f t="shared" si="58"/>
        <v>09</v>
      </c>
      <c r="B1249">
        <f t="shared" si="59"/>
        <v>0</v>
      </c>
      <c r="C1249" t="s">
        <v>303</v>
      </c>
      <c r="D1249" t="s">
        <v>1595</v>
      </c>
      <c r="E1249">
        <f t="shared" ca="1" si="57"/>
        <v>0</v>
      </c>
    </row>
    <row r="1250" spans="1:5">
      <c r="A1250" t="str">
        <f t="shared" si="58"/>
        <v>10</v>
      </c>
      <c r="B1250">
        <f t="shared" si="59"/>
        <v>0</v>
      </c>
      <c r="C1250" t="s">
        <v>303</v>
      </c>
      <c r="D1250" t="s">
        <v>1596</v>
      </c>
      <c r="E1250">
        <f t="shared" ca="1" si="57"/>
        <v>0</v>
      </c>
    </row>
    <row r="1251" spans="1:5">
      <c r="A1251" t="str">
        <f t="shared" si="58"/>
        <v>11</v>
      </c>
      <c r="B1251">
        <f t="shared" si="59"/>
        <v>0</v>
      </c>
      <c r="C1251" t="s">
        <v>303</v>
      </c>
      <c r="D1251" t="s">
        <v>1597</v>
      </c>
      <c r="E1251">
        <f t="shared" ca="1" si="57"/>
        <v>0</v>
      </c>
    </row>
    <row r="1252" spans="1:5">
      <c r="A1252" t="str">
        <f t="shared" si="58"/>
        <v>12</v>
      </c>
      <c r="B1252">
        <f t="shared" si="59"/>
        <v>0</v>
      </c>
      <c r="C1252" t="s">
        <v>303</v>
      </c>
      <c r="D1252" t="s">
        <v>1598</v>
      </c>
      <c r="E1252">
        <f t="shared" ca="1" si="57"/>
        <v>0</v>
      </c>
    </row>
    <row r="1253" spans="1:5">
      <c r="A1253" t="str">
        <f t="shared" si="58"/>
        <v>13</v>
      </c>
      <c r="B1253">
        <f t="shared" si="59"/>
        <v>0</v>
      </c>
      <c r="C1253" t="s">
        <v>303</v>
      </c>
      <c r="D1253" t="s">
        <v>1599</v>
      </c>
      <c r="E1253">
        <f t="shared" ca="1" si="57"/>
        <v>0</v>
      </c>
    </row>
    <row r="1254" spans="1:5">
      <c r="A1254" t="str">
        <f t="shared" si="58"/>
        <v>100</v>
      </c>
      <c r="B1254">
        <f t="shared" si="59"/>
        <v>0</v>
      </c>
      <c r="C1254" t="s">
        <v>303</v>
      </c>
      <c r="D1254" t="s">
        <v>1600</v>
      </c>
      <c r="E1254">
        <f t="shared" ca="1" si="57"/>
        <v>0</v>
      </c>
    </row>
    <row r="1255" spans="1:5">
      <c r="A1255" t="str">
        <f t="shared" si="58"/>
        <v>01</v>
      </c>
      <c r="B1255">
        <f t="shared" si="59"/>
        <v>0</v>
      </c>
      <c r="C1255" t="s">
        <v>304</v>
      </c>
      <c r="D1255" t="s">
        <v>1601</v>
      </c>
      <c r="E1255">
        <f t="shared" ref="E1255:E1318" ca="1" si="60">IFERROR(IF(B1255=0,VLOOKUP(C1255,INDIRECT($G$4&amp;$H$4),MATCH($A1255,INDIRECT($G$4&amp;$I$4),0),0),VLOOKUP(C1255,INDIRECT($G$5&amp;$H$5),MATCH($A1255,INDIRECT($G$5&amp;$I$5),0),FALSE)),0)</f>
        <v>0</v>
      </c>
    </row>
    <row r="1256" spans="1:5">
      <c r="A1256" t="str">
        <f t="shared" si="58"/>
        <v>02</v>
      </c>
      <c r="B1256">
        <f t="shared" si="59"/>
        <v>0</v>
      </c>
      <c r="C1256" t="s">
        <v>304</v>
      </c>
      <c r="D1256" t="s">
        <v>1602</v>
      </c>
      <c r="E1256">
        <f t="shared" ca="1" si="60"/>
        <v>0</v>
      </c>
    </row>
    <row r="1257" spans="1:5">
      <c r="A1257" t="str">
        <f t="shared" si="58"/>
        <v>03</v>
      </c>
      <c r="B1257">
        <f t="shared" si="59"/>
        <v>0</v>
      </c>
      <c r="C1257" t="s">
        <v>304</v>
      </c>
      <c r="D1257" t="s">
        <v>1603</v>
      </c>
      <c r="E1257">
        <f t="shared" ca="1" si="60"/>
        <v>0</v>
      </c>
    </row>
    <row r="1258" spans="1:5">
      <c r="A1258" t="str">
        <f t="shared" si="58"/>
        <v>04</v>
      </c>
      <c r="B1258">
        <f t="shared" si="59"/>
        <v>0</v>
      </c>
      <c r="C1258" t="s">
        <v>304</v>
      </c>
      <c r="D1258" t="s">
        <v>1604</v>
      </c>
      <c r="E1258">
        <f t="shared" ca="1" si="60"/>
        <v>0</v>
      </c>
    </row>
    <row r="1259" spans="1:5">
      <c r="A1259" t="str">
        <f t="shared" si="58"/>
        <v>05</v>
      </c>
      <c r="B1259">
        <f t="shared" si="59"/>
        <v>0</v>
      </c>
      <c r="C1259" t="s">
        <v>304</v>
      </c>
      <c r="D1259" t="s">
        <v>1605</v>
      </c>
      <c r="E1259">
        <f t="shared" ca="1" si="60"/>
        <v>0</v>
      </c>
    </row>
    <row r="1260" spans="1:5">
      <c r="A1260" t="str">
        <f t="shared" si="58"/>
        <v>06</v>
      </c>
      <c r="B1260">
        <f t="shared" si="59"/>
        <v>0</v>
      </c>
      <c r="C1260" t="s">
        <v>304</v>
      </c>
      <c r="D1260" t="s">
        <v>1606</v>
      </c>
      <c r="E1260">
        <f t="shared" ca="1" si="60"/>
        <v>0</v>
      </c>
    </row>
    <row r="1261" spans="1:5">
      <c r="A1261" t="str">
        <f t="shared" si="58"/>
        <v>07</v>
      </c>
      <c r="B1261">
        <f t="shared" si="59"/>
        <v>0</v>
      </c>
      <c r="C1261" t="s">
        <v>304</v>
      </c>
      <c r="D1261" t="s">
        <v>1607</v>
      </c>
      <c r="E1261">
        <f t="shared" ca="1" si="60"/>
        <v>0</v>
      </c>
    </row>
    <row r="1262" spans="1:5">
      <c r="A1262" t="str">
        <f t="shared" si="58"/>
        <v>08</v>
      </c>
      <c r="B1262">
        <f t="shared" si="59"/>
        <v>0</v>
      </c>
      <c r="C1262" t="s">
        <v>304</v>
      </c>
      <c r="D1262" t="s">
        <v>1608</v>
      </c>
      <c r="E1262">
        <f t="shared" ca="1" si="60"/>
        <v>0</v>
      </c>
    </row>
    <row r="1263" spans="1:5">
      <c r="A1263" t="str">
        <f t="shared" si="58"/>
        <v>09</v>
      </c>
      <c r="B1263">
        <f t="shared" si="59"/>
        <v>0</v>
      </c>
      <c r="C1263" t="s">
        <v>304</v>
      </c>
      <c r="D1263" t="s">
        <v>1609</v>
      </c>
      <c r="E1263">
        <f t="shared" ca="1" si="60"/>
        <v>0</v>
      </c>
    </row>
    <row r="1264" spans="1:5">
      <c r="A1264" t="str">
        <f t="shared" si="58"/>
        <v>10</v>
      </c>
      <c r="B1264">
        <f t="shared" si="59"/>
        <v>0</v>
      </c>
      <c r="C1264" t="s">
        <v>304</v>
      </c>
      <c r="D1264" t="s">
        <v>1610</v>
      </c>
      <c r="E1264">
        <f t="shared" ca="1" si="60"/>
        <v>0</v>
      </c>
    </row>
    <row r="1265" spans="1:5">
      <c r="A1265" t="str">
        <f t="shared" si="58"/>
        <v>11</v>
      </c>
      <c r="B1265">
        <f t="shared" si="59"/>
        <v>0</v>
      </c>
      <c r="C1265" t="s">
        <v>304</v>
      </c>
      <c r="D1265" t="s">
        <v>1611</v>
      </c>
      <c r="E1265">
        <f t="shared" ca="1" si="60"/>
        <v>0</v>
      </c>
    </row>
    <row r="1266" spans="1:5">
      <c r="A1266" t="str">
        <f t="shared" si="58"/>
        <v>12</v>
      </c>
      <c r="B1266">
        <f t="shared" si="59"/>
        <v>0</v>
      </c>
      <c r="C1266" t="s">
        <v>304</v>
      </c>
      <c r="D1266" t="s">
        <v>1612</v>
      </c>
      <c r="E1266">
        <f t="shared" ca="1" si="60"/>
        <v>0</v>
      </c>
    </row>
    <row r="1267" spans="1:5">
      <c r="A1267" t="str">
        <f t="shared" si="58"/>
        <v>13</v>
      </c>
      <c r="B1267">
        <f t="shared" si="59"/>
        <v>0</v>
      </c>
      <c r="C1267" t="s">
        <v>304</v>
      </c>
      <c r="D1267" t="s">
        <v>1613</v>
      </c>
      <c r="E1267">
        <f t="shared" ca="1" si="60"/>
        <v>0</v>
      </c>
    </row>
    <row r="1268" spans="1:5">
      <c r="A1268" t="str">
        <f t="shared" si="58"/>
        <v>100</v>
      </c>
      <c r="B1268">
        <f t="shared" si="59"/>
        <v>0</v>
      </c>
      <c r="C1268" t="s">
        <v>304</v>
      </c>
      <c r="D1268" t="s">
        <v>1614</v>
      </c>
      <c r="E1268">
        <f t="shared" ca="1" si="60"/>
        <v>0</v>
      </c>
    </row>
    <row r="1269" spans="1:5">
      <c r="A1269" t="str">
        <f t="shared" si="58"/>
        <v>01</v>
      </c>
      <c r="B1269">
        <f t="shared" si="59"/>
        <v>0</v>
      </c>
      <c r="C1269" t="s">
        <v>305</v>
      </c>
      <c r="D1269" t="s">
        <v>1615</v>
      </c>
      <c r="E1269">
        <f t="shared" ca="1" si="60"/>
        <v>0</v>
      </c>
    </row>
    <row r="1270" spans="1:5">
      <c r="A1270" t="str">
        <f t="shared" si="58"/>
        <v>02</v>
      </c>
      <c r="B1270">
        <f t="shared" si="59"/>
        <v>0</v>
      </c>
      <c r="C1270" t="s">
        <v>305</v>
      </c>
      <c r="D1270" t="s">
        <v>1616</v>
      </c>
      <c r="E1270">
        <f t="shared" ca="1" si="60"/>
        <v>0</v>
      </c>
    </row>
    <row r="1271" spans="1:5">
      <c r="A1271" t="str">
        <f t="shared" si="58"/>
        <v>03</v>
      </c>
      <c r="B1271">
        <f t="shared" si="59"/>
        <v>0</v>
      </c>
      <c r="C1271" t="s">
        <v>305</v>
      </c>
      <c r="D1271" t="s">
        <v>1617</v>
      </c>
      <c r="E1271">
        <f t="shared" ca="1" si="60"/>
        <v>0</v>
      </c>
    </row>
    <row r="1272" spans="1:5">
      <c r="A1272" t="str">
        <f t="shared" si="58"/>
        <v>04</v>
      </c>
      <c r="B1272">
        <f t="shared" si="59"/>
        <v>0</v>
      </c>
      <c r="C1272" t="s">
        <v>305</v>
      </c>
      <c r="D1272" t="s">
        <v>1618</v>
      </c>
      <c r="E1272">
        <f t="shared" ca="1" si="60"/>
        <v>0</v>
      </c>
    </row>
    <row r="1273" spans="1:5">
      <c r="A1273" t="str">
        <f t="shared" si="58"/>
        <v>05</v>
      </c>
      <c r="B1273">
        <f t="shared" si="59"/>
        <v>0</v>
      </c>
      <c r="C1273" t="s">
        <v>305</v>
      </c>
      <c r="D1273" t="s">
        <v>1619</v>
      </c>
      <c r="E1273">
        <f t="shared" ca="1" si="60"/>
        <v>0</v>
      </c>
    </row>
    <row r="1274" spans="1:5">
      <c r="A1274" t="str">
        <f t="shared" si="58"/>
        <v>06</v>
      </c>
      <c r="B1274">
        <f t="shared" si="59"/>
        <v>0</v>
      </c>
      <c r="C1274" t="s">
        <v>305</v>
      </c>
      <c r="D1274" t="s">
        <v>1620</v>
      </c>
      <c r="E1274">
        <f t="shared" ca="1" si="60"/>
        <v>0</v>
      </c>
    </row>
    <row r="1275" spans="1:5">
      <c r="A1275" t="str">
        <f t="shared" si="58"/>
        <v>07</v>
      </c>
      <c r="B1275">
        <f t="shared" si="59"/>
        <v>0</v>
      </c>
      <c r="C1275" t="s">
        <v>305</v>
      </c>
      <c r="D1275" t="s">
        <v>1621</v>
      </c>
      <c r="E1275">
        <f t="shared" ca="1" si="60"/>
        <v>0</v>
      </c>
    </row>
    <row r="1276" spans="1:5">
      <c r="A1276" t="str">
        <f t="shared" si="58"/>
        <v>08</v>
      </c>
      <c r="B1276">
        <f t="shared" si="59"/>
        <v>0</v>
      </c>
      <c r="C1276" t="s">
        <v>305</v>
      </c>
      <c r="D1276" t="s">
        <v>1622</v>
      </c>
      <c r="E1276">
        <f t="shared" ca="1" si="60"/>
        <v>0</v>
      </c>
    </row>
    <row r="1277" spans="1:5">
      <c r="A1277" t="str">
        <f t="shared" si="58"/>
        <v>09</v>
      </c>
      <c r="B1277">
        <f t="shared" si="59"/>
        <v>0</v>
      </c>
      <c r="C1277" t="s">
        <v>305</v>
      </c>
      <c r="D1277" t="s">
        <v>1623</v>
      </c>
      <c r="E1277">
        <f t="shared" ca="1" si="60"/>
        <v>0</v>
      </c>
    </row>
    <row r="1278" spans="1:5">
      <c r="A1278" t="str">
        <f t="shared" si="58"/>
        <v>10</v>
      </c>
      <c r="B1278">
        <f t="shared" si="59"/>
        <v>0</v>
      </c>
      <c r="C1278" t="s">
        <v>305</v>
      </c>
      <c r="D1278" t="s">
        <v>1624</v>
      </c>
      <c r="E1278">
        <f t="shared" ca="1" si="60"/>
        <v>0</v>
      </c>
    </row>
    <row r="1279" spans="1:5">
      <c r="A1279" t="str">
        <f t="shared" si="58"/>
        <v>11</v>
      </c>
      <c r="B1279">
        <f t="shared" si="59"/>
        <v>0</v>
      </c>
      <c r="C1279" t="s">
        <v>305</v>
      </c>
      <c r="D1279" t="s">
        <v>1625</v>
      </c>
      <c r="E1279">
        <f t="shared" ca="1" si="60"/>
        <v>0</v>
      </c>
    </row>
    <row r="1280" spans="1:5">
      <c r="A1280" t="str">
        <f t="shared" si="58"/>
        <v>12</v>
      </c>
      <c r="B1280">
        <f t="shared" si="59"/>
        <v>0</v>
      </c>
      <c r="C1280" t="s">
        <v>305</v>
      </c>
      <c r="D1280" t="s">
        <v>1626</v>
      </c>
      <c r="E1280">
        <f t="shared" ca="1" si="60"/>
        <v>0</v>
      </c>
    </row>
    <row r="1281" spans="1:5">
      <c r="A1281" t="str">
        <f t="shared" si="58"/>
        <v>13</v>
      </c>
      <c r="B1281">
        <f t="shared" si="59"/>
        <v>0</v>
      </c>
      <c r="C1281" t="s">
        <v>305</v>
      </c>
      <c r="D1281" t="s">
        <v>1627</v>
      </c>
      <c r="E1281">
        <f t="shared" ca="1" si="60"/>
        <v>0</v>
      </c>
    </row>
    <row r="1282" spans="1:5">
      <c r="A1282" t="str">
        <f t="shared" si="58"/>
        <v>100</v>
      </c>
      <c r="B1282">
        <f t="shared" si="59"/>
        <v>0</v>
      </c>
      <c r="C1282" t="s">
        <v>305</v>
      </c>
      <c r="D1282" t="s">
        <v>1628</v>
      </c>
      <c r="E1282">
        <f t="shared" ca="1" si="60"/>
        <v>0</v>
      </c>
    </row>
    <row r="1283" spans="1:5">
      <c r="A1283" t="str">
        <f t="shared" si="58"/>
        <v>01</v>
      </c>
      <c r="B1283">
        <f t="shared" si="59"/>
        <v>0</v>
      </c>
      <c r="C1283" t="s">
        <v>306</v>
      </c>
      <c r="D1283" t="s">
        <v>1629</v>
      </c>
      <c r="E1283">
        <f t="shared" ca="1" si="60"/>
        <v>0</v>
      </c>
    </row>
    <row r="1284" spans="1:5">
      <c r="A1284" t="str">
        <f t="shared" si="58"/>
        <v>02</v>
      </c>
      <c r="B1284">
        <f t="shared" si="59"/>
        <v>0</v>
      </c>
      <c r="C1284" t="s">
        <v>306</v>
      </c>
      <c r="D1284" t="s">
        <v>1630</v>
      </c>
      <c r="E1284">
        <f t="shared" ca="1" si="60"/>
        <v>0</v>
      </c>
    </row>
    <row r="1285" spans="1:5">
      <c r="A1285" t="str">
        <f t="shared" si="58"/>
        <v>03</v>
      </c>
      <c r="B1285">
        <f t="shared" si="59"/>
        <v>0</v>
      </c>
      <c r="C1285" t="s">
        <v>306</v>
      </c>
      <c r="D1285" t="s">
        <v>1631</v>
      </c>
      <c r="E1285">
        <f t="shared" ca="1" si="60"/>
        <v>0</v>
      </c>
    </row>
    <row r="1286" spans="1:5">
      <c r="A1286" t="str">
        <f t="shared" si="58"/>
        <v>04</v>
      </c>
      <c r="B1286">
        <f t="shared" si="59"/>
        <v>0</v>
      </c>
      <c r="C1286" t="s">
        <v>306</v>
      </c>
      <c r="D1286" t="s">
        <v>1632</v>
      </c>
      <c r="E1286">
        <f t="shared" ca="1" si="60"/>
        <v>0</v>
      </c>
    </row>
    <row r="1287" spans="1:5">
      <c r="A1287" t="str">
        <f t="shared" si="58"/>
        <v>05</v>
      </c>
      <c r="B1287">
        <f t="shared" si="59"/>
        <v>0</v>
      </c>
      <c r="C1287" t="s">
        <v>306</v>
      </c>
      <c r="D1287" t="s">
        <v>1633</v>
      </c>
      <c r="E1287">
        <f t="shared" ca="1" si="60"/>
        <v>0</v>
      </c>
    </row>
    <row r="1288" spans="1:5">
      <c r="A1288" t="str">
        <f t="shared" si="58"/>
        <v>06</v>
      </c>
      <c r="B1288">
        <f t="shared" si="59"/>
        <v>0</v>
      </c>
      <c r="C1288" t="s">
        <v>306</v>
      </c>
      <c r="D1288" t="s">
        <v>1634</v>
      </c>
      <c r="E1288">
        <f t="shared" ca="1" si="60"/>
        <v>0</v>
      </c>
    </row>
    <row r="1289" spans="1:5">
      <c r="A1289" t="str">
        <f t="shared" ref="A1289:A1352" si="61">MID(D1289,LEN(C1289)+2,LEN(D1289)-LEN(C1289))</f>
        <v>07</v>
      </c>
      <c r="B1289">
        <f t="shared" ref="B1289:B1352" si="62">IF(IFERROR(FIND("PU",D1289,1),0)&lt;&gt;0,"PU",0)</f>
        <v>0</v>
      </c>
      <c r="C1289" t="s">
        <v>306</v>
      </c>
      <c r="D1289" t="s">
        <v>1635</v>
      </c>
      <c r="E1289">
        <f t="shared" ca="1" si="60"/>
        <v>0</v>
      </c>
    </row>
    <row r="1290" spans="1:5">
      <c r="A1290" t="str">
        <f t="shared" si="61"/>
        <v>08</v>
      </c>
      <c r="B1290">
        <f t="shared" si="62"/>
        <v>0</v>
      </c>
      <c r="C1290" t="s">
        <v>306</v>
      </c>
      <c r="D1290" t="s">
        <v>1636</v>
      </c>
      <c r="E1290">
        <f t="shared" ca="1" si="60"/>
        <v>0</v>
      </c>
    </row>
    <row r="1291" spans="1:5">
      <c r="A1291" t="str">
        <f t="shared" si="61"/>
        <v>09</v>
      </c>
      <c r="B1291">
        <f t="shared" si="62"/>
        <v>0</v>
      </c>
      <c r="C1291" t="s">
        <v>306</v>
      </c>
      <c r="D1291" t="s">
        <v>1637</v>
      </c>
      <c r="E1291">
        <f t="shared" ca="1" si="60"/>
        <v>0</v>
      </c>
    </row>
    <row r="1292" spans="1:5">
      <c r="A1292" t="str">
        <f t="shared" si="61"/>
        <v>10</v>
      </c>
      <c r="B1292">
        <f t="shared" si="62"/>
        <v>0</v>
      </c>
      <c r="C1292" t="s">
        <v>306</v>
      </c>
      <c r="D1292" t="s">
        <v>1638</v>
      </c>
      <c r="E1292">
        <f t="shared" ca="1" si="60"/>
        <v>0</v>
      </c>
    </row>
    <row r="1293" spans="1:5">
      <c r="A1293" t="str">
        <f t="shared" si="61"/>
        <v>11</v>
      </c>
      <c r="B1293">
        <f t="shared" si="62"/>
        <v>0</v>
      </c>
      <c r="C1293" t="s">
        <v>306</v>
      </c>
      <c r="D1293" t="s">
        <v>1639</v>
      </c>
      <c r="E1293">
        <f t="shared" ca="1" si="60"/>
        <v>0</v>
      </c>
    </row>
    <row r="1294" spans="1:5">
      <c r="A1294" t="str">
        <f t="shared" si="61"/>
        <v>12</v>
      </c>
      <c r="B1294">
        <f t="shared" si="62"/>
        <v>0</v>
      </c>
      <c r="C1294" t="s">
        <v>306</v>
      </c>
      <c r="D1294" t="s">
        <v>1640</v>
      </c>
      <c r="E1294">
        <f t="shared" ca="1" si="60"/>
        <v>0</v>
      </c>
    </row>
    <row r="1295" spans="1:5">
      <c r="A1295" t="str">
        <f t="shared" si="61"/>
        <v>13</v>
      </c>
      <c r="B1295">
        <f t="shared" si="62"/>
        <v>0</v>
      </c>
      <c r="C1295" t="s">
        <v>306</v>
      </c>
      <c r="D1295" t="s">
        <v>1641</v>
      </c>
      <c r="E1295">
        <f t="shared" ca="1" si="60"/>
        <v>0</v>
      </c>
    </row>
    <row r="1296" spans="1:5">
      <c r="A1296" t="str">
        <f t="shared" si="61"/>
        <v>100</v>
      </c>
      <c r="B1296">
        <f t="shared" si="62"/>
        <v>0</v>
      </c>
      <c r="C1296" t="s">
        <v>306</v>
      </c>
      <c r="D1296" t="s">
        <v>1642</v>
      </c>
      <c r="E1296">
        <f t="shared" ca="1" si="60"/>
        <v>0</v>
      </c>
    </row>
    <row r="1297" spans="1:5">
      <c r="A1297" t="str">
        <f t="shared" si="61"/>
        <v>01</v>
      </c>
      <c r="B1297">
        <f t="shared" si="62"/>
        <v>0</v>
      </c>
      <c r="C1297" t="s">
        <v>307</v>
      </c>
      <c r="D1297" t="s">
        <v>1643</v>
      </c>
      <c r="E1297">
        <f t="shared" ca="1" si="60"/>
        <v>0</v>
      </c>
    </row>
    <row r="1298" spans="1:5">
      <c r="A1298" t="str">
        <f t="shared" si="61"/>
        <v>02</v>
      </c>
      <c r="B1298">
        <f t="shared" si="62"/>
        <v>0</v>
      </c>
      <c r="C1298" t="s">
        <v>307</v>
      </c>
      <c r="D1298" t="s">
        <v>1644</v>
      </c>
      <c r="E1298">
        <f t="shared" ca="1" si="60"/>
        <v>0</v>
      </c>
    </row>
    <row r="1299" spans="1:5">
      <c r="A1299" t="str">
        <f t="shared" si="61"/>
        <v>03</v>
      </c>
      <c r="B1299">
        <f t="shared" si="62"/>
        <v>0</v>
      </c>
      <c r="C1299" t="s">
        <v>307</v>
      </c>
      <c r="D1299" t="s">
        <v>1645</v>
      </c>
      <c r="E1299">
        <f t="shared" ca="1" si="60"/>
        <v>0</v>
      </c>
    </row>
    <row r="1300" spans="1:5">
      <c r="A1300" t="str">
        <f t="shared" si="61"/>
        <v>04</v>
      </c>
      <c r="B1300">
        <f t="shared" si="62"/>
        <v>0</v>
      </c>
      <c r="C1300" t="s">
        <v>307</v>
      </c>
      <c r="D1300" t="s">
        <v>1646</v>
      </c>
      <c r="E1300">
        <f t="shared" ca="1" si="60"/>
        <v>0</v>
      </c>
    </row>
    <row r="1301" spans="1:5">
      <c r="A1301" t="str">
        <f t="shared" si="61"/>
        <v>05</v>
      </c>
      <c r="B1301">
        <f t="shared" si="62"/>
        <v>0</v>
      </c>
      <c r="C1301" t="s">
        <v>307</v>
      </c>
      <c r="D1301" t="s">
        <v>1647</v>
      </c>
      <c r="E1301">
        <f t="shared" ca="1" si="60"/>
        <v>0</v>
      </c>
    </row>
    <row r="1302" spans="1:5">
      <c r="A1302" t="str">
        <f t="shared" si="61"/>
        <v>06</v>
      </c>
      <c r="B1302">
        <f t="shared" si="62"/>
        <v>0</v>
      </c>
      <c r="C1302" t="s">
        <v>307</v>
      </c>
      <c r="D1302" t="s">
        <v>1648</v>
      </c>
      <c r="E1302">
        <f t="shared" ca="1" si="60"/>
        <v>0</v>
      </c>
    </row>
    <row r="1303" spans="1:5">
      <c r="A1303" t="str">
        <f t="shared" si="61"/>
        <v>07</v>
      </c>
      <c r="B1303">
        <f t="shared" si="62"/>
        <v>0</v>
      </c>
      <c r="C1303" t="s">
        <v>307</v>
      </c>
      <c r="D1303" t="s">
        <v>1649</v>
      </c>
      <c r="E1303">
        <f t="shared" ca="1" si="60"/>
        <v>0</v>
      </c>
    </row>
    <row r="1304" spans="1:5">
      <c r="A1304" t="str">
        <f t="shared" si="61"/>
        <v>08</v>
      </c>
      <c r="B1304">
        <f t="shared" si="62"/>
        <v>0</v>
      </c>
      <c r="C1304" t="s">
        <v>307</v>
      </c>
      <c r="D1304" t="s">
        <v>1650</v>
      </c>
      <c r="E1304">
        <f t="shared" ca="1" si="60"/>
        <v>0</v>
      </c>
    </row>
    <row r="1305" spans="1:5">
      <c r="A1305" t="str">
        <f t="shared" si="61"/>
        <v>09</v>
      </c>
      <c r="B1305">
        <f t="shared" si="62"/>
        <v>0</v>
      </c>
      <c r="C1305" t="s">
        <v>307</v>
      </c>
      <c r="D1305" t="s">
        <v>1651</v>
      </c>
      <c r="E1305">
        <f t="shared" ca="1" si="60"/>
        <v>0</v>
      </c>
    </row>
    <row r="1306" spans="1:5">
      <c r="A1306" t="str">
        <f t="shared" si="61"/>
        <v>10</v>
      </c>
      <c r="B1306">
        <f t="shared" si="62"/>
        <v>0</v>
      </c>
      <c r="C1306" t="s">
        <v>307</v>
      </c>
      <c r="D1306" t="s">
        <v>1652</v>
      </c>
      <c r="E1306">
        <f t="shared" ca="1" si="60"/>
        <v>0</v>
      </c>
    </row>
    <row r="1307" spans="1:5">
      <c r="A1307" t="str">
        <f t="shared" si="61"/>
        <v>11</v>
      </c>
      <c r="B1307">
        <f t="shared" si="62"/>
        <v>0</v>
      </c>
      <c r="C1307" t="s">
        <v>307</v>
      </c>
      <c r="D1307" t="s">
        <v>1653</v>
      </c>
      <c r="E1307">
        <f t="shared" ca="1" si="60"/>
        <v>0</v>
      </c>
    </row>
    <row r="1308" spans="1:5">
      <c r="A1308" t="str">
        <f t="shared" si="61"/>
        <v>12</v>
      </c>
      <c r="B1308">
        <f t="shared" si="62"/>
        <v>0</v>
      </c>
      <c r="C1308" t="s">
        <v>307</v>
      </c>
      <c r="D1308" t="s">
        <v>1654</v>
      </c>
      <c r="E1308">
        <f t="shared" ca="1" si="60"/>
        <v>0</v>
      </c>
    </row>
    <row r="1309" spans="1:5">
      <c r="A1309" t="str">
        <f t="shared" si="61"/>
        <v>13</v>
      </c>
      <c r="B1309">
        <f t="shared" si="62"/>
        <v>0</v>
      </c>
      <c r="C1309" t="s">
        <v>307</v>
      </c>
      <c r="D1309" t="s">
        <v>1655</v>
      </c>
      <c r="E1309">
        <f t="shared" ca="1" si="60"/>
        <v>0</v>
      </c>
    </row>
    <row r="1310" spans="1:5">
      <c r="A1310" t="str">
        <f t="shared" si="61"/>
        <v>100</v>
      </c>
      <c r="B1310">
        <f t="shared" si="62"/>
        <v>0</v>
      </c>
      <c r="C1310" t="s">
        <v>307</v>
      </c>
      <c r="D1310" t="s">
        <v>1656</v>
      </c>
      <c r="E1310">
        <f t="shared" ca="1" si="60"/>
        <v>0</v>
      </c>
    </row>
    <row r="1311" spans="1:5">
      <c r="A1311" t="str">
        <f t="shared" si="61"/>
        <v>01</v>
      </c>
      <c r="B1311">
        <f t="shared" si="62"/>
        <v>0</v>
      </c>
      <c r="C1311" t="s">
        <v>308</v>
      </c>
      <c r="D1311" t="s">
        <v>1657</v>
      </c>
      <c r="E1311">
        <f t="shared" ca="1" si="60"/>
        <v>0</v>
      </c>
    </row>
    <row r="1312" spans="1:5">
      <c r="A1312" t="str">
        <f t="shared" si="61"/>
        <v>02</v>
      </c>
      <c r="B1312">
        <f t="shared" si="62"/>
        <v>0</v>
      </c>
      <c r="C1312" t="s">
        <v>308</v>
      </c>
      <c r="D1312" t="s">
        <v>1658</v>
      </c>
      <c r="E1312">
        <f t="shared" ca="1" si="60"/>
        <v>0</v>
      </c>
    </row>
    <row r="1313" spans="1:5">
      <c r="A1313" t="str">
        <f t="shared" si="61"/>
        <v>03</v>
      </c>
      <c r="B1313">
        <f t="shared" si="62"/>
        <v>0</v>
      </c>
      <c r="C1313" t="s">
        <v>308</v>
      </c>
      <c r="D1313" t="s">
        <v>1659</v>
      </c>
      <c r="E1313">
        <f t="shared" ca="1" si="60"/>
        <v>0</v>
      </c>
    </row>
    <row r="1314" spans="1:5">
      <c r="A1314" t="str">
        <f t="shared" si="61"/>
        <v>04</v>
      </c>
      <c r="B1314">
        <f t="shared" si="62"/>
        <v>0</v>
      </c>
      <c r="C1314" t="s">
        <v>308</v>
      </c>
      <c r="D1314" t="s">
        <v>1660</v>
      </c>
      <c r="E1314">
        <f t="shared" ca="1" si="60"/>
        <v>0</v>
      </c>
    </row>
    <row r="1315" spans="1:5">
      <c r="A1315" t="str">
        <f t="shared" si="61"/>
        <v>05</v>
      </c>
      <c r="B1315">
        <f t="shared" si="62"/>
        <v>0</v>
      </c>
      <c r="C1315" t="s">
        <v>308</v>
      </c>
      <c r="D1315" t="s">
        <v>1661</v>
      </c>
      <c r="E1315">
        <f t="shared" ca="1" si="60"/>
        <v>0</v>
      </c>
    </row>
    <row r="1316" spans="1:5">
      <c r="A1316" t="str">
        <f t="shared" si="61"/>
        <v>06</v>
      </c>
      <c r="B1316">
        <f t="shared" si="62"/>
        <v>0</v>
      </c>
      <c r="C1316" t="s">
        <v>308</v>
      </c>
      <c r="D1316" t="s">
        <v>1662</v>
      </c>
      <c r="E1316">
        <f t="shared" ca="1" si="60"/>
        <v>0</v>
      </c>
    </row>
    <row r="1317" spans="1:5">
      <c r="A1317" t="str">
        <f t="shared" si="61"/>
        <v>07</v>
      </c>
      <c r="B1317">
        <f t="shared" si="62"/>
        <v>0</v>
      </c>
      <c r="C1317" t="s">
        <v>308</v>
      </c>
      <c r="D1317" t="s">
        <v>1663</v>
      </c>
      <c r="E1317">
        <f t="shared" ca="1" si="60"/>
        <v>0</v>
      </c>
    </row>
    <row r="1318" spans="1:5">
      <c r="A1318" t="str">
        <f t="shared" si="61"/>
        <v>08</v>
      </c>
      <c r="B1318">
        <f t="shared" si="62"/>
        <v>0</v>
      </c>
      <c r="C1318" t="s">
        <v>308</v>
      </c>
      <c r="D1318" t="s">
        <v>1664</v>
      </c>
      <c r="E1318">
        <f t="shared" ca="1" si="60"/>
        <v>0</v>
      </c>
    </row>
    <row r="1319" spans="1:5">
      <c r="A1319" t="str">
        <f t="shared" si="61"/>
        <v>09</v>
      </c>
      <c r="B1319">
        <f t="shared" si="62"/>
        <v>0</v>
      </c>
      <c r="C1319" t="s">
        <v>308</v>
      </c>
      <c r="D1319" t="s">
        <v>1665</v>
      </c>
      <c r="E1319">
        <f t="shared" ref="E1319:E1382" ca="1" si="63">IFERROR(IF(B1319=0,VLOOKUP(C1319,INDIRECT($G$4&amp;$H$4),MATCH($A1319,INDIRECT($G$4&amp;$I$4),0),0),VLOOKUP(C1319,INDIRECT($G$5&amp;$H$5),MATCH($A1319,INDIRECT($G$5&amp;$I$5),0),FALSE)),0)</f>
        <v>0</v>
      </c>
    </row>
    <row r="1320" spans="1:5">
      <c r="A1320" t="str">
        <f t="shared" si="61"/>
        <v>10</v>
      </c>
      <c r="B1320">
        <f t="shared" si="62"/>
        <v>0</v>
      </c>
      <c r="C1320" t="s">
        <v>308</v>
      </c>
      <c r="D1320" t="s">
        <v>1666</v>
      </c>
      <c r="E1320">
        <f t="shared" ca="1" si="63"/>
        <v>0</v>
      </c>
    </row>
    <row r="1321" spans="1:5">
      <c r="A1321" t="str">
        <f t="shared" si="61"/>
        <v>11</v>
      </c>
      <c r="B1321">
        <f t="shared" si="62"/>
        <v>0</v>
      </c>
      <c r="C1321" t="s">
        <v>308</v>
      </c>
      <c r="D1321" t="s">
        <v>1667</v>
      </c>
      <c r="E1321">
        <f t="shared" ca="1" si="63"/>
        <v>0</v>
      </c>
    </row>
    <row r="1322" spans="1:5">
      <c r="A1322" t="str">
        <f t="shared" si="61"/>
        <v>12</v>
      </c>
      <c r="B1322">
        <f t="shared" si="62"/>
        <v>0</v>
      </c>
      <c r="C1322" t="s">
        <v>308</v>
      </c>
      <c r="D1322" t="s">
        <v>1668</v>
      </c>
      <c r="E1322">
        <f t="shared" ca="1" si="63"/>
        <v>0</v>
      </c>
    </row>
    <row r="1323" spans="1:5">
      <c r="A1323" t="str">
        <f t="shared" si="61"/>
        <v>13</v>
      </c>
      <c r="B1323">
        <f t="shared" si="62"/>
        <v>0</v>
      </c>
      <c r="C1323" t="s">
        <v>308</v>
      </c>
      <c r="D1323" t="s">
        <v>1669</v>
      </c>
      <c r="E1323">
        <f t="shared" ca="1" si="63"/>
        <v>0</v>
      </c>
    </row>
    <row r="1324" spans="1:5">
      <c r="A1324" t="str">
        <f t="shared" si="61"/>
        <v>100</v>
      </c>
      <c r="B1324">
        <f t="shared" si="62"/>
        <v>0</v>
      </c>
      <c r="C1324" t="s">
        <v>308</v>
      </c>
      <c r="D1324" t="s">
        <v>1670</v>
      </c>
      <c r="E1324">
        <f t="shared" ca="1" si="63"/>
        <v>0</v>
      </c>
    </row>
    <row r="1325" spans="1:5">
      <c r="A1325" t="str">
        <f t="shared" si="61"/>
        <v>01</v>
      </c>
      <c r="B1325">
        <f t="shared" si="62"/>
        <v>0</v>
      </c>
      <c r="C1325" t="s">
        <v>309</v>
      </c>
      <c r="D1325" t="s">
        <v>1671</v>
      </c>
      <c r="E1325">
        <f t="shared" ca="1" si="63"/>
        <v>0</v>
      </c>
    </row>
    <row r="1326" spans="1:5">
      <c r="A1326" t="str">
        <f t="shared" si="61"/>
        <v>02</v>
      </c>
      <c r="B1326">
        <f t="shared" si="62"/>
        <v>0</v>
      </c>
      <c r="C1326" t="s">
        <v>309</v>
      </c>
      <c r="D1326" t="s">
        <v>1672</v>
      </c>
      <c r="E1326">
        <f t="shared" ca="1" si="63"/>
        <v>0</v>
      </c>
    </row>
    <row r="1327" spans="1:5">
      <c r="A1327" t="str">
        <f t="shared" si="61"/>
        <v>03</v>
      </c>
      <c r="B1327">
        <f t="shared" si="62"/>
        <v>0</v>
      </c>
      <c r="C1327" t="s">
        <v>309</v>
      </c>
      <c r="D1327" t="s">
        <v>1673</v>
      </c>
      <c r="E1327">
        <f t="shared" ca="1" si="63"/>
        <v>0</v>
      </c>
    </row>
    <row r="1328" spans="1:5">
      <c r="A1328" t="str">
        <f t="shared" si="61"/>
        <v>04</v>
      </c>
      <c r="B1328">
        <f t="shared" si="62"/>
        <v>0</v>
      </c>
      <c r="C1328" t="s">
        <v>309</v>
      </c>
      <c r="D1328" t="s">
        <v>1674</v>
      </c>
      <c r="E1328">
        <f t="shared" ca="1" si="63"/>
        <v>0</v>
      </c>
    </row>
    <row r="1329" spans="1:5">
      <c r="A1329" t="str">
        <f t="shared" si="61"/>
        <v>05</v>
      </c>
      <c r="B1329">
        <f t="shared" si="62"/>
        <v>0</v>
      </c>
      <c r="C1329" t="s">
        <v>309</v>
      </c>
      <c r="D1329" t="s">
        <v>1675</v>
      </c>
      <c r="E1329">
        <f t="shared" ca="1" si="63"/>
        <v>0</v>
      </c>
    </row>
    <row r="1330" spans="1:5">
      <c r="A1330" t="str">
        <f t="shared" si="61"/>
        <v>06</v>
      </c>
      <c r="B1330">
        <f t="shared" si="62"/>
        <v>0</v>
      </c>
      <c r="C1330" t="s">
        <v>309</v>
      </c>
      <c r="D1330" t="s">
        <v>1676</v>
      </c>
      <c r="E1330">
        <f t="shared" ca="1" si="63"/>
        <v>0</v>
      </c>
    </row>
    <row r="1331" spans="1:5">
      <c r="A1331" t="str">
        <f t="shared" si="61"/>
        <v>07</v>
      </c>
      <c r="B1331">
        <f t="shared" si="62"/>
        <v>0</v>
      </c>
      <c r="C1331" t="s">
        <v>309</v>
      </c>
      <c r="D1331" t="s">
        <v>1677</v>
      </c>
      <c r="E1331">
        <f t="shared" ca="1" si="63"/>
        <v>0</v>
      </c>
    </row>
    <row r="1332" spans="1:5">
      <c r="A1332" t="str">
        <f t="shared" si="61"/>
        <v>08</v>
      </c>
      <c r="B1332">
        <f t="shared" si="62"/>
        <v>0</v>
      </c>
      <c r="C1332" t="s">
        <v>309</v>
      </c>
      <c r="D1332" t="s">
        <v>1678</v>
      </c>
      <c r="E1332">
        <f t="shared" ca="1" si="63"/>
        <v>0</v>
      </c>
    </row>
    <row r="1333" spans="1:5">
      <c r="A1333" t="str">
        <f t="shared" si="61"/>
        <v>09</v>
      </c>
      <c r="B1333">
        <f t="shared" si="62"/>
        <v>0</v>
      </c>
      <c r="C1333" t="s">
        <v>309</v>
      </c>
      <c r="D1333" t="s">
        <v>1679</v>
      </c>
      <c r="E1333">
        <f t="shared" ca="1" si="63"/>
        <v>0</v>
      </c>
    </row>
    <row r="1334" spans="1:5">
      <c r="A1334" t="str">
        <f t="shared" si="61"/>
        <v>10</v>
      </c>
      <c r="B1334">
        <f t="shared" si="62"/>
        <v>0</v>
      </c>
      <c r="C1334" t="s">
        <v>309</v>
      </c>
      <c r="D1334" t="s">
        <v>1680</v>
      </c>
      <c r="E1334">
        <f t="shared" ca="1" si="63"/>
        <v>0</v>
      </c>
    </row>
    <row r="1335" spans="1:5">
      <c r="A1335" t="str">
        <f t="shared" si="61"/>
        <v>11</v>
      </c>
      <c r="B1335">
        <f t="shared" si="62"/>
        <v>0</v>
      </c>
      <c r="C1335" t="s">
        <v>309</v>
      </c>
      <c r="D1335" t="s">
        <v>1681</v>
      </c>
      <c r="E1335">
        <f t="shared" ca="1" si="63"/>
        <v>0</v>
      </c>
    </row>
    <row r="1336" spans="1:5">
      <c r="A1336" t="str">
        <f t="shared" si="61"/>
        <v>12</v>
      </c>
      <c r="B1336">
        <f t="shared" si="62"/>
        <v>0</v>
      </c>
      <c r="C1336" t="s">
        <v>309</v>
      </c>
      <c r="D1336" t="s">
        <v>1682</v>
      </c>
      <c r="E1336">
        <f t="shared" ca="1" si="63"/>
        <v>0</v>
      </c>
    </row>
    <row r="1337" spans="1:5">
      <c r="A1337" t="str">
        <f t="shared" si="61"/>
        <v>13</v>
      </c>
      <c r="B1337">
        <f t="shared" si="62"/>
        <v>0</v>
      </c>
      <c r="C1337" t="s">
        <v>309</v>
      </c>
      <c r="D1337" t="s">
        <v>1683</v>
      </c>
      <c r="E1337">
        <f t="shared" ca="1" si="63"/>
        <v>0</v>
      </c>
    </row>
    <row r="1338" spans="1:5">
      <c r="A1338" t="str">
        <f t="shared" si="61"/>
        <v>100</v>
      </c>
      <c r="B1338">
        <f t="shared" si="62"/>
        <v>0</v>
      </c>
      <c r="C1338" t="s">
        <v>309</v>
      </c>
      <c r="D1338" t="s">
        <v>1684</v>
      </c>
      <c r="E1338">
        <f t="shared" ca="1" si="63"/>
        <v>0</v>
      </c>
    </row>
    <row r="1339" spans="1:5">
      <c r="A1339" t="str">
        <f t="shared" si="61"/>
        <v>01</v>
      </c>
      <c r="B1339">
        <f t="shared" si="62"/>
        <v>0</v>
      </c>
      <c r="C1339" t="s">
        <v>310</v>
      </c>
      <c r="D1339" t="s">
        <v>1685</v>
      </c>
      <c r="E1339">
        <f t="shared" ca="1" si="63"/>
        <v>0</v>
      </c>
    </row>
    <row r="1340" spans="1:5">
      <c r="A1340" t="str">
        <f t="shared" si="61"/>
        <v>02</v>
      </c>
      <c r="B1340">
        <f t="shared" si="62"/>
        <v>0</v>
      </c>
      <c r="C1340" t="s">
        <v>310</v>
      </c>
      <c r="D1340" t="s">
        <v>1686</v>
      </c>
      <c r="E1340">
        <f t="shared" ca="1" si="63"/>
        <v>0</v>
      </c>
    </row>
    <row r="1341" spans="1:5">
      <c r="A1341" t="str">
        <f t="shared" si="61"/>
        <v>03</v>
      </c>
      <c r="B1341">
        <f t="shared" si="62"/>
        <v>0</v>
      </c>
      <c r="C1341" t="s">
        <v>310</v>
      </c>
      <c r="D1341" t="s">
        <v>1687</v>
      </c>
      <c r="E1341">
        <f t="shared" ca="1" si="63"/>
        <v>0</v>
      </c>
    </row>
    <row r="1342" spans="1:5">
      <c r="A1342" t="str">
        <f t="shared" si="61"/>
        <v>04</v>
      </c>
      <c r="B1342">
        <f t="shared" si="62"/>
        <v>0</v>
      </c>
      <c r="C1342" t="s">
        <v>310</v>
      </c>
      <c r="D1342" t="s">
        <v>1688</v>
      </c>
      <c r="E1342">
        <f t="shared" ca="1" si="63"/>
        <v>0</v>
      </c>
    </row>
    <row r="1343" spans="1:5">
      <c r="A1343" t="str">
        <f t="shared" si="61"/>
        <v>05</v>
      </c>
      <c r="B1343">
        <f t="shared" si="62"/>
        <v>0</v>
      </c>
      <c r="C1343" t="s">
        <v>310</v>
      </c>
      <c r="D1343" t="s">
        <v>1689</v>
      </c>
      <c r="E1343">
        <f t="shared" ca="1" si="63"/>
        <v>0</v>
      </c>
    </row>
    <row r="1344" spans="1:5">
      <c r="A1344" t="str">
        <f t="shared" si="61"/>
        <v>06</v>
      </c>
      <c r="B1344">
        <f t="shared" si="62"/>
        <v>0</v>
      </c>
      <c r="C1344" t="s">
        <v>310</v>
      </c>
      <c r="D1344" t="s">
        <v>1690</v>
      </c>
      <c r="E1344">
        <f t="shared" ca="1" si="63"/>
        <v>0</v>
      </c>
    </row>
    <row r="1345" spans="1:5">
      <c r="A1345" t="str">
        <f t="shared" si="61"/>
        <v>07</v>
      </c>
      <c r="B1345">
        <f t="shared" si="62"/>
        <v>0</v>
      </c>
      <c r="C1345" t="s">
        <v>310</v>
      </c>
      <c r="D1345" t="s">
        <v>1691</v>
      </c>
      <c r="E1345">
        <f t="shared" ca="1" si="63"/>
        <v>0</v>
      </c>
    </row>
    <row r="1346" spans="1:5">
      <c r="A1346" t="str">
        <f t="shared" si="61"/>
        <v>08</v>
      </c>
      <c r="B1346">
        <f t="shared" si="62"/>
        <v>0</v>
      </c>
      <c r="C1346" t="s">
        <v>310</v>
      </c>
      <c r="D1346" t="s">
        <v>1692</v>
      </c>
      <c r="E1346">
        <f t="shared" ca="1" si="63"/>
        <v>0</v>
      </c>
    </row>
    <row r="1347" spans="1:5">
      <c r="A1347" t="str">
        <f t="shared" si="61"/>
        <v>09</v>
      </c>
      <c r="B1347">
        <f t="shared" si="62"/>
        <v>0</v>
      </c>
      <c r="C1347" t="s">
        <v>310</v>
      </c>
      <c r="D1347" t="s">
        <v>1693</v>
      </c>
      <c r="E1347">
        <f t="shared" ca="1" si="63"/>
        <v>0</v>
      </c>
    </row>
    <row r="1348" spans="1:5">
      <c r="A1348" t="str">
        <f t="shared" si="61"/>
        <v>10</v>
      </c>
      <c r="B1348">
        <f t="shared" si="62"/>
        <v>0</v>
      </c>
      <c r="C1348" t="s">
        <v>310</v>
      </c>
      <c r="D1348" t="s">
        <v>1694</v>
      </c>
      <c r="E1348">
        <f t="shared" ca="1" si="63"/>
        <v>0</v>
      </c>
    </row>
    <row r="1349" spans="1:5">
      <c r="A1349" t="str">
        <f t="shared" si="61"/>
        <v>11</v>
      </c>
      <c r="B1349">
        <f t="shared" si="62"/>
        <v>0</v>
      </c>
      <c r="C1349" t="s">
        <v>310</v>
      </c>
      <c r="D1349" t="s">
        <v>1695</v>
      </c>
      <c r="E1349">
        <f t="shared" ca="1" si="63"/>
        <v>0</v>
      </c>
    </row>
    <row r="1350" spans="1:5">
      <c r="A1350" t="str">
        <f t="shared" si="61"/>
        <v>12</v>
      </c>
      <c r="B1350">
        <f t="shared" si="62"/>
        <v>0</v>
      </c>
      <c r="C1350" t="s">
        <v>310</v>
      </c>
      <c r="D1350" t="s">
        <v>1696</v>
      </c>
      <c r="E1350">
        <f t="shared" ca="1" si="63"/>
        <v>0</v>
      </c>
    </row>
    <row r="1351" spans="1:5">
      <c r="A1351" t="str">
        <f t="shared" si="61"/>
        <v>13</v>
      </c>
      <c r="B1351">
        <f t="shared" si="62"/>
        <v>0</v>
      </c>
      <c r="C1351" t="s">
        <v>310</v>
      </c>
      <c r="D1351" t="s">
        <v>1697</v>
      </c>
      <c r="E1351">
        <f t="shared" ca="1" si="63"/>
        <v>0</v>
      </c>
    </row>
    <row r="1352" spans="1:5">
      <c r="A1352" t="str">
        <f t="shared" si="61"/>
        <v>100</v>
      </c>
      <c r="B1352">
        <f t="shared" si="62"/>
        <v>0</v>
      </c>
      <c r="C1352" t="s">
        <v>310</v>
      </c>
      <c r="D1352" t="s">
        <v>1698</v>
      </c>
      <c r="E1352">
        <f t="shared" ca="1" si="63"/>
        <v>0</v>
      </c>
    </row>
    <row r="1353" spans="1:5">
      <c r="A1353" t="str">
        <f t="shared" ref="A1353:A1416" si="64">MID(D1353,LEN(C1353)+2,LEN(D1353)-LEN(C1353))</f>
        <v>01</v>
      </c>
      <c r="B1353">
        <f t="shared" ref="B1353:B1416" si="65">IF(IFERROR(FIND("PU",D1353,1),0)&lt;&gt;0,"PU",0)</f>
        <v>0</v>
      </c>
      <c r="C1353" t="s">
        <v>311</v>
      </c>
      <c r="D1353" t="s">
        <v>1699</v>
      </c>
      <c r="E1353">
        <f t="shared" ca="1" si="63"/>
        <v>0</v>
      </c>
    </row>
    <row r="1354" spans="1:5">
      <c r="A1354" t="str">
        <f t="shared" si="64"/>
        <v>02</v>
      </c>
      <c r="B1354">
        <f t="shared" si="65"/>
        <v>0</v>
      </c>
      <c r="C1354" t="s">
        <v>311</v>
      </c>
      <c r="D1354" t="s">
        <v>1700</v>
      </c>
      <c r="E1354">
        <f t="shared" ca="1" si="63"/>
        <v>0</v>
      </c>
    </row>
    <row r="1355" spans="1:5">
      <c r="A1355" t="str">
        <f t="shared" si="64"/>
        <v>03</v>
      </c>
      <c r="B1355">
        <f t="shared" si="65"/>
        <v>0</v>
      </c>
      <c r="C1355" t="s">
        <v>311</v>
      </c>
      <c r="D1355" t="s">
        <v>1701</v>
      </c>
      <c r="E1355">
        <f t="shared" ca="1" si="63"/>
        <v>0</v>
      </c>
    </row>
    <row r="1356" spans="1:5">
      <c r="A1356" t="str">
        <f t="shared" si="64"/>
        <v>04</v>
      </c>
      <c r="B1356">
        <f t="shared" si="65"/>
        <v>0</v>
      </c>
      <c r="C1356" t="s">
        <v>311</v>
      </c>
      <c r="D1356" t="s">
        <v>1702</v>
      </c>
      <c r="E1356">
        <f t="shared" ca="1" si="63"/>
        <v>0</v>
      </c>
    </row>
    <row r="1357" spans="1:5">
      <c r="A1357" t="str">
        <f t="shared" si="64"/>
        <v>05</v>
      </c>
      <c r="B1357">
        <f t="shared" si="65"/>
        <v>0</v>
      </c>
      <c r="C1357" t="s">
        <v>311</v>
      </c>
      <c r="D1357" t="s">
        <v>1703</v>
      </c>
      <c r="E1357">
        <f t="shared" ca="1" si="63"/>
        <v>0</v>
      </c>
    </row>
    <row r="1358" spans="1:5">
      <c r="A1358" t="str">
        <f t="shared" si="64"/>
        <v>06</v>
      </c>
      <c r="B1358">
        <f t="shared" si="65"/>
        <v>0</v>
      </c>
      <c r="C1358" t="s">
        <v>311</v>
      </c>
      <c r="D1358" t="s">
        <v>1704</v>
      </c>
      <c r="E1358">
        <f t="shared" ca="1" si="63"/>
        <v>0</v>
      </c>
    </row>
    <row r="1359" spans="1:5">
      <c r="A1359" t="str">
        <f t="shared" si="64"/>
        <v>07</v>
      </c>
      <c r="B1359">
        <f t="shared" si="65"/>
        <v>0</v>
      </c>
      <c r="C1359" t="s">
        <v>311</v>
      </c>
      <c r="D1359" t="s">
        <v>1705</v>
      </c>
      <c r="E1359">
        <f t="shared" ca="1" si="63"/>
        <v>0</v>
      </c>
    </row>
    <row r="1360" spans="1:5">
      <c r="A1360" t="str">
        <f t="shared" si="64"/>
        <v>08</v>
      </c>
      <c r="B1360">
        <f t="shared" si="65"/>
        <v>0</v>
      </c>
      <c r="C1360" t="s">
        <v>311</v>
      </c>
      <c r="D1360" t="s">
        <v>1706</v>
      </c>
      <c r="E1360">
        <f t="shared" ca="1" si="63"/>
        <v>0</v>
      </c>
    </row>
    <row r="1361" spans="1:5">
      <c r="A1361" t="str">
        <f t="shared" si="64"/>
        <v>09</v>
      </c>
      <c r="B1361">
        <f t="shared" si="65"/>
        <v>0</v>
      </c>
      <c r="C1361" t="s">
        <v>311</v>
      </c>
      <c r="D1361" t="s">
        <v>1707</v>
      </c>
      <c r="E1361">
        <f t="shared" ca="1" si="63"/>
        <v>0</v>
      </c>
    </row>
    <row r="1362" spans="1:5">
      <c r="A1362" t="str">
        <f t="shared" si="64"/>
        <v>10</v>
      </c>
      <c r="B1362">
        <f t="shared" si="65"/>
        <v>0</v>
      </c>
      <c r="C1362" t="s">
        <v>311</v>
      </c>
      <c r="D1362" t="s">
        <v>1708</v>
      </c>
      <c r="E1362">
        <f t="shared" ca="1" si="63"/>
        <v>0</v>
      </c>
    </row>
    <row r="1363" spans="1:5">
      <c r="A1363" t="str">
        <f t="shared" si="64"/>
        <v>11</v>
      </c>
      <c r="B1363">
        <f t="shared" si="65"/>
        <v>0</v>
      </c>
      <c r="C1363" t="s">
        <v>311</v>
      </c>
      <c r="D1363" t="s">
        <v>1709</v>
      </c>
      <c r="E1363">
        <f t="shared" ca="1" si="63"/>
        <v>0</v>
      </c>
    </row>
    <row r="1364" spans="1:5">
      <c r="A1364" t="str">
        <f t="shared" si="64"/>
        <v>12</v>
      </c>
      <c r="B1364">
        <f t="shared" si="65"/>
        <v>0</v>
      </c>
      <c r="C1364" t="s">
        <v>311</v>
      </c>
      <c r="D1364" t="s">
        <v>1710</v>
      </c>
      <c r="E1364">
        <f t="shared" ca="1" si="63"/>
        <v>0</v>
      </c>
    </row>
    <row r="1365" spans="1:5">
      <c r="A1365" t="str">
        <f t="shared" si="64"/>
        <v>13</v>
      </c>
      <c r="B1365">
        <f t="shared" si="65"/>
        <v>0</v>
      </c>
      <c r="C1365" t="s">
        <v>311</v>
      </c>
      <c r="D1365" t="s">
        <v>1711</v>
      </c>
      <c r="E1365">
        <f t="shared" ca="1" si="63"/>
        <v>0</v>
      </c>
    </row>
    <row r="1366" spans="1:5">
      <c r="A1366" t="str">
        <f t="shared" si="64"/>
        <v>100</v>
      </c>
      <c r="B1366">
        <f t="shared" si="65"/>
        <v>0</v>
      </c>
      <c r="C1366" t="s">
        <v>311</v>
      </c>
      <c r="D1366" t="s">
        <v>1712</v>
      </c>
      <c r="E1366">
        <f t="shared" ca="1" si="63"/>
        <v>0</v>
      </c>
    </row>
    <row r="1367" spans="1:5">
      <c r="A1367" t="str">
        <f t="shared" si="64"/>
        <v>01</v>
      </c>
      <c r="B1367">
        <f t="shared" si="65"/>
        <v>0</v>
      </c>
      <c r="C1367" t="s">
        <v>312</v>
      </c>
      <c r="D1367" t="s">
        <v>1713</v>
      </c>
      <c r="E1367">
        <f t="shared" ca="1" si="63"/>
        <v>0</v>
      </c>
    </row>
    <row r="1368" spans="1:5">
      <c r="A1368" t="str">
        <f t="shared" si="64"/>
        <v>02</v>
      </c>
      <c r="B1368">
        <f t="shared" si="65"/>
        <v>0</v>
      </c>
      <c r="C1368" t="s">
        <v>312</v>
      </c>
      <c r="D1368" t="s">
        <v>1714</v>
      </c>
      <c r="E1368">
        <f t="shared" ca="1" si="63"/>
        <v>0</v>
      </c>
    </row>
    <row r="1369" spans="1:5">
      <c r="A1369" t="str">
        <f t="shared" si="64"/>
        <v>03</v>
      </c>
      <c r="B1369">
        <f t="shared" si="65"/>
        <v>0</v>
      </c>
      <c r="C1369" t="s">
        <v>312</v>
      </c>
      <c r="D1369" t="s">
        <v>1715</v>
      </c>
      <c r="E1369">
        <f t="shared" ca="1" si="63"/>
        <v>0</v>
      </c>
    </row>
    <row r="1370" spans="1:5">
      <c r="A1370" t="str">
        <f t="shared" si="64"/>
        <v>04</v>
      </c>
      <c r="B1370">
        <f t="shared" si="65"/>
        <v>0</v>
      </c>
      <c r="C1370" t="s">
        <v>312</v>
      </c>
      <c r="D1370" t="s">
        <v>1716</v>
      </c>
      <c r="E1370">
        <f t="shared" ca="1" si="63"/>
        <v>0</v>
      </c>
    </row>
    <row r="1371" spans="1:5">
      <c r="A1371" t="str">
        <f t="shared" si="64"/>
        <v>05</v>
      </c>
      <c r="B1371">
        <f t="shared" si="65"/>
        <v>0</v>
      </c>
      <c r="C1371" t="s">
        <v>312</v>
      </c>
      <c r="D1371" t="s">
        <v>1717</v>
      </c>
      <c r="E1371">
        <f t="shared" ca="1" si="63"/>
        <v>0</v>
      </c>
    </row>
    <row r="1372" spans="1:5">
      <c r="A1372" t="str">
        <f t="shared" si="64"/>
        <v>06</v>
      </c>
      <c r="B1372">
        <f t="shared" si="65"/>
        <v>0</v>
      </c>
      <c r="C1372" t="s">
        <v>312</v>
      </c>
      <c r="D1372" t="s">
        <v>1718</v>
      </c>
      <c r="E1372">
        <f t="shared" ca="1" si="63"/>
        <v>0</v>
      </c>
    </row>
    <row r="1373" spans="1:5">
      <c r="A1373" t="str">
        <f t="shared" si="64"/>
        <v>07</v>
      </c>
      <c r="B1373">
        <f t="shared" si="65"/>
        <v>0</v>
      </c>
      <c r="C1373" t="s">
        <v>312</v>
      </c>
      <c r="D1373" t="s">
        <v>1719</v>
      </c>
      <c r="E1373">
        <f t="shared" ca="1" si="63"/>
        <v>0</v>
      </c>
    </row>
    <row r="1374" spans="1:5">
      <c r="A1374" t="str">
        <f t="shared" si="64"/>
        <v>08</v>
      </c>
      <c r="B1374">
        <f t="shared" si="65"/>
        <v>0</v>
      </c>
      <c r="C1374" t="s">
        <v>312</v>
      </c>
      <c r="D1374" t="s">
        <v>1720</v>
      </c>
      <c r="E1374">
        <f t="shared" ca="1" si="63"/>
        <v>0</v>
      </c>
    </row>
    <row r="1375" spans="1:5">
      <c r="A1375" t="str">
        <f t="shared" si="64"/>
        <v>09</v>
      </c>
      <c r="B1375">
        <f t="shared" si="65"/>
        <v>0</v>
      </c>
      <c r="C1375" t="s">
        <v>312</v>
      </c>
      <c r="D1375" t="s">
        <v>1721</v>
      </c>
      <c r="E1375">
        <f t="shared" ca="1" si="63"/>
        <v>0</v>
      </c>
    </row>
    <row r="1376" spans="1:5">
      <c r="A1376" t="str">
        <f t="shared" si="64"/>
        <v>10</v>
      </c>
      <c r="B1376">
        <f t="shared" si="65"/>
        <v>0</v>
      </c>
      <c r="C1376" t="s">
        <v>312</v>
      </c>
      <c r="D1376" t="s">
        <v>1722</v>
      </c>
      <c r="E1376">
        <f t="shared" ca="1" si="63"/>
        <v>0</v>
      </c>
    </row>
    <row r="1377" spans="1:5">
      <c r="A1377" t="str">
        <f t="shared" si="64"/>
        <v>11</v>
      </c>
      <c r="B1377">
        <f t="shared" si="65"/>
        <v>0</v>
      </c>
      <c r="C1377" t="s">
        <v>312</v>
      </c>
      <c r="D1377" t="s">
        <v>1723</v>
      </c>
      <c r="E1377">
        <f t="shared" ca="1" si="63"/>
        <v>0</v>
      </c>
    </row>
    <row r="1378" spans="1:5">
      <c r="A1378" t="str">
        <f t="shared" si="64"/>
        <v>12</v>
      </c>
      <c r="B1378">
        <f t="shared" si="65"/>
        <v>0</v>
      </c>
      <c r="C1378" t="s">
        <v>312</v>
      </c>
      <c r="D1378" t="s">
        <v>1724</v>
      </c>
      <c r="E1378">
        <f t="shared" ca="1" si="63"/>
        <v>0</v>
      </c>
    </row>
    <row r="1379" spans="1:5">
      <c r="A1379" t="str">
        <f t="shared" si="64"/>
        <v>13</v>
      </c>
      <c r="B1379">
        <f t="shared" si="65"/>
        <v>0</v>
      </c>
      <c r="C1379" t="s">
        <v>312</v>
      </c>
      <c r="D1379" t="s">
        <v>1725</v>
      </c>
      <c r="E1379">
        <f t="shared" ca="1" si="63"/>
        <v>0</v>
      </c>
    </row>
    <row r="1380" spans="1:5">
      <c r="A1380" t="str">
        <f t="shared" si="64"/>
        <v>100</v>
      </c>
      <c r="B1380">
        <f t="shared" si="65"/>
        <v>0</v>
      </c>
      <c r="C1380" t="s">
        <v>312</v>
      </c>
      <c r="D1380" t="s">
        <v>1726</v>
      </c>
      <c r="E1380">
        <f t="shared" ca="1" si="63"/>
        <v>0</v>
      </c>
    </row>
    <row r="1381" spans="1:5">
      <c r="A1381" t="str">
        <f t="shared" si="64"/>
        <v>01</v>
      </c>
      <c r="B1381">
        <f t="shared" si="65"/>
        <v>0</v>
      </c>
      <c r="C1381" t="s">
        <v>313</v>
      </c>
      <c r="D1381" t="s">
        <v>1727</v>
      </c>
      <c r="E1381">
        <f t="shared" ca="1" si="63"/>
        <v>0</v>
      </c>
    </row>
    <row r="1382" spans="1:5">
      <c r="A1382" t="str">
        <f t="shared" si="64"/>
        <v>02</v>
      </c>
      <c r="B1382">
        <f t="shared" si="65"/>
        <v>0</v>
      </c>
      <c r="C1382" t="s">
        <v>313</v>
      </c>
      <c r="D1382" t="s">
        <v>1728</v>
      </c>
      <c r="E1382">
        <f t="shared" ca="1" si="63"/>
        <v>0</v>
      </c>
    </row>
    <row r="1383" spans="1:5">
      <c r="A1383" t="str">
        <f t="shared" si="64"/>
        <v>03</v>
      </c>
      <c r="B1383">
        <f t="shared" si="65"/>
        <v>0</v>
      </c>
      <c r="C1383" t="s">
        <v>313</v>
      </c>
      <c r="D1383" t="s">
        <v>1729</v>
      </c>
      <c r="E1383">
        <f t="shared" ref="E1383:E1446" ca="1" si="66">IFERROR(IF(B1383=0,VLOOKUP(C1383,INDIRECT($G$4&amp;$H$4),MATCH($A1383,INDIRECT($G$4&amp;$I$4),0),0),VLOOKUP(C1383,INDIRECT($G$5&amp;$H$5),MATCH($A1383,INDIRECT($G$5&amp;$I$5),0),FALSE)),0)</f>
        <v>0</v>
      </c>
    </row>
    <row r="1384" spans="1:5">
      <c r="A1384" t="str">
        <f t="shared" si="64"/>
        <v>04</v>
      </c>
      <c r="B1384">
        <f t="shared" si="65"/>
        <v>0</v>
      </c>
      <c r="C1384" t="s">
        <v>313</v>
      </c>
      <c r="D1384" t="s">
        <v>1730</v>
      </c>
      <c r="E1384">
        <f t="shared" ca="1" si="66"/>
        <v>0</v>
      </c>
    </row>
    <row r="1385" spans="1:5">
      <c r="A1385" t="str">
        <f t="shared" si="64"/>
        <v>05</v>
      </c>
      <c r="B1385">
        <f t="shared" si="65"/>
        <v>0</v>
      </c>
      <c r="C1385" t="s">
        <v>313</v>
      </c>
      <c r="D1385" t="s">
        <v>1731</v>
      </c>
      <c r="E1385">
        <f t="shared" ca="1" si="66"/>
        <v>0</v>
      </c>
    </row>
    <row r="1386" spans="1:5">
      <c r="A1386" t="str">
        <f t="shared" si="64"/>
        <v>06</v>
      </c>
      <c r="B1386">
        <f t="shared" si="65"/>
        <v>0</v>
      </c>
      <c r="C1386" t="s">
        <v>313</v>
      </c>
      <c r="D1386" t="s">
        <v>1732</v>
      </c>
      <c r="E1386">
        <f t="shared" ca="1" si="66"/>
        <v>0</v>
      </c>
    </row>
    <row r="1387" spans="1:5">
      <c r="A1387" t="str">
        <f t="shared" si="64"/>
        <v>07</v>
      </c>
      <c r="B1387">
        <f t="shared" si="65"/>
        <v>0</v>
      </c>
      <c r="C1387" t="s">
        <v>313</v>
      </c>
      <c r="D1387" t="s">
        <v>1733</v>
      </c>
      <c r="E1387">
        <f t="shared" ca="1" si="66"/>
        <v>0</v>
      </c>
    </row>
    <row r="1388" spans="1:5">
      <c r="A1388" t="str">
        <f t="shared" si="64"/>
        <v>08</v>
      </c>
      <c r="B1388">
        <f t="shared" si="65"/>
        <v>0</v>
      </c>
      <c r="C1388" t="s">
        <v>313</v>
      </c>
      <c r="D1388" t="s">
        <v>1734</v>
      </c>
      <c r="E1388">
        <f t="shared" ca="1" si="66"/>
        <v>0</v>
      </c>
    </row>
    <row r="1389" spans="1:5">
      <c r="A1389" t="str">
        <f t="shared" si="64"/>
        <v>09</v>
      </c>
      <c r="B1389">
        <f t="shared" si="65"/>
        <v>0</v>
      </c>
      <c r="C1389" t="s">
        <v>313</v>
      </c>
      <c r="D1389" t="s">
        <v>1735</v>
      </c>
      <c r="E1389">
        <f t="shared" ca="1" si="66"/>
        <v>0</v>
      </c>
    </row>
    <row r="1390" spans="1:5">
      <c r="A1390" t="str">
        <f t="shared" si="64"/>
        <v>10</v>
      </c>
      <c r="B1390">
        <f t="shared" si="65"/>
        <v>0</v>
      </c>
      <c r="C1390" t="s">
        <v>313</v>
      </c>
      <c r="D1390" t="s">
        <v>1736</v>
      </c>
      <c r="E1390">
        <f t="shared" ca="1" si="66"/>
        <v>0</v>
      </c>
    </row>
    <row r="1391" spans="1:5">
      <c r="A1391" t="str">
        <f t="shared" si="64"/>
        <v>11</v>
      </c>
      <c r="B1391">
        <f t="shared" si="65"/>
        <v>0</v>
      </c>
      <c r="C1391" t="s">
        <v>313</v>
      </c>
      <c r="D1391" t="s">
        <v>1737</v>
      </c>
      <c r="E1391">
        <f t="shared" ca="1" si="66"/>
        <v>0</v>
      </c>
    </row>
    <row r="1392" spans="1:5">
      <c r="A1392" t="str">
        <f t="shared" si="64"/>
        <v>12</v>
      </c>
      <c r="B1392">
        <f t="shared" si="65"/>
        <v>0</v>
      </c>
      <c r="C1392" t="s">
        <v>313</v>
      </c>
      <c r="D1392" t="s">
        <v>1738</v>
      </c>
      <c r="E1392">
        <f t="shared" ca="1" si="66"/>
        <v>0</v>
      </c>
    </row>
    <row r="1393" spans="1:5">
      <c r="A1393" t="str">
        <f t="shared" si="64"/>
        <v>13</v>
      </c>
      <c r="B1393">
        <f t="shared" si="65"/>
        <v>0</v>
      </c>
      <c r="C1393" t="s">
        <v>313</v>
      </c>
      <c r="D1393" t="s">
        <v>1739</v>
      </c>
      <c r="E1393">
        <f t="shared" ca="1" si="66"/>
        <v>0</v>
      </c>
    </row>
    <row r="1394" spans="1:5">
      <c r="A1394" t="str">
        <f t="shared" si="64"/>
        <v>100</v>
      </c>
      <c r="B1394">
        <f t="shared" si="65"/>
        <v>0</v>
      </c>
      <c r="C1394" t="s">
        <v>313</v>
      </c>
      <c r="D1394" t="s">
        <v>1740</v>
      </c>
      <c r="E1394">
        <f t="shared" ca="1" si="66"/>
        <v>0</v>
      </c>
    </row>
    <row r="1395" spans="1:5">
      <c r="A1395" t="str">
        <f t="shared" si="64"/>
        <v>01</v>
      </c>
      <c r="B1395">
        <f t="shared" si="65"/>
        <v>0</v>
      </c>
      <c r="C1395" t="s">
        <v>314</v>
      </c>
      <c r="D1395" t="s">
        <v>1741</v>
      </c>
      <c r="E1395">
        <f t="shared" ca="1" si="66"/>
        <v>0</v>
      </c>
    </row>
    <row r="1396" spans="1:5">
      <c r="A1396" t="str">
        <f t="shared" si="64"/>
        <v>02</v>
      </c>
      <c r="B1396">
        <f t="shared" si="65"/>
        <v>0</v>
      </c>
      <c r="C1396" t="s">
        <v>314</v>
      </c>
      <c r="D1396" t="s">
        <v>1742</v>
      </c>
      <c r="E1396">
        <f t="shared" ca="1" si="66"/>
        <v>0</v>
      </c>
    </row>
    <row r="1397" spans="1:5">
      <c r="A1397" t="str">
        <f t="shared" si="64"/>
        <v>03</v>
      </c>
      <c r="B1397">
        <f t="shared" si="65"/>
        <v>0</v>
      </c>
      <c r="C1397" t="s">
        <v>314</v>
      </c>
      <c r="D1397" t="s">
        <v>1743</v>
      </c>
      <c r="E1397">
        <f t="shared" ca="1" si="66"/>
        <v>0</v>
      </c>
    </row>
    <row r="1398" spans="1:5">
      <c r="A1398" t="str">
        <f t="shared" si="64"/>
        <v>04</v>
      </c>
      <c r="B1398">
        <f t="shared" si="65"/>
        <v>0</v>
      </c>
      <c r="C1398" t="s">
        <v>314</v>
      </c>
      <c r="D1398" t="s">
        <v>1744</v>
      </c>
      <c r="E1398">
        <f t="shared" ca="1" si="66"/>
        <v>0</v>
      </c>
    </row>
    <row r="1399" spans="1:5">
      <c r="A1399" t="str">
        <f t="shared" si="64"/>
        <v>05</v>
      </c>
      <c r="B1399">
        <f t="shared" si="65"/>
        <v>0</v>
      </c>
      <c r="C1399" t="s">
        <v>314</v>
      </c>
      <c r="D1399" t="s">
        <v>1745</v>
      </c>
      <c r="E1399">
        <f t="shared" ca="1" si="66"/>
        <v>0</v>
      </c>
    </row>
    <row r="1400" spans="1:5">
      <c r="A1400" t="str">
        <f t="shared" si="64"/>
        <v>06</v>
      </c>
      <c r="B1400">
        <f t="shared" si="65"/>
        <v>0</v>
      </c>
      <c r="C1400" t="s">
        <v>314</v>
      </c>
      <c r="D1400" t="s">
        <v>1746</v>
      </c>
      <c r="E1400">
        <f t="shared" ca="1" si="66"/>
        <v>0</v>
      </c>
    </row>
    <row r="1401" spans="1:5">
      <c r="A1401" t="str">
        <f t="shared" si="64"/>
        <v>07</v>
      </c>
      <c r="B1401">
        <f t="shared" si="65"/>
        <v>0</v>
      </c>
      <c r="C1401" t="s">
        <v>314</v>
      </c>
      <c r="D1401" t="s">
        <v>1747</v>
      </c>
      <c r="E1401">
        <f t="shared" ca="1" si="66"/>
        <v>0</v>
      </c>
    </row>
    <row r="1402" spans="1:5">
      <c r="A1402" t="str">
        <f t="shared" si="64"/>
        <v>08</v>
      </c>
      <c r="B1402">
        <f t="shared" si="65"/>
        <v>0</v>
      </c>
      <c r="C1402" t="s">
        <v>314</v>
      </c>
      <c r="D1402" t="s">
        <v>1748</v>
      </c>
      <c r="E1402">
        <f t="shared" ca="1" si="66"/>
        <v>0</v>
      </c>
    </row>
    <row r="1403" spans="1:5">
      <c r="A1403" t="str">
        <f t="shared" si="64"/>
        <v>09</v>
      </c>
      <c r="B1403">
        <f t="shared" si="65"/>
        <v>0</v>
      </c>
      <c r="C1403" t="s">
        <v>314</v>
      </c>
      <c r="D1403" t="s">
        <v>1749</v>
      </c>
      <c r="E1403">
        <f t="shared" ca="1" si="66"/>
        <v>0</v>
      </c>
    </row>
    <row r="1404" spans="1:5">
      <c r="A1404" t="str">
        <f t="shared" si="64"/>
        <v>10</v>
      </c>
      <c r="B1404">
        <f t="shared" si="65"/>
        <v>0</v>
      </c>
      <c r="C1404" t="s">
        <v>314</v>
      </c>
      <c r="D1404" t="s">
        <v>1750</v>
      </c>
      <c r="E1404">
        <f t="shared" ca="1" si="66"/>
        <v>0</v>
      </c>
    </row>
    <row r="1405" spans="1:5">
      <c r="A1405" t="str">
        <f t="shared" si="64"/>
        <v>11</v>
      </c>
      <c r="B1405">
        <f t="shared" si="65"/>
        <v>0</v>
      </c>
      <c r="C1405" t="s">
        <v>314</v>
      </c>
      <c r="D1405" t="s">
        <v>1751</v>
      </c>
      <c r="E1405">
        <f t="shared" ca="1" si="66"/>
        <v>0</v>
      </c>
    </row>
    <row r="1406" spans="1:5">
      <c r="A1406" t="str">
        <f t="shared" si="64"/>
        <v>12</v>
      </c>
      <c r="B1406">
        <f t="shared" si="65"/>
        <v>0</v>
      </c>
      <c r="C1406" t="s">
        <v>314</v>
      </c>
      <c r="D1406" t="s">
        <v>1752</v>
      </c>
      <c r="E1406">
        <f t="shared" ca="1" si="66"/>
        <v>0</v>
      </c>
    </row>
    <row r="1407" spans="1:5">
      <c r="A1407" t="str">
        <f t="shared" si="64"/>
        <v>13</v>
      </c>
      <c r="B1407">
        <f t="shared" si="65"/>
        <v>0</v>
      </c>
      <c r="C1407" t="s">
        <v>314</v>
      </c>
      <c r="D1407" t="s">
        <v>1753</v>
      </c>
      <c r="E1407">
        <f t="shared" ca="1" si="66"/>
        <v>0</v>
      </c>
    </row>
    <row r="1408" spans="1:5">
      <c r="A1408" t="str">
        <f t="shared" si="64"/>
        <v>100</v>
      </c>
      <c r="B1408">
        <f t="shared" si="65"/>
        <v>0</v>
      </c>
      <c r="C1408" t="s">
        <v>314</v>
      </c>
      <c r="D1408" t="s">
        <v>1754</v>
      </c>
      <c r="E1408">
        <f t="shared" ca="1" si="66"/>
        <v>0</v>
      </c>
    </row>
    <row r="1409" spans="1:5">
      <c r="A1409" t="str">
        <f t="shared" si="64"/>
        <v>01</v>
      </c>
      <c r="B1409">
        <f t="shared" si="65"/>
        <v>0</v>
      </c>
      <c r="C1409" t="s">
        <v>315</v>
      </c>
      <c r="D1409" t="s">
        <v>1755</v>
      </c>
      <c r="E1409">
        <f t="shared" ca="1" si="66"/>
        <v>0</v>
      </c>
    </row>
    <row r="1410" spans="1:5">
      <c r="A1410" t="str">
        <f t="shared" si="64"/>
        <v>02</v>
      </c>
      <c r="B1410">
        <f t="shared" si="65"/>
        <v>0</v>
      </c>
      <c r="C1410" t="s">
        <v>315</v>
      </c>
      <c r="D1410" t="s">
        <v>1756</v>
      </c>
      <c r="E1410">
        <f t="shared" ca="1" si="66"/>
        <v>0</v>
      </c>
    </row>
    <row r="1411" spans="1:5">
      <c r="A1411" t="str">
        <f t="shared" si="64"/>
        <v>03</v>
      </c>
      <c r="B1411">
        <f t="shared" si="65"/>
        <v>0</v>
      </c>
      <c r="C1411" t="s">
        <v>315</v>
      </c>
      <c r="D1411" t="s">
        <v>1757</v>
      </c>
      <c r="E1411">
        <f t="shared" ca="1" si="66"/>
        <v>0</v>
      </c>
    </row>
    <row r="1412" spans="1:5">
      <c r="A1412" t="str">
        <f t="shared" si="64"/>
        <v>04</v>
      </c>
      <c r="B1412">
        <f t="shared" si="65"/>
        <v>0</v>
      </c>
      <c r="C1412" t="s">
        <v>315</v>
      </c>
      <c r="D1412" t="s">
        <v>1758</v>
      </c>
      <c r="E1412">
        <f t="shared" ca="1" si="66"/>
        <v>0</v>
      </c>
    </row>
    <row r="1413" spans="1:5">
      <c r="A1413" t="str">
        <f t="shared" si="64"/>
        <v>05</v>
      </c>
      <c r="B1413">
        <f t="shared" si="65"/>
        <v>0</v>
      </c>
      <c r="C1413" t="s">
        <v>315</v>
      </c>
      <c r="D1413" t="s">
        <v>1759</v>
      </c>
      <c r="E1413">
        <f t="shared" ca="1" si="66"/>
        <v>0</v>
      </c>
    </row>
    <row r="1414" spans="1:5">
      <c r="A1414" t="str">
        <f t="shared" si="64"/>
        <v>06</v>
      </c>
      <c r="B1414">
        <f t="shared" si="65"/>
        <v>0</v>
      </c>
      <c r="C1414" t="s">
        <v>315</v>
      </c>
      <c r="D1414" t="s">
        <v>1760</v>
      </c>
      <c r="E1414">
        <f t="shared" ca="1" si="66"/>
        <v>0</v>
      </c>
    </row>
    <row r="1415" spans="1:5">
      <c r="A1415" t="str">
        <f t="shared" si="64"/>
        <v>07</v>
      </c>
      <c r="B1415">
        <f t="shared" si="65"/>
        <v>0</v>
      </c>
      <c r="C1415" t="s">
        <v>315</v>
      </c>
      <c r="D1415" t="s">
        <v>1761</v>
      </c>
      <c r="E1415">
        <f t="shared" ca="1" si="66"/>
        <v>0</v>
      </c>
    </row>
    <row r="1416" spans="1:5">
      <c r="A1416" t="str">
        <f t="shared" si="64"/>
        <v>08</v>
      </c>
      <c r="B1416">
        <f t="shared" si="65"/>
        <v>0</v>
      </c>
      <c r="C1416" t="s">
        <v>315</v>
      </c>
      <c r="D1416" t="s">
        <v>1762</v>
      </c>
      <c r="E1416">
        <f t="shared" ca="1" si="66"/>
        <v>0</v>
      </c>
    </row>
    <row r="1417" spans="1:5">
      <c r="A1417" t="str">
        <f t="shared" ref="A1417:A1480" si="67">MID(D1417,LEN(C1417)+2,LEN(D1417)-LEN(C1417))</f>
        <v>09</v>
      </c>
      <c r="B1417">
        <f t="shared" ref="B1417:B1480" si="68">IF(IFERROR(FIND("PU",D1417,1),0)&lt;&gt;0,"PU",0)</f>
        <v>0</v>
      </c>
      <c r="C1417" t="s">
        <v>315</v>
      </c>
      <c r="D1417" t="s">
        <v>1763</v>
      </c>
      <c r="E1417">
        <f t="shared" ca="1" si="66"/>
        <v>0</v>
      </c>
    </row>
    <row r="1418" spans="1:5">
      <c r="A1418" t="str">
        <f t="shared" si="67"/>
        <v>10</v>
      </c>
      <c r="B1418">
        <f t="shared" si="68"/>
        <v>0</v>
      </c>
      <c r="C1418" t="s">
        <v>315</v>
      </c>
      <c r="D1418" t="s">
        <v>1764</v>
      </c>
      <c r="E1418">
        <f t="shared" ca="1" si="66"/>
        <v>0</v>
      </c>
    </row>
    <row r="1419" spans="1:5">
      <c r="A1419" t="str">
        <f t="shared" si="67"/>
        <v>11</v>
      </c>
      <c r="B1419">
        <f t="shared" si="68"/>
        <v>0</v>
      </c>
      <c r="C1419" t="s">
        <v>315</v>
      </c>
      <c r="D1419" t="s">
        <v>1765</v>
      </c>
      <c r="E1419">
        <f t="shared" ca="1" si="66"/>
        <v>0</v>
      </c>
    </row>
    <row r="1420" spans="1:5">
      <c r="A1420" t="str">
        <f t="shared" si="67"/>
        <v>12</v>
      </c>
      <c r="B1420">
        <f t="shared" si="68"/>
        <v>0</v>
      </c>
      <c r="C1420" t="s">
        <v>315</v>
      </c>
      <c r="D1420" t="s">
        <v>1766</v>
      </c>
      <c r="E1420">
        <f t="shared" ca="1" si="66"/>
        <v>0</v>
      </c>
    </row>
    <row r="1421" spans="1:5">
      <c r="A1421" t="str">
        <f t="shared" si="67"/>
        <v>13</v>
      </c>
      <c r="B1421">
        <f t="shared" si="68"/>
        <v>0</v>
      </c>
      <c r="C1421" t="s">
        <v>315</v>
      </c>
      <c r="D1421" t="s">
        <v>1767</v>
      </c>
      <c r="E1421">
        <f t="shared" ca="1" si="66"/>
        <v>0</v>
      </c>
    </row>
    <row r="1422" spans="1:5">
      <c r="A1422" t="str">
        <f t="shared" si="67"/>
        <v>100</v>
      </c>
      <c r="B1422">
        <f t="shared" si="68"/>
        <v>0</v>
      </c>
      <c r="C1422" t="s">
        <v>315</v>
      </c>
      <c r="D1422" t="s">
        <v>1768</v>
      </c>
      <c r="E1422">
        <f t="shared" ca="1" si="66"/>
        <v>0</v>
      </c>
    </row>
    <row r="1423" spans="1:5">
      <c r="A1423" t="str">
        <f t="shared" si="67"/>
        <v>01</v>
      </c>
      <c r="B1423">
        <f t="shared" si="68"/>
        <v>0</v>
      </c>
      <c r="C1423" t="s">
        <v>316</v>
      </c>
      <c r="D1423" t="s">
        <v>1769</v>
      </c>
      <c r="E1423">
        <f t="shared" ca="1" si="66"/>
        <v>0</v>
      </c>
    </row>
    <row r="1424" spans="1:5">
      <c r="A1424" t="str">
        <f t="shared" si="67"/>
        <v>02</v>
      </c>
      <c r="B1424">
        <f t="shared" si="68"/>
        <v>0</v>
      </c>
      <c r="C1424" t="s">
        <v>316</v>
      </c>
      <c r="D1424" t="s">
        <v>1770</v>
      </c>
      <c r="E1424">
        <f t="shared" ca="1" si="66"/>
        <v>0</v>
      </c>
    </row>
    <row r="1425" spans="1:5">
      <c r="A1425" t="str">
        <f t="shared" si="67"/>
        <v>03</v>
      </c>
      <c r="B1425">
        <f t="shared" si="68"/>
        <v>0</v>
      </c>
      <c r="C1425" t="s">
        <v>316</v>
      </c>
      <c r="D1425" t="s">
        <v>1771</v>
      </c>
      <c r="E1425">
        <f t="shared" ca="1" si="66"/>
        <v>0</v>
      </c>
    </row>
    <row r="1426" spans="1:5">
      <c r="A1426" t="str">
        <f t="shared" si="67"/>
        <v>04</v>
      </c>
      <c r="B1426">
        <f t="shared" si="68"/>
        <v>0</v>
      </c>
      <c r="C1426" t="s">
        <v>316</v>
      </c>
      <c r="D1426" t="s">
        <v>1772</v>
      </c>
      <c r="E1426">
        <f t="shared" ca="1" si="66"/>
        <v>0</v>
      </c>
    </row>
    <row r="1427" spans="1:5">
      <c r="A1427" t="str">
        <f t="shared" si="67"/>
        <v>05</v>
      </c>
      <c r="B1427">
        <f t="shared" si="68"/>
        <v>0</v>
      </c>
      <c r="C1427" t="s">
        <v>316</v>
      </c>
      <c r="D1427" t="s">
        <v>1773</v>
      </c>
      <c r="E1427">
        <f t="shared" ca="1" si="66"/>
        <v>0</v>
      </c>
    </row>
    <row r="1428" spans="1:5">
      <c r="A1428" t="str">
        <f t="shared" si="67"/>
        <v>06</v>
      </c>
      <c r="B1428">
        <f t="shared" si="68"/>
        <v>0</v>
      </c>
      <c r="C1428" t="s">
        <v>316</v>
      </c>
      <c r="D1428" t="s">
        <v>1774</v>
      </c>
      <c r="E1428">
        <f t="shared" ca="1" si="66"/>
        <v>0</v>
      </c>
    </row>
    <row r="1429" spans="1:5">
      <c r="A1429" t="str">
        <f t="shared" si="67"/>
        <v>07</v>
      </c>
      <c r="B1429">
        <f t="shared" si="68"/>
        <v>0</v>
      </c>
      <c r="C1429" t="s">
        <v>316</v>
      </c>
      <c r="D1429" t="s">
        <v>1775</v>
      </c>
      <c r="E1429">
        <f t="shared" ca="1" si="66"/>
        <v>0</v>
      </c>
    </row>
    <row r="1430" spans="1:5">
      <c r="A1430" t="str">
        <f t="shared" si="67"/>
        <v>08</v>
      </c>
      <c r="B1430">
        <f t="shared" si="68"/>
        <v>0</v>
      </c>
      <c r="C1430" t="s">
        <v>316</v>
      </c>
      <c r="D1430" t="s">
        <v>1776</v>
      </c>
      <c r="E1430">
        <f t="shared" ca="1" si="66"/>
        <v>0</v>
      </c>
    </row>
    <row r="1431" spans="1:5">
      <c r="A1431" t="str">
        <f t="shared" si="67"/>
        <v>09</v>
      </c>
      <c r="B1431">
        <f t="shared" si="68"/>
        <v>0</v>
      </c>
      <c r="C1431" t="s">
        <v>316</v>
      </c>
      <c r="D1431" t="s">
        <v>1777</v>
      </c>
      <c r="E1431">
        <f t="shared" ca="1" si="66"/>
        <v>0</v>
      </c>
    </row>
    <row r="1432" spans="1:5">
      <c r="A1432" t="str">
        <f t="shared" si="67"/>
        <v>10</v>
      </c>
      <c r="B1432">
        <f t="shared" si="68"/>
        <v>0</v>
      </c>
      <c r="C1432" t="s">
        <v>316</v>
      </c>
      <c r="D1432" t="s">
        <v>1778</v>
      </c>
      <c r="E1432">
        <f t="shared" ca="1" si="66"/>
        <v>0</v>
      </c>
    </row>
    <row r="1433" spans="1:5">
      <c r="A1433" t="str">
        <f t="shared" si="67"/>
        <v>11</v>
      </c>
      <c r="B1433">
        <f t="shared" si="68"/>
        <v>0</v>
      </c>
      <c r="C1433" t="s">
        <v>316</v>
      </c>
      <c r="D1433" t="s">
        <v>1779</v>
      </c>
      <c r="E1433">
        <f t="shared" ca="1" si="66"/>
        <v>0</v>
      </c>
    </row>
    <row r="1434" spans="1:5">
      <c r="A1434" t="str">
        <f t="shared" si="67"/>
        <v>12</v>
      </c>
      <c r="B1434">
        <f t="shared" si="68"/>
        <v>0</v>
      </c>
      <c r="C1434" t="s">
        <v>316</v>
      </c>
      <c r="D1434" t="s">
        <v>1780</v>
      </c>
      <c r="E1434">
        <f t="shared" ca="1" si="66"/>
        <v>0</v>
      </c>
    </row>
    <row r="1435" spans="1:5">
      <c r="A1435" t="str">
        <f t="shared" si="67"/>
        <v>13</v>
      </c>
      <c r="B1435">
        <f t="shared" si="68"/>
        <v>0</v>
      </c>
      <c r="C1435" t="s">
        <v>316</v>
      </c>
      <c r="D1435" t="s">
        <v>1781</v>
      </c>
      <c r="E1435">
        <f t="shared" ca="1" si="66"/>
        <v>0</v>
      </c>
    </row>
    <row r="1436" spans="1:5">
      <c r="A1436" t="str">
        <f t="shared" si="67"/>
        <v>100</v>
      </c>
      <c r="B1436">
        <f t="shared" si="68"/>
        <v>0</v>
      </c>
      <c r="C1436" t="s">
        <v>316</v>
      </c>
      <c r="D1436" t="s">
        <v>1782</v>
      </c>
      <c r="E1436">
        <f t="shared" ca="1" si="66"/>
        <v>0</v>
      </c>
    </row>
    <row r="1437" spans="1:5">
      <c r="A1437" t="str">
        <f t="shared" si="67"/>
        <v>01</v>
      </c>
      <c r="B1437">
        <f t="shared" si="68"/>
        <v>0</v>
      </c>
      <c r="C1437" t="s">
        <v>317</v>
      </c>
      <c r="D1437" t="s">
        <v>1783</v>
      </c>
      <c r="E1437">
        <f t="shared" ca="1" si="66"/>
        <v>0</v>
      </c>
    </row>
    <row r="1438" spans="1:5">
      <c r="A1438" t="str">
        <f t="shared" si="67"/>
        <v>02</v>
      </c>
      <c r="B1438">
        <f t="shared" si="68"/>
        <v>0</v>
      </c>
      <c r="C1438" t="s">
        <v>317</v>
      </c>
      <c r="D1438" t="s">
        <v>1784</v>
      </c>
      <c r="E1438">
        <f t="shared" ca="1" si="66"/>
        <v>0</v>
      </c>
    </row>
    <row r="1439" spans="1:5">
      <c r="A1439" t="str">
        <f t="shared" si="67"/>
        <v>03</v>
      </c>
      <c r="B1439">
        <f t="shared" si="68"/>
        <v>0</v>
      </c>
      <c r="C1439" t="s">
        <v>317</v>
      </c>
      <c r="D1439" t="s">
        <v>1785</v>
      </c>
      <c r="E1439">
        <f t="shared" ca="1" si="66"/>
        <v>0</v>
      </c>
    </row>
    <row r="1440" spans="1:5">
      <c r="A1440" t="str">
        <f t="shared" si="67"/>
        <v>04</v>
      </c>
      <c r="B1440">
        <f t="shared" si="68"/>
        <v>0</v>
      </c>
      <c r="C1440" t="s">
        <v>317</v>
      </c>
      <c r="D1440" t="s">
        <v>1786</v>
      </c>
      <c r="E1440">
        <f t="shared" ca="1" si="66"/>
        <v>0</v>
      </c>
    </row>
    <row r="1441" spans="1:5">
      <c r="A1441" t="str">
        <f t="shared" si="67"/>
        <v>05</v>
      </c>
      <c r="B1441">
        <f t="shared" si="68"/>
        <v>0</v>
      </c>
      <c r="C1441" t="s">
        <v>317</v>
      </c>
      <c r="D1441" t="s">
        <v>1787</v>
      </c>
      <c r="E1441">
        <f t="shared" ca="1" si="66"/>
        <v>0</v>
      </c>
    </row>
    <row r="1442" spans="1:5">
      <c r="A1442" t="str">
        <f t="shared" si="67"/>
        <v>06</v>
      </c>
      <c r="B1442">
        <f t="shared" si="68"/>
        <v>0</v>
      </c>
      <c r="C1442" t="s">
        <v>317</v>
      </c>
      <c r="D1442" t="s">
        <v>1788</v>
      </c>
      <c r="E1442">
        <f t="shared" ca="1" si="66"/>
        <v>0</v>
      </c>
    </row>
    <row r="1443" spans="1:5">
      <c r="A1443" t="str">
        <f t="shared" si="67"/>
        <v>07</v>
      </c>
      <c r="B1443">
        <f t="shared" si="68"/>
        <v>0</v>
      </c>
      <c r="C1443" t="s">
        <v>317</v>
      </c>
      <c r="D1443" t="s">
        <v>1789</v>
      </c>
      <c r="E1443">
        <f t="shared" ca="1" si="66"/>
        <v>0</v>
      </c>
    </row>
    <row r="1444" spans="1:5">
      <c r="A1444" t="str">
        <f t="shared" si="67"/>
        <v>08</v>
      </c>
      <c r="B1444">
        <f t="shared" si="68"/>
        <v>0</v>
      </c>
      <c r="C1444" t="s">
        <v>317</v>
      </c>
      <c r="D1444" t="s">
        <v>1790</v>
      </c>
      <c r="E1444">
        <f t="shared" ca="1" si="66"/>
        <v>0</v>
      </c>
    </row>
    <row r="1445" spans="1:5">
      <c r="A1445" t="str">
        <f t="shared" si="67"/>
        <v>09</v>
      </c>
      <c r="B1445">
        <f t="shared" si="68"/>
        <v>0</v>
      </c>
      <c r="C1445" t="s">
        <v>317</v>
      </c>
      <c r="D1445" t="s">
        <v>1791</v>
      </c>
      <c r="E1445">
        <f t="shared" ca="1" si="66"/>
        <v>0</v>
      </c>
    </row>
    <row r="1446" spans="1:5">
      <c r="A1446" t="str">
        <f t="shared" si="67"/>
        <v>10</v>
      </c>
      <c r="B1446">
        <f t="shared" si="68"/>
        <v>0</v>
      </c>
      <c r="C1446" t="s">
        <v>317</v>
      </c>
      <c r="D1446" t="s">
        <v>1792</v>
      </c>
      <c r="E1446">
        <f t="shared" ca="1" si="66"/>
        <v>0</v>
      </c>
    </row>
    <row r="1447" spans="1:5">
      <c r="A1447" t="str">
        <f t="shared" si="67"/>
        <v>11</v>
      </c>
      <c r="B1447">
        <f t="shared" si="68"/>
        <v>0</v>
      </c>
      <c r="C1447" t="s">
        <v>317</v>
      </c>
      <c r="D1447" t="s">
        <v>1793</v>
      </c>
      <c r="E1447">
        <f t="shared" ref="E1447:E1510" ca="1" si="69">IFERROR(IF(B1447=0,VLOOKUP(C1447,INDIRECT($G$4&amp;$H$4),MATCH($A1447,INDIRECT($G$4&amp;$I$4),0),0),VLOOKUP(C1447,INDIRECT($G$5&amp;$H$5),MATCH($A1447,INDIRECT($G$5&amp;$I$5),0),FALSE)),0)</f>
        <v>0</v>
      </c>
    </row>
    <row r="1448" spans="1:5">
      <c r="A1448" t="str">
        <f t="shared" si="67"/>
        <v>12</v>
      </c>
      <c r="B1448">
        <f t="shared" si="68"/>
        <v>0</v>
      </c>
      <c r="C1448" t="s">
        <v>317</v>
      </c>
      <c r="D1448" t="s">
        <v>1794</v>
      </c>
      <c r="E1448">
        <f t="shared" ca="1" si="69"/>
        <v>0</v>
      </c>
    </row>
    <row r="1449" spans="1:5">
      <c r="A1449" t="str">
        <f t="shared" si="67"/>
        <v>13</v>
      </c>
      <c r="B1449">
        <f t="shared" si="68"/>
        <v>0</v>
      </c>
      <c r="C1449" t="s">
        <v>317</v>
      </c>
      <c r="D1449" t="s">
        <v>1795</v>
      </c>
      <c r="E1449">
        <f t="shared" ca="1" si="69"/>
        <v>0</v>
      </c>
    </row>
    <row r="1450" spans="1:5">
      <c r="A1450" t="str">
        <f t="shared" si="67"/>
        <v>100</v>
      </c>
      <c r="B1450">
        <f t="shared" si="68"/>
        <v>0</v>
      </c>
      <c r="C1450" t="s">
        <v>317</v>
      </c>
      <c r="D1450" t="s">
        <v>1796</v>
      </c>
      <c r="E1450">
        <f t="shared" ca="1" si="69"/>
        <v>0</v>
      </c>
    </row>
    <row r="1451" spans="1:5">
      <c r="A1451" t="str">
        <f t="shared" si="67"/>
        <v>01</v>
      </c>
      <c r="B1451">
        <f t="shared" si="68"/>
        <v>0</v>
      </c>
      <c r="C1451" t="s">
        <v>318</v>
      </c>
      <c r="D1451" t="s">
        <v>1797</v>
      </c>
      <c r="E1451">
        <f t="shared" ca="1" si="69"/>
        <v>0</v>
      </c>
    </row>
    <row r="1452" spans="1:5">
      <c r="A1452" t="str">
        <f t="shared" si="67"/>
        <v>02</v>
      </c>
      <c r="B1452">
        <f t="shared" si="68"/>
        <v>0</v>
      </c>
      <c r="C1452" t="s">
        <v>318</v>
      </c>
      <c r="D1452" t="s">
        <v>1798</v>
      </c>
      <c r="E1452">
        <f t="shared" ca="1" si="69"/>
        <v>0</v>
      </c>
    </row>
    <row r="1453" spans="1:5">
      <c r="A1453" t="str">
        <f t="shared" si="67"/>
        <v>03</v>
      </c>
      <c r="B1453">
        <f t="shared" si="68"/>
        <v>0</v>
      </c>
      <c r="C1453" t="s">
        <v>318</v>
      </c>
      <c r="D1453" t="s">
        <v>1799</v>
      </c>
      <c r="E1453">
        <f t="shared" ca="1" si="69"/>
        <v>0</v>
      </c>
    </row>
    <row r="1454" spans="1:5">
      <c r="A1454" t="str">
        <f t="shared" si="67"/>
        <v>04</v>
      </c>
      <c r="B1454">
        <f t="shared" si="68"/>
        <v>0</v>
      </c>
      <c r="C1454" t="s">
        <v>318</v>
      </c>
      <c r="D1454" t="s">
        <v>1800</v>
      </c>
      <c r="E1454">
        <f t="shared" ca="1" si="69"/>
        <v>0</v>
      </c>
    </row>
    <row r="1455" spans="1:5">
      <c r="A1455" t="str">
        <f t="shared" si="67"/>
        <v>05</v>
      </c>
      <c r="B1455">
        <f t="shared" si="68"/>
        <v>0</v>
      </c>
      <c r="C1455" t="s">
        <v>318</v>
      </c>
      <c r="D1455" t="s">
        <v>1801</v>
      </c>
      <c r="E1455">
        <f t="shared" ca="1" si="69"/>
        <v>0</v>
      </c>
    </row>
    <row r="1456" spans="1:5">
      <c r="A1456" t="str">
        <f t="shared" si="67"/>
        <v>06</v>
      </c>
      <c r="B1456">
        <f t="shared" si="68"/>
        <v>0</v>
      </c>
      <c r="C1456" t="s">
        <v>318</v>
      </c>
      <c r="D1456" t="s">
        <v>1802</v>
      </c>
      <c r="E1456">
        <f t="shared" ca="1" si="69"/>
        <v>0</v>
      </c>
    </row>
    <row r="1457" spans="1:5">
      <c r="A1457" t="str">
        <f t="shared" si="67"/>
        <v>07</v>
      </c>
      <c r="B1457">
        <f t="shared" si="68"/>
        <v>0</v>
      </c>
      <c r="C1457" t="s">
        <v>318</v>
      </c>
      <c r="D1457" t="s">
        <v>1803</v>
      </c>
      <c r="E1457">
        <f t="shared" ca="1" si="69"/>
        <v>0</v>
      </c>
    </row>
    <row r="1458" spans="1:5">
      <c r="A1458" t="str">
        <f t="shared" si="67"/>
        <v>08</v>
      </c>
      <c r="B1458">
        <f t="shared" si="68"/>
        <v>0</v>
      </c>
      <c r="C1458" t="s">
        <v>318</v>
      </c>
      <c r="D1458" t="s">
        <v>1804</v>
      </c>
      <c r="E1458">
        <f t="shared" ca="1" si="69"/>
        <v>0</v>
      </c>
    </row>
    <row r="1459" spans="1:5">
      <c r="A1459" t="str">
        <f t="shared" si="67"/>
        <v>09</v>
      </c>
      <c r="B1459">
        <f t="shared" si="68"/>
        <v>0</v>
      </c>
      <c r="C1459" t="s">
        <v>318</v>
      </c>
      <c r="D1459" t="s">
        <v>1805</v>
      </c>
      <c r="E1459">
        <f t="shared" ca="1" si="69"/>
        <v>0</v>
      </c>
    </row>
    <row r="1460" spans="1:5">
      <c r="A1460" t="str">
        <f t="shared" si="67"/>
        <v>10</v>
      </c>
      <c r="B1460">
        <f t="shared" si="68"/>
        <v>0</v>
      </c>
      <c r="C1460" t="s">
        <v>318</v>
      </c>
      <c r="D1460" t="s">
        <v>1806</v>
      </c>
      <c r="E1460">
        <f t="shared" ca="1" si="69"/>
        <v>0</v>
      </c>
    </row>
    <row r="1461" spans="1:5">
      <c r="A1461" t="str">
        <f t="shared" si="67"/>
        <v>11</v>
      </c>
      <c r="B1461">
        <f t="shared" si="68"/>
        <v>0</v>
      </c>
      <c r="C1461" t="s">
        <v>318</v>
      </c>
      <c r="D1461" t="s">
        <v>1807</v>
      </c>
      <c r="E1461">
        <f t="shared" ca="1" si="69"/>
        <v>0</v>
      </c>
    </row>
    <row r="1462" spans="1:5">
      <c r="A1462" t="str">
        <f t="shared" si="67"/>
        <v>12</v>
      </c>
      <c r="B1462">
        <f t="shared" si="68"/>
        <v>0</v>
      </c>
      <c r="C1462" t="s">
        <v>318</v>
      </c>
      <c r="D1462" t="s">
        <v>1808</v>
      </c>
      <c r="E1462">
        <f t="shared" ca="1" si="69"/>
        <v>0</v>
      </c>
    </row>
    <row r="1463" spans="1:5">
      <c r="A1463" t="str">
        <f t="shared" si="67"/>
        <v>13</v>
      </c>
      <c r="B1463">
        <f t="shared" si="68"/>
        <v>0</v>
      </c>
      <c r="C1463" t="s">
        <v>318</v>
      </c>
      <c r="D1463" t="s">
        <v>1809</v>
      </c>
      <c r="E1463">
        <f t="shared" ca="1" si="69"/>
        <v>0</v>
      </c>
    </row>
    <row r="1464" spans="1:5">
      <c r="A1464" t="str">
        <f t="shared" si="67"/>
        <v>100</v>
      </c>
      <c r="B1464">
        <f t="shared" si="68"/>
        <v>0</v>
      </c>
      <c r="C1464" t="s">
        <v>318</v>
      </c>
      <c r="D1464" t="s">
        <v>1810</v>
      </c>
      <c r="E1464">
        <f t="shared" ca="1" si="69"/>
        <v>0</v>
      </c>
    </row>
    <row r="1465" spans="1:5">
      <c r="A1465" t="str">
        <f t="shared" si="67"/>
        <v>01</v>
      </c>
      <c r="B1465">
        <f t="shared" si="68"/>
        <v>0</v>
      </c>
      <c r="C1465" t="s">
        <v>319</v>
      </c>
      <c r="D1465" t="s">
        <v>1811</v>
      </c>
      <c r="E1465">
        <f t="shared" ca="1" si="69"/>
        <v>0</v>
      </c>
    </row>
    <row r="1466" spans="1:5">
      <c r="A1466" t="str">
        <f t="shared" si="67"/>
        <v>02</v>
      </c>
      <c r="B1466">
        <f t="shared" si="68"/>
        <v>0</v>
      </c>
      <c r="C1466" t="s">
        <v>319</v>
      </c>
      <c r="D1466" t="s">
        <v>1812</v>
      </c>
      <c r="E1466">
        <f t="shared" ca="1" si="69"/>
        <v>0</v>
      </c>
    </row>
    <row r="1467" spans="1:5">
      <c r="A1467" t="str">
        <f t="shared" si="67"/>
        <v>03</v>
      </c>
      <c r="B1467">
        <f t="shared" si="68"/>
        <v>0</v>
      </c>
      <c r="C1467" t="s">
        <v>319</v>
      </c>
      <c r="D1467" t="s">
        <v>1813</v>
      </c>
      <c r="E1467">
        <f t="shared" ca="1" si="69"/>
        <v>0</v>
      </c>
    </row>
    <row r="1468" spans="1:5">
      <c r="A1468" t="str">
        <f t="shared" si="67"/>
        <v>04</v>
      </c>
      <c r="B1468">
        <f t="shared" si="68"/>
        <v>0</v>
      </c>
      <c r="C1468" t="s">
        <v>319</v>
      </c>
      <c r="D1468" t="s">
        <v>1814</v>
      </c>
      <c r="E1468">
        <f t="shared" ca="1" si="69"/>
        <v>0</v>
      </c>
    </row>
    <row r="1469" spans="1:5">
      <c r="A1469" t="str">
        <f t="shared" si="67"/>
        <v>05</v>
      </c>
      <c r="B1469">
        <f t="shared" si="68"/>
        <v>0</v>
      </c>
      <c r="C1469" t="s">
        <v>319</v>
      </c>
      <c r="D1469" t="s">
        <v>1815</v>
      </c>
      <c r="E1469">
        <f t="shared" ca="1" si="69"/>
        <v>0</v>
      </c>
    </row>
    <row r="1470" spans="1:5">
      <c r="A1470" t="str">
        <f t="shared" si="67"/>
        <v>06</v>
      </c>
      <c r="B1470">
        <f t="shared" si="68"/>
        <v>0</v>
      </c>
      <c r="C1470" t="s">
        <v>319</v>
      </c>
      <c r="D1470" t="s">
        <v>1816</v>
      </c>
      <c r="E1470">
        <f t="shared" ca="1" si="69"/>
        <v>0</v>
      </c>
    </row>
    <row r="1471" spans="1:5">
      <c r="A1471" t="str">
        <f t="shared" si="67"/>
        <v>07</v>
      </c>
      <c r="B1471">
        <f t="shared" si="68"/>
        <v>0</v>
      </c>
      <c r="C1471" t="s">
        <v>319</v>
      </c>
      <c r="D1471" t="s">
        <v>1817</v>
      </c>
      <c r="E1471">
        <f t="shared" ca="1" si="69"/>
        <v>0</v>
      </c>
    </row>
    <row r="1472" spans="1:5">
      <c r="A1472" t="str">
        <f t="shared" si="67"/>
        <v>08</v>
      </c>
      <c r="B1472">
        <f t="shared" si="68"/>
        <v>0</v>
      </c>
      <c r="C1472" t="s">
        <v>319</v>
      </c>
      <c r="D1472" t="s">
        <v>1818</v>
      </c>
      <c r="E1472">
        <f t="shared" ca="1" si="69"/>
        <v>0</v>
      </c>
    </row>
    <row r="1473" spans="1:5">
      <c r="A1473" t="str">
        <f t="shared" si="67"/>
        <v>09</v>
      </c>
      <c r="B1473">
        <f t="shared" si="68"/>
        <v>0</v>
      </c>
      <c r="C1473" t="s">
        <v>319</v>
      </c>
      <c r="D1473" t="s">
        <v>1819</v>
      </c>
      <c r="E1473">
        <f t="shared" ca="1" si="69"/>
        <v>0</v>
      </c>
    </row>
    <row r="1474" spans="1:5">
      <c r="A1474" t="str">
        <f t="shared" si="67"/>
        <v>10</v>
      </c>
      <c r="B1474">
        <f t="shared" si="68"/>
        <v>0</v>
      </c>
      <c r="C1474" t="s">
        <v>319</v>
      </c>
      <c r="D1474" t="s">
        <v>1820</v>
      </c>
      <c r="E1474">
        <f t="shared" ca="1" si="69"/>
        <v>0</v>
      </c>
    </row>
    <row r="1475" spans="1:5">
      <c r="A1475" t="str">
        <f t="shared" si="67"/>
        <v>11</v>
      </c>
      <c r="B1475">
        <f t="shared" si="68"/>
        <v>0</v>
      </c>
      <c r="C1475" t="s">
        <v>319</v>
      </c>
      <c r="D1475" t="s">
        <v>1821</v>
      </c>
      <c r="E1475">
        <f t="shared" ca="1" si="69"/>
        <v>0</v>
      </c>
    </row>
    <row r="1476" spans="1:5">
      <c r="A1476" t="str">
        <f t="shared" si="67"/>
        <v>12</v>
      </c>
      <c r="B1476">
        <f t="shared" si="68"/>
        <v>0</v>
      </c>
      <c r="C1476" t="s">
        <v>319</v>
      </c>
      <c r="D1476" t="s">
        <v>1822</v>
      </c>
      <c r="E1476">
        <f t="shared" ca="1" si="69"/>
        <v>0</v>
      </c>
    </row>
    <row r="1477" spans="1:5">
      <c r="A1477" t="str">
        <f t="shared" si="67"/>
        <v>13</v>
      </c>
      <c r="B1477">
        <f t="shared" si="68"/>
        <v>0</v>
      </c>
      <c r="C1477" t="s">
        <v>319</v>
      </c>
      <c r="D1477" t="s">
        <v>1823</v>
      </c>
      <c r="E1477">
        <f t="shared" ca="1" si="69"/>
        <v>0</v>
      </c>
    </row>
    <row r="1478" spans="1:5">
      <c r="A1478" t="str">
        <f t="shared" si="67"/>
        <v>100</v>
      </c>
      <c r="B1478">
        <f t="shared" si="68"/>
        <v>0</v>
      </c>
      <c r="C1478" t="s">
        <v>319</v>
      </c>
      <c r="D1478" t="s">
        <v>1824</v>
      </c>
      <c r="E1478">
        <f t="shared" ca="1" si="69"/>
        <v>0</v>
      </c>
    </row>
    <row r="1479" spans="1:5">
      <c r="A1479" t="str">
        <f t="shared" si="67"/>
        <v>01</v>
      </c>
      <c r="B1479">
        <f t="shared" si="68"/>
        <v>0</v>
      </c>
      <c r="C1479" t="s">
        <v>320</v>
      </c>
      <c r="D1479" t="s">
        <v>1825</v>
      </c>
      <c r="E1479">
        <f t="shared" ca="1" si="69"/>
        <v>0</v>
      </c>
    </row>
    <row r="1480" spans="1:5">
      <c r="A1480" t="str">
        <f t="shared" si="67"/>
        <v>02</v>
      </c>
      <c r="B1480">
        <f t="shared" si="68"/>
        <v>0</v>
      </c>
      <c r="C1480" t="s">
        <v>320</v>
      </c>
      <c r="D1480" t="s">
        <v>1826</v>
      </c>
      <c r="E1480">
        <f t="shared" ca="1" si="69"/>
        <v>0</v>
      </c>
    </row>
    <row r="1481" spans="1:5">
      <c r="A1481" t="str">
        <f t="shared" ref="A1481:A1544" si="70">MID(D1481,LEN(C1481)+2,LEN(D1481)-LEN(C1481))</f>
        <v>03</v>
      </c>
      <c r="B1481">
        <f t="shared" ref="B1481:B1544" si="71">IF(IFERROR(FIND("PU",D1481,1),0)&lt;&gt;0,"PU",0)</f>
        <v>0</v>
      </c>
      <c r="C1481" t="s">
        <v>320</v>
      </c>
      <c r="D1481" t="s">
        <v>1827</v>
      </c>
      <c r="E1481">
        <f t="shared" ca="1" si="69"/>
        <v>0</v>
      </c>
    </row>
    <row r="1482" spans="1:5">
      <c r="A1482" t="str">
        <f t="shared" si="70"/>
        <v>04</v>
      </c>
      <c r="B1482">
        <f t="shared" si="71"/>
        <v>0</v>
      </c>
      <c r="C1482" t="s">
        <v>320</v>
      </c>
      <c r="D1482" t="s">
        <v>1828</v>
      </c>
      <c r="E1482">
        <f t="shared" ca="1" si="69"/>
        <v>0</v>
      </c>
    </row>
    <row r="1483" spans="1:5">
      <c r="A1483" t="str">
        <f t="shared" si="70"/>
        <v>05</v>
      </c>
      <c r="B1483">
        <f t="shared" si="71"/>
        <v>0</v>
      </c>
      <c r="C1483" t="s">
        <v>320</v>
      </c>
      <c r="D1483" t="s">
        <v>1829</v>
      </c>
      <c r="E1483">
        <f t="shared" ca="1" si="69"/>
        <v>0</v>
      </c>
    </row>
    <row r="1484" spans="1:5">
      <c r="A1484" t="str">
        <f t="shared" si="70"/>
        <v>06</v>
      </c>
      <c r="B1484">
        <f t="shared" si="71"/>
        <v>0</v>
      </c>
      <c r="C1484" t="s">
        <v>320</v>
      </c>
      <c r="D1484" t="s">
        <v>1830</v>
      </c>
      <c r="E1484">
        <f t="shared" ca="1" si="69"/>
        <v>0</v>
      </c>
    </row>
    <row r="1485" spans="1:5">
      <c r="A1485" t="str">
        <f t="shared" si="70"/>
        <v>07</v>
      </c>
      <c r="B1485">
        <f t="shared" si="71"/>
        <v>0</v>
      </c>
      <c r="C1485" t="s">
        <v>320</v>
      </c>
      <c r="D1485" t="s">
        <v>1831</v>
      </c>
      <c r="E1485">
        <f t="shared" ca="1" si="69"/>
        <v>0</v>
      </c>
    </row>
    <row r="1486" spans="1:5">
      <c r="A1486" t="str">
        <f t="shared" si="70"/>
        <v>08</v>
      </c>
      <c r="B1486">
        <f t="shared" si="71"/>
        <v>0</v>
      </c>
      <c r="C1486" t="s">
        <v>320</v>
      </c>
      <c r="D1486" t="s">
        <v>1832</v>
      </c>
      <c r="E1486">
        <f t="shared" ca="1" si="69"/>
        <v>0</v>
      </c>
    </row>
    <row r="1487" spans="1:5">
      <c r="A1487" t="str">
        <f t="shared" si="70"/>
        <v>09</v>
      </c>
      <c r="B1487">
        <f t="shared" si="71"/>
        <v>0</v>
      </c>
      <c r="C1487" t="s">
        <v>320</v>
      </c>
      <c r="D1487" t="s">
        <v>1833</v>
      </c>
      <c r="E1487">
        <f t="shared" ca="1" si="69"/>
        <v>0</v>
      </c>
    </row>
    <row r="1488" spans="1:5">
      <c r="A1488" t="str">
        <f t="shared" si="70"/>
        <v>10</v>
      </c>
      <c r="B1488">
        <f t="shared" si="71"/>
        <v>0</v>
      </c>
      <c r="C1488" t="s">
        <v>320</v>
      </c>
      <c r="D1488" t="s">
        <v>1834</v>
      </c>
      <c r="E1488">
        <f t="shared" ca="1" si="69"/>
        <v>0</v>
      </c>
    </row>
    <row r="1489" spans="1:5">
      <c r="A1489" t="str">
        <f t="shared" si="70"/>
        <v>11</v>
      </c>
      <c r="B1489">
        <f t="shared" si="71"/>
        <v>0</v>
      </c>
      <c r="C1489" t="s">
        <v>320</v>
      </c>
      <c r="D1489" t="s">
        <v>1835</v>
      </c>
      <c r="E1489">
        <f t="shared" ca="1" si="69"/>
        <v>0</v>
      </c>
    </row>
    <row r="1490" spans="1:5">
      <c r="A1490" t="str">
        <f t="shared" si="70"/>
        <v>12</v>
      </c>
      <c r="B1490">
        <f t="shared" si="71"/>
        <v>0</v>
      </c>
      <c r="C1490" t="s">
        <v>320</v>
      </c>
      <c r="D1490" t="s">
        <v>1836</v>
      </c>
      <c r="E1490">
        <f t="shared" ca="1" si="69"/>
        <v>0</v>
      </c>
    </row>
    <row r="1491" spans="1:5">
      <c r="A1491" t="str">
        <f t="shared" si="70"/>
        <v>13</v>
      </c>
      <c r="B1491">
        <f t="shared" si="71"/>
        <v>0</v>
      </c>
      <c r="C1491" t="s">
        <v>320</v>
      </c>
      <c r="D1491" t="s">
        <v>1837</v>
      </c>
      <c r="E1491">
        <f t="shared" ca="1" si="69"/>
        <v>0</v>
      </c>
    </row>
    <row r="1492" spans="1:5">
      <c r="A1492" t="str">
        <f t="shared" si="70"/>
        <v>100</v>
      </c>
      <c r="B1492">
        <f t="shared" si="71"/>
        <v>0</v>
      </c>
      <c r="C1492" t="s">
        <v>320</v>
      </c>
      <c r="D1492" t="s">
        <v>1838</v>
      </c>
      <c r="E1492">
        <f t="shared" ca="1" si="69"/>
        <v>0</v>
      </c>
    </row>
    <row r="1493" spans="1:5">
      <c r="A1493" t="str">
        <f t="shared" si="70"/>
        <v>01</v>
      </c>
      <c r="B1493">
        <f t="shared" si="71"/>
        <v>0</v>
      </c>
      <c r="C1493" t="s">
        <v>321</v>
      </c>
      <c r="D1493" t="s">
        <v>1839</v>
      </c>
      <c r="E1493">
        <f t="shared" ca="1" si="69"/>
        <v>0</v>
      </c>
    </row>
    <row r="1494" spans="1:5">
      <c r="A1494" t="str">
        <f t="shared" si="70"/>
        <v>02</v>
      </c>
      <c r="B1494">
        <f t="shared" si="71"/>
        <v>0</v>
      </c>
      <c r="C1494" t="s">
        <v>321</v>
      </c>
      <c r="D1494" t="s">
        <v>1840</v>
      </c>
      <c r="E1494">
        <f t="shared" ca="1" si="69"/>
        <v>0</v>
      </c>
    </row>
    <row r="1495" spans="1:5">
      <c r="A1495" t="str">
        <f t="shared" si="70"/>
        <v>03</v>
      </c>
      <c r="B1495">
        <f t="shared" si="71"/>
        <v>0</v>
      </c>
      <c r="C1495" t="s">
        <v>321</v>
      </c>
      <c r="D1495" t="s">
        <v>1841</v>
      </c>
      <c r="E1495">
        <f t="shared" ca="1" si="69"/>
        <v>0</v>
      </c>
    </row>
    <row r="1496" spans="1:5">
      <c r="A1496" t="str">
        <f t="shared" si="70"/>
        <v>04</v>
      </c>
      <c r="B1496">
        <f t="shared" si="71"/>
        <v>0</v>
      </c>
      <c r="C1496" t="s">
        <v>321</v>
      </c>
      <c r="D1496" t="s">
        <v>1842</v>
      </c>
      <c r="E1496">
        <f t="shared" ca="1" si="69"/>
        <v>0</v>
      </c>
    </row>
    <row r="1497" spans="1:5">
      <c r="A1497" t="str">
        <f t="shared" si="70"/>
        <v>05</v>
      </c>
      <c r="B1497">
        <f t="shared" si="71"/>
        <v>0</v>
      </c>
      <c r="C1497" t="s">
        <v>321</v>
      </c>
      <c r="D1497" t="s">
        <v>1843</v>
      </c>
      <c r="E1497">
        <f t="shared" ca="1" si="69"/>
        <v>0</v>
      </c>
    </row>
    <row r="1498" spans="1:5">
      <c r="A1498" t="str">
        <f t="shared" si="70"/>
        <v>06</v>
      </c>
      <c r="B1498">
        <f t="shared" si="71"/>
        <v>0</v>
      </c>
      <c r="C1498" t="s">
        <v>321</v>
      </c>
      <c r="D1498" t="s">
        <v>1844</v>
      </c>
      <c r="E1498">
        <f t="shared" ca="1" si="69"/>
        <v>0</v>
      </c>
    </row>
    <row r="1499" spans="1:5">
      <c r="A1499" t="str">
        <f t="shared" si="70"/>
        <v>07</v>
      </c>
      <c r="B1499">
        <f t="shared" si="71"/>
        <v>0</v>
      </c>
      <c r="C1499" t="s">
        <v>321</v>
      </c>
      <c r="D1499" t="s">
        <v>1845</v>
      </c>
      <c r="E1499">
        <f t="shared" ca="1" si="69"/>
        <v>0</v>
      </c>
    </row>
    <row r="1500" spans="1:5">
      <c r="A1500" t="str">
        <f t="shared" si="70"/>
        <v>08</v>
      </c>
      <c r="B1500">
        <f t="shared" si="71"/>
        <v>0</v>
      </c>
      <c r="C1500" t="s">
        <v>321</v>
      </c>
      <c r="D1500" t="s">
        <v>1846</v>
      </c>
      <c r="E1500">
        <f t="shared" ca="1" si="69"/>
        <v>0</v>
      </c>
    </row>
    <row r="1501" spans="1:5">
      <c r="A1501" t="str">
        <f t="shared" si="70"/>
        <v>09</v>
      </c>
      <c r="B1501">
        <f t="shared" si="71"/>
        <v>0</v>
      </c>
      <c r="C1501" t="s">
        <v>321</v>
      </c>
      <c r="D1501" t="s">
        <v>1847</v>
      </c>
      <c r="E1501">
        <f t="shared" ca="1" si="69"/>
        <v>0</v>
      </c>
    </row>
    <row r="1502" spans="1:5">
      <c r="A1502" t="str">
        <f t="shared" si="70"/>
        <v>10</v>
      </c>
      <c r="B1502">
        <f t="shared" si="71"/>
        <v>0</v>
      </c>
      <c r="C1502" t="s">
        <v>321</v>
      </c>
      <c r="D1502" t="s">
        <v>1848</v>
      </c>
      <c r="E1502">
        <f t="shared" ca="1" si="69"/>
        <v>0</v>
      </c>
    </row>
    <row r="1503" spans="1:5">
      <c r="A1503" t="str">
        <f t="shared" si="70"/>
        <v>11</v>
      </c>
      <c r="B1503">
        <f t="shared" si="71"/>
        <v>0</v>
      </c>
      <c r="C1503" t="s">
        <v>321</v>
      </c>
      <c r="D1503" t="s">
        <v>1849</v>
      </c>
      <c r="E1503">
        <f t="shared" ca="1" si="69"/>
        <v>0</v>
      </c>
    </row>
    <row r="1504" spans="1:5">
      <c r="A1504" t="str">
        <f t="shared" si="70"/>
        <v>12</v>
      </c>
      <c r="B1504">
        <f t="shared" si="71"/>
        <v>0</v>
      </c>
      <c r="C1504" t="s">
        <v>321</v>
      </c>
      <c r="D1504" t="s">
        <v>1850</v>
      </c>
      <c r="E1504">
        <f t="shared" ca="1" si="69"/>
        <v>0</v>
      </c>
    </row>
    <row r="1505" spans="1:5">
      <c r="A1505" t="str">
        <f t="shared" si="70"/>
        <v>13</v>
      </c>
      <c r="B1505">
        <f t="shared" si="71"/>
        <v>0</v>
      </c>
      <c r="C1505" t="s">
        <v>321</v>
      </c>
      <c r="D1505" t="s">
        <v>1851</v>
      </c>
      <c r="E1505">
        <f t="shared" ca="1" si="69"/>
        <v>0</v>
      </c>
    </row>
    <row r="1506" spans="1:5">
      <c r="A1506" t="str">
        <f t="shared" si="70"/>
        <v>100</v>
      </c>
      <c r="B1506">
        <f t="shared" si="71"/>
        <v>0</v>
      </c>
      <c r="C1506" t="s">
        <v>321</v>
      </c>
      <c r="D1506" t="s">
        <v>1852</v>
      </c>
      <c r="E1506">
        <f t="shared" ca="1" si="69"/>
        <v>0</v>
      </c>
    </row>
    <row r="1507" spans="1:5">
      <c r="A1507" t="str">
        <f t="shared" si="70"/>
        <v>01</v>
      </c>
      <c r="B1507">
        <f t="shared" si="71"/>
        <v>0</v>
      </c>
      <c r="C1507" t="s">
        <v>322</v>
      </c>
      <c r="D1507" t="s">
        <v>1853</v>
      </c>
      <c r="E1507">
        <f t="shared" ca="1" si="69"/>
        <v>0</v>
      </c>
    </row>
    <row r="1508" spans="1:5">
      <c r="A1508" t="str">
        <f t="shared" si="70"/>
        <v>02</v>
      </c>
      <c r="B1508">
        <f t="shared" si="71"/>
        <v>0</v>
      </c>
      <c r="C1508" t="s">
        <v>322</v>
      </c>
      <c r="D1508" t="s">
        <v>1854</v>
      </c>
      <c r="E1508">
        <f t="shared" ca="1" si="69"/>
        <v>0</v>
      </c>
    </row>
    <row r="1509" spans="1:5">
      <c r="A1509" t="str">
        <f t="shared" si="70"/>
        <v>03</v>
      </c>
      <c r="B1509">
        <f t="shared" si="71"/>
        <v>0</v>
      </c>
      <c r="C1509" t="s">
        <v>322</v>
      </c>
      <c r="D1509" t="s">
        <v>1855</v>
      </c>
      <c r="E1509">
        <f t="shared" ca="1" si="69"/>
        <v>0</v>
      </c>
    </row>
    <row r="1510" spans="1:5">
      <c r="A1510" t="str">
        <f t="shared" si="70"/>
        <v>04</v>
      </c>
      <c r="B1510">
        <f t="shared" si="71"/>
        <v>0</v>
      </c>
      <c r="C1510" t="s">
        <v>322</v>
      </c>
      <c r="D1510" t="s">
        <v>1856</v>
      </c>
      <c r="E1510">
        <f t="shared" ca="1" si="69"/>
        <v>0</v>
      </c>
    </row>
    <row r="1511" spans="1:5">
      <c r="A1511" t="str">
        <f t="shared" si="70"/>
        <v>05</v>
      </c>
      <c r="B1511">
        <f t="shared" si="71"/>
        <v>0</v>
      </c>
      <c r="C1511" t="s">
        <v>322</v>
      </c>
      <c r="D1511" t="s">
        <v>1857</v>
      </c>
      <c r="E1511">
        <f t="shared" ref="E1511:E1574" ca="1" si="72">IFERROR(IF(B1511=0,VLOOKUP(C1511,INDIRECT($G$4&amp;$H$4),MATCH($A1511,INDIRECT($G$4&amp;$I$4),0),0),VLOOKUP(C1511,INDIRECT($G$5&amp;$H$5),MATCH($A1511,INDIRECT($G$5&amp;$I$5),0),FALSE)),0)</f>
        <v>0</v>
      </c>
    </row>
    <row r="1512" spans="1:5">
      <c r="A1512" t="str">
        <f t="shared" si="70"/>
        <v>06</v>
      </c>
      <c r="B1512">
        <f t="shared" si="71"/>
        <v>0</v>
      </c>
      <c r="C1512" t="s">
        <v>322</v>
      </c>
      <c r="D1512" t="s">
        <v>1858</v>
      </c>
      <c r="E1512">
        <f t="shared" ca="1" si="72"/>
        <v>0</v>
      </c>
    </row>
    <row r="1513" spans="1:5">
      <c r="A1513" t="str">
        <f t="shared" si="70"/>
        <v>07</v>
      </c>
      <c r="B1513">
        <f t="shared" si="71"/>
        <v>0</v>
      </c>
      <c r="C1513" t="s">
        <v>322</v>
      </c>
      <c r="D1513" t="s">
        <v>1859</v>
      </c>
      <c r="E1513">
        <f t="shared" ca="1" si="72"/>
        <v>0</v>
      </c>
    </row>
    <row r="1514" spans="1:5">
      <c r="A1514" t="str">
        <f t="shared" si="70"/>
        <v>08</v>
      </c>
      <c r="B1514">
        <f t="shared" si="71"/>
        <v>0</v>
      </c>
      <c r="C1514" t="s">
        <v>322</v>
      </c>
      <c r="D1514" t="s">
        <v>1860</v>
      </c>
      <c r="E1514">
        <f t="shared" ca="1" si="72"/>
        <v>0</v>
      </c>
    </row>
    <row r="1515" spans="1:5">
      <c r="A1515" t="str">
        <f t="shared" si="70"/>
        <v>09</v>
      </c>
      <c r="B1515">
        <f t="shared" si="71"/>
        <v>0</v>
      </c>
      <c r="C1515" t="s">
        <v>322</v>
      </c>
      <c r="D1515" t="s">
        <v>1861</v>
      </c>
      <c r="E1515">
        <f t="shared" ca="1" si="72"/>
        <v>0</v>
      </c>
    </row>
    <row r="1516" spans="1:5">
      <c r="A1516" t="str">
        <f t="shared" si="70"/>
        <v>10</v>
      </c>
      <c r="B1516">
        <f t="shared" si="71"/>
        <v>0</v>
      </c>
      <c r="C1516" t="s">
        <v>322</v>
      </c>
      <c r="D1516" t="s">
        <v>1862</v>
      </c>
      <c r="E1516">
        <f t="shared" ca="1" si="72"/>
        <v>0</v>
      </c>
    </row>
    <row r="1517" spans="1:5">
      <c r="A1517" t="str">
        <f t="shared" si="70"/>
        <v>11</v>
      </c>
      <c r="B1517">
        <f t="shared" si="71"/>
        <v>0</v>
      </c>
      <c r="C1517" t="s">
        <v>322</v>
      </c>
      <c r="D1517" t="s">
        <v>1863</v>
      </c>
      <c r="E1517">
        <f t="shared" ca="1" si="72"/>
        <v>0</v>
      </c>
    </row>
    <row r="1518" spans="1:5">
      <c r="A1518" t="str">
        <f t="shared" si="70"/>
        <v>12</v>
      </c>
      <c r="B1518">
        <f t="shared" si="71"/>
        <v>0</v>
      </c>
      <c r="C1518" t="s">
        <v>322</v>
      </c>
      <c r="D1518" t="s">
        <v>1864</v>
      </c>
      <c r="E1518">
        <f t="shared" ca="1" si="72"/>
        <v>0</v>
      </c>
    </row>
    <row r="1519" spans="1:5">
      <c r="A1519" t="str">
        <f t="shared" si="70"/>
        <v>13</v>
      </c>
      <c r="B1519">
        <f t="shared" si="71"/>
        <v>0</v>
      </c>
      <c r="C1519" t="s">
        <v>322</v>
      </c>
      <c r="D1519" t="s">
        <v>1865</v>
      </c>
      <c r="E1519">
        <f t="shared" ca="1" si="72"/>
        <v>0</v>
      </c>
    </row>
    <row r="1520" spans="1:5">
      <c r="A1520" t="str">
        <f t="shared" si="70"/>
        <v>100</v>
      </c>
      <c r="B1520">
        <f t="shared" si="71"/>
        <v>0</v>
      </c>
      <c r="C1520" t="s">
        <v>322</v>
      </c>
      <c r="D1520" t="s">
        <v>1866</v>
      </c>
      <c r="E1520">
        <f t="shared" ca="1" si="72"/>
        <v>0</v>
      </c>
    </row>
    <row r="1521" spans="1:5">
      <c r="A1521" t="str">
        <f t="shared" si="70"/>
        <v>01</v>
      </c>
      <c r="B1521">
        <f t="shared" si="71"/>
        <v>0</v>
      </c>
      <c r="C1521" t="s">
        <v>323</v>
      </c>
      <c r="D1521" t="s">
        <v>1867</v>
      </c>
      <c r="E1521">
        <f t="shared" ca="1" si="72"/>
        <v>0</v>
      </c>
    </row>
    <row r="1522" spans="1:5">
      <c r="A1522" t="str">
        <f t="shared" si="70"/>
        <v>02</v>
      </c>
      <c r="B1522">
        <f t="shared" si="71"/>
        <v>0</v>
      </c>
      <c r="C1522" t="s">
        <v>323</v>
      </c>
      <c r="D1522" t="s">
        <v>1868</v>
      </c>
      <c r="E1522">
        <f t="shared" ca="1" si="72"/>
        <v>0</v>
      </c>
    </row>
    <row r="1523" spans="1:5">
      <c r="A1523" t="str">
        <f t="shared" si="70"/>
        <v>03</v>
      </c>
      <c r="B1523">
        <f t="shared" si="71"/>
        <v>0</v>
      </c>
      <c r="C1523" t="s">
        <v>323</v>
      </c>
      <c r="D1523" t="s">
        <v>1869</v>
      </c>
      <c r="E1523">
        <f t="shared" ca="1" si="72"/>
        <v>0</v>
      </c>
    </row>
    <row r="1524" spans="1:5">
      <c r="A1524" t="str">
        <f t="shared" si="70"/>
        <v>04</v>
      </c>
      <c r="B1524">
        <f t="shared" si="71"/>
        <v>0</v>
      </c>
      <c r="C1524" t="s">
        <v>323</v>
      </c>
      <c r="D1524" t="s">
        <v>1870</v>
      </c>
      <c r="E1524">
        <f t="shared" ca="1" si="72"/>
        <v>0</v>
      </c>
    </row>
    <row r="1525" spans="1:5">
      <c r="A1525" t="str">
        <f t="shared" si="70"/>
        <v>05</v>
      </c>
      <c r="B1525">
        <f t="shared" si="71"/>
        <v>0</v>
      </c>
      <c r="C1525" t="s">
        <v>323</v>
      </c>
      <c r="D1525" t="s">
        <v>1871</v>
      </c>
      <c r="E1525">
        <f t="shared" ca="1" si="72"/>
        <v>0</v>
      </c>
    </row>
    <row r="1526" spans="1:5">
      <c r="A1526" t="str">
        <f t="shared" si="70"/>
        <v>06</v>
      </c>
      <c r="B1526">
        <f t="shared" si="71"/>
        <v>0</v>
      </c>
      <c r="C1526" t="s">
        <v>323</v>
      </c>
      <c r="D1526" t="s">
        <v>1872</v>
      </c>
      <c r="E1526">
        <f t="shared" ca="1" si="72"/>
        <v>0</v>
      </c>
    </row>
    <row r="1527" spans="1:5">
      <c r="A1527" t="str">
        <f t="shared" si="70"/>
        <v>07</v>
      </c>
      <c r="B1527">
        <f t="shared" si="71"/>
        <v>0</v>
      </c>
      <c r="C1527" t="s">
        <v>323</v>
      </c>
      <c r="D1527" t="s">
        <v>1873</v>
      </c>
      <c r="E1527">
        <f t="shared" ca="1" si="72"/>
        <v>0</v>
      </c>
    </row>
    <row r="1528" spans="1:5">
      <c r="A1528" t="str">
        <f t="shared" si="70"/>
        <v>08</v>
      </c>
      <c r="B1528">
        <f t="shared" si="71"/>
        <v>0</v>
      </c>
      <c r="C1528" t="s">
        <v>323</v>
      </c>
      <c r="D1528" t="s">
        <v>1874</v>
      </c>
      <c r="E1528">
        <f t="shared" ca="1" si="72"/>
        <v>0</v>
      </c>
    </row>
    <row r="1529" spans="1:5">
      <c r="A1529" t="str">
        <f t="shared" si="70"/>
        <v>09</v>
      </c>
      <c r="B1529">
        <f t="shared" si="71"/>
        <v>0</v>
      </c>
      <c r="C1529" t="s">
        <v>323</v>
      </c>
      <c r="D1529" t="s">
        <v>1875</v>
      </c>
      <c r="E1529">
        <f t="shared" ca="1" si="72"/>
        <v>0</v>
      </c>
    </row>
    <row r="1530" spans="1:5">
      <c r="A1530" t="str">
        <f t="shared" si="70"/>
        <v>10</v>
      </c>
      <c r="B1530">
        <f t="shared" si="71"/>
        <v>0</v>
      </c>
      <c r="C1530" t="s">
        <v>323</v>
      </c>
      <c r="D1530" t="s">
        <v>1876</v>
      </c>
      <c r="E1530">
        <f t="shared" ca="1" si="72"/>
        <v>0</v>
      </c>
    </row>
    <row r="1531" spans="1:5">
      <c r="A1531" t="str">
        <f t="shared" si="70"/>
        <v>11</v>
      </c>
      <c r="B1531">
        <f t="shared" si="71"/>
        <v>0</v>
      </c>
      <c r="C1531" t="s">
        <v>323</v>
      </c>
      <c r="D1531" t="s">
        <v>1877</v>
      </c>
      <c r="E1531">
        <f t="shared" ca="1" si="72"/>
        <v>0</v>
      </c>
    </row>
    <row r="1532" spans="1:5">
      <c r="A1532" t="str">
        <f t="shared" si="70"/>
        <v>12</v>
      </c>
      <c r="B1532">
        <f t="shared" si="71"/>
        <v>0</v>
      </c>
      <c r="C1532" t="s">
        <v>323</v>
      </c>
      <c r="D1532" t="s">
        <v>1878</v>
      </c>
      <c r="E1532">
        <f t="shared" ca="1" si="72"/>
        <v>0</v>
      </c>
    </row>
    <row r="1533" spans="1:5">
      <c r="A1533" t="str">
        <f t="shared" si="70"/>
        <v>13</v>
      </c>
      <c r="B1533">
        <f t="shared" si="71"/>
        <v>0</v>
      </c>
      <c r="C1533" t="s">
        <v>323</v>
      </c>
      <c r="D1533" t="s">
        <v>1879</v>
      </c>
      <c r="E1533">
        <f t="shared" ca="1" si="72"/>
        <v>0</v>
      </c>
    </row>
    <row r="1534" spans="1:5">
      <c r="A1534" t="str">
        <f t="shared" si="70"/>
        <v>100</v>
      </c>
      <c r="B1534">
        <f t="shared" si="71"/>
        <v>0</v>
      </c>
      <c r="C1534" t="s">
        <v>323</v>
      </c>
      <c r="D1534" t="s">
        <v>1880</v>
      </c>
      <c r="E1534">
        <f t="shared" ca="1" si="72"/>
        <v>0</v>
      </c>
    </row>
    <row r="1535" spans="1:5">
      <c r="A1535" t="str">
        <f t="shared" si="70"/>
        <v>01</v>
      </c>
      <c r="B1535">
        <f t="shared" si="71"/>
        <v>0</v>
      </c>
      <c r="C1535" t="s">
        <v>324</v>
      </c>
      <c r="D1535" t="s">
        <v>1881</v>
      </c>
      <c r="E1535">
        <f t="shared" ca="1" si="72"/>
        <v>0</v>
      </c>
    </row>
    <row r="1536" spans="1:5">
      <c r="A1536" t="str">
        <f t="shared" si="70"/>
        <v>02</v>
      </c>
      <c r="B1536">
        <f t="shared" si="71"/>
        <v>0</v>
      </c>
      <c r="C1536" t="s">
        <v>324</v>
      </c>
      <c r="D1536" t="s">
        <v>1882</v>
      </c>
      <c r="E1536">
        <f t="shared" ca="1" si="72"/>
        <v>0</v>
      </c>
    </row>
    <row r="1537" spans="1:5">
      <c r="A1537" t="str">
        <f t="shared" si="70"/>
        <v>03</v>
      </c>
      <c r="B1537">
        <f t="shared" si="71"/>
        <v>0</v>
      </c>
      <c r="C1537" t="s">
        <v>324</v>
      </c>
      <c r="D1537" t="s">
        <v>1883</v>
      </c>
      <c r="E1537">
        <f t="shared" ca="1" si="72"/>
        <v>0</v>
      </c>
    </row>
    <row r="1538" spans="1:5">
      <c r="A1538" t="str">
        <f t="shared" si="70"/>
        <v>04</v>
      </c>
      <c r="B1538">
        <f t="shared" si="71"/>
        <v>0</v>
      </c>
      <c r="C1538" t="s">
        <v>324</v>
      </c>
      <c r="D1538" t="s">
        <v>1884</v>
      </c>
      <c r="E1538">
        <f t="shared" ca="1" si="72"/>
        <v>0</v>
      </c>
    </row>
    <row r="1539" spans="1:5">
      <c r="A1539" t="str">
        <f t="shared" si="70"/>
        <v>05</v>
      </c>
      <c r="B1539">
        <f t="shared" si="71"/>
        <v>0</v>
      </c>
      <c r="C1539" t="s">
        <v>324</v>
      </c>
      <c r="D1539" t="s">
        <v>1885</v>
      </c>
      <c r="E1539">
        <f t="shared" ca="1" si="72"/>
        <v>0</v>
      </c>
    </row>
    <row r="1540" spans="1:5">
      <c r="A1540" t="str">
        <f t="shared" si="70"/>
        <v>06</v>
      </c>
      <c r="B1540">
        <f t="shared" si="71"/>
        <v>0</v>
      </c>
      <c r="C1540" t="s">
        <v>324</v>
      </c>
      <c r="D1540" t="s">
        <v>1886</v>
      </c>
      <c r="E1540">
        <f t="shared" ca="1" si="72"/>
        <v>0</v>
      </c>
    </row>
    <row r="1541" spans="1:5">
      <c r="A1541" t="str">
        <f t="shared" si="70"/>
        <v>07</v>
      </c>
      <c r="B1541">
        <f t="shared" si="71"/>
        <v>0</v>
      </c>
      <c r="C1541" t="s">
        <v>324</v>
      </c>
      <c r="D1541" t="s">
        <v>1887</v>
      </c>
      <c r="E1541">
        <f t="shared" ca="1" si="72"/>
        <v>0</v>
      </c>
    </row>
    <row r="1542" spans="1:5">
      <c r="A1542" t="str">
        <f t="shared" si="70"/>
        <v>08</v>
      </c>
      <c r="B1542">
        <f t="shared" si="71"/>
        <v>0</v>
      </c>
      <c r="C1542" t="s">
        <v>324</v>
      </c>
      <c r="D1542" t="s">
        <v>1888</v>
      </c>
      <c r="E1542">
        <f t="shared" ca="1" si="72"/>
        <v>0</v>
      </c>
    </row>
    <row r="1543" spans="1:5">
      <c r="A1543" t="str">
        <f t="shared" si="70"/>
        <v>09</v>
      </c>
      <c r="B1543">
        <f t="shared" si="71"/>
        <v>0</v>
      </c>
      <c r="C1543" t="s">
        <v>324</v>
      </c>
      <c r="D1543" t="s">
        <v>1889</v>
      </c>
      <c r="E1543">
        <f t="shared" ca="1" si="72"/>
        <v>0</v>
      </c>
    </row>
    <row r="1544" spans="1:5">
      <c r="A1544" t="str">
        <f t="shared" si="70"/>
        <v>10</v>
      </c>
      <c r="B1544">
        <f t="shared" si="71"/>
        <v>0</v>
      </c>
      <c r="C1544" t="s">
        <v>324</v>
      </c>
      <c r="D1544" t="s">
        <v>1890</v>
      </c>
      <c r="E1544">
        <f t="shared" ca="1" si="72"/>
        <v>0</v>
      </c>
    </row>
    <row r="1545" spans="1:5">
      <c r="A1545" t="str">
        <f t="shared" ref="A1545:A1608" si="73">MID(D1545,LEN(C1545)+2,LEN(D1545)-LEN(C1545))</f>
        <v>11</v>
      </c>
      <c r="B1545">
        <f t="shared" ref="B1545:B1574" si="74">IF(IFERROR(FIND("PU",D1545,1),0)&lt;&gt;0,"PU",0)</f>
        <v>0</v>
      </c>
      <c r="C1545" t="s">
        <v>324</v>
      </c>
      <c r="D1545" t="s">
        <v>1891</v>
      </c>
      <c r="E1545">
        <f t="shared" ca="1" si="72"/>
        <v>0</v>
      </c>
    </row>
    <row r="1546" spans="1:5">
      <c r="A1546" t="str">
        <f t="shared" si="73"/>
        <v>12</v>
      </c>
      <c r="B1546">
        <f t="shared" si="74"/>
        <v>0</v>
      </c>
      <c r="C1546" t="s">
        <v>324</v>
      </c>
      <c r="D1546" t="s">
        <v>1892</v>
      </c>
      <c r="E1546">
        <f t="shared" ca="1" si="72"/>
        <v>0</v>
      </c>
    </row>
    <row r="1547" spans="1:5">
      <c r="A1547" t="str">
        <f t="shared" si="73"/>
        <v>13</v>
      </c>
      <c r="B1547">
        <f t="shared" si="74"/>
        <v>0</v>
      </c>
      <c r="C1547" t="s">
        <v>324</v>
      </c>
      <c r="D1547" t="s">
        <v>1893</v>
      </c>
      <c r="E1547">
        <f t="shared" ca="1" si="72"/>
        <v>0</v>
      </c>
    </row>
    <row r="1548" spans="1:5">
      <c r="A1548" t="str">
        <f t="shared" si="73"/>
        <v>100</v>
      </c>
      <c r="B1548">
        <f t="shared" si="74"/>
        <v>0</v>
      </c>
      <c r="C1548" t="s">
        <v>324</v>
      </c>
      <c r="D1548" t="s">
        <v>1894</v>
      </c>
      <c r="E1548">
        <f t="shared" ca="1" si="72"/>
        <v>0</v>
      </c>
    </row>
    <row r="1549" spans="1:5">
      <c r="A1549" t="str">
        <f t="shared" si="73"/>
        <v>01</v>
      </c>
      <c r="B1549">
        <f t="shared" si="74"/>
        <v>0</v>
      </c>
      <c r="C1549" t="s">
        <v>325</v>
      </c>
      <c r="D1549" t="s">
        <v>1895</v>
      </c>
      <c r="E1549">
        <f t="shared" ca="1" si="72"/>
        <v>0</v>
      </c>
    </row>
    <row r="1550" spans="1:5">
      <c r="A1550" t="str">
        <f t="shared" si="73"/>
        <v>02</v>
      </c>
      <c r="B1550">
        <f t="shared" si="74"/>
        <v>0</v>
      </c>
      <c r="C1550" t="s">
        <v>325</v>
      </c>
      <c r="D1550" t="s">
        <v>1896</v>
      </c>
      <c r="E1550">
        <f t="shared" ca="1" si="72"/>
        <v>0</v>
      </c>
    </row>
    <row r="1551" spans="1:5">
      <c r="A1551" t="str">
        <f t="shared" si="73"/>
        <v>03</v>
      </c>
      <c r="B1551">
        <f t="shared" si="74"/>
        <v>0</v>
      </c>
      <c r="C1551" t="s">
        <v>325</v>
      </c>
      <c r="D1551" t="s">
        <v>1897</v>
      </c>
      <c r="E1551">
        <f t="shared" ca="1" si="72"/>
        <v>0</v>
      </c>
    </row>
    <row r="1552" spans="1:5">
      <c r="A1552" t="str">
        <f t="shared" si="73"/>
        <v>04</v>
      </c>
      <c r="B1552">
        <f t="shared" si="74"/>
        <v>0</v>
      </c>
      <c r="C1552" t="s">
        <v>325</v>
      </c>
      <c r="D1552" t="s">
        <v>1898</v>
      </c>
      <c r="E1552">
        <f t="shared" ca="1" si="72"/>
        <v>0</v>
      </c>
    </row>
    <row r="1553" spans="1:5">
      <c r="A1553" t="str">
        <f t="shared" si="73"/>
        <v>05</v>
      </c>
      <c r="B1553">
        <f t="shared" si="74"/>
        <v>0</v>
      </c>
      <c r="C1553" t="s">
        <v>325</v>
      </c>
      <c r="D1553" t="s">
        <v>1899</v>
      </c>
      <c r="E1553">
        <f t="shared" ca="1" si="72"/>
        <v>0</v>
      </c>
    </row>
    <row r="1554" spans="1:5">
      <c r="A1554" t="str">
        <f t="shared" si="73"/>
        <v>06</v>
      </c>
      <c r="B1554">
        <f t="shared" si="74"/>
        <v>0</v>
      </c>
      <c r="C1554" t="s">
        <v>325</v>
      </c>
      <c r="D1554" t="s">
        <v>1900</v>
      </c>
      <c r="E1554">
        <f t="shared" ca="1" si="72"/>
        <v>0</v>
      </c>
    </row>
    <row r="1555" spans="1:5">
      <c r="A1555" t="str">
        <f t="shared" si="73"/>
        <v>07</v>
      </c>
      <c r="B1555">
        <f t="shared" si="74"/>
        <v>0</v>
      </c>
      <c r="C1555" t="s">
        <v>325</v>
      </c>
      <c r="D1555" t="s">
        <v>1901</v>
      </c>
      <c r="E1555">
        <f t="shared" ca="1" si="72"/>
        <v>0</v>
      </c>
    </row>
    <row r="1556" spans="1:5">
      <c r="A1556" t="str">
        <f t="shared" si="73"/>
        <v>08</v>
      </c>
      <c r="B1556">
        <f t="shared" si="74"/>
        <v>0</v>
      </c>
      <c r="C1556" t="s">
        <v>325</v>
      </c>
      <c r="D1556" t="s">
        <v>1902</v>
      </c>
      <c r="E1556">
        <f t="shared" ca="1" si="72"/>
        <v>0</v>
      </c>
    </row>
    <row r="1557" spans="1:5">
      <c r="A1557" t="str">
        <f t="shared" si="73"/>
        <v>09</v>
      </c>
      <c r="B1557">
        <f t="shared" si="74"/>
        <v>0</v>
      </c>
      <c r="C1557" t="s">
        <v>325</v>
      </c>
      <c r="D1557" t="s">
        <v>1903</v>
      </c>
      <c r="E1557">
        <f t="shared" ca="1" si="72"/>
        <v>0</v>
      </c>
    </row>
    <row r="1558" spans="1:5">
      <c r="A1558" t="str">
        <f t="shared" si="73"/>
        <v>10</v>
      </c>
      <c r="B1558">
        <f t="shared" si="74"/>
        <v>0</v>
      </c>
      <c r="C1558" t="s">
        <v>325</v>
      </c>
      <c r="D1558" t="s">
        <v>1904</v>
      </c>
      <c r="E1558">
        <f t="shared" ca="1" si="72"/>
        <v>0</v>
      </c>
    </row>
    <row r="1559" spans="1:5">
      <c r="A1559" t="str">
        <f t="shared" si="73"/>
        <v>11</v>
      </c>
      <c r="B1559">
        <f t="shared" si="74"/>
        <v>0</v>
      </c>
      <c r="C1559" t="s">
        <v>325</v>
      </c>
      <c r="D1559" t="s">
        <v>1905</v>
      </c>
      <c r="E1559">
        <f t="shared" ca="1" si="72"/>
        <v>0</v>
      </c>
    </row>
    <row r="1560" spans="1:5">
      <c r="A1560" t="str">
        <f t="shared" si="73"/>
        <v>12</v>
      </c>
      <c r="B1560">
        <f t="shared" si="74"/>
        <v>0</v>
      </c>
      <c r="C1560" t="s">
        <v>325</v>
      </c>
      <c r="D1560" t="s">
        <v>1906</v>
      </c>
      <c r="E1560">
        <f t="shared" ca="1" si="72"/>
        <v>0</v>
      </c>
    </row>
    <row r="1561" spans="1:5">
      <c r="A1561" t="str">
        <f t="shared" si="73"/>
        <v>13</v>
      </c>
      <c r="B1561">
        <f t="shared" si="74"/>
        <v>0</v>
      </c>
      <c r="C1561" t="s">
        <v>325</v>
      </c>
      <c r="D1561" t="s">
        <v>1907</v>
      </c>
      <c r="E1561">
        <f t="shared" ca="1" si="72"/>
        <v>0</v>
      </c>
    </row>
    <row r="1562" spans="1:5">
      <c r="A1562" t="str">
        <f t="shared" si="73"/>
        <v>100</v>
      </c>
      <c r="B1562">
        <f t="shared" si="74"/>
        <v>0</v>
      </c>
      <c r="C1562" t="s">
        <v>325</v>
      </c>
      <c r="D1562" t="s">
        <v>1908</v>
      </c>
      <c r="E1562">
        <f t="shared" ca="1" si="72"/>
        <v>0</v>
      </c>
    </row>
    <row r="1563" spans="1:5">
      <c r="A1563" t="str">
        <f t="shared" si="73"/>
        <v>01</v>
      </c>
      <c r="B1563">
        <f t="shared" si="74"/>
        <v>0</v>
      </c>
      <c r="C1563" t="s">
        <v>326</v>
      </c>
      <c r="D1563" t="s">
        <v>1909</v>
      </c>
      <c r="E1563">
        <f t="shared" ca="1" si="72"/>
        <v>0</v>
      </c>
    </row>
    <row r="1564" spans="1:5">
      <c r="A1564" t="str">
        <f t="shared" si="73"/>
        <v>02</v>
      </c>
      <c r="B1564">
        <f t="shared" si="74"/>
        <v>0</v>
      </c>
      <c r="C1564" t="s">
        <v>326</v>
      </c>
      <c r="D1564" t="s">
        <v>1910</v>
      </c>
      <c r="E1564">
        <f t="shared" ca="1" si="72"/>
        <v>0</v>
      </c>
    </row>
    <row r="1565" spans="1:5">
      <c r="A1565" t="str">
        <f t="shared" si="73"/>
        <v>03</v>
      </c>
      <c r="B1565">
        <f t="shared" si="74"/>
        <v>0</v>
      </c>
      <c r="C1565" t="s">
        <v>326</v>
      </c>
      <c r="D1565" t="s">
        <v>1911</v>
      </c>
      <c r="E1565">
        <f t="shared" ca="1" si="72"/>
        <v>0</v>
      </c>
    </row>
    <row r="1566" spans="1:5">
      <c r="A1566" t="str">
        <f t="shared" si="73"/>
        <v>04</v>
      </c>
      <c r="B1566">
        <f t="shared" si="74"/>
        <v>0</v>
      </c>
      <c r="C1566" t="s">
        <v>326</v>
      </c>
      <c r="D1566" t="s">
        <v>1912</v>
      </c>
      <c r="E1566">
        <f t="shared" ca="1" si="72"/>
        <v>0</v>
      </c>
    </row>
    <row r="1567" spans="1:5">
      <c r="A1567" t="str">
        <f t="shared" si="73"/>
        <v>05</v>
      </c>
      <c r="B1567">
        <f t="shared" si="74"/>
        <v>0</v>
      </c>
      <c r="C1567" t="s">
        <v>326</v>
      </c>
      <c r="D1567" t="s">
        <v>1913</v>
      </c>
      <c r="E1567">
        <f t="shared" ca="1" si="72"/>
        <v>0</v>
      </c>
    </row>
    <row r="1568" spans="1:5">
      <c r="A1568" t="str">
        <f t="shared" si="73"/>
        <v>06</v>
      </c>
      <c r="B1568">
        <f t="shared" si="74"/>
        <v>0</v>
      </c>
      <c r="C1568" t="s">
        <v>326</v>
      </c>
      <c r="D1568" t="s">
        <v>1914</v>
      </c>
      <c r="E1568">
        <f t="shared" ca="1" si="72"/>
        <v>0</v>
      </c>
    </row>
    <row r="1569" spans="1:5">
      <c r="A1569" t="str">
        <f t="shared" si="73"/>
        <v>07</v>
      </c>
      <c r="B1569">
        <f t="shared" si="74"/>
        <v>0</v>
      </c>
      <c r="C1569" t="s">
        <v>326</v>
      </c>
      <c r="D1569" t="s">
        <v>1915</v>
      </c>
      <c r="E1569">
        <f t="shared" ca="1" si="72"/>
        <v>0</v>
      </c>
    </row>
    <row r="1570" spans="1:5">
      <c r="A1570" t="str">
        <f t="shared" si="73"/>
        <v>08</v>
      </c>
      <c r="B1570">
        <f t="shared" si="74"/>
        <v>0</v>
      </c>
      <c r="C1570" t="s">
        <v>326</v>
      </c>
      <c r="D1570" t="s">
        <v>1916</v>
      </c>
      <c r="E1570">
        <f t="shared" ca="1" si="72"/>
        <v>0</v>
      </c>
    </row>
    <row r="1571" spans="1:5">
      <c r="A1571" t="str">
        <f t="shared" si="73"/>
        <v>09</v>
      </c>
      <c r="B1571">
        <f t="shared" si="74"/>
        <v>0</v>
      </c>
      <c r="C1571" t="s">
        <v>326</v>
      </c>
      <c r="D1571" t="s">
        <v>1917</v>
      </c>
      <c r="E1571">
        <f t="shared" ca="1" si="72"/>
        <v>0</v>
      </c>
    </row>
    <row r="1572" spans="1:5">
      <c r="A1572" t="str">
        <f t="shared" si="73"/>
        <v>10</v>
      </c>
      <c r="B1572">
        <f t="shared" si="74"/>
        <v>0</v>
      </c>
      <c r="C1572" t="s">
        <v>326</v>
      </c>
      <c r="D1572" t="s">
        <v>1918</v>
      </c>
      <c r="E1572">
        <f t="shared" ca="1" si="72"/>
        <v>0</v>
      </c>
    </row>
    <row r="1573" spans="1:5">
      <c r="A1573" t="str">
        <f t="shared" si="73"/>
        <v>11</v>
      </c>
      <c r="B1573">
        <f t="shared" si="74"/>
        <v>0</v>
      </c>
      <c r="C1573" t="s">
        <v>326</v>
      </c>
      <c r="D1573" t="s">
        <v>1919</v>
      </c>
      <c r="E1573">
        <f t="shared" ca="1" si="72"/>
        <v>0</v>
      </c>
    </row>
    <row r="1574" spans="1:5">
      <c r="A1574" t="str">
        <f t="shared" si="73"/>
        <v>12</v>
      </c>
      <c r="B1574">
        <f t="shared" si="74"/>
        <v>0</v>
      </c>
      <c r="C1574" t="s">
        <v>326</v>
      </c>
      <c r="D1574" t="s">
        <v>1920</v>
      </c>
      <c r="E1574">
        <f t="shared" ca="1" si="72"/>
        <v>0</v>
      </c>
    </row>
    <row r="1575" spans="1:5">
      <c r="A1575" t="str">
        <f t="shared" si="73"/>
        <v>13</v>
      </c>
      <c r="B1575">
        <f t="shared" ref="B1575:B1638" si="75">IF(IFERROR(FIND("PU",D1575,1),0)&lt;&gt;0,"PU",0)</f>
        <v>0</v>
      </c>
      <c r="C1575" t="s">
        <v>326</v>
      </c>
      <c r="D1575" t="s">
        <v>2135</v>
      </c>
      <c r="E1575">
        <f t="shared" ref="E1575:E1638" ca="1" si="76">IFERROR(IF(B1575=0,VLOOKUP(C1575,INDIRECT($G$4&amp;$H$4),MATCH($A1575,INDIRECT($G$4&amp;$I$4),0),0),VLOOKUP(C1575,INDIRECT($G$5&amp;$H$5),MATCH($A1575,INDIRECT($G$5&amp;$I$5),0),FALSE)),0)</f>
        <v>0</v>
      </c>
    </row>
    <row r="1576" spans="1:5">
      <c r="A1576" t="str">
        <f t="shared" si="73"/>
        <v>100</v>
      </c>
      <c r="B1576">
        <f t="shared" si="75"/>
        <v>0</v>
      </c>
      <c r="C1576" t="s">
        <v>326</v>
      </c>
      <c r="D1576" t="s">
        <v>1921</v>
      </c>
      <c r="E1576">
        <f t="shared" ca="1" si="76"/>
        <v>0</v>
      </c>
    </row>
    <row r="1577" spans="1:5">
      <c r="A1577" t="str">
        <f t="shared" si="73"/>
        <v>01</v>
      </c>
      <c r="B1577">
        <f t="shared" si="75"/>
        <v>0</v>
      </c>
      <c r="C1577" t="s">
        <v>2271</v>
      </c>
      <c r="D1577" t="s">
        <v>2340</v>
      </c>
      <c r="E1577">
        <f t="shared" ca="1" si="76"/>
        <v>0</v>
      </c>
    </row>
    <row r="1578" spans="1:5">
      <c r="A1578" t="str">
        <f t="shared" si="73"/>
        <v>02</v>
      </c>
      <c r="B1578">
        <f t="shared" si="75"/>
        <v>0</v>
      </c>
      <c r="C1578" t="s">
        <v>2271</v>
      </c>
      <c r="D1578" t="s">
        <v>2341</v>
      </c>
      <c r="E1578">
        <f t="shared" ca="1" si="76"/>
        <v>0</v>
      </c>
    </row>
    <row r="1579" spans="1:5">
      <c r="A1579" t="str">
        <f t="shared" si="73"/>
        <v>03</v>
      </c>
      <c r="B1579">
        <f t="shared" si="75"/>
        <v>0</v>
      </c>
      <c r="C1579" t="s">
        <v>2271</v>
      </c>
      <c r="D1579" t="s">
        <v>2342</v>
      </c>
      <c r="E1579">
        <f t="shared" ca="1" si="76"/>
        <v>0</v>
      </c>
    </row>
    <row r="1580" spans="1:5">
      <c r="A1580" t="str">
        <f t="shared" si="73"/>
        <v>04</v>
      </c>
      <c r="B1580">
        <f t="shared" si="75"/>
        <v>0</v>
      </c>
      <c r="C1580" t="s">
        <v>2271</v>
      </c>
      <c r="D1580" t="s">
        <v>2343</v>
      </c>
      <c r="E1580">
        <f t="shared" ca="1" si="76"/>
        <v>0</v>
      </c>
    </row>
    <row r="1581" spans="1:5">
      <c r="A1581" t="str">
        <f t="shared" si="73"/>
        <v>05</v>
      </c>
      <c r="B1581">
        <f t="shared" si="75"/>
        <v>0</v>
      </c>
      <c r="C1581" t="s">
        <v>2271</v>
      </c>
      <c r="D1581" t="s">
        <v>2344</v>
      </c>
      <c r="E1581">
        <f t="shared" ca="1" si="76"/>
        <v>0</v>
      </c>
    </row>
    <row r="1582" spans="1:5">
      <c r="A1582" t="str">
        <f t="shared" si="73"/>
        <v>06</v>
      </c>
      <c r="B1582">
        <f t="shared" si="75"/>
        <v>0</v>
      </c>
      <c r="C1582" t="s">
        <v>2271</v>
      </c>
      <c r="D1582" t="s">
        <v>2345</v>
      </c>
      <c r="E1582">
        <f t="shared" ca="1" si="76"/>
        <v>0</v>
      </c>
    </row>
    <row r="1583" spans="1:5">
      <c r="A1583" t="str">
        <f t="shared" si="73"/>
        <v>07</v>
      </c>
      <c r="B1583">
        <f t="shared" si="75"/>
        <v>0</v>
      </c>
      <c r="C1583" t="s">
        <v>2271</v>
      </c>
      <c r="D1583" t="s">
        <v>2346</v>
      </c>
      <c r="E1583">
        <f t="shared" ca="1" si="76"/>
        <v>0</v>
      </c>
    </row>
    <row r="1584" spans="1:5">
      <c r="A1584" t="str">
        <f t="shared" si="73"/>
        <v>08</v>
      </c>
      <c r="B1584">
        <f t="shared" si="75"/>
        <v>0</v>
      </c>
      <c r="C1584" t="s">
        <v>2271</v>
      </c>
      <c r="D1584" t="s">
        <v>2347</v>
      </c>
      <c r="E1584">
        <f t="shared" ca="1" si="76"/>
        <v>0</v>
      </c>
    </row>
    <row r="1585" spans="1:5">
      <c r="A1585" t="str">
        <f t="shared" si="73"/>
        <v>09</v>
      </c>
      <c r="B1585">
        <f t="shared" si="75"/>
        <v>0</v>
      </c>
      <c r="C1585" t="s">
        <v>2271</v>
      </c>
      <c r="D1585" t="s">
        <v>2348</v>
      </c>
      <c r="E1585">
        <f t="shared" ca="1" si="76"/>
        <v>0</v>
      </c>
    </row>
    <row r="1586" spans="1:5">
      <c r="A1586" t="str">
        <f t="shared" si="73"/>
        <v>10</v>
      </c>
      <c r="B1586">
        <f t="shared" si="75"/>
        <v>0</v>
      </c>
      <c r="C1586" t="s">
        <v>2271</v>
      </c>
      <c r="D1586" t="s">
        <v>2349</v>
      </c>
      <c r="E1586">
        <f t="shared" ca="1" si="76"/>
        <v>0</v>
      </c>
    </row>
    <row r="1587" spans="1:5">
      <c r="A1587" t="str">
        <f t="shared" si="73"/>
        <v>11</v>
      </c>
      <c r="B1587">
        <f t="shared" si="75"/>
        <v>0</v>
      </c>
      <c r="C1587" t="s">
        <v>2271</v>
      </c>
      <c r="D1587" t="s">
        <v>2350</v>
      </c>
      <c r="E1587">
        <f t="shared" ca="1" si="76"/>
        <v>0</v>
      </c>
    </row>
    <row r="1588" spans="1:5">
      <c r="A1588" t="str">
        <f t="shared" si="73"/>
        <v>12</v>
      </c>
      <c r="B1588">
        <f t="shared" si="75"/>
        <v>0</v>
      </c>
      <c r="C1588" t="s">
        <v>2271</v>
      </c>
      <c r="D1588" t="s">
        <v>2351</v>
      </c>
      <c r="E1588">
        <f t="shared" ca="1" si="76"/>
        <v>0</v>
      </c>
    </row>
    <row r="1589" spans="1:5">
      <c r="A1589" t="str">
        <f t="shared" si="73"/>
        <v>13</v>
      </c>
      <c r="B1589">
        <f t="shared" si="75"/>
        <v>0</v>
      </c>
      <c r="C1589" t="s">
        <v>2271</v>
      </c>
      <c r="D1589" t="s">
        <v>2352</v>
      </c>
      <c r="E1589">
        <f t="shared" ca="1" si="76"/>
        <v>0</v>
      </c>
    </row>
    <row r="1590" spans="1:5">
      <c r="A1590" t="str">
        <f t="shared" si="73"/>
        <v>100</v>
      </c>
      <c r="B1590">
        <f t="shared" si="75"/>
        <v>0</v>
      </c>
      <c r="C1590" t="s">
        <v>2271</v>
      </c>
      <c r="D1590" t="s">
        <v>2353</v>
      </c>
      <c r="E1590">
        <f t="shared" ca="1" si="76"/>
        <v>0</v>
      </c>
    </row>
    <row r="1591" spans="1:5">
      <c r="A1591" t="str">
        <f t="shared" si="73"/>
        <v>01</v>
      </c>
      <c r="B1591">
        <f t="shared" si="75"/>
        <v>0</v>
      </c>
      <c r="C1591" t="s">
        <v>2272</v>
      </c>
      <c r="D1591" t="s">
        <v>2367</v>
      </c>
      <c r="E1591">
        <f t="shared" ca="1" si="76"/>
        <v>0</v>
      </c>
    </row>
    <row r="1592" spans="1:5">
      <c r="A1592" t="str">
        <f t="shared" si="73"/>
        <v>02</v>
      </c>
      <c r="B1592">
        <f t="shared" si="75"/>
        <v>0</v>
      </c>
      <c r="C1592" t="s">
        <v>2272</v>
      </c>
      <c r="D1592" t="s">
        <v>2354</v>
      </c>
      <c r="E1592">
        <f t="shared" ca="1" si="76"/>
        <v>0</v>
      </c>
    </row>
    <row r="1593" spans="1:5">
      <c r="A1593" t="str">
        <f t="shared" si="73"/>
        <v>03</v>
      </c>
      <c r="B1593">
        <f t="shared" si="75"/>
        <v>0</v>
      </c>
      <c r="C1593" t="s">
        <v>2272</v>
      </c>
      <c r="D1593" t="s">
        <v>2355</v>
      </c>
      <c r="E1593">
        <f t="shared" ca="1" si="76"/>
        <v>0</v>
      </c>
    </row>
    <row r="1594" spans="1:5">
      <c r="A1594" t="str">
        <f t="shared" si="73"/>
        <v>04</v>
      </c>
      <c r="B1594">
        <f t="shared" si="75"/>
        <v>0</v>
      </c>
      <c r="C1594" t="s">
        <v>2272</v>
      </c>
      <c r="D1594" t="s">
        <v>2356</v>
      </c>
      <c r="E1594">
        <f t="shared" ca="1" si="76"/>
        <v>0</v>
      </c>
    </row>
    <row r="1595" spans="1:5">
      <c r="A1595" t="str">
        <f t="shared" si="73"/>
        <v>05</v>
      </c>
      <c r="B1595">
        <f t="shared" si="75"/>
        <v>0</v>
      </c>
      <c r="C1595" t="s">
        <v>2272</v>
      </c>
      <c r="D1595" t="s">
        <v>2357</v>
      </c>
      <c r="E1595">
        <f t="shared" ca="1" si="76"/>
        <v>0</v>
      </c>
    </row>
    <row r="1596" spans="1:5">
      <c r="A1596" t="str">
        <f t="shared" si="73"/>
        <v>06</v>
      </c>
      <c r="B1596">
        <f t="shared" si="75"/>
        <v>0</v>
      </c>
      <c r="C1596" t="s">
        <v>2272</v>
      </c>
      <c r="D1596" t="s">
        <v>2358</v>
      </c>
      <c r="E1596">
        <f t="shared" ca="1" si="76"/>
        <v>0</v>
      </c>
    </row>
    <row r="1597" spans="1:5">
      <c r="A1597" t="str">
        <f t="shared" si="73"/>
        <v>07</v>
      </c>
      <c r="B1597">
        <f t="shared" si="75"/>
        <v>0</v>
      </c>
      <c r="C1597" t="s">
        <v>2272</v>
      </c>
      <c r="D1597" t="s">
        <v>2359</v>
      </c>
      <c r="E1597">
        <f t="shared" ca="1" si="76"/>
        <v>0</v>
      </c>
    </row>
    <row r="1598" spans="1:5">
      <c r="A1598" t="str">
        <f t="shared" si="73"/>
        <v>08</v>
      </c>
      <c r="B1598">
        <f t="shared" si="75"/>
        <v>0</v>
      </c>
      <c r="C1598" t="s">
        <v>2272</v>
      </c>
      <c r="D1598" t="s">
        <v>2360</v>
      </c>
      <c r="E1598">
        <f t="shared" ca="1" si="76"/>
        <v>0</v>
      </c>
    </row>
    <row r="1599" spans="1:5">
      <c r="A1599" t="str">
        <f t="shared" si="73"/>
        <v>09</v>
      </c>
      <c r="B1599">
        <f t="shared" si="75"/>
        <v>0</v>
      </c>
      <c r="C1599" t="s">
        <v>2272</v>
      </c>
      <c r="D1599" t="s">
        <v>2361</v>
      </c>
      <c r="E1599">
        <f t="shared" ca="1" si="76"/>
        <v>0</v>
      </c>
    </row>
    <row r="1600" spans="1:5">
      <c r="A1600" t="str">
        <f t="shared" si="73"/>
        <v>10</v>
      </c>
      <c r="B1600">
        <f t="shared" si="75"/>
        <v>0</v>
      </c>
      <c r="C1600" t="s">
        <v>2272</v>
      </c>
      <c r="D1600" t="s">
        <v>2362</v>
      </c>
      <c r="E1600">
        <f t="shared" ca="1" si="76"/>
        <v>0</v>
      </c>
    </row>
    <row r="1601" spans="1:5">
      <c r="A1601" t="str">
        <f t="shared" si="73"/>
        <v>11</v>
      </c>
      <c r="B1601">
        <f t="shared" si="75"/>
        <v>0</v>
      </c>
      <c r="C1601" t="s">
        <v>2272</v>
      </c>
      <c r="D1601" t="s">
        <v>2363</v>
      </c>
      <c r="E1601">
        <f t="shared" ca="1" si="76"/>
        <v>0</v>
      </c>
    </row>
    <row r="1602" spans="1:5">
      <c r="A1602" t="str">
        <f t="shared" si="73"/>
        <v>12</v>
      </c>
      <c r="B1602">
        <f t="shared" si="75"/>
        <v>0</v>
      </c>
      <c r="C1602" t="s">
        <v>2272</v>
      </c>
      <c r="D1602" t="s">
        <v>2364</v>
      </c>
      <c r="E1602">
        <f t="shared" ca="1" si="76"/>
        <v>0</v>
      </c>
    </row>
    <row r="1603" spans="1:5">
      <c r="A1603" t="str">
        <f t="shared" si="73"/>
        <v>13</v>
      </c>
      <c r="B1603">
        <f t="shared" si="75"/>
        <v>0</v>
      </c>
      <c r="C1603" t="s">
        <v>2272</v>
      </c>
      <c r="D1603" t="s">
        <v>2365</v>
      </c>
      <c r="E1603">
        <f t="shared" ca="1" si="76"/>
        <v>0</v>
      </c>
    </row>
    <row r="1604" spans="1:5">
      <c r="A1604" t="str">
        <f t="shared" si="73"/>
        <v>100</v>
      </c>
      <c r="B1604">
        <f t="shared" si="75"/>
        <v>0</v>
      </c>
      <c r="C1604" t="s">
        <v>2272</v>
      </c>
      <c r="D1604" t="s">
        <v>2366</v>
      </c>
      <c r="E1604">
        <f t="shared" ca="1" si="76"/>
        <v>0</v>
      </c>
    </row>
    <row r="1605" spans="1:5">
      <c r="A1605" t="str">
        <f t="shared" si="73"/>
        <v>01</v>
      </c>
      <c r="B1605">
        <f t="shared" si="75"/>
        <v>0</v>
      </c>
      <c r="C1605" t="s">
        <v>2273</v>
      </c>
      <c r="D1605" t="s">
        <v>2368</v>
      </c>
      <c r="E1605">
        <f t="shared" ca="1" si="76"/>
        <v>0</v>
      </c>
    </row>
    <row r="1606" spans="1:5">
      <c r="A1606" t="str">
        <f t="shared" si="73"/>
        <v>02</v>
      </c>
      <c r="B1606">
        <f t="shared" si="75"/>
        <v>0</v>
      </c>
      <c r="C1606" t="s">
        <v>2273</v>
      </c>
      <c r="D1606" t="s">
        <v>2369</v>
      </c>
      <c r="E1606">
        <f t="shared" ca="1" si="76"/>
        <v>0</v>
      </c>
    </row>
    <row r="1607" spans="1:5">
      <c r="A1607" t="str">
        <f t="shared" si="73"/>
        <v>03</v>
      </c>
      <c r="B1607">
        <f t="shared" si="75"/>
        <v>0</v>
      </c>
      <c r="C1607" t="s">
        <v>2273</v>
      </c>
      <c r="D1607" t="s">
        <v>2370</v>
      </c>
      <c r="E1607">
        <f t="shared" ca="1" si="76"/>
        <v>0</v>
      </c>
    </row>
    <row r="1608" spans="1:5">
      <c r="A1608" t="str">
        <f t="shared" si="73"/>
        <v>04</v>
      </c>
      <c r="B1608">
        <f t="shared" si="75"/>
        <v>0</v>
      </c>
      <c r="C1608" t="s">
        <v>2273</v>
      </c>
      <c r="D1608" t="s">
        <v>2371</v>
      </c>
      <c r="E1608">
        <f t="shared" ca="1" si="76"/>
        <v>0</v>
      </c>
    </row>
    <row r="1609" spans="1:5">
      <c r="A1609" t="str">
        <f t="shared" ref="A1609:A1672" si="77">MID(D1609,LEN(C1609)+2,LEN(D1609)-LEN(C1609))</f>
        <v>05</v>
      </c>
      <c r="B1609">
        <f t="shared" si="75"/>
        <v>0</v>
      </c>
      <c r="C1609" t="s">
        <v>2273</v>
      </c>
      <c r="D1609" t="s">
        <v>2372</v>
      </c>
      <c r="E1609">
        <f t="shared" ca="1" si="76"/>
        <v>0</v>
      </c>
    </row>
    <row r="1610" spans="1:5">
      <c r="A1610" t="str">
        <f t="shared" si="77"/>
        <v>06</v>
      </c>
      <c r="B1610">
        <f t="shared" si="75"/>
        <v>0</v>
      </c>
      <c r="C1610" t="s">
        <v>2273</v>
      </c>
      <c r="D1610" t="s">
        <v>2373</v>
      </c>
      <c r="E1610">
        <f t="shared" ca="1" si="76"/>
        <v>0</v>
      </c>
    </row>
    <row r="1611" spans="1:5">
      <c r="A1611" t="str">
        <f t="shared" si="77"/>
        <v>07</v>
      </c>
      <c r="B1611">
        <f t="shared" si="75"/>
        <v>0</v>
      </c>
      <c r="C1611" t="s">
        <v>2273</v>
      </c>
      <c r="D1611" t="s">
        <v>2374</v>
      </c>
      <c r="E1611">
        <f t="shared" ca="1" si="76"/>
        <v>0</v>
      </c>
    </row>
    <row r="1612" spans="1:5">
      <c r="A1612" t="str">
        <f t="shared" si="77"/>
        <v>08</v>
      </c>
      <c r="B1612">
        <f t="shared" si="75"/>
        <v>0</v>
      </c>
      <c r="C1612" t="s">
        <v>2273</v>
      </c>
      <c r="D1612" t="s">
        <v>2375</v>
      </c>
      <c r="E1612">
        <f t="shared" ca="1" si="76"/>
        <v>0</v>
      </c>
    </row>
    <row r="1613" spans="1:5">
      <c r="A1613" t="str">
        <f t="shared" si="77"/>
        <v>09</v>
      </c>
      <c r="B1613">
        <f t="shared" si="75"/>
        <v>0</v>
      </c>
      <c r="C1613" t="s">
        <v>2273</v>
      </c>
      <c r="D1613" t="s">
        <v>2376</v>
      </c>
      <c r="E1613">
        <f t="shared" ca="1" si="76"/>
        <v>0</v>
      </c>
    </row>
    <row r="1614" spans="1:5">
      <c r="A1614" t="str">
        <f t="shared" si="77"/>
        <v>10</v>
      </c>
      <c r="B1614">
        <f t="shared" si="75"/>
        <v>0</v>
      </c>
      <c r="C1614" t="s">
        <v>2273</v>
      </c>
      <c r="D1614" t="s">
        <v>2377</v>
      </c>
      <c r="E1614">
        <f t="shared" ca="1" si="76"/>
        <v>0</v>
      </c>
    </row>
    <row r="1615" spans="1:5">
      <c r="A1615" t="str">
        <f t="shared" si="77"/>
        <v>11</v>
      </c>
      <c r="B1615">
        <f t="shared" si="75"/>
        <v>0</v>
      </c>
      <c r="C1615" t="s">
        <v>2273</v>
      </c>
      <c r="D1615" t="s">
        <v>2378</v>
      </c>
      <c r="E1615">
        <f t="shared" ca="1" si="76"/>
        <v>0</v>
      </c>
    </row>
    <row r="1616" spans="1:5">
      <c r="A1616" t="str">
        <f t="shared" si="77"/>
        <v>12</v>
      </c>
      <c r="B1616">
        <f t="shared" si="75"/>
        <v>0</v>
      </c>
      <c r="C1616" t="s">
        <v>2273</v>
      </c>
      <c r="D1616" t="s">
        <v>2379</v>
      </c>
      <c r="E1616">
        <f t="shared" ca="1" si="76"/>
        <v>0</v>
      </c>
    </row>
    <row r="1617" spans="1:5">
      <c r="A1617" t="str">
        <f t="shared" si="77"/>
        <v>13</v>
      </c>
      <c r="B1617">
        <f t="shared" si="75"/>
        <v>0</v>
      </c>
      <c r="C1617" t="s">
        <v>2273</v>
      </c>
      <c r="D1617" t="s">
        <v>2380</v>
      </c>
      <c r="E1617">
        <f t="shared" ca="1" si="76"/>
        <v>0</v>
      </c>
    </row>
    <row r="1618" spans="1:5">
      <c r="A1618" t="str">
        <f t="shared" si="77"/>
        <v>100</v>
      </c>
      <c r="B1618">
        <f t="shared" si="75"/>
        <v>0</v>
      </c>
      <c r="C1618" t="s">
        <v>2273</v>
      </c>
      <c r="D1618" t="s">
        <v>2381</v>
      </c>
      <c r="E1618">
        <f t="shared" ca="1" si="76"/>
        <v>0</v>
      </c>
    </row>
    <row r="1619" spans="1:5">
      <c r="A1619" t="str">
        <f t="shared" si="77"/>
        <v>01</v>
      </c>
      <c r="B1619">
        <f t="shared" si="75"/>
        <v>0</v>
      </c>
      <c r="C1619" t="s">
        <v>2274</v>
      </c>
      <c r="D1619" t="s">
        <v>2382</v>
      </c>
      <c r="E1619">
        <f t="shared" ca="1" si="76"/>
        <v>0</v>
      </c>
    </row>
    <row r="1620" spans="1:5">
      <c r="A1620" t="str">
        <f t="shared" si="77"/>
        <v>02</v>
      </c>
      <c r="B1620">
        <f t="shared" si="75"/>
        <v>0</v>
      </c>
      <c r="C1620" t="s">
        <v>2274</v>
      </c>
      <c r="D1620" t="s">
        <v>2383</v>
      </c>
      <c r="E1620">
        <f t="shared" ca="1" si="76"/>
        <v>0</v>
      </c>
    </row>
    <row r="1621" spans="1:5">
      <c r="A1621" t="str">
        <f t="shared" si="77"/>
        <v>03</v>
      </c>
      <c r="B1621">
        <f t="shared" si="75"/>
        <v>0</v>
      </c>
      <c r="C1621" t="s">
        <v>2274</v>
      </c>
      <c r="D1621" t="s">
        <v>2384</v>
      </c>
      <c r="E1621">
        <f t="shared" ca="1" si="76"/>
        <v>0</v>
      </c>
    </row>
    <row r="1622" spans="1:5">
      <c r="A1622" t="str">
        <f t="shared" si="77"/>
        <v>04</v>
      </c>
      <c r="B1622">
        <f t="shared" si="75"/>
        <v>0</v>
      </c>
      <c r="C1622" t="s">
        <v>2274</v>
      </c>
      <c r="D1622" t="s">
        <v>2385</v>
      </c>
      <c r="E1622">
        <f t="shared" ca="1" si="76"/>
        <v>0</v>
      </c>
    </row>
    <row r="1623" spans="1:5">
      <c r="A1623" t="str">
        <f t="shared" si="77"/>
        <v>05</v>
      </c>
      <c r="B1623">
        <f t="shared" si="75"/>
        <v>0</v>
      </c>
      <c r="C1623" t="s">
        <v>2274</v>
      </c>
      <c r="D1623" t="s">
        <v>2386</v>
      </c>
      <c r="E1623">
        <f t="shared" ca="1" si="76"/>
        <v>0</v>
      </c>
    </row>
    <row r="1624" spans="1:5">
      <c r="A1624" t="str">
        <f t="shared" si="77"/>
        <v>06</v>
      </c>
      <c r="B1624">
        <f t="shared" si="75"/>
        <v>0</v>
      </c>
      <c r="C1624" t="s">
        <v>2274</v>
      </c>
      <c r="D1624" t="s">
        <v>2387</v>
      </c>
      <c r="E1624">
        <f t="shared" ca="1" si="76"/>
        <v>0</v>
      </c>
    </row>
    <row r="1625" spans="1:5">
      <c r="A1625" t="str">
        <f t="shared" si="77"/>
        <v>07</v>
      </c>
      <c r="B1625">
        <f t="shared" si="75"/>
        <v>0</v>
      </c>
      <c r="C1625" t="s">
        <v>2274</v>
      </c>
      <c r="D1625" t="s">
        <v>2388</v>
      </c>
      <c r="E1625">
        <f t="shared" ca="1" si="76"/>
        <v>0</v>
      </c>
    </row>
    <row r="1626" spans="1:5">
      <c r="A1626" t="str">
        <f t="shared" si="77"/>
        <v>08</v>
      </c>
      <c r="B1626">
        <f t="shared" si="75"/>
        <v>0</v>
      </c>
      <c r="C1626" t="s">
        <v>2274</v>
      </c>
      <c r="D1626" t="s">
        <v>2389</v>
      </c>
      <c r="E1626">
        <f t="shared" ca="1" si="76"/>
        <v>0</v>
      </c>
    </row>
    <row r="1627" spans="1:5">
      <c r="A1627" t="str">
        <f t="shared" si="77"/>
        <v>09</v>
      </c>
      <c r="B1627">
        <f t="shared" si="75"/>
        <v>0</v>
      </c>
      <c r="C1627" t="s">
        <v>2274</v>
      </c>
      <c r="D1627" t="s">
        <v>2390</v>
      </c>
      <c r="E1627">
        <f t="shared" ca="1" si="76"/>
        <v>0</v>
      </c>
    </row>
    <row r="1628" spans="1:5">
      <c r="A1628" t="str">
        <f t="shared" si="77"/>
        <v>10</v>
      </c>
      <c r="B1628">
        <f t="shared" si="75"/>
        <v>0</v>
      </c>
      <c r="C1628" t="s">
        <v>2274</v>
      </c>
      <c r="D1628" t="s">
        <v>2391</v>
      </c>
      <c r="E1628">
        <f t="shared" ca="1" si="76"/>
        <v>0</v>
      </c>
    </row>
    <row r="1629" spans="1:5">
      <c r="A1629" t="str">
        <f t="shared" si="77"/>
        <v>11</v>
      </c>
      <c r="B1629">
        <f t="shared" si="75"/>
        <v>0</v>
      </c>
      <c r="C1629" t="s">
        <v>2274</v>
      </c>
      <c r="D1629" t="s">
        <v>2392</v>
      </c>
      <c r="E1629">
        <f t="shared" ca="1" si="76"/>
        <v>0</v>
      </c>
    </row>
    <row r="1630" spans="1:5">
      <c r="A1630" t="str">
        <f t="shared" si="77"/>
        <v>12</v>
      </c>
      <c r="B1630">
        <f t="shared" si="75"/>
        <v>0</v>
      </c>
      <c r="C1630" t="s">
        <v>2274</v>
      </c>
      <c r="D1630" t="s">
        <v>2393</v>
      </c>
      <c r="E1630">
        <f t="shared" ca="1" si="76"/>
        <v>0</v>
      </c>
    </row>
    <row r="1631" spans="1:5">
      <c r="A1631" t="str">
        <f t="shared" si="77"/>
        <v>13</v>
      </c>
      <c r="B1631">
        <f t="shared" si="75"/>
        <v>0</v>
      </c>
      <c r="C1631" t="s">
        <v>2274</v>
      </c>
      <c r="D1631" t="s">
        <v>2394</v>
      </c>
      <c r="E1631">
        <f t="shared" ca="1" si="76"/>
        <v>0</v>
      </c>
    </row>
    <row r="1632" spans="1:5">
      <c r="A1632" t="str">
        <f t="shared" si="77"/>
        <v>100</v>
      </c>
      <c r="B1632">
        <f t="shared" si="75"/>
        <v>0</v>
      </c>
      <c r="C1632" t="s">
        <v>2274</v>
      </c>
      <c r="D1632" t="s">
        <v>2395</v>
      </c>
      <c r="E1632">
        <f t="shared" ca="1" si="76"/>
        <v>0</v>
      </c>
    </row>
    <row r="1633" spans="1:5">
      <c r="A1633" t="str">
        <f t="shared" si="77"/>
        <v>01</v>
      </c>
      <c r="B1633">
        <f t="shared" si="75"/>
        <v>0</v>
      </c>
      <c r="C1633" t="s">
        <v>2275</v>
      </c>
      <c r="D1633" t="s">
        <v>2396</v>
      </c>
      <c r="E1633">
        <f t="shared" ca="1" si="76"/>
        <v>0</v>
      </c>
    </row>
    <row r="1634" spans="1:5">
      <c r="A1634" t="str">
        <f t="shared" si="77"/>
        <v>02</v>
      </c>
      <c r="B1634">
        <f t="shared" si="75"/>
        <v>0</v>
      </c>
      <c r="C1634" t="s">
        <v>2275</v>
      </c>
      <c r="D1634" t="s">
        <v>2397</v>
      </c>
      <c r="E1634">
        <f t="shared" ca="1" si="76"/>
        <v>0</v>
      </c>
    </row>
    <row r="1635" spans="1:5">
      <c r="A1635" t="str">
        <f t="shared" si="77"/>
        <v>03</v>
      </c>
      <c r="B1635">
        <f t="shared" si="75"/>
        <v>0</v>
      </c>
      <c r="C1635" t="s">
        <v>2275</v>
      </c>
      <c r="D1635" t="s">
        <v>2398</v>
      </c>
      <c r="E1635">
        <f t="shared" ca="1" si="76"/>
        <v>0</v>
      </c>
    </row>
    <row r="1636" spans="1:5">
      <c r="A1636" t="str">
        <f t="shared" si="77"/>
        <v>04</v>
      </c>
      <c r="B1636">
        <f t="shared" si="75"/>
        <v>0</v>
      </c>
      <c r="C1636" t="s">
        <v>2275</v>
      </c>
      <c r="D1636" t="s">
        <v>2399</v>
      </c>
      <c r="E1636">
        <f t="shared" ca="1" si="76"/>
        <v>0</v>
      </c>
    </row>
    <row r="1637" spans="1:5">
      <c r="A1637" t="str">
        <f t="shared" si="77"/>
        <v>05</v>
      </c>
      <c r="B1637">
        <f t="shared" si="75"/>
        <v>0</v>
      </c>
      <c r="C1637" t="s">
        <v>2275</v>
      </c>
      <c r="D1637" t="s">
        <v>2400</v>
      </c>
      <c r="E1637">
        <f t="shared" ca="1" si="76"/>
        <v>0</v>
      </c>
    </row>
    <row r="1638" spans="1:5">
      <c r="A1638" t="str">
        <f t="shared" si="77"/>
        <v>06</v>
      </c>
      <c r="B1638">
        <f t="shared" si="75"/>
        <v>0</v>
      </c>
      <c r="C1638" t="s">
        <v>2275</v>
      </c>
      <c r="D1638" t="s">
        <v>2401</v>
      </c>
      <c r="E1638">
        <f t="shared" ca="1" si="76"/>
        <v>0</v>
      </c>
    </row>
    <row r="1639" spans="1:5">
      <c r="A1639" t="str">
        <f t="shared" si="77"/>
        <v>07</v>
      </c>
      <c r="B1639">
        <f t="shared" ref="B1639:B1702" si="78">IF(IFERROR(FIND("PU",D1639,1),0)&lt;&gt;0,"PU",0)</f>
        <v>0</v>
      </c>
      <c r="C1639" t="s">
        <v>2275</v>
      </c>
      <c r="D1639" t="s">
        <v>2402</v>
      </c>
      <c r="E1639">
        <f t="shared" ref="E1639:E1702" ca="1" si="79">IFERROR(IF(B1639=0,VLOOKUP(C1639,INDIRECT($G$4&amp;$H$4),MATCH($A1639,INDIRECT($G$4&amp;$I$4),0),0),VLOOKUP(C1639,INDIRECT($G$5&amp;$H$5),MATCH($A1639,INDIRECT($G$5&amp;$I$5),0),FALSE)),0)</f>
        <v>0</v>
      </c>
    </row>
    <row r="1640" spans="1:5">
      <c r="A1640" t="str">
        <f t="shared" si="77"/>
        <v>08</v>
      </c>
      <c r="B1640">
        <f t="shared" si="78"/>
        <v>0</v>
      </c>
      <c r="C1640" t="s">
        <v>2275</v>
      </c>
      <c r="D1640" t="s">
        <v>2403</v>
      </c>
      <c r="E1640">
        <f t="shared" ca="1" si="79"/>
        <v>0</v>
      </c>
    </row>
    <row r="1641" spans="1:5">
      <c r="A1641" t="str">
        <f t="shared" si="77"/>
        <v>09</v>
      </c>
      <c r="B1641">
        <f t="shared" si="78"/>
        <v>0</v>
      </c>
      <c r="C1641" t="s">
        <v>2275</v>
      </c>
      <c r="D1641" t="s">
        <v>2404</v>
      </c>
      <c r="E1641">
        <f t="shared" ca="1" si="79"/>
        <v>0</v>
      </c>
    </row>
    <row r="1642" spans="1:5">
      <c r="A1642" t="str">
        <f t="shared" si="77"/>
        <v>10</v>
      </c>
      <c r="B1642">
        <f t="shared" si="78"/>
        <v>0</v>
      </c>
      <c r="C1642" t="s">
        <v>2275</v>
      </c>
      <c r="D1642" t="s">
        <v>2405</v>
      </c>
      <c r="E1642">
        <f t="shared" ca="1" si="79"/>
        <v>0</v>
      </c>
    </row>
    <row r="1643" spans="1:5">
      <c r="A1643" t="str">
        <f t="shared" si="77"/>
        <v>11</v>
      </c>
      <c r="B1643">
        <f t="shared" si="78"/>
        <v>0</v>
      </c>
      <c r="C1643" t="s">
        <v>2275</v>
      </c>
      <c r="D1643" t="s">
        <v>2406</v>
      </c>
      <c r="E1643">
        <f t="shared" ca="1" si="79"/>
        <v>0</v>
      </c>
    </row>
    <row r="1644" spans="1:5">
      <c r="A1644" t="str">
        <f t="shared" si="77"/>
        <v>12</v>
      </c>
      <c r="B1644">
        <f t="shared" si="78"/>
        <v>0</v>
      </c>
      <c r="C1644" t="s">
        <v>2275</v>
      </c>
      <c r="D1644" t="s">
        <v>2407</v>
      </c>
      <c r="E1644">
        <f t="shared" ca="1" si="79"/>
        <v>0</v>
      </c>
    </row>
    <row r="1645" spans="1:5">
      <c r="A1645" t="str">
        <f t="shared" si="77"/>
        <v>13</v>
      </c>
      <c r="B1645">
        <f t="shared" si="78"/>
        <v>0</v>
      </c>
      <c r="C1645" t="s">
        <v>2275</v>
      </c>
      <c r="D1645" t="s">
        <v>2408</v>
      </c>
      <c r="E1645">
        <f t="shared" ca="1" si="79"/>
        <v>0</v>
      </c>
    </row>
    <row r="1646" spans="1:5">
      <c r="A1646" t="str">
        <f t="shared" si="77"/>
        <v>100</v>
      </c>
      <c r="B1646">
        <f t="shared" si="78"/>
        <v>0</v>
      </c>
      <c r="C1646" t="s">
        <v>2275</v>
      </c>
      <c r="D1646" t="s">
        <v>2409</v>
      </c>
      <c r="E1646">
        <f t="shared" ca="1" si="79"/>
        <v>0</v>
      </c>
    </row>
    <row r="1647" spans="1:5">
      <c r="A1647" t="str">
        <f t="shared" si="77"/>
        <v>01</v>
      </c>
      <c r="B1647">
        <f t="shared" si="78"/>
        <v>0</v>
      </c>
      <c r="C1647" t="s">
        <v>2276</v>
      </c>
      <c r="D1647" t="s">
        <v>2410</v>
      </c>
      <c r="E1647">
        <f t="shared" ca="1" si="79"/>
        <v>0</v>
      </c>
    </row>
    <row r="1648" spans="1:5">
      <c r="A1648" t="str">
        <f t="shared" si="77"/>
        <v>02</v>
      </c>
      <c r="B1648">
        <f t="shared" si="78"/>
        <v>0</v>
      </c>
      <c r="C1648" t="s">
        <v>2276</v>
      </c>
      <c r="D1648" t="s">
        <v>2411</v>
      </c>
      <c r="E1648">
        <f t="shared" ca="1" si="79"/>
        <v>0</v>
      </c>
    </row>
    <row r="1649" spans="1:5">
      <c r="A1649" t="str">
        <f t="shared" si="77"/>
        <v>03</v>
      </c>
      <c r="B1649">
        <f t="shared" si="78"/>
        <v>0</v>
      </c>
      <c r="C1649" t="s">
        <v>2276</v>
      </c>
      <c r="D1649" t="s">
        <v>2412</v>
      </c>
      <c r="E1649">
        <f t="shared" ca="1" si="79"/>
        <v>0</v>
      </c>
    </row>
    <row r="1650" spans="1:5">
      <c r="A1650" t="str">
        <f t="shared" si="77"/>
        <v>04</v>
      </c>
      <c r="B1650">
        <f t="shared" si="78"/>
        <v>0</v>
      </c>
      <c r="C1650" t="s">
        <v>2276</v>
      </c>
      <c r="D1650" t="s">
        <v>2413</v>
      </c>
      <c r="E1650">
        <f t="shared" ca="1" si="79"/>
        <v>0</v>
      </c>
    </row>
    <row r="1651" spans="1:5">
      <c r="A1651" t="str">
        <f t="shared" si="77"/>
        <v>05</v>
      </c>
      <c r="B1651">
        <f t="shared" si="78"/>
        <v>0</v>
      </c>
      <c r="C1651" t="s">
        <v>2276</v>
      </c>
      <c r="D1651" t="s">
        <v>2414</v>
      </c>
      <c r="E1651">
        <f t="shared" ca="1" si="79"/>
        <v>0</v>
      </c>
    </row>
    <row r="1652" spans="1:5">
      <c r="A1652" t="str">
        <f t="shared" si="77"/>
        <v>06</v>
      </c>
      <c r="B1652">
        <f t="shared" si="78"/>
        <v>0</v>
      </c>
      <c r="C1652" t="s">
        <v>2276</v>
      </c>
      <c r="D1652" t="s">
        <v>2415</v>
      </c>
      <c r="E1652">
        <f t="shared" ca="1" si="79"/>
        <v>0</v>
      </c>
    </row>
    <row r="1653" spans="1:5">
      <c r="A1653" t="str">
        <f t="shared" si="77"/>
        <v>07</v>
      </c>
      <c r="B1653">
        <f t="shared" si="78"/>
        <v>0</v>
      </c>
      <c r="C1653" t="s">
        <v>2276</v>
      </c>
      <c r="D1653" t="s">
        <v>2416</v>
      </c>
      <c r="E1653">
        <f t="shared" ca="1" si="79"/>
        <v>0</v>
      </c>
    </row>
    <row r="1654" spans="1:5">
      <c r="A1654" t="str">
        <f t="shared" si="77"/>
        <v>08</v>
      </c>
      <c r="B1654">
        <f t="shared" si="78"/>
        <v>0</v>
      </c>
      <c r="C1654" t="s">
        <v>2276</v>
      </c>
      <c r="D1654" t="s">
        <v>2417</v>
      </c>
      <c r="E1654">
        <f t="shared" ca="1" si="79"/>
        <v>0</v>
      </c>
    </row>
    <row r="1655" spans="1:5">
      <c r="A1655" t="str">
        <f t="shared" si="77"/>
        <v>09</v>
      </c>
      <c r="B1655">
        <f t="shared" si="78"/>
        <v>0</v>
      </c>
      <c r="C1655" t="s">
        <v>2276</v>
      </c>
      <c r="D1655" t="s">
        <v>2418</v>
      </c>
      <c r="E1655">
        <f t="shared" ca="1" si="79"/>
        <v>0</v>
      </c>
    </row>
    <row r="1656" spans="1:5">
      <c r="A1656" t="str">
        <f t="shared" si="77"/>
        <v>10</v>
      </c>
      <c r="B1656">
        <f t="shared" si="78"/>
        <v>0</v>
      </c>
      <c r="C1656" t="s">
        <v>2276</v>
      </c>
      <c r="D1656" t="s">
        <v>2419</v>
      </c>
      <c r="E1656">
        <f t="shared" ca="1" si="79"/>
        <v>0</v>
      </c>
    </row>
    <row r="1657" spans="1:5">
      <c r="A1657" t="str">
        <f t="shared" si="77"/>
        <v>11</v>
      </c>
      <c r="B1657">
        <f t="shared" si="78"/>
        <v>0</v>
      </c>
      <c r="C1657" t="s">
        <v>2276</v>
      </c>
      <c r="D1657" t="s">
        <v>2420</v>
      </c>
      <c r="E1657">
        <f t="shared" ca="1" si="79"/>
        <v>0</v>
      </c>
    </row>
    <row r="1658" spans="1:5">
      <c r="A1658" t="str">
        <f t="shared" si="77"/>
        <v>12</v>
      </c>
      <c r="B1658">
        <f t="shared" si="78"/>
        <v>0</v>
      </c>
      <c r="C1658" t="s">
        <v>2276</v>
      </c>
      <c r="D1658" t="s">
        <v>2421</v>
      </c>
      <c r="E1658">
        <f t="shared" ca="1" si="79"/>
        <v>0</v>
      </c>
    </row>
    <row r="1659" spans="1:5">
      <c r="A1659" t="str">
        <f t="shared" si="77"/>
        <v>13</v>
      </c>
      <c r="B1659">
        <f t="shared" si="78"/>
        <v>0</v>
      </c>
      <c r="C1659" t="s">
        <v>2276</v>
      </c>
      <c r="D1659" t="s">
        <v>2422</v>
      </c>
      <c r="E1659">
        <f t="shared" ca="1" si="79"/>
        <v>0</v>
      </c>
    </row>
    <row r="1660" spans="1:5">
      <c r="A1660" t="str">
        <f t="shared" si="77"/>
        <v>100</v>
      </c>
      <c r="B1660">
        <f t="shared" si="78"/>
        <v>0</v>
      </c>
      <c r="C1660" t="s">
        <v>2276</v>
      </c>
      <c r="D1660" t="s">
        <v>2423</v>
      </c>
      <c r="E1660">
        <f t="shared" ca="1" si="79"/>
        <v>0</v>
      </c>
    </row>
    <row r="1661" spans="1:5">
      <c r="A1661" t="str">
        <f t="shared" si="77"/>
        <v>01</v>
      </c>
      <c r="B1661">
        <f t="shared" si="78"/>
        <v>0</v>
      </c>
      <c r="C1661" t="s">
        <v>2277</v>
      </c>
      <c r="D1661" t="s">
        <v>2424</v>
      </c>
      <c r="E1661">
        <f t="shared" ca="1" si="79"/>
        <v>0</v>
      </c>
    </row>
    <row r="1662" spans="1:5">
      <c r="A1662" t="str">
        <f t="shared" si="77"/>
        <v>02</v>
      </c>
      <c r="B1662">
        <f t="shared" si="78"/>
        <v>0</v>
      </c>
      <c r="C1662" t="s">
        <v>2277</v>
      </c>
      <c r="D1662" t="s">
        <v>2425</v>
      </c>
      <c r="E1662">
        <f t="shared" ca="1" si="79"/>
        <v>0</v>
      </c>
    </row>
    <row r="1663" spans="1:5">
      <c r="A1663" t="str">
        <f t="shared" si="77"/>
        <v>03</v>
      </c>
      <c r="B1663">
        <f t="shared" si="78"/>
        <v>0</v>
      </c>
      <c r="C1663" t="s">
        <v>2277</v>
      </c>
      <c r="D1663" t="s">
        <v>2426</v>
      </c>
      <c r="E1663">
        <f t="shared" ca="1" si="79"/>
        <v>0</v>
      </c>
    </row>
    <row r="1664" spans="1:5">
      <c r="A1664" t="str">
        <f t="shared" si="77"/>
        <v>04</v>
      </c>
      <c r="B1664">
        <f t="shared" si="78"/>
        <v>0</v>
      </c>
      <c r="C1664" t="s">
        <v>2277</v>
      </c>
      <c r="D1664" t="s">
        <v>2427</v>
      </c>
      <c r="E1664">
        <f t="shared" ca="1" si="79"/>
        <v>0</v>
      </c>
    </row>
    <row r="1665" spans="1:5">
      <c r="A1665" t="str">
        <f t="shared" si="77"/>
        <v>05</v>
      </c>
      <c r="B1665">
        <f t="shared" si="78"/>
        <v>0</v>
      </c>
      <c r="C1665" t="s">
        <v>2277</v>
      </c>
      <c r="D1665" t="s">
        <v>2428</v>
      </c>
      <c r="E1665">
        <f t="shared" ca="1" si="79"/>
        <v>0</v>
      </c>
    </row>
    <row r="1666" spans="1:5">
      <c r="A1666" t="str">
        <f t="shared" si="77"/>
        <v>06</v>
      </c>
      <c r="B1666">
        <f t="shared" si="78"/>
        <v>0</v>
      </c>
      <c r="C1666" t="s">
        <v>2277</v>
      </c>
      <c r="D1666" t="s">
        <v>2429</v>
      </c>
      <c r="E1666">
        <f t="shared" ca="1" si="79"/>
        <v>0</v>
      </c>
    </row>
    <row r="1667" spans="1:5">
      <c r="A1667" t="str">
        <f t="shared" si="77"/>
        <v>07</v>
      </c>
      <c r="B1667">
        <f t="shared" si="78"/>
        <v>0</v>
      </c>
      <c r="C1667" t="s">
        <v>2277</v>
      </c>
      <c r="D1667" t="s">
        <v>2430</v>
      </c>
      <c r="E1667">
        <f t="shared" ca="1" si="79"/>
        <v>0</v>
      </c>
    </row>
    <row r="1668" spans="1:5">
      <c r="A1668" t="str">
        <f t="shared" si="77"/>
        <v>08</v>
      </c>
      <c r="B1668">
        <f t="shared" si="78"/>
        <v>0</v>
      </c>
      <c r="C1668" t="s">
        <v>2277</v>
      </c>
      <c r="D1668" t="s">
        <v>2431</v>
      </c>
      <c r="E1668">
        <f t="shared" ca="1" si="79"/>
        <v>0</v>
      </c>
    </row>
    <row r="1669" spans="1:5">
      <c r="A1669" t="str">
        <f t="shared" si="77"/>
        <v>09</v>
      </c>
      <c r="B1669">
        <f t="shared" si="78"/>
        <v>0</v>
      </c>
      <c r="C1669" t="s">
        <v>2277</v>
      </c>
      <c r="D1669" t="s">
        <v>2432</v>
      </c>
      <c r="E1669">
        <f t="shared" ca="1" si="79"/>
        <v>0</v>
      </c>
    </row>
    <row r="1670" spans="1:5">
      <c r="A1670" t="str">
        <f t="shared" si="77"/>
        <v>10</v>
      </c>
      <c r="B1670">
        <f t="shared" si="78"/>
        <v>0</v>
      </c>
      <c r="C1670" t="s">
        <v>2277</v>
      </c>
      <c r="D1670" t="s">
        <v>2433</v>
      </c>
      <c r="E1670">
        <f t="shared" ca="1" si="79"/>
        <v>0</v>
      </c>
    </row>
    <row r="1671" spans="1:5">
      <c r="A1671" t="str">
        <f t="shared" si="77"/>
        <v>11</v>
      </c>
      <c r="B1671">
        <f t="shared" si="78"/>
        <v>0</v>
      </c>
      <c r="C1671" t="s">
        <v>2277</v>
      </c>
      <c r="D1671" t="s">
        <v>2434</v>
      </c>
      <c r="E1671">
        <f t="shared" ca="1" si="79"/>
        <v>0</v>
      </c>
    </row>
    <row r="1672" spans="1:5">
      <c r="A1672" t="str">
        <f t="shared" si="77"/>
        <v>12</v>
      </c>
      <c r="B1672">
        <f t="shared" si="78"/>
        <v>0</v>
      </c>
      <c r="C1672" t="s">
        <v>2277</v>
      </c>
      <c r="D1672" t="s">
        <v>2435</v>
      </c>
      <c r="E1672">
        <f t="shared" ca="1" si="79"/>
        <v>0</v>
      </c>
    </row>
    <row r="1673" spans="1:5">
      <c r="A1673" t="str">
        <f t="shared" ref="A1673:A1736" si="80">MID(D1673,LEN(C1673)+2,LEN(D1673)-LEN(C1673))</f>
        <v>13</v>
      </c>
      <c r="B1673">
        <f t="shared" si="78"/>
        <v>0</v>
      </c>
      <c r="C1673" t="s">
        <v>2277</v>
      </c>
      <c r="D1673" t="s">
        <v>2436</v>
      </c>
      <c r="E1673">
        <f t="shared" ca="1" si="79"/>
        <v>0</v>
      </c>
    </row>
    <row r="1674" spans="1:5">
      <c r="A1674" t="str">
        <f t="shared" si="80"/>
        <v>100</v>
      </c>
      <c r="B1674">
        <f t="shared" si="78"/>
        <v>0</v>
      </c>
      <c r="C1674" t="s">
        <v>2277</v>
      </c>
      <c r="D1674" t="s">
        <v>2437</v>
      </c>
      <c r="E1674">
        <f t="shared" ca="1" si="79"/>
        <v>0</v>
      </c>
    </row>
    <row r="1675" spans="1:5">
      <c r="A1675" t="str">
        <f t="shared" si="80"/>
        <v>01</v>
      </c>
      <c r="B1675">
        <f t="shared" si="78"/>
        <v>0</v>
      </c>
      <c r="C1675" t="s">
        <v>327</v>
      </c>
      <c r="D1675" t="s">
        <v>1922</v>
      </c>
      <c r="E1675">
        <f t="shared" ca="1" si="79"/>
        <v>0</v>
      </c>
    </row>
    <row r="1676" spans="1:5">
      <c r="A1676" t="str">
        <f t="shared" si="80"/>
        <v>02</v>
      </c>
      <c r="B1676">
        <f t="shared" si="78"/>
        <v>0</v>
      </c>
      <c r="C1676" t="s">
        <v>327</v>
      </c>
      <c r="D1676" t="s">
        <v>1923</v>
      </c>
      <c r="E1676">
        <f t="shared" ca="1" si="79"/>
        <v>0</v>
      </c>
    </row>
    <row r="1677" spans="1:5">
      <c r="A1677" t="str">
        <f t="shared" si="80"/>
        <v>03</v>
      </c>
      <c r="B1677">
        <f t="shared" si="78"/>
        <v>0</v>
      </c>
      <c r="C1677" t="s">
        <v>327</v>
      </c>
      <c r="D1677" t="s">
        <v>1924</v>
      </c>
      <c r="E1677">
        <f t="shared" ca="1" si="79"/>
        <v>0</v>
      </c>
    </row>
    <row r="1678" spans="1:5">
      <c r="A1678" t="str">
        <f t="shared" si="80"/>
        <v>04</v>
      </c>
      <c r="B1678">
        <f t="shared" si="78"/>
        <v>0</v>
      </c>
      <c r="C1678" t="s">
        <v>327</v>
      </c>
      <c r="D1678" t="s">
        <v>1925</v>
      </c>
      <c r="E1678">
        <f t="shared" ca="1" si="79"/>
        <v>0</v>
      </c>
    </row>
    <row r="1679" spans="1:5">
      <c r="A1679" t="str">
        <f t="shared" si="80"/>
        <v>05</v>
      </c>
      <c r="B1679">
        <f t="shared" si="78"/>
        <v>0</v>
      </c>
      <c r="C1679" t="s">
        <v>327</v>
      </c>
      <c r="D1679" t="s">
        <v>1926</v>
      </c>
      <c r="E1679">
        <f t="shared" ca="1" si="79"/>
        <v>0</v>
      </c>
    </row>
    <row r="1680" spans="1:5">
      <c r="A1680" t="str">
        <f t="shared" si="80"/>
        <v>06</v>
      </c>
      <c r="B1680">
        <f t="shared" si="78"/>
        <v>0</v>
      </c>
      <c r="C1680" t="s">
        <v>327</v>
      </c>
      <c r="D1680" t="s">
        <v>1927</v>
      </c>
      <c r="E1680">
        <f t="shared" ca="1" si="79"/>
        <v>0</v>
      </c>
    </row>
    <row r="1681" spans="1:5">
      <c r="A1681" t="str">
        <f t="shared" si="80"/>
        <v>07</v>
      </c>
      <c r="B1681">
        <f t="shared" si="78"/>
        <v>0</v>
      </c>
      <c r="C1681" t="s">
        <v>327</v>
      </c>
      <c r="D1681" t="s">
        <v>1928</v>
      </c>
      <c r="E1681">
        <f t="shared" ca="1" si="79"/>
        <v>0</v>
      </c>
    </row>
    <row r="1682" spans="1:5">
      <c r="A1682" t="str">
        <f t="shared" si="80"/>
        <v>08</v>
      </c>
      <c r="B1682">
        <f t="shared" si="78"/>
        <v>0</v>
      </c>
      <c r="C1682" t="s">
        <v>327</v>
      </c>
      <c r="D1682" t="s">
        <v>1929</v>
      </c>
      <c r="E1682">
        <f t="shared" ca="1" si="79"/>
        <v>0</v>
      </c>
    </row>
    <row r="1683" spans="1:5">
      <c r="A1683" t="str">
        <f t="shared" si="80"/>
        <v>09</v>
      </c>
      <c r="B1683">
        <f t="shared" si="78"/>
        <v>0</v>
      </c>
      <c r="C1683" t="s">
        <v>327</v>
      </c>
      <c r="D1683" t="s">
        <v>1930</v>
      </c>
      <c r="E1683">
        <f t="shared" ca="1" si="79"/>
        <v>0</v>
      </c>
    </row>
    <row r="1684" spans="1:5">
      <c r="A1684" t="str">
        <f t="shared" si="80"/>
        <v>10</v>
      </c>
      <c r="B1684">
        <f t="shared" si="78"/>
        <v>0</v>
      </c>
      <c r="C1684" t="s">
        <v>327</v>
      </c>
      <c r="D1684" t="s">
        <v>1931</v>
      </c>
      <c r="E1684">
        <f t="shared" ca="1" si="79"/>
        <v>0</v>
      </c>
    </row>
    <row r="1685" spans="1:5">
      <c r="A1685" t="str">
        <f t="shared" si="80"/>
        <v>11</v>
      </c>
      <c r="B1685">
        <f t="shared" si="78"/>
        <v>0</v>
      </c>
      <c r="C1685" t="s">
        <v>327</v>
      </c>
      <c r="D1685" t="s">
        <v>1932</v>
      </c>
      <c r="E1685">
        <f t="shared" ca="1" si="79"/>
        <v>0</v>
      </c>
    </row>
    <row r="1686" spans="1:5">
      <c r="A1686" t="str">
        <f t="shared" si="80"/>
        <v>12</v>
      </c>
      <c r="B1686">
        <f t="shared" si="78"/>
        <v>0</v>
      </c>
      <c r="C1686" t="s">
        <v>327</v>
      </c>
      <c r="D1686" t="s">
        <v>1933</v>
      </c>
      <c r="E1686">
        <f t="shared" ca="1" si="79"/>
        <v>0</v>
      </c>
    </row>
    <row r="1687" spans="1:5">
      <c r="A1687" t="str">
        <f t="shared" si="80"/>
        <v>13</v>
      </c>
      <c r="B1687">
        <f t="shared" si="78"/>
        <v>0</v>
      </c>
      <c r="C1687" t="s">
        <v>327</v>
      </c>
      <c r="D1687" t="s">
        <v>1934</v>
      </c>
      <c r="E1687">
        <f t="shared" ca="1" si="79"/>
        <v>0</v>
      </c>
    </row>
    <row r="1688" spans="1:5">
      <c r="A1688" t="str">
        <f t="shared" si="80"/>
        <v>100</v>
      </c>
      <c r="B1688">
        <f t="shared" si="78"/>
        <v>0</v>
      </c>
      <c r="C1688" t="s">
        <v>327</v>
      </c>
      <c r="D1688" t="s">
        <v>1935</v>
      </c>
      <c r="E1688">
        <f t="shared" ca="1" si="79"/>
        <v>0</v>
      </c>
    </row>
    <row r="1689" spans="1:5">
      <c r="A1689" t="str">
        <f t="shared" si="80"/>
        <v>01</v>
      </c>
      <c r="B1689">
        <f t="shared" si="78"/>
        <v>0</v>
      </c>
      <c r="C1689" t="s">
        <v>328</v>
      </c>
      <c r="D1689" t="s">
        <v>1936</v>
      </c>
      <c r="E1689">
        <f t="shared" ca="1" si="79"/>
        <v>0</v>
      </c>
    </row>
    <row r="1690" spans="1:5">
      <c r="A1690" t="str">
        <f t="shared" si="80"/>
        <v>02</v>
      </c>
      <c r="B1690">
        <f t="shared" si="78"/>
        <v>0</v>
      </c>
      <c r="C1690" t="s">
        <v>328</v>
      </c>
      <c r="D1690" t="s">
        <v>1937</v>
      </c>
      <c r="E1690">
        <f t="shared" ca="1" si="79"/>
        <v>0</v>
      </c>
    </row>
    <row r="1691" spans="1:5">
      <c r="A1691" t="str">
        <f t="shared" si="80"/>
        <v>03</v>
      </c>
      <c r="B1691">
        <f t="shared" si="78"/>
        <v>0</v>
      </c>
      <c r="C1691" t="s">
        <v>328</v>
      </c>
      <c r="D1691" t="s">
        <v>1938</v>
      </c>
      <c r="E1691">
        <f t="shared" ca="1" si="79"/>
        <v>0</v>
      </c>
    </row>
    <row r="1692" spans="1:5">
      <c r="A1692" t="str">
        <f t="shared" si="80"/>
        <v>04</v>
      </c>
      <c r="B1692">
        <f t="shared" si="78"/>
        <v>0</v>
      </c>
      <c r="C1692" t="s">
        <v>328</v>
      </c>
      <c r="D1692" t="s">
        <v>1939</v>
      </c>
      <c r="E1692">
        <f t="shared" ca="1" si="79"/>
        <v>0</v>
      </c>
    </row>
    <row r="1693" spans="1:5">
      <c r="A1693" t="str">
        <f t="shared" si="80"/>
        <v>05</v>
      </c>
      <c r="B1693">
        <f t="shared" si="78"/>
        <v>0</v>
      </c>
      <c r="C1693" t="s">
        <v>328</v>
      </c>
      <c r="D1693" t="s">
        <v>1940</v>
      </c>
      <c r="E1693">
        <f t="shared" ca="1" si="79"/>
        <v>0</v>
      </c>
    </row>
    <row r="1694" spans="1:5">
      <c r="A1694" t="str">
        <f t="shared" si="80"/>
        <v>06</v>
      </c>
      <c r="B1694">
        <f t="shared" si="78"/>
        <v>0</v>
      </c>
      <c r="C1694" t="s">
        <v>328</v>
      </c>
      <c r="D1694" t="s">
        <v>1941</v>
      </c>
      <c r="E1694">
        <f t="shared" ca="1" si="79"/>
        <v>0</v>
      </c>
    </row>
    <row r="1695" spans="1:5">
      <c r="A1695" t="str">
        <f t="shared" si="80"/>
        <v>07</v>
      </c>
      <c r="B1695">
        <f t="shared" si="78"/>
        <v>0</v>
      </c>
      <c r="C1695" t="s">
        <v>328</v>
      </c>
      <c r="D1695" t="s">
        <v>1942</v>
      </c>
      <c r="E1695">
        <f t="shared" ca="1" si="79"/>
        <v>0</v>
      </c>
    </row>
    <row r="1696" spans="1:5">
      <c r="A1696" t="str">
        <f t="shared" si="80"/>
        <v>08</v>
      </c>
      <c r="B1696">
        <f t="shared" si="78"/>
        <v>0</v>
      </c>
      <c r="C1696" t="s">
        <v>328</v>
      </c>
      <c r="D1696" t="s">
        <v>1943</v>
      </c>
      <c r="E1696">
        <f t="shared" ca="1" si="79"/>
        <v>0</v>
      </c>
    </row>
    <row r="1697" spans="1:5">
      <c r="A1697" t="str">
        <f t="shared" si="80"/>
        <v>09</v>
      </c>
      <c r="B1697">
        <f t="shared" si="78"/>
        <v>0</v>
      </c>
      <c r="C1697" t="s">
        <v>328</v>
      </c>
      <c r="D1697" t="s">
        <v>1944</v>
      </c>
      <c r="E1697">
        <f t="shared" ca="1" si="79"/>
        <v>0</v>
      </c>
    </row>
    <row r="1698" spans="1:5">
      <c r="A1698" t="str">
        <f t="shared" si="80"/>
        <v>10</v>
      </c>
      <c r="B1698">
        <f t="shared" si="78"/>
        <v>0</v>
      </c>
      <c r="C1698" t="s">
        <v>328</v>
      </c>
      <c r="D1698" t="s">
        <v>1945</v>
      </c>
      <c r="E1698">
        <f t="shared" ca="1" si="79"/>
        <v>0</v>
      </c>
    </row>
    <row r="1699" spans="1:5">
      <c r="A1699" t="str">
        <f t="shared" si="80"/>
        <v>11</v>
      </c>
      <c r="B1699">
        <f t="shared" si="78"/>
        <v>0</v>
      </c>
      <c r="C1699" t="s">
        <v>328</v>
      </c>
      <c r="D1699" t="s">
        <v>1946</v>
      </c>
      <c r="E1699">
        <f t="shared" ca="1" si="79"/>
        <v>0</v>
      </c>
    </row>
    <row r="1700" spans="1:5">
      <c r="A1700" t="str">
        <f t="shared" si="80"/>
        <v>12</v>
      </c>
      <c r="B1700">
        <f t="shared" si="78"/>
        <v>0</v>
      </c>
      <c r="C1700" t="s">
        <v>328</v>
      </c>
      <c r="D1700" t="s">
        <v>1947</v>
      </c>
      <c r="E1700">
        <f t="shared" ca="1" si="79"/>
        <v>0</v>
      </c>
    </row>
    <row r="1701" spans="1:5">
      <c r="A1701" t="str">
        <f t="shared" si="80"/>
        <v>13</v>
      </c>
      <c r="B1701">
        <f t="shared" si="78"/>
        <v>0</v>
      </c>
      <c r="C1701" t="s">
        <v>328</v>
      </c>
      <c r="D1701" t="s">
        <v>1948</v>
      </c>
      <c r="E1701">
        <f t="shared" ca="1" si="79"/>
        <v>0</v>
      </c>
    </row>
    <row r="1702" spans="1:5">
      <c r="A1702" t="str">
        <f t="shared" si="80"/>
        <v>100</v>
      </c>
      <c r="B1702">
        <f t="shared" si="78"/>
        <v>0</v>
      </c>
      <c r="C1702" t="s">
        <v>328</v>
      </c>
      <c r="D1702" t="s">
        <v>1949</v>
      </c>
      <c r="E1702">
        <f t="shared" ca="1" si="79"/>
        <v>0</v>
      </c>
    </row>
    <row r="1703" spans="1:5">
      <c r="A1703" t="str">
        <f t="shared" si="80"/>
        <v>01</v>
      </c>
      <c r="B1703">
        <f t="shared" ref="B1703:B1766" si="81">IF(IFERROR(FIND("PU",D1703,1),0)&lt;&gt;0,"PU",0)</f>
        <v>0</v>
      </c>
      <c r="C1703" t="s">
        <v>329</v>
      </c>
      <c r="D1703" t="s">
        <v>1950</v>
      </c>
      <c r="E1703">
        <f t="shared" ref="E1703:E1766" ca="1" si="82">IFERROR(IF(B1703=0,VLOOKUP(C1703,INDIRECT($G$4&amp;$H$4),MATCH($A1703,INDIRECT($G$4&amp;$I$4),0),0),VLOOKUP(C1703,INDIRECT($G$5&amp;$H$5),MATCH($A1703,INDIRECT($G$5&amp;$I$5),0),FALSE)),0)</f>
        <v>0</v>
      </c>
    </row>
    <row r="1704" spans="1:5">
      <c r="A1704" t="str">
        <f t="shared" si="80"/>
        <v>02</v>
      </c>
      <c r="B1704">
        <f t="shared" si="81"/>
        <v>0</v>
      </c>
      <c r="C1704" t="s">
        <v>329</v>
      </c>
      <c r="D1704" t="s">
        <v>1951</v>
      </c>
      <c r="E1704">
        <f t="shared" ca="1" si="82"/>
        <v>0</v>
      </c>
    </row>
    <row r="1705" spans="1:5">
      <c r="A1705" t="str">
        <f t="shared" si="80"/>
        <v>03</v>
      </c>
      <c r="B1705">
        <f t="shared" si="81"/>
        <v>0</v>
      </c>
      <c r="C1705" t="s">
        <v>329</v>
      </c>
      <c r="D1705" t="s">
        <v>1952</v>
      </c>
      <c r="E1705">
        <f t="shared" ca="1" si="82"/>
        <v>0</v>
      </c>
    </row>
    <row r="1706" spans="1:5">
      <c r="A1706" t="str">
        <f t="shared" si="80"/>
        <v>04</v>
      </c>
      <c r="B1706">
        <f t="shared" si="81"/>
        <v>0</v>
      </c>
      <c r="C1706" t="s">
        <v>329</v>
      </c>
      <c r="D1706" t="s">
        <v>1953</v>
      </c>
      <c r="E1706">
        <f t="shared" ca="1" si="82"/>
        <v>0</v>
      </c>
    </row>
    <row r="1707" spans="1:5">
      <c r="A1707" t="str">
        <f t="shared" si="80"/>
        <v>05</v>
      </c>
      <c r="B1707">
        <f t="shared" si="81"/>
        <v>0</v>
      </c>
      <c r="C1707" t="s">
        <v>329</v>
      </c>
      <c r="D1707" t="s">
        <v>1954</v>
      </c>
      <c r="E1707">
        <f t="shared" ca="1" si="82"/>
        <v>0</v>
      </c>
    </row>
    <row r="1708" spans="1:5">
      <c r="A1708" t="str">
        <f t="shared" si="80"/>
        <v>06</v>
      </c>
      <c r="B1708">
        <f t="shared" si="81"/>
        <v>0</v>
      </c>
      <c r="C1708" t="s">
        <v>329</v>
      </c>
      <c r="D1708" t="s">
        <v>1955</v>
      </c>
      <c r="E1708">
        <f t="shared" ca="1" si="82"/>
        <v>0</v>
      </c>
    </row>
    <row r="1709" spans="1:5">
      <c r="A1709" t="str">
        <f t="shared" si="80"/>
        <v>07</v>
      </c>
      <c r="B1709">
        <f t="shared" si="81"/>
        <v>0</v>
      </c>
      <c r="C1709" t="s">
        <v>329</v>
      </c>
      <c r="D1709" t="s">
        <v>1956</v>
      </c>
      <c r="E1709">
        <f t="shared" ca="1" si="82"/>
        <v>0</v>
      </c>
    </row>
    <row r="1710" spans="1:5">
      <c r="A1710" t="str">
        <f t="shared" si="80"/>
        <v>08</v>
      </c>
      <c r="B1710">
        <f t="shared" si="81"/>
        <v>0</v>
      </c>
      <c r="C1710" t="s">
        <v>329</v>
      </c>
      <c r="D1710" t="s">
        <v>1957</v>
      </c>
      <c r="E1710">
        <f t="shared" ca="1" si="82"/>
        <v>0</v>
      </c>
    </row>
    <row r="1711" spans="1:5">
      <c r="A1711" t="str">
        <f t="shared" si="80"/>
        <v>09</v>
      </c>
      <c r="B1711">
        <f t="shared" si="81"/>
        <v>0</v>
      </c>
      <c r="C1711" t="s">
        <v>329</v>
      </c>
      <c r="D1711" t="s">
        <v>1958</v>
      </c>
      <c r="E1711">
        <f t="shared" ca="1" si="82"/>
        <v>0</v>
      </c>
    </row>
    <row r="1712" spans="1:5">
      <c r="A1712" t="str">
        <f t="shared" si="80"/>
        <v>10</v>
      </c>
      <c r="B1712">
        <f t="shared" si="81"/>
        <v>0</v>
      </c>
      <c r="C1712" t="s">
        <v>329</v>
      </c>
      <c r="D1712" t="s">
        <v>1959</v>
      </c>
      <c r="E1712">
        <f t="shared" ca="1" si="82"/>
        <v>0</v>
      </c>
    </row>
    <row r="1713" spans="1:5">
      <c r="A1713" t="str">
        <f t="shared" si="80"/>
        <v>11</v>
      </c>
      <c r="B1713">
        <f t="shared" si="81"/>
        <v>0</v>
      </c>
      <c r="C1713" t="s">
        <v>329</v>
      </c>
      <c r="D1713" t="s">
        <v>1960</v>
      </c>
      <c r="E1713">
        <f t="shared" ca="1" si="82"/>
        <v>0</v>
      </c>
    </row>
    <row r="1714" spans="1:5">
      <c r="A1714" t="str">
        <f t="shared" si="80"/>
        <v>12</v>
      </c>
      <c r="B1714">
        <f t="shared" si="81"/>
        <v>0</v>
      </c>
      <c r="C1714" t="s">
        <v>329</v>
      </c>
      <c r="D1714" t="s">
        <v>1961</v>
      </c>
      <c r="E1714">
        <f t="shared" ca="1" si="82"/>
        <v>0</v>
      </c>
    </row>
    <row r="1715" spans="1:5">
      <c r="A1715" t="str">
        <f t="shared" si="80"/>
        <v>13</v>
      </c>
      <c r="B1715">
        <f t="shared" si="81"/>
        <v>0</v>
      </c>
      <c r="C1715" t="s">
        <v>329</v>
      </c>
      <c r="D1715" t="s">
        <v>1962</v>
      </c>
      <c r="E1715">
        <f t="shared" ca="1" si="82"/>
        <v>0</v>
      </c>
    </row>
    <row r="1716" spans="1:5">
      <c r="A1716" t="str">
        <f t="shared" si="80"/>
        <v>100</v>
      </c>
      <c r="B1716">
        <f t="shared" si="81"/>
        <v>0</v>
      </c>
      <c r="C1716" t="s">
        <v>329</v>
      </c>
      <c r="D1716" t="s">
        <v>1963</v>
      </c>
      <c r="E1716">
        <f t="shared" ca="1" si="82"/>
        <v>0</v>
      </c>
    </row>
    <row r="1717" spans="1:5">
      <c r="A1717" t="str">
        <f t="shared" si="80"/>
        <v>01</v>
      </c>
      <c r="B1717">
        <f t="shared" si="81"/>
        <v>0</v>
      </c>
      <c r="C1717" t="s">
        <v>330</v>
      </c>
      <c r="D1717" t="s">
        <v>1964</v>
      </c>
      <c r="E1717">
        <f t="shared" ca="1" si="82"/>
        <v>0</v>
      </c>
    </row>
    <row r="1718" spans="1:5">
      <c r="A1718" t="str">
        <f t="shared" si="80"/>
        <v>02</v>
      </c>
      <c r="B1718">
        <f t="shared" si="81"/>
        <v>0</v>
      </c>
      <c r="C1718" t="s">
        <v>330</v>
      </c>
      <c r="D1718" t="s">
        <v>1965</v>
      </c>
      <c r="E1718">
        <f t="shared" ca="1" si="82"/>
        <v>0</v>
      </c>
    </row>
    <row r="1719" spans="1:5">
      <c r="A1719" t="str">
        <f t="shared" si="80"/>
        <v>03</v>
      </c>
      <c r="B1719">
        <f t="shared" si="81"/>
        <v>0</v>
      </c>
      <c r="C1719" t="s">
        <v>330</v>
      </c>
      <c r="D1719" t="s">
        <v>1966</v>
      </c>
      <c r="E1719">
        <f t="shared" ca="1" si="82"/>
        <v>0</v>
      </c>
    </row>
    <row r="1720" spans="1:5">
      <c r="A1720" t="str">
        <f t="shared" si="80"/>
        <v>04</v>
      </c>
      <c r="B1720">
        <f t="shared" si="81"/>
        <v>0</v>
      </c>
      <c r="C1720" t="s">
        <v>330</v>
      </c>
      <c r="D1720" t="s">
        <v>1967</v>
      </c>
      <c r="E1720">
        <f t="shared" ca="1" si="82"/>
        <v>0</v>
      </c>
    </row>
    <row r="1721" spans="1:5">
      <c r="A1721" t="str">
        <f t="shared" si="80"/>
        <v>05</v>
      </c>
      <c r="B1721">
        <f t="shared" si="81"/>
        <v>0</v>
      </c>
      <c r="C1721" t="s">
        <v>330</v>
      </c>
      <c r="D1721" t="s">
        <v>1968</v>
      </c>
      <c r="E1721">
        <f t="shared" ca="1" si="82"/>
        <v>0</v>
      </c>
    </row>
    <row r="1722" spans="1:5">
      <c r="A1722" t="str">
        <f t="shared" si="80"/>
        <v>06</v>
      </c>
      <c r="B1722">
        <f t="shared" si="81"/>
        <v>0</v>
      </c>
      <c r="C1722" t="s">
        <v>330</v>
      </c>
      <c r="D1722" t="s">
        <v>1969</v>
      </c>
      <c r="E1722">
        <f t="shared" ca="1" si="82"/>
        <v>0</v>
      </c>
    </row>
    <row r="1723" spans="1:5">
      <c r="A1723" t="str">
        <f t="shared" si="80"/>
        <v>07</v>
      </c>
      <c r="B1723">
        <f t="shared" si="81"/>
        <v>0</v>
      </c>
      <c r="C1723" t="s">
        <v>330</v>
      </c>
      <c r="D1723" t="s">
        <v>1970</v>
      </c>
      <c r="E1723">
        <f t="shared" ca="1" si="82"/>
        <v>0</v>
      </c>
    </row>
    <row r="1724" spans="1:5">
      <c r="A1724" t="str">
        <f t="shared" si="80"/>
        <v>08</v>
      </c>
      <c r="B1724">
        <f t="shared" si="81"/>
        <v>0</v>
      </c>
      <c r="C1724" t="s">
        <v>330</v>
      </c>
      <c r="D1724" t="s">
        <v>1971</v>
      </c>
      <c r="E1724">
        <f t="shared" ca="1" si="82"/>
        <v>0</v>
      </c>
    </row>
    <row r="1725" spans="1:5">
      <c r="A1725" t="str">
        <f t="shared" si="80"/>
        <v>09</v>
      </c>
      <c r="B1725">
        <f t="shared" si="81"/>
        <v>0</v>
      </c>
      <c r="C1725" t="s">
        <v>330</v>
      </c>
      <c r="D1725" t="s">
        <v>1972</v>
      </c>
      <c r="E1725">
        <f t="shared" ca="1" si="82"/>
        <v>0</v>
      </c>
    </row>
    <row r="1726" spans="1:5">
      <c r="A1726" t="str">
        <f t="shared" si="80"/>
        <v>10</v>
      </c>
      <c r="B1726">
        <f t="shared" si="81"/>
        <v>0</v>
      </c>
      <c r="C1726" t="s">
        <v>330</v>
      </c>
      <c r="D1726" t="s">
        <v>1973</v>
      </c>
      <c r="E1726">
        <f t="shared" ca="1" si="82"/>
        <v>0</v>
      </c>
    </row>
    <row r="1727" spans="1:5">
      <c r="A1727" t="str">
        <f t="shared" si="80"/>
        <v>11</v>
      </c>
      <c r="B1727">
        <f t="shared" si="81"/>
        <v>0</v>
      </c>
      <c r="C1727" t="s">
        <v>330</v>
      </c>
      <c r="D1727" t="s">
        <v>1974</v>
      </c>
      <c r="E1727">
        <f t="shared" ca="1" si="82"/>
        <v>0</v>
      </c>
    </row>
    <row r="1728" spans="1:5">
      <c r="A1728" t="str">
        <f t="shared" si="80"/>
        <v>12</v>
      </c>
      <c r="B1728">
        <f t="shared" si="81"/>
        <v>0</v>
      </c>
      <c r="C1728" t="s">
        <v>330</v>
      </c>
      <c r="D1728" t="s">
        <v>1975</v>
      </c>
      <c r="E1728">
        <f t="shared" ca="1" si="82"/>
        <v>0</v>
      </c>
    </row>
    <row r="1729" spans="1:5">
      <c r="A1729" t="str">
        <f t="shared" si="80"/>
        <v>13</v>
      </c>
      <c r="B1729">
        <f t="shared" si="81"/>
        <v>0</v>
      </c>
      <c r="C1729" t="s">
        <v>330</v>
      </c>
      <c r="D1729" t="s">
        <v>1976</v>
      </c>
      <c r="E1729">
        <f t="shared" ca="1" si="82"/>
        <v>0</v>
      </c>
    </row>
    <row r="1730" spans="1:5">
      <c r="A1730" t="str">
        <f t="shared" si="80"/>
        <v>100</v>
      </c>
      <c r="B1730">
        <f t="shared" si="81"/>
        <v>0</v>
      </c>
      <c r="C1730" t="s">
        <v>330</v>
      </c>
      <c r="D1730" t="s">
        <v>1977</v>
      </c>
      <c r="E1730">
        <f t="shared" ca="1" si="82"/>
        <v>0</v>
      </c>
    </row>
    <row r="1731" spans="1:5">
      <c r="A1731" t="str">
        <f t="shared" si="80"/>
        <v>01</v>
      </c>
      <c r="B1731">
        <f t="shared" si="81"/>
        <v>0</v>
      </c>
      <c r="C1731" t="s">
        <v>331</v>
      </c>
      <c r="D1731" t="s">
        <v>1978</v>
      </c>
      <c r="E1731">
        <f t="shared" ca="1" si="82"/>
        <v>0</v>
      </c>
    </row>
    <row r="1732" spans="1:5">
      <c r="A1732" t="str">
        <f t="shared" si="80"/>
        <v>02</v>
      </c>
      <c r="B1732">
        <f t="shared" si="81"/>
        <v>0</v>
      </c>
      <c r="C1732" t="s">
        <v>331</v>
      </c>
      <c r="D1732" t="s">
        <v>1979</v>
      </c>
      <c r="E1732">
        <f t="shared" ca="1" si="82"/>
        <v>0</v>
      </c>
    </row>
    <row r="1733" spans="1:5">
      <c r="A1733" t="str">
        <f t="shared" si="80"/>
        <v>03</v>
      </c>
      <c r="B1733">
        <f t="shared" si="81"/>
        <v>0</v>
      </c>
      <c r="C1733" t="s">
        <v>331</v>
      </c>
      <c r="D1733" t="s">
        <v>1980</v>
      </c>
      <c r="E1733">
        <f t="shared" ca="1" si="82"/>
        <v>0</v>
      </c>
    </row>
    <row r="1734" spans="1:5">
      <c r="A1734" t="str">
        <f t="shared" si="80"/>
        <v>04</v>
      </c>
      <c r="B1734">
        <f t="shared" si="81"/>
        <v>0</v>
      </c>
      <c r="C1734" t="s">
        <v>331</v>
      </c>
      <c r="D1734" t="s">
        <v>1981</v>
      </c>
      <c r="E1734">
        <f t="shared" ca="1" si="82"/>
        <v>0</v>
      </c>
    </row>
    <row r="1735" spans="1:5">
      <c r="A1735" t="str">
        <f t="shared" si="80"/>
        <v>05</v>
      </c>
      <c r="B1735">
        <f t="shared" si="81"/>
        <v>0</v>
      </c>
      <c r="C1735" t="s">
        <v>331</v>
      </c>
      <c r="D1735" t="s">
        <v>1982</v>
      </c>
      <c r="E1735">
        <f t="shared" ca="1" si="82"/>
        <v>0</v>
      </c>
    </row>
    <row r="1736" spans="1:5">
      <c r="A1736" t="str">
        <f t="shared" si="80"/>
        <v>06</v>
      </c>
      <c r="B1736">
        <f t="shared" si="81"/>
        <v>0</v>
      </c>
      <c r="C1736" t="s">
        <v>331</v>
      </c>
      <c r="D1736" t="s">
        <v>1983</v>
      </c>
      <c r="E1736">
        <f t="shared" ca="1" si="82"/>
        <v>0</v>
      </c>
    </row>
    <row r="1737" spans="1:5">
      <c r="A1737" t="str">
        <f t="shared" ref="A1737:A1800" si="83">MID(D1737,LEN(C1737)+2,LEN(D1737)-LEN(C1737))</f>
        <v>07</v>
      </c>
      <c r="B1737">
        <f t="shared" si="81"/>
        <v>0</v>
      </c>
      <c r="C1737" t="s">
        <v>331</v>
      </c>
      <c r="D1737" t="s">
        <v>1984</v>
      </c>
      <c r="E1737">
        <f t="shared" ca="1" si="82"/>
        <v>0</v>
      </c>
    </row>
    <row r="1738" spans="1:5">
      <c r="A1738" t="str">
        <f t="shared" si="83"/>
        <v>08</v>
      </c>
      <c r="B1738">
        <f t="shared" si="81"/>
        <v>0</v>
      </c>
      <c r="C1738" t="s">
        <v>331</v>
      </c>
      <c r="D1738" t="s">
        <v>1985</v>
      </c>
      <c r="E1738">
        <f t="shared" ca="1" si="82"/>
        <v>0</v>
      </c>
    </row>
    <row r="1739" spans="1:5">
      <c r="A1739" t="str">
        <f t="shared" si="83"/>
        <v>09</v>
      </c>
      <c r="B1739">
        <f t="shared" si="81"/>
        <v>0</v>
      </c>
      <c r="C1739" t="s">
        <v>331</v>
      </c>
      <c r="D1739" t="s">
        <v>1986</v>
      </c>
      <c r="E1739">
        <f t="shared" ca="1" si="82"/>
        <v>0</v>
      </c>
    </row>
    <row r="1740" spans="1:5">
      <c r="A1740" t="str">
        <f t="shared" si="83"/>
        <v>10</v>
      </c>
      <c r="B1740">
        <f t="shared" si="81"/>
        <v>0</v>
      </c>
      <c r="C1740" t="s">
        <v>331</v>
      </c>
      <c r="D1740" t="s">
        <v>1987</v>
      </c>
      <c r="E1740">
        <f t="shared" ca="1" si="82"/>
        <v>0</v>
      </c>
    </row>
    <row r="1741" spans="1:5">
      <c r="A1741" t="str">
        <f t="shared" si="83"/>
        <v>11</v>
      </c>
      <c r="B1741">
        <f t="shared" si="81"/>
        <v>0</v>
      </c>
      <c r="C1741" t="s">
        <v>331</v>
      </c>
      <c r="D1741" t="s">
        <v>1988</v>
      </c>
      <c r="E1741">
        <f t="shared" ca="1" si="82"/>
        <v>0</v>
      </c>
    </row>
    <row r="1742" spans="1:5">
      <c r="A1742" t="str">
        <f t="shared" si="83"/>
        <v>12</v>
      </c>
      <c r="B1742">
        <f t="shared" si="81"/>
        <v>0</v>
      </c>
      <c r="C1742" t="s">
        <v>331</v>
      </c>
      <c r="D1742" t="s">
        <v>1989</v>
      </c>
      <c r="E1742">
        <f t="shared" ca="1" si="82"/>
        <v>0</v>
      </c>
    </row>
    <row r="1743" spans="1:5">
      <c r="A1743" t="str">
        <f t="shared" si="83"/>
        <v>13</v>
      </c>
      <c r="B1743">
        <f t="shared" si="81"/>
        <v>0</v>
      </c>
      <c r="C1743" t="s">
        <v>331</v>
      </c>
      <c r="D1743" t="s">
        <v>1990</v>
      </c>
      <c r="E1743">
        <f t="shared" ca="1" si="82"/>
        <v>0</v>
      </c>
    </row>
    <row r="1744" spans="1:5">
      <c r="A1744" t="str">
        <f t="shared" si="83"/>
        <v>100</v>
      </c>
      <c r="B1744">
        <f t="shared" si="81"/>
        <v>0</v>
      </c>
      <c r="C1744" t="s">
        <v>331</v>
      </c>
      <c r="D1744" t="s">
        <v>1991</v>
      </c>
      <c r="E1744">
        <f t="shared" ca="1" si="82"/>
        <v>0</v>
      </c>
    </row>
    <row r="1745" spans="1:5">
      <c r="A1745" t="str">
        <f t="shared" si="83"/>
        <v>01</v>
      </c>
      <c r="B1745">
        <f t="shared" si="81"/>
        <v>0</v>
      </c>
      <c r="C1745" t="s">
        <v>332</v>
      </c>
      <c r="D1745" t="s">
        <v>1992</v>
      </c>
      <c r="E1745">
        <f t="shared" ca="1" si="82"/>
        <v>0</v>
      </c>
    </row>
    <row r="1746" spans="1:5">
      <c r="A1746" t="str">
        <f t="shared" si="83"/>
        <v>02</v>
      </c>
      <c r="B1746">
        <f t="shared" si="81"/>
        <v>0</v>
      </c>
      <c r="C1746" t="s">
        <v>332</v>
      </c>
      <c r="D1746" t="s">
        <v>1993</v>
      </c>
      <c r="E1746">
        <f t="shared" ca="1" si="82"/>
        <v>0</v>
      </c>
    </row>
    <row r="1747" spans="1:5">
      <c r="A1747" t="str">
        <f t="shared" si="83"/>
        <v>03</v>
      </c>
      <c r="B1747">
        <f t="shared" si="81"/>
        <v>0</v>
      </c>
      <c r="C1747" t="s">
        <v>332</v>
      </c>
      <c r="D1747" t="s">
        <v>1994</v>
      </c>
      <c r="E1747">
        <f t="shared" ca="1" si="82"/>
        <v>0</v>
      </c>
    </row>
    <row r="1748" spans="1:5">
      <c r="A1748" t="str">
        <f t="shared" si="83"/>
        <v>04</v>
      </c>
      <c r="B1748">
        <f t="shared" si="81"/>
        <v>0</v>
      </c>
      <c r="C1748" t="s">
        <v>332</v>
      </c>
      <c r="D1748" t="s">
        <v>1995</v>
      </c>
      <c r="E1748">
        <f t="shared" ca="1" si="82"/>
        <v>0</v>
      </c>
    </row>
    <row r="1749" spans="1:5">
      <c r="A1749" t="str">
        <f t="shared" si="83"/>
        <v>05</v>
      </c>
      <c r="B1749">
        <f t="shared" si="81"/>
        <v>0</v>
      </c>
      <c r="C1749" t="s">
        <v>332</v>
      </c>
      <c r="D1749" t="s">
        <v>1996</v>
      </c>
      <c r="E1749">
        <f t="shared" ca="1" si="82"/>
        <v>0</v>
      </c>
    </row>
    <row r="1750" spans="1:5">
      <c r="A1750" t="str">
        <f t="shared" si="83"/>
        <v>06</v>
      </c>
      <c r="B1750">
        <f t="shared" si="81"/>
        <v>0</v>
      </c>
      <c r="C1750" t="s">
        <v>332</v>
      </c>
      <c r="D1750" t="s">
        <v>1997</v>
      </c>
      <c r="E1750">
        <f t="shared" ca="1" si="82"/>
        <v>0</v>
      </c>
    </row>
    <row r="1751" spans="1:5">
      <c r="A1751" t="str">
        <f t="shared" si="83"/>
        <v>07</v>
      </c>
      <c r="B1751">
        <f t="shared" si="81"/>
        <v>0</v>
      </c>
      <c r="C1751" t="s">
        <v>332</v>
      </c>
      <c r="D1751" t="s">
        <v>1998</v>
      </c>
      <c r="E1751">
        <f t="shared" ca="1" si="82"/>
        <v>0</v>
      </c>
    </row>
    <row r="1752" spans="1:5">
      <c r="A1752" t="str">
        <f t="shared" si="83"/>
        <v>08</v>
      </c>
      <c r="B1752">
        <f t="shared" si="81"/>
        <v>0</v>
      </c>
      <c r="C1752" t="s">
        <v>332</v>
      </c>
      <c r="D1752" t="s">
        <v>1999</v>
      </c>
      <c r="E1752">
        <f t="shared" ca="1" si="82"/>
        <v>0</v>
      </c>
    </row>
    <row r="1753" spans="1:5">
      <c r="A1753" t="str">
        <f t="shared" si="83"/>
        <v>09</v>
      </c>
      <c r="B1753">
        <f t="shared" si="81"/>
        <v>0</v>
      </c>
      <c r="C1753" t="s">
        <v>332</v>
      </c>
      <c r="D1753" t="s">
        <v>2000</v>
      </c>
      <c r="E1753">
        <f t="shared" ca="1" si="82"/>
        <v>0</v>
      </c>
    </row>
    <row r="1754" spans="1:5">
      <c r="A1754" t="str">
        <f t="shared" si="83"/>
        <v>10</v>
      </c>
      <c r="B1754">
        <f t="shared" si="81"/>
        <v>0</v>
      </c>
      <c r="C1754" t="s">
        <v>332</v>
      </c>
      <c r="D1754" t="s">
        <v>2001</v>
      </c>
      <c r="E1754">
        <f t="shared" ca="1" si="82"/>
        <v>0</v>
      </c>
    </row>
    <row r="1755" spans="1:5">
      <c r="A1755" t="str">
        <f t="shared" si="83"/>
        <v>11</v>
      </c>
      <c r="B1755">
        <f t="shared" si="81"/>
        <v>0</v>
      </c>
      <c r="C1755" t="s">
        <v>332</v>
      </c>
      <c r="D1755" t="s">
        <v>2002</v>
      </c>
      <c r="E1755">
        <f t="shared" ca="1" si="82"/>
        <v>0</v>
      </c>
    </row>
    <row r="1756" spans="1:5">
      <c r="A1756" t="str">
        <f t="shared" si="83"/>
        <v>12</v>
      </c>
      <c r="B1756">
        <f t="shared" si="81"/>
        <v>0</v>
      </c>
      <c r="C1756" t="s">
        <v>332</v>
      </c>
      <c r="D1756" t="s">
        <v>2003</v>
      </c>
      <c r="E1756">
        <f t="shared" ca="1" si="82"/>
        <v>0</v>
      </c>
    </row>
    <row r="1757" spans="1:5">
      <c r="A1757" t="str">
        <f t="shared" si="83"/>
        <v>13</v>
      </c>
      <c r="B1757">
        <f t="shared" si="81"/>
        <v>0</v>
      </c>
      <c r="C1757" t="s">
        <v>332</v>
      </c>
      <c r="D1757" t="s">
        <v>2004</v>
      </c>
      <c r="E1757">
        <f t="shared" ca="1" si="82"/>
        <v>0</v>
      </c>
    </row>
    <row r="1758" spans="1:5">
      <c r="A1758" t="str">
        <f t="shared" si="83"/>
        <v>100</v>
      </c>
      <c r="B1758">
        <f t="shared" si="81"/>
        <v>0</v>
      </c>
      <c r="C1758" t="s">
        <v>332</v>
      </c>
      <c r="D1758" t="s">
        <v>2005</v>
      </c>
      <c r="E1758">
        <f t="shared" ca="1" si="82"/>
        <v>0</v>
      </c>
    </row>
    <row r="1759" spans="1:5">
      <c r="A1759" t="str">
        <f t="shared" si="83"/>
        <v>01</v>
      </c>
      <c r="B1759">
        <f t="shared" si="81"/>
        <v>0</v>
      </c>
      <c r="C1759" t="s">
        <v>333</v>
      </c>
      <c r="D1759" t="s">
        <v>2006</v>
      </c>
      <c r="E1759">
        <f t="shared" ca="1" si="82"/>
        <v>0</v>
      </c>
    </row>
    <row r="1760" spans="1:5">
      <c r="A1760" t="str">
        <f t="shared" si="83"/>
        <v>02</v>
      </c>
      <c r="B1760">
        <f t="shared" si="81"/>
        <v>0</v>
      </c>
      <c r="C1760" t="s">
        <v>333</v>
      </c>
      <c r="D1760" t="s">
        <v>2007</v>
      </c>
      <c r="E1760">
        <f t="shared" ca="1" si="82"/>
        <v>0</v>
      </c>
    </row>
    <row r="1761" spans="1:5">
      <c r="A1761" t="str">
        <f t="shared" si="83"/>
        <v>03</v>
      </c>
      <c r="B1761">
        <f t="shared" si="81"/>
        <v>0</v>
      </c>
      <c r="C1761" t="s">
        <v>333</v>
      </c>
      <c r="D1761" t="s">
        <v>2008</v>
      </c>
      <c r="E1761">
        <f t="shared" ca="1" si="82"/>
        <v>0</v>
      </c>
    </row>
    <row r="1762" spans="1:5">
      <c r="A1762" t="str">
        <f t="shared" si="83"/>
        <v>04</v>
      </c>
      <c r="B1762">
        <f t="shared" si="81"/>
        <v>0</v>
      </c>
      <c r="C1762" t="s">
        <v>333</v>
      </c>
      <c r="D1762" t="s">
        <v>2009</v>
      </c>
      <c r="E1762">
        <f t="shared" ca="1" si="82"/>
        <v>0</v>
      </c>
    </row>
    <row r="1763" spans="1:5">
      <c r="A1763" t="str">
        <f t="shared" si="83"/>
        <v>05</v>
      </c>
      <c r="B1763">
        <f t="shared" si="81"/>
        <v>0</v>
      </c>
      <c r="C1763" t="s">
        <v>333</v>
      </c>
      <c r="D1763" t="s">
        <v>2010</v>
      </c>
      <c r="E1763">
        <f t="shared" ca="1" si="82"/>
        <v>0</v>
      </c>
    </row>
    <row r="1764" spans="1:5">
      <c r="A1764" t="str">
        <f t="shared" si="83"/>
        <v>06</v>
      </c>
      <c r="B1764">
        <f t="shared" si="81"/>
        <v>0</v>
      </c>
      <c r="C1764" t="s">
        <v>333</v>
      </c>
      <c r="D1764" t="s">
        <v>2011</v>
      </c>
      <c r="E1764">
        <f t="shared" ca="1" si="82"/>
        <v>0</v>
      </c>
    </row>
    <row r="1765" spans="1:5">
      <c r="A1765" t="str">
        <f t="shared" si="83"/>
        <v>07</v>
      </c>
      <c r="B1765">
        <f t="shared" si="81"/>
        <v>0</v>
      </c>
      <c r="C1765" t="s">
        <v>333</v>
      </c>
      <c r="D1765" t="s">
        <v>2012</v>
      </c>
      <c r="E1765">
        <f t="shared" ca="1" si="82"/>
        <v>0</v>
      </c>
    </row>
    <row r="1766" spans="1:5">
      <c r="A1766" t="str">
        <f t="shared" si="83"/>
        <v>08</v>
      </c>
      <c r="B1766">
        <f t="shared" si="81"/>
        <v>0</v>
      </c>
      <c r="C1766" t="s">
        <v>333</v>
      </c>
      <c r="D1766" t="s">
        <v>2013</v>
      </c>
      <c r="E1766">
        <f t="shared" ca="1" si="82"/>
        <v>0</v>
      </c>
    </row>
    <row r="1767" spans="1:5">
      <c r="A1767" t="str">
        <f t="shared" si="83"/>
        <v>09</v>
      </c>
      <c r="B1767">
        <f t="shared" ref="B1767:B1830" si="84">IF(IFERROR(FIND("PU",D1767,1),0)&lt;&gt;0,"PU",0)</f>
        <v>0</v>
      </c>
      <c r="C1767" t="s">
        <v>333</v>
      </c>
      <c r="D1767" t="s">
        <v>2014</v>
      </c>
      <c r="E1767">
        <f t="shared" ref="E1767:E1830" ca="1" si="85">IFERROR(IF(B1767=0,VLOOKUP(C1767,INDIRECT($G$4&amp;$H$4),MATCH($A1767,INDIRECT($G$4&amp;$I$4),0),0),VLOOKUP(C1767,INDIRECT($G$5&amp;$H$5),MATCH($A1767,INDIRECT($G$5&amp;$I$5),0),FALSE)),0)</f>
        <v>0</v>
      </c>
    </row>
    <row r="1768" spans="1:5">
      <c r="A1768" t="str">
        <f t="shared" si="83"/>
        <v>10</v>
      </c>
      <c r="B1768">
        <f t="shared" si="84"/>
        <v>0</v>
      </c>
      <c r="C1768" t="s">
        <v>333</v>
      </c>
      <c r="D1768" t="s">
        <v>2015</v>
      </c>
      <c r="E1768">
        <f t="shared" ca="1" si="85"/>
        <v>0</v>
      </c>
    </row>
    <row r="1769" spans="1:5">
      <c r="A1769" t="str">
        <f t="shared" si="83"/>
        <v>11</v>
      </c>
      <c r="B1769">
        <f t="shared" si="84"/>
        <v>0</v>
      </c>
      <c r="C1769" t="s">
        <v>333</v>
      </c>
      <c r="D1769" t="s">
        <v>2016</v>
      </c>
      <c r="E1769">
        <f t="shared" ca="1" si="85"/>
        <v>0</v>
      </c>
    </row>
    <row r="1770" spans="1:5">
      <c r="A1770" t="str">
        <f t="shared" si="83"/>
        <v>12</v>
      </c>
      <c r="B1770">
        <f t="shared" si="84"/>
        <v>0</v>
      </c>
      <c r="C1770" t="s">
        <v>333</v>
      </c>
      <c r="D1770" t="s">
        <v>2017</v>
      </c>
      <c r="E1770">
        <f t="shared" ca="1" si="85"/>
        <v>0</v>
      </c>
    </row>
    <row r="1771" spans="1:5">
      <c r="A1771" t="str">
        <f t="shared" si="83"/>
        <v>13</v>
      </c>
      <c r="B1771">
        <f t="shared" si="84"/>
        <v>0</v>
      </c>
      <c r="C1771" t="s">
        <v>333</v>
      </c>
      <c r="D1771" t="s">
        <v>2018</v>
      </c>
      <c r="E1771">
        <f t="shared" ca="1" si="85"/>
        <v>0</v>
      </c>
    </row>
    <row r="1772" spans="1:5">
      <c r="A1772" t="str">
        <f t="shared" si="83"/>
        <v>100</v>
      </c>
      <c r="B1772">
        <f t="shared" si="84"/>
        <v>0</v>
      </c>
      <c r="C1772" t="s">
        <v>333</v>
      </c>
      <c r="D1772" t="s">
        <v>2019</v>
      </c>
      <c r="E1772">
        <f t="shared" ca="1" si="85"/>
        <v>0</v>
      </c>
    </row>
    <row r="1773" spans="1:5">
      <c r="A1773" t="str">
        <f t="shared" si="83"/>
        <v>01</v>
      </c>
      <c r="B1773">
        <f t="shared" si="84"/>
        <v>0</v>
      </c>
      <c r="C1773" t="s">
        <v>334</v>
      </c>
      <c r="D1773" t="s">
        <v>2020</v>
      </c>
      <c r="E1773">
        <f t="shared" ca="1" si="85"/>
        <v>0</v>
      </c>
    </row>
    <row r="1774" spans="1:5">
      <c r="A1774" t="str">
        <f t="shared" si="83"/>
        <v>02</v>
      </c>
      <c r="B1774">
        <f t="shared" si="84"/>
        <v>0</v>
      </c>
      <c r="C1774" t="s">
        <v>334</v>
      </c>
      <c r="D1774" t="s">
        <v>2021</v>
      </c>
      <c r="E1774">
        <f t="shared" ca="1" si="85"/>
        <v>0</v>
      </c>
    </row>
    <row r="1775" spans="1:5">
      <c r="A1775" t="str">
        <f t="shared" si="83"/>
        <v>03</v>
      </c>
      <c r="B1775">
        <f t="shared" si="84"/>
        <v>0</v>
      </c>
      <c r="C1775" t="s">
        <v>334</v>
      </c>
      <c r="D1775" t="s">
        <v>2022</v>
      </c>
      <c r="E1775">
        <f t="shared" ca="1" si="85"/>
        <v>0</v>
      </c>
    </row>
    <row r="1776" spans="1:5">
      <c r="A1776" t="str">
        <f t="shared" si="83"/>
        <v>04</v>
      </c>
      <c r="B1776">
        <f t="shared" si="84"/>
        <v>0</v>
      </c>
      <c r="C1776" t="s">
        <v>334</v>
      </c>
      <c r="D1776" t="s">
        <v>2023</v>
      </c>
      <c r="E1776">
        <f t="shared" ca="1" si="85"/>
        <v>0</v>
      </c>
    </row>
    <row r="1777" spans="1:5">
      <c r="A1777" t="str">
        <f t="shared" si="83"/>
        <v>05</v>
      </c>
      <c r="B1777">
        <f t="shared" si="84"/>
        <v>0</v>
      </c>
      <c r="C1777" t="s">
        <v>334</v>
      </c>
      <c r="D1777" t="s">
        <v>2024</v>
      </c>
      <c r="E1777">
        <f t="shared" ca="1" si="85"/>
        <v>0</v>
      </c>
    </row>
    <row r="1778" spans="1:5">
      <c r="A1778" t="str">
        <f t="shared" si="83"/>
        <v>06</v>
      </c>
      <c r="B1778">
        <f t="shared" si="84"/>
        <v>0</v>
      </c>
      <c r="C1778" t="s">
        <v>334</v>
      </c>
      <c r="D1778" t="s">
        <v>2025</v>
      </c>
      <c r="E1778">
        <f t="shared" ca="1" si="85"/>
        <v>0</v>
      </c>
    </row>
    <row r="1779" spans="1:5">
      <c r="A1779" t="str">
        <f t="shared" si="83"/>
        <v>07</v>
      </c>
      <c r="B1779">
        <f t="shared" si="84"/>
        <v>0</v>
      </c>
      <c r="C1779" t="s">
        <v>334</v>
      </c>
      <c r="D1779" t="s">
        <v>2026</v>
      </c>
      <c r="E1779">
        <f t="shared" ca="1" si="85"/>
        <v>0</v>
      </c>
    </row>
    <row r="1780" spans="1:5">
      <c r="A1780" t="str">
        <f t="shared" si="83"/>
        <v>08</v>
      </c>
      <c r="B1780">
        <f t="shared" si="84"/>
        <v>0</v>
      </c>
      <c r="C1780" t="s">
        <v>334</v>
      </c>
      <c r="D1780" t="s">
        <v>2027</v>
      </c>
      <c r="E1780">
        <f t="shared" ca="1" si="85"/>
        <v>0</v>
      </c>
    </row>
    <row r="1781" spans="1:5">
      <c r="A1781" t="str">
        <f t="shared" si="83"/>
        <v>09</v>
      </c>
      <c r="B1781">
        <f t="shared" si="84"/>
        <v>0</v>
      </c>
      <c r="C1781" t="s">
        <v>334</v>
      </c>
      <c r="D1781" t="s">
        <v>2028</v>
      </c>
      <c r="E1781">
        <f t="shared" ca="1" si="85"/>
        <v>0</v>
      </c>
    </row>
    <row r="1782" spans="1:5">
      <c r="A1782" t="str">
        <f t="shared" si="83"/>
        <v>10</v>
      </c>
      <c r="B1782">
        <f t="shared" si="84"/>
        <v>0</v>
      </c>
      <c r="C1782" t="s">
        <v>334</v>
      </c>
      <c r="D1782" t="s">
        <v>2029</v>
      </c>
      <c r="E1782">
        <f t="shared" ca="1" si="85"/>
        <v>0</v>
      </c>
    </row>
    <row r="1783" spans="1:5">
      <c r="A1783" t="str">
        <f t="shared" si="83"/>
        <v>11</v>
      </c>
      <c r="B1783">
        <f t="shared" si="84"/>
        <v>0</v>
      </c>
      <c r="C1783" t="s">
        <v>334</v>
      </c>
      <c r="D1783" t="s">
        <v>2030</v>
      </c>
      <c r="E1783">
        <f t="shared" ca="1" si="85"/>
        <v>0</v>
      </c>
    </row>
    <row r="1784" spans="1:5">
      <c r="A1784" t="str">
        <f t="shared" si="83"/>
        <v>12</v>
      </c>
      <c r="B1784">
        <f t="shared" si="84"/>
        <v>0</v>
      </c>
      <c r="C1784" t="s">
        <v>334</v>
      </c>
      <c r="D1784" t="s">
        <v>2031</v>
      </c>
      <c r="E1784">
        <f t="shared" ca="1" si="85"/>
        <v>0</v>
      </c>
    </row>
    <row r="1785" spans="1:5">
      <c r="A1785" t="str">
        <f t="shared" si="83"/>
        <v>13</v>
      </c>
      <c r="B1785">
        <f t="shared" si="84"/>
        <v>0</v>
      </c>
      <c r="C1785" t="s">
        <v>334</v>
      </c>
      <c r="D1785" t="s">
        <v>2032</v>
      </c>
      <c r="E1785">
        <f t="shared" ca="1" si="85"/>
        <v>0</v>
      </c>
    </row>
    <row r="1786" spans="1:5">
      <c r="A1786" t="str">
        <f t="shared" si="83"/>
        <v>100</v>
      </c>
      <c r="B1786">
        <f t="shared" si="84"/>
        <v>0</v>
      </c>
      <c r="C1786" t="s">
        <v>334</v>
      </c>
      <c r="D1786" t="s">
        <v>2033</v>
      </c>
      <c r="E1786">
        <f t="shared" ca="1" si="85"/>
        <v>0</v>
      </c>
    </row>
    <row r="1787" spans="1:5">
      <c r="A1787" t="str">
        <f t="shared" si="83"/>
        <v>01</v>
      </c>
      <c r="B1787">
        <f t="shared" si="84"/>
        <v>0</v>
      </c>
      <c r="C1787" t="s">
        <v>335</v>
      </c>
      <c r="D1787" t="s">
        <v>2034</v>
      </c>
      <c r="E1787">
        <f t="shared" ca="1" si="85"/>
        <v>0</v>
      </c>
    </row>
    <row r="1788" spans="1:5">
      <c r="A1788" t="str">
        <f t="shared" si="83"/>
        <v>02</v>
      </c>
      <c r="B1788">
        <f t="shared" si="84"/>
        <v>0</v>
      </c>
      <c r="C1788" t="s">
        <v>335</v>
      </c>
      <c r="D1788" t="s">
        <v>2035</v>
      </c>
      <c r="E1788">
        <f t="shared" ca="1" si="85"/>
        <v>0</v>
      </c>
    </row>
    <row r="1789" spans="1:5">
      <c r="A1789" t="str">
        <f t="shared" si="83"/>
        <v>03</v>
      </c>
      <c r="B1789">
        <f t="shared" si="84"/>
        <v>0</v>
      </c>
      <c r="C1789" t="s">
        <v>335</v>
      </c>
      <c r="D1789" t="s">
        <v>2036</v>
      </c>
      <c r="E1789">
        <f t="shared" ca="1" si="85"/>
        <v>0</v>
      </c>
    </row>
    <row r="1790" spans="1:5">
      <c r="A1790" t="str">
        <f t="shared" si="83"/>
        <v>04</v>
      </c>
      <c r="B1790">
        <f t="shared" si="84"/>
        <v>0</v>
      </c>
      <c r="C1790" t="s">
        <v>335</v>
      </c>
      <c r="D1790" t="s">
        <v>2037</v>
      </c>
      <c r="E1790">
        <f t="shared" ca="1" si="85"/>
        <v>0</v>
      </c>
    </row>
    <row r="1791" spans="1:5">
      <c r="A1791" t="str">
        <f t="shared" si="83"/>
        <v>05</v>
      </c>
      <c r="B1791">
        <f t="shared" si="84"/>
        <v>0</v>
      </c>
      <c r="C1791" t="s">
        <v>335</v>
      </c>
      <c r="D1791" t="s">
        <v>2038</v>
      </c>
      <c r="E1791">
        <f t="shared" ca="1" si="85"/>
        <v>0</v>
      </c>
    </row>
    <row r="1792" spans="1:5">
      <c r="A1792" t="str">
        <f t="shared" si="83"/>
        <v>06</v>
      </c>
      <c r="B1792">
        <f t="shared" si="84"/>
        <v>0</v>
      </c>
      <c r="C1792" t="s">
        <v>335</v>
      </c>
      <c r="D1792" t="s">
        <v>2039</v>
      </c>
      <c r="E1792">
        <f t="shared" ca="1" si="85"/>
        <v>0</v>
      </c>
    </row>
    <row r="1793" spans="1:5">
      <c r="A1793" t="str">
        <f t="shared" si="83"/>
        <v>07</v>
      </c>
      <c r="B1793">
        <f t="shared" si="84"/>
        <v>0</v>
      </c>
      <c r="C1793" t="s">
        <v>335</v>
      </c>
      <c r="D1793" t="s">
        <v>2040</v>
      </c>
      <c r="E1793">
        <f t="shared" ca="1" si="85"/>
        <v>0</v>
      </c>
    </row>
    <row r="1794" spans="1:5">
      <c r="A1794" t="str">
        <f t="shared" si="83"/>
        <v>08</v>
      </c>
      <c r="B1794">
        <f t="shared" si="84"/>
        <v>0</v>
      </c>
      <c r="C1794" t="s">
        <v>335</v>
      </c>
      <c r="D1794" t="s">
        <v>2041</v>
      </c>
      <c r="E1794">
        <f t="shared" ca="1" si="85"/>
        <v>0</v>
      </c>
    </row>
    <row r="1795" spans="1:5">
      <c r="A1795" t="str">
        <f t="shared" si="83"/>
        <v>09</v>
      </c>
      <c r="B1795">
        <f t="shared" si="84"/>
        <v>0</v>
      </c>
      <c r="C1795" t="s">
        <v>335</v>
      </c>
      <c r="D1795" t="s">
        <v>2042</v>
      </c>
      <c r="E1795">
        <f t="shared" ca="1" si="85"/>
        <v>0</v>
      </c>
    </row>
    <row r="1796" spans="1:5">
      <c r="A1796" t="str">
        <f t="shared" si="83"/>
        <v>10</v>
      </c>
      <c r="B1796">
        <f t="shared" si="84"/>
        <v>0</v>
      </c>
      <c r="C1796" t="s">
        <v>335</v>
      </c>
      <c r="D1796" t="s">
        <v>2043</v>
      </c>
      <c r="E1796">
        <f t="shared" ca="1" si="85"/>
        <v>0</v>
      </c>
    </row>
    <row r="1797" spans="1:5">
      <c r="A1797" t="str">
        <f t="shared" si="83"/>
        <v>11</v>
      </c>
      <c r="B1797">
        <f t="shared" si="84"/>
        <v>0</v>
      </c>
      <c r="C1797" t="s">
        <v>335</v>
      </c>
      <c r="D1797" t="s">
        <v>2044</v>
      </c>
      <c r="E1797">
        <f t="shared" ca="1" si="85"/>
        <v>0</v>
      </c>
    </row>
    <row r="1798" spans="1:5">
      <c r="A1798" t="str">
        <f t="shared" si="83"/>
        <v>12</v>
      </c>
      <c r="B1798">
        <f t="shared" si="84"/>
        <v>0</v>
      </c>
      <c r="C1798" t="s">
        <v>335</v>
      </c>
      <c r="D1798" t="s">
        <v>2045</v>
      </c>
      <c r="E1798">
        <f t="shared" ca="1" si="85"/>
        <v>0</v>
      </c>
    </row>
    <row r="1799" spans="1:5">
      <c r="A1799" t="str">
        <f t="shared" si="83"/>
        <v>13</v>
      </c>
      <c r="B1799">
        <f t="shared" si="84"/>
        <v>0</v>
      </c>
      <c r="C1799" t="s">
        <v>335</v>
      </c>
      <c r="D1799" t="s">
        <v>2046</v>
      </c>
      <c r="E1799">
        <f t="shared" ca="1" si="85"/>
        <v>0</v>
      </c>
    </row>
    <row r="1800" spans="1:5">
      <c r="A1800" t="str">
        <f t="shared" si="83"/>
        <v>100</v>
      </c>
      <c r="B1800">
        <f t="shared" si="84"/>
        <v>0</v>
      </c>
      <c r="C1800" t="s">
        <v>335</v>
      </c>
      <c r="D1800" t="s">
        <v>2047</v>
      </c>
      <c r="E1800">
        <f t="shared" ca="1" si="85"/>
        <v>0</v>
      </c>
    </row>
    <row r="1801" spans="1:5">
      <c r="A1801" t="str">
        <f t="shared" ref="A1801:A1864" si="86">MID(D1801,LEN(C1801)+2,LEN(D1801)-LEN(C1801))</f>
        <v>01</v>
      </c>
      <c r="B1801">
        <f t="shared" si="84"/>
        <v>0</v>
      </c>
      <c r="C1801" t="s">
        <v>336</v>
      </c>
      <c r="D1801" t="s">
        <v>2048</v>
      </c>
      <c r="E1801">
        <f t="shared" ca="1" si="85"/>
        <v>0</v>
      </c>
    </row>
    <row r="1802" spans="1:5">
      <c r="A1802" t="str">
        <f t="shared" si="86"/>
        <v>02</v>
      </c>
      <c r="B1802">
        <f t="shared" si="84"/>
        <v>0</v>
      </c>
      <c r="C1802" t="s">
        <v>336</v>
      </c>
      <c r="D1802" t="s">
        <v>2049</v>
      </c>
      <c r="E1802">
        <f t="shared" ca="1" si="85"/>
        <v>0</v>
      </c>
    </row>
    <row r="1803" spans="1:5">
      <c r="A1803" t="str">
        <f t="shared" si="86"/>
        <v>03</v>
      </c>
      <c r="B1803">
        <f t="shared" si="84"/>
        <v>0</v>
      </c>
      <c r="C1803" t="s">
        <v>336</v>
      </c>
      <c r="D1803" t="s">
        <v>2050</v>
      </c>
      <c r="E1803">
        <f t="shared" ca="1" si="85"/>
        <v>0</v>
      </c>
    </row>
    <row r="1804" spans="1:5">
      <c r="A1804" t="str">
        <f t="shared" si="86"/>
        <v>04</v>
      </c>
      <c r="B1804">
        <f t="shared" si="84"/>
        <v>0</v>
      </c>
      <c r="C1804" t="s">
        <v>336</v>
      </c>
      <c r="D1804" t="s">
        <v>2051</v>
      </c>
      <c r="E1804">
        <f t="shared" ca="1" si="85"/>
        <v>0</v>
      </c>
    </row>
    <row r="1805" spans="1:5">
      <c r="A1805" t="str">
        <f t="shared" si="86"/>
        <v>05</v>
      </c>
      <c r="B1805">
        <f t="shared" si="84"/>
        <v>0</v>
      </c>
      <c r="C1805" t="s">
        <v>336</v>
      </c>
      <c r="D1805" t="s">
        <v>2052</v>
      </c>
      <c r="E1805">
        <f t="shared" ca="1" si="85"/>
        <v>0</v>
      </c>
    </row>
    <row r="1806" spans="1:5">
      <c r="A1806" t="str">
        <f t="shared" si="86"/>
        <v>06</v>
      </c>
      <c r="B1806">
        <f t="shared" si="84"/>
        <v>0</v>
      </c>
      <c r="C1806" t="s">
        <v>336</v>
      </c>
      <c r="D1806" t="s">
        <v>2053</v>
      </c>
      <c r="E1806">
        <f t="shared" ca="1" si="85"/>
        <v>0</v>
      </c>
    </row>
    <row r="1807" spans="1:5">
      <c r="A1807" t="str">
        <f t="shared" si="86"/>
        <v>07</v>
      </c>
      <c r="B1807">
        <f t="shared" si="84"/>
        <v>0</v>
      </c>
      <c r="C1807" t="s">
        <v>336</v>
      </c>
      <c r="D1807" t="s">
        <v>2054</v>
      </c>
      <c r="E1807">
        <f t="shared" ca="1" si="85"/>
        <v>0</v>
      </c>
    </row>
    <row r="1808" spans="1:5">
      <c r="A1808" t="str">
        <f t="shared" si="86"/>
        <v>08</v>
      </c>
      <c r="B1808">
        <f t="shared" si="84"/>
        <v>0</v>
      </c>
      <c r="C1808" t="s">
        <v>336</v>
      </c>
      <c r="D1808" t="s">
        <v>2055</v>
      </c>
      <c r="E1808">
        <f t="shared" ca="1" si="85"/>
        <v>0</v>
      </c>
    </row>
    <row r="1809" spans="1:5">
      <c r="A1809" t="str">
        <f t="shared" si="86"/>
        <v>09</v>
      </c>
      <c r="B1809">
        <f t="shared" si="84"/>
        <v>0</v>
      </c>
      <c r="C1809" t="s">
        <v>336</v>
      </c>
      <c r="D1809" t="s">
        <v>2056</v>
      </c>
      <c r="E1809">
        <f t="shared" ca="1" si="85"/>
        <v>0</v>
      </c>
    </row>
    <row r="1810" spans="1:5">
      <c r="A1810" t="str">
        <f t="shared" si="86"/>
        <v>10</v>
      </c>
      <c r="B1810">
        <f t="shared" si="84"/>
        <v>0</v>
      </c>
      <c r="C1810" t="s">
        <v>336</v>
      </c>
      <c r="D1810" t="s">
        <v>2057</v>
      </c>
      <c r="E1810">
        <f t="shared" ca="1" si="85"/>
        <v>0</v>
      </c>
    </row>
    <row r="1811" spans="1:5">
      <c r="A1811" t="str">
        <f t="shared" si="86"/>
        <v>11</v>
      </c>
      <c r="B1811">
        <f t="shared" si="84"/>
        <v>0</v>
      </c>
      <c r="C1811" t="s">
        <v>336</v>
      </c>
      <c r="D1811" t="s">
        <v>2058</v>
      </c>
      <c r="E1811">
        <f t="shared" ca="1" si="85"/>
        <v>0</v>
      </c>
    </row>
    <row r="1812" spans="1:5">
      <c r="A1812" t="str">
        <f t="shared" si="86"/>
        <v>12</v>
      </c>
      <c r="B1812">
        <f t="shared" si="84"/>
        <v>0</v>
      </c>
      <c r="C1812" t="s">
        <v>336</v>
      </c>
      <c r="D1812" t="s">
        <v>2059</v>
      </c>
      <c r="E1812">
        <f t="shared" ca="1" si="85"/>
        <v>0</v>
      </c>
    </row>
    <row r="1813" spans="1:5">
      <c r="A1813" t="str">
        <f t="shared" si="86"/>
        <v>13</v>
      </c>
      <c r="B1813">
        <f t="shared" si="84"/>
        <v>0</v>
      </c>
      <c r="C1813" t="s">
        <v>336</v>
      </c>
      <c r="D1813" t="s">
        <v>2060</v>
      </c>
      <c r="E1813">
        <f t="shared" ca="1" si="85"/>
        <v>0</v>
      </c>
    </row>
    <row r="1814" spans="1:5">
      <c r="A1814" t="str">
        <f t="shared" si="86"/>
        <v>100</v>
      </c>
      <c r="B1814">
        <f t="shared" si="84"/>
        <v>0</v>
      </c>
      <c r="C1814" t="s">
        <v>336</v>
      </c>
      <c r="D1814" t="s">
        <v>2061</v>
      </c>
      <c r="E1814">
        <f t="shared" ca="1" si="85"/>
        <v>0</v>
      </c>
    </row>
    <row r="1815" spans="1:5">
      <c r="A1815" t="str">
        <f t="shared" si="86"/>
        <v>01</v>
      </c>
      <c r="B1815">
        <f t="shared" si="84"/>
        <v>0</v>
      </c>
      <c r="C1815" t="s">
        <v>337</v>
      </c>
      <c r="D1815" t="s">
        <v>2062</v>
      </c>
      <c r="E1815">
        <f t="shared" ca="1" si="85"/>
        <v>0</v>
      </c>
    </row>
    <row r="1816" spans="1:5">
      <c r="A1816" t="str">
        <f t="shared" si="86"/>
        <v>02</v>
      </c>
      <c r="B1816">
        <f t="shared" si="84"/>
        <v>0</v>
      </c>
      <c r="C1816" t="s">
        <v>337</v>
      </c>
      <c r="D1816" t="s">
        <v>2063</v>
      </c>
      <c r="E1816">
        <f t="shared" ca="1" si="85"/>
        <v>0</v>
      </c>
    </row>
    <row r="1817" spans="1:5">
      <c r="A1817" t="str">
        <f t="shared" si="86"/>
        <v>03</v>
      </c>
      <c r="B1817">
        <f t="shared" si="84"/>
        <v>0</v>
      </c>
      <c r="C1817" t="s">
        <v>337</v>
      </c>
      <c r="D1817" t="s">
        <v>2064</v>
      </c>
      <c r="E1817">
        <f t="shared" ca="1" si="85"/>
        <v>0</v>
      </c>
    </row>
    <row r="1818" spans="1:5">
      <c r="A1818" t="str">
        <f t="shared" si="86"/>
        <v>04</v>
      </c>
      <c r="B1818">
        <f t="shared" si="84"/>
        <v>0</v>
      </c>
      <c r="C1818" t="s">
        <v>337</v>
      </c>
      <c r="D1818" t="s">
        <v>2065</v>
      </c>
      <c r="E1818">
        <f t="shared" ca="1" si="85"/>
        <v>0</v>
      </c>
    </row>
    <row r="1819" spans="1:5">
      <c r="A1819" t="str">
        <f t="shared" si="86"/>
        <v>05</v>
      </c>
      <c r="B1819">
        <f t="shared" si="84"/>
        <v>0</v>
      </c>
      <c r="C1819" t="s">
        <v>337</v>
      </c>
      <c r="D1819" t="s">
        <v>2066</v>
      </c>
      <c r="E1819">
        <f t="shared" ca="1" si="85"/>
        <v>0</v>
      </c>
    </row>
    <row r="1820" spans="1:5">
      <c r="A1820" t="str">
        <f t="shared" si="86"/>
        <v>06</v>
      </c>
      <c r="B1820">
        <f t="shared" si="84"/>
        <v>0</v>
      </c>
      <c r="C1820" t="s">
        <v>337</v>
      </c>
      <c r="D1820" t="s">
        <v>2067</v>
      </c>
      <c r="E1820">
        <f t="shared" ca="1" si="85"/>
        <v>0</v>
      </c>
    </row>
    <row r="1821" spans="1:5">
      <c r="A1821" t="str">
        <f t="shared" si="86"/>
        <v>07</v>
      </c>
      <c r="B1821">
        <f t="shared" si="84"/>
        <v>0</v>
      </c>
      <c r="C1821" t="s">
        <v>337</v>
      </c>
      <c r="D1821" t="s">
        <v>2068</v>
      </c>
      <c r="E1821">
        <f t="shared" ca="1" si="85"/>
        <v>0</v>
      </c>
    </row>
    <row r="1822" spans="1:5">
      <c r="A1822" t="str">
        <f t="shared" si="86"/>
        <v>08</v>
      </c>
      <c r="B1822">
        <f t="shared" si="84"/>
        <v>0</v>
      </c>
      <c r="C1822" t="s">
        <v>337</v>
      </c>
      <c r="D1822" t="s">
        <v>2069</v>
      </c>
      <c r="E1822">
        <f t="shared" ca="1" si="85"/>
        <v>0</v>
      </c>
    </row>
    <row r="1823" spans="1:5">
      <c r="A1823" t="str">
        <f t="shared" si="86"/>
        <v>09</v>
      </c>
      <c r="B1823">
        <f t="shared" si="84"/>
        <v>0</v>
      </c>
      <c r="C1823" t="s">
        <v>337</v>
      </c>
      <c r="D1823" t="s">
        <v>2070</v>
      </c>
      <c r="E1823">
        <f t="shared" ca="1" si="85"/>
        <v>0</v>
      </c>
    </row>
    <row r="1824" spans="1:5">
      <c r="A1824" t="str">
        <f t="shared" si="86"/>
        <v>10</v>
      </c>
      <c r="B1824">
        <f t="shared" si="84"/>
        <v>0</v>
      </c>
      <c r="C1824" t="s">
        <v>337</v>
      </c>
      <c r="D1824" t="s">
        <v>2071</v>
      </c>
      <c r="E1824">
        <f t="shared" ca="1" si="85"/>
        <v>0</v>
      </c>
    </row>
    <row r="1825" spans="1:5">
      <c r="A1825" t="str">
        <f t="shared" si="86"/>
        <v>11</v>
      </c>
      <c r="B1825">
        <f t="shared" si="84"/>
        <v>0</v>
      </c>
      <c r="C1825" t="s">
        <v>337</v>
      </c>
      <c r="D1825" t="s">
        <v>2072</v>
      </c>
      <c r="E1825">
        <f t="shared" ca="1" si="85"/>
        <v>0</v>
      </c>
    </row>
    <row r="1826" spans="1:5">
      <c r="A1826" t="str">
        <f t="shared" si="86"/>
        <v>12</v>
      </c>
      <c r="B1826">
        <f t="shared" si="84"/>
        <v>0</v>
      </c>
      <c r="C1826" t="s">
        <v>337</v>
      </c>
      <c r="D1826" t="s">
        <v>2073</v>
      </c>
      <c r="E1826">
        <f t="shared" ca="1" si="85"/>
        <v>0</v>
      </c>
    </row>
    <row r="1827" spans="1:5">
      <c r="A1827" t="str">
        <f t="shared" si="86"/>
        <v>13</v>
      </c>
      <c r="B1827">
        <f t="shared" si="84"/>
        <v>0</v>
      </c>
      <c r="C1827" t="s">
        <v>337</v>
      </c>
      <c r="D1827" t="s">
        <v>2074</v>
      </c>
      <c r="E1827">
        <f t="shared" ca="1" si="85"/>
        <v>0</v>
      </c>
    </row>
    <row r="1828" spans="1:5">
      <c r="A1828" t="str">
        <f t="shared" si="86"/>
        <v>100</v>
      </c>
      <c r="B1828">
        <f t="shared" si="84"/>
        <v>0</v>
      </c>
      <c r="C1828" t="s">
        <v>337</v>
      </c>
      <c r="D1828" t="s">
        <v>2075</v>
      </c>
      <c r="E1828">
        <f t="shared" ca="1" si="85"/>
        <v>0</v>
      </c>
    </row>
    <row r="1829" spans="1:5">
      <c r="A1829" t="str">
        <f t="shared" si="86"/>
        <v>01</v>
      </c>
      <c r="B1829">
        <f t="shared" si="84"/>
        <v>0</v>
      </c>
      <c r="C1829" t="s">
        <v>338</v>
      </c>
      <c r="D1829" t="s">
        <v>2076</v>
      </c>
      <c r="E1829">
        <f t="shared" ca="1" si="85"/>
        <v>0</v>
      </c>
    </row>
    <row r="1830" spans="1:5">
      <c r="A1830" t="str">
        <f t="shared" si="86"/>
        <v>02</v>
      </c>
      <c r="B1830">
        <f t="shared" si="84"/>
        <v>0</v>
      </c>
      <c r="C1830" t="s">
        <v>338</v>
      </c>
      <c r="D1830" t="s">
        <v>2077</v>
      </c>
      <c r="E1830">
        <f t="shared" ca="1" si="85"/>
        <v>0</v>
      </c>
    </row>
    <row r="1831" spans="1:5">
      <c r="A1831" t="str">
        <f t="shared" si="86"/>
        <v>03</v>
      </c>
      <c r="B1831">
        <f t="shared" ref="B1831:B1894" si="87">IF(IFERROR(FIND("PU",D1831,1),0)&lt;&gt;0,"PU",0)</f>
        <v>0</v>
      </c>
      <c r="C1831" t="s">
        <v>338</v>
      </c>
      <c r="D1831" t="s">
        <v>2078</v>
      </c>
      <c r="E1831">
        <f t="shared" ref="E1831:E1894" ca="1" si="88">IFERROR(IF(B1831=0,VLOOKUP(C1831,INDIRECT($G$4&amp;$H$4),MATCH($A1831,INDIRECT($G$4&amp;$I$4),0),0),VLOOKUP(C1831,INDIRECT($G$5&amp;$H$5),MATCH($A1831,INDIRECT($G$5&amp;$I$5),0),FALSE)),0)</f>
        <v>0</v>
      </c>
    </row>
    <row r="1832" spans="1:5">
      <c r="A1832" t="str">
        <f t="shared" si="86"/>
        <v>04</v>
      </c>
      <c r="B1832">
        <f t="shared" si="87"/>
        <v>0</v>
      </c>
      <c r="C1832" t="s">
        <v>338</v>
      </c>
      <c r="D1832" t="s">
        <v>2079</v>
      </c>
      <c r="E1832">
        <f t="shared" ca="1" si="88"/>
        <v>0</v>
      </c>
    </row>
    <row r="1833" spans="1:5">
      <c r="A1833" t="str">
        <f t="shared" si="86"/>
        <v>05</v>
      </c>
      <c r="B1833">
        <f t="shared" si="87"/>
        <v>0</v>
      </c>
      <c r="C1833" t="s">
        <v>338</v>
      </c>
      <c r="D1833" t="s">
        <v>2080</v>
      </c>
      <c r="E1833">
        <f t="shared" ca="1" si="88"/>
        <v>0</v>
      </c>
    </row>
    <row r="1834" spans="1:5">
      <c r="A1834" t="str">
        <f t="shared" si="86"/>
        <v>06</v>
      </c>
      <c r="B1834">
        <f t="shared" si="87"/>
        <v>0</v>
      </c>
      <c r="C1834" t="s">
        <v>338</v>
      </c>
      <c r="D1834" t="s">
        <v>2081</v>
      </c>
      <c r="E1834">
        <f t="shared" ca="1" si="88"/>
        <v>0</v>
      </c>
    </row>
    <row r="1835" spans="1:5">
      <c r="A1835" t="str">
        <f t="shared" si="86"/>
        <v>07</v>
      </c>
      <c r="B1835">
        <f t="shared" si="87"/>
        <v>0</v>
      </c>
      <c r="C1835" t="s">
        <v>338</v>
      </c>
      <c r="D1835" t="s">
        <v>2082</v>
      </c>
      <c r="E1835">
        <f t="shared" ca="1" si="88"/>
        <v>0</v>
      </c>
    </row>
    <row r="1836" spans="1:5">
      <c r="A1836" t="str">
        <f t="shared" si="86"/>
        <v>08</v>
      </c>
      <c r="B1836">
        <f t="shared" si="87"/>
        <v>0</v>
      </c>
      <c r="C1836" t="s">
        <v>338</v>
      </c>
      <c r="D1836" t="s">
        <v>2083</v>
      </c>
      <c r="E1836">
        <f t="shared" ca="1" si="88"/>
        <v>0</v>
      </c>
    </row>
    <row r="1837" spans="1:5">
      <c r="A1837" t="str">
        <f t="shared" si="86"/>
        <v>09</v>
      </c>
      <c r="B1837">
        <f t="shared" si="87"/>
        <v>0</v>
      </c>
      <c r="C1837" t="s">
        <v>338</v>
      </c>
      <c r="D1837" t="s">
        <v>2084</v>
      </c>
      <c r="E1837">
        <f t="shared" ca="1" si="88"/>
        <v>0</v>
      </c>
    </row>
    <row r="1838" spans="1:5">
      <c r="A1838" t="str">
        <f t="shared" si="86"/>
        <v>10</v>
      </c>
      <c r="B1838">
        <f t="shared" si="87"/>
        <v>0</v>
      </c>
      <c r="C1838" t="s">
        <v>338</v>
      </c>
      <c r="D1838" t="s">
        <v>2085</v>
      </c>
      <c r="E1838">
        <f t="shared" ca="1" si="88"/>
        <v>0</v>
      </c>
    </row>
    <row r="1839" spans="1:5">
      <c r="A1839" t="str">
        <f t="shared" si="86"/>
        <v>11</v>
      </c>
      <c r="B1839">
        <f t="shared" si="87"/>
        <v>0</v>
      </c>
      <c r="C1839" t="s">
        <v>338</v>
      </c>
      <c r="D1839" t="s">
        <v>2086</v>
      </c>
      <c r="E1839">
        <f t="shared" ca="1" si="88"/>
        <v>0</v>
      </c>
    </row>
    <row r="1840" spans="1:5">
      <c r="A1840" t="str">
        <f t="shared" si="86"/>
        <v>12</v>
      </c>
      <c r="B1840">
        <f t="shared" si="87"/>
        <v>0</v>
      </c>
      <c r="C1840" t="s">
        <v>338</v>
      </c>
      <c r="D1840" t="s">
        <v>2087</v>
      </c>
      <c r="E1840">
        <f t="shared" ca="1" si="88"/>
        <v>0</v>
      </c>
    </row>
    <row r="1841" spans="1:5">
      <c r="A1841" t="str">
        <f t="shared" si="86"/>
        <v>13</v>
      </c>
      <c r="B1841">
        <f t="shared" si="87"/>
        <v>0</v>
      </c>
      <c r="C1841" t="s">
        <v>338</v>
      </c>
      <c r="D1841" t="s">
        <v>2088</v>
      </c>
      <c r="E1841">
        <f t="shared" ca="1" si="88"/>
        <v>0</v>
      </c>
    </row>
    <row r="1842" spans="1:5">
      <c r="A1842" t="str">
        <f t="shared" si="86"/>
        <v>100</v>
      </c>
      <c r="B1842">
        <f t="shared" si="87"/>
        <v>0</v>
      </c>
      <c r="C1842" t="s">
        <v>338</v>
      </c>
      <c r="D1842" t="s">
        <v>2089</v>
      </c>
      <c r="E1842">
        <f t="shared" ca="1" si="88"/>
        <v>0</v>
      </c>
    </row>
    <row r="1843" spans="1:5">
      <c r="A1843" t="str">
        <f t="shared" si="86"/>
        <v>01</v>
      </c>
      <c r="B1843">
        <f t="shared" si="87"/>
        <v>0</v>
      </c>
      <c r="C1843" t="s">
        <v>339</v>
      </c>
      <c r="D1843" t="s">
        <v>2090</v>
      </c>
      <c r="E1843">
        <f t="shared" ca="1" si="88"/>
        <v>0</v>
      </c>
    </row>
    <row r="1844" spans="1:5">
      <c r="A1844" t="str">
        <f t="shared" si="86"/>
        <v>02</v>
      </c>
      <c r="B1844">
        <f t="shared" si="87"/>
        <v>0</v>
      </c>
      <c r="C1844" t="s">
        <v>339</v>
      </c>
      <c r="D1844" t="s">
        <v>2091</v>
      </c>
      <c r="E1844">
        <f t="shared" ca="1" si="88"/>
        <v>0</v>
      </c>
    </row>
    <row r="1845" spans="1:5">
      <c r="A1845" t="str">
        <f t="shared" si="86"/>
        <v>03</v>
      </c>
      <c r="B1845">
        <f t="shared" si="87"/>
        <v>0</v>
      </c>
      <c r="C1845" t="s">
        <v>339</v>
      </c>
      <c r="D1845" t="s">
        <v>2092</v>
      </c>
      <c r="E1845">
        <f t="shared" ca="1" si="88"/>
        <v>0</v>
      </c>
    </row>
    <row r="1846" spans="1:5">
      <c r="A1846" t="str">
        <f t="shared" si="86"/>
        <v>04</v>
      </c>
      <c r="B1846">
        <f t="shared" si="87"/>
        <v>0</v>
      </c>
      <c r="C1846" t="s">
        <v>339</v>
      </c>
      <c r="D1846" t="s">
        <v>2093</v>
      </c>
      <c r="E1846">
        <f t="shared" ca="1" si="88"/>
        <v>0</v>
      </c>
    </row>
    <row r="1847" spans="1:5">
      <c r="A1847" t="str">
        <f t="shared" si="86"/>
        <v>05</v>
      </c>
      <c r="B1847">
        <f t="shared" si="87"/>
        <v>0</v>
      </c>
      <c r="C1847" t="s">
        <v>339</v>
      </c>
      <c r="D1847" t="s">
        <v>2094</v>
      </c>
      <c r="E1847">
        <f t="shared" ca="1" si="88"/>
        <v>0</v>
      </c>
    </row>
    <row r="1848" spans="1:5">
      <c r="A1848" t="str">
        <f t="shared" si="86"/>
        <v>06</v>
      </c>
      <c r="B1848">
        <f t="shared" si="87"/>
        <v>0</v>
      </c>
      <c r="C1848" t="s">
        <v>339</v>
      </c>
      <c r="D1848" t="s">
        <v>2095</v>
      </c>
      <c r="E1848">
        <f t="shared" ca="1" si="88"/>
        <v>0</v>
      </c>
    </row>
    <row r="1849" spans="1:5">
      <c r="A1849" t="str">
        <f t="shared" si="86"/>
        <v>07</v>
      </c>
      <c r="B1849">
        <f t="shared" si="87"/>
        <v>0</v>
      </c>
      <c r="C1849" t="s">
        <v>339</v>
      </c>
      <c r="D1849" t="s">
        <v>2096</v>
      </c>
      <c r="E1849">
        <f t="shared" ca="1" si="88"/>
        <v>0</v>
      </c>
    </row>
    <row r="1850" spans="1:5">
      <c r="A1850" t="str">
        <f t="shared" si="86"/>
        <v>08</v>
      </c>
      <c r="B1850">
        <f t="shared" si="87"/>
        <v>0</v>
      </c>
      <c r="C1850" t="s">
        <v>339</v>
      </c>
      <c r="D1850" t="s">
        <v>2097</v>
      </c>
      <c r="E1850">
        <f t="shared" ca="1" si="88"/>
        <v>0</v>
      </c>
    </row>
    <row r="1851" spans="1:5">
      <c r="A1851" t="str">
        <f t="shared" si="86"/>
        <v>09</v>
      </c>
      <c r="B1851">
        <f t="shared" si="87"/>
        <v>0</v>
      </c>
      <c r="C1851" t="s">
        <v>339</v>
      </c>
      <c r="D1851" t="s">
        <v>2098</v>
      </c>
      <c r="E1851">
        <f t="shared" ca="1" si="88"/>
        <v>0</v>
      </c>
    </row>
    <row r="1852" spans="1:5">
      <c r="A1852" t="str">
        <f t="shared" si="86"/>
        <v>10</v>
      </c>
      <c r="B1852">
        <f t="shared" si="87"/>
        <v>0</v>
      </c>
      <c r="C1852" t="s">
        <v>339</v>
      </c>
      <c r="D1852" t="s">
        <v>2099</v>
      </c>
      <c r="E1852">
        <f t="shared" ca="1" si="88"/>
        <v>0</v>
      </c>
    </row>
    <row r="1853" spans="1:5">
      <c r="A1853" t="str">
        <f t="shared" si="86"/>
        <v>11</v>
      </c>
      <c r="B1853">
        <f t="shared" si="87"/>
        <v>0</v>
      </c>
      <c r="C1853" t="s">
        <v>339</v>
      </c>
      <c r="D1853" t="s">
        <v>2100</v>
      </c>
      <c r="E1853">
        <f t="shared" ca="1" si="88"/>
        <v>0</v>
      </c>
    </row>
    <row r="1854" spans="1:5">
      <c r="A1854" t="str">
        <f t="shared" si="86"/>
        <v>12</v>
      </c>
      <c r="B1854">
        <f t="shared" si="87"/>
        <v>0</v>
      </c>
      <c r="C1854" t="s">
        <v>339</v>
      </c>
      <c r="D1854" t="s">
        <v>2101</v>
      </c>
      <c r="E1854">
        <f t="shared" ca="1" si="88"/>
        <v>0</v>
      </c>
    </row>
    <row r="1855" spans="1:5">
      <c r="A1855" t="str">
        <f t="shared" si="86"/>
        <v>13</v>
      </c>
      <c r="B1855">
        <f t="shared" si="87"/>
        <v>0</v>
      </c>
      <c r="C1855" t="s">
        <v>339</v>
      </c>
      <c r="D1855" t="s">
        <v>2102</v>
      </c>
      <c r="E1855">
        <f t="shared" ca="1" si="88"/>
        <v>0</v>
      </c>
    </row>
    <row r="1856" spans="1:5">
      <c r="A1856" t="str">
        <f t="shared" si="86"/>
        <v>100</v>
      </c>
      <c r="B1856">
        <f t="shared" si="87"/>
        <v>0</v>
      </c>
      <c r="C1856" t="s">
        <v>339</v>
      </c>
      <c r="D1856" t="s">
        <v>2103</v>
      </c>
      <c r="E1856">
        <f t="shared" ca="1" si="88"/>
        <v>0</v>
      </c>
    </row>
    <row r="1857" spans="1:5">
      <c r="A1857" t="str">
        <f t="shared" si="86"/>
        <v>01</v>
      </c>
      <c r="B1857">
        <f t="shared" si="87"/>
        <v>0</v>
      </c>
      <c r="C1857" t="s">
        <v>340</v>
      </c>
      <c r="D1857" t="s">
        <v>2104</v>
      </c>
      <c r="E1857">
        <f t="shared" ca="1" si="88"/>
        <v>0</v>
      </c>
    </row>
    <row r="1858" spans="1:5">
      <c r="A1858" t="str">
        <f t="shared" si="86"/>
        <v>02</v>
      </c>
      <c r="B1858">
        <f t="shared" si="87"/>
        <v>0</v>
      </c>
      <c r="C1858" t="s">
        <v>340</v>
      </c>
      <c r="D1858" t="s">
        <v>2105</v>
      </c>
      <c r="E1858">
        <f t="shared" ca="1" si="88"/>
        <v>0</v>
      </c>
    </row>
    <row r="1859" spans="1:5">
      <c r="A1859" t="str">
        <f t="shared" si="86"/>
        <v>03</v>
      </c>
      <c r="B1859">
        <f t="shared" si="87"/>
        <v>0</v>
      </c>
      <c r="C1859" t="s">
        <v>340</v>
      </c>
      <c r="D1859" t="s">
        <v>2106</v>
      </c>
      <c r="E1859">
        <f t="shared" ca="1" si="88"/>
        <v>0</v>
      </c>
    </row>
    <row r="1860" spans="1:5">
      <c r="A1860" t="str">
        <f t="shared" si="86"/>
        <v>04</v>
      </c>
      <c r="B1860">
        <f t="shared" si="87"/>
        <v>0</v>
      </c>
      <c r="C1860" t="s">
        <v>340</v>
      </c>
      <c r="D1860" t="s">
        <v>2107</v>
      </c>
      <c r="E1860">
        <f t="shared" ca="1" si="88"/>
        <v>0</v>
      </c>
    </row>
    <row r="1861" spans="1:5">
      <c r="A1861" t="str">
        <f t="shared" si="86"/>
        <v>05</v>
      </c>
      <c r="B1861">
        <f t="shared" si="87"/>
        <v>0</v>
      </c>
      <c r="C1861" t="s">
        <v>340</v>
      </c>
      <c r="D1861" t="s">
        <v>2108</v>
      </c>
      <c r="E1861">
        <f t="shared" ca="1" si="88"/>
        <v>0</v>
      </c>
    </row>
    <row r="1862" spans="1:5">
      <c r="A1862" t="str">
        <f t="shared" si="86"/>
        <v>06</v>
      </c>
      <c r="B1862">
        <f t="shared" si="87"/>
        <v>0</v>
      </c>
      <c r="C1862" t="s">
        <v>340</v>
      </c>
      <c r="D1862" t="s">
        <v>2109</v>
      </c>
      <c r="E1862">
        <f t="shared" ca="1" si="88"/>
        <v>0</v>
      </c>
    </row>
    <row r="1863" spans="1:5">
      <c r="A1863" t="str">
        <f t="shared" si="86"/>
        <v>07</v>
      </c>
      <c r="B1863">
        <f t="shared" si="87"/>
        <v>0</v>
      </c>
      <c r="C1863" t="s">
        <v>340</v>
      </c>
      <c r="D1863" t="s">
        <v>2110</v>
      </c>
      <c r="E1863">
        <f t="shared" ca="1" si="88"/>
        <v>0</v>
      </c>
    </row>
    <row r="1864" spans="1:5">
      <c r="A1864" t="str">
        <f t="shared" si="86"/>
        <v>08</v>
      </c>
      <c r="B1864">
        <f t="shared" si="87"/>
        <v>0</v>
      </c>
      <c r="C1864" t="s">
        <v>340</v>
      </c>
      <c r="D1864" t="s">
        <v>2111</v>
      </c>
      <c r="E1864">
        <f t="shared" ca="1" si="88"/>
        <v>0</v>
      </c>
    </row>
    <row r="1865" spans="1:5">
      <c r="A1865" t="str">
        <f t="shared" ref="A1865:A1928" si="89">MID(D1865,LEN(C1865)+2,LEN(D1865)-LEN(C1865))</f>
        <v>09</v>
      </c>
      <c r="B1865">
        <f t="shared" si="87"/>
        <v>0</v>
      </c>
      <c r="C1865" t="s">
        <v>340</v>
      </c>
      <c r="D1865" t="s">
        <v>2112</v>
      </c>
      <c r="E1865">
        <f t="shared" ca="1" si="88"/>
        <v>0</v>
      </c>
    </row>
    <row r="1866" spans="1:5">
      <c r="A1866" t="str">
        <f t="shared" si="89"/>
        <v>10</v>
      </c>
      <c r="B1866">
        <f t="shared" si="87"/>
        <v>0</v>
      </c>
      <c r="C1866" t="s">
        <v>340</v>
      </c>
      <c r="D1866" t="s">
        <v>2113</v>
      </c>
      <c r="E1866">
        <f t="shared" ca="1" si="88"/>
        <v>0</v>
      </c>
    </row>
    <row r="1867" spans="1:5">
      <c r="A1867" t="str">
        <f t="shared" si="89"/>
        <v>11</v>
      </c>
      <c r="B1867">
        <f t="shared" si="87"/>
        <v>0</v>
      </c>
      <c r="C1867" t="s">
        <v>340</v>
      </c>
      <c r="D1867" t="s">
        <v>2114</v>
      </c>
      <c r="E1867">
        <f t="shared" ca="1" si="88"/>
        <v>0</v>
      </c>
    </row>
    <row r="1868" spans="1:5">
      <c r="A1868" t="str">
        <f t="shared" si="89"/>
        <v>12</v>
      </c>
      <c r="B1868">
        <f t="shared" si="87"/>
        <v>0</v>
      </c>
      <c r="C1868" t="s">
        <v>340</v>
      </c>
      <c r="D1868" t="s">
        <v>2115</v>
      </c>
      <c r="E1868">
        <f t="shared" ca="1" si="88"/>
        <v>0</v>
      </c>
    </row>
    <row r="1869" spans="1:5">
      <c r="A1869" t="str">
        <f t="shared" si="89"/>
        <v>13</v>
      </c>
      <c r="B1869">
        <f t="shared" si="87"/>
        <v>0</v>
      </c>
      <c r="C1869" t="s">
        <v>340</v>
      </c>
      <c r="D1869" t="s">
        <v>2116</v>
      </c>
      <c r="E1869">
        <f t="shared" ca="1" si="88"/>
        <v>0</v>
      </c>
    </row>
    <row r="1870" spans="1:5">
      <c r="A1870" t="str">
        <f t="shared" si="89"/>
        <v>100</v>
      </c>
      <c r="B1870">
        <f t="shared" si="87"/>
        <v>0</v>
      </c>
      <c r="C1870" t="s">
        <v>340</v>
      </c>
      <c r="D1870" t="s">
        <v>2117</v>
      </c>
      <c r="E1870">
        <f t="shared" ca="1" si="88"/>
        <v>0</v>
      </c>
    </row>
    <row r="1871" spans="1:5">
      <c r="A1871" t="str">
        <f t="shared" si="89"/>
        <v>01</v>
      </c>
      <c r="B1871">
        <f t="shared" si="87"/>
        <v>0</v>
      </c>
      <c r="C1871" t="s">
        <v>341</v>
      </c>
      <c r="D1871" t="s">
        <v>2118</v>
      </c>
      <c r="E1871">
        <f t="shared" ca="1" si="88"/>
        <v>0</v>
      </c>
    </row>
    <row r="1872" spans="1:5">
      <c r="A1872" t="str">
        <f t="shared" si="89"/>
        <v>02</v>
      </c>
      <c r="B1872">
        <f t="shared" si="87"/>
        <v>0</v>
      </c>
      <c r="C1872" t="s">
        <v>341</v>
      </c>
      <c r="D1872" t="s">
        <v>2119</v>
      </c>
      <c r="E1872">
        <f t="shared" ca="1" si="88"/>
        <v>0</v>
      </c>
    </row>
    <row r="1873" spans="1:5">
      <c r="A1873" t="str">
        <f t="shared" si="89"/>
        <v>03</v>
      </c>
      <c r="B1873">
        <f t="shared" si="87"/>
        <v>0</v>
      </c>
      <c r="C1873" t="s">
        <v>341</v>
      </c>
      <c r="D1873" t="s">
        <v>2120</v>
      </c>
      <c r="E1873">
        <f t="shared" ca="1" si="88"/>
        <v>0</v>
      </c>
    </row>
    <row r="1874" spans="1:5">
      <c r="A1874" t="str">
        <f t="shared" si="89"/>
        <v>04</v>
      </c>
      <c r="B1874">
        <f t="shared" si="87"/>
        <v>0</v>
      </c>
      <c r="C1874" t="s">
        <v>341</v>
      </c>
      <c r="D1874" t="s">
        <v>2121</v>
      </c>
      <c r="E1874">
        <f t="shared" ca="1" si="88"/>
        <v>0</v>
      </c>
    </row>
    <row r="1875" spans="1:5">
      <c r="A1875" t="str">
        <f t="shared" si="89"/>
        <v>05</v>
      </c>
      <c r="B1875">
        <f t="shared" si="87"/>
        <v>0</v>
      </c>
      <c r="C1875" t="s">
        <v>341</v>
      </c>
      <c r="D1875" t="s">
        <v>2122</v>
      </c>
      <c r="E1875">
        <f t="shared" ca="1" si="88"/>
        <v>0</v>
      </c>
    </row>
    <row r="1876" spans="1:5">
      <c r="A1876" t="str">
        <f t="shared" si="89"/>
        <v>06</v>
      </c>
      <c r="B1876">
        <f t="shared" si="87"/>
        <v>0</v>
      </c>
      <c r="C1876" t="s">
        <v>341</v>
      </c>
      <c r="D1876" t="s">
        <v>2123</v>
      </c>
      <c r="E1876">
        <f t="shared" ca="1" si="88"/>
        <v>0</v>
      </c>
    </row>
    <row r="1877" spans="1:5">
      <c r="A1877" t="str">
        <f t="shared" si="89"/>
        <v>07</v>
      </c>
      <c r="B1877">
        <f t="shared" si="87"/>
        <v>0</v>
      </c>
      <c r="C1877" t="s">
        <v>341</v>
      </c>
      <c r="D1877" t="s">
        <v>2124</v>
      </c>
      <c r="E1877">
        <f t="shared" ca="1" si="88"/>
        <v>0</v>
      </c>
    </row>
    <row r="1878" spans="1:5">
      <c r="A1878" t="str">
        <f t="shared" si="89"/>
        <v>08</v>
      </c>
      <c r="B1878">
        <f t="shared" si="87"/>
        <v>0</v>
      </c>
      <c r="C1878" t="s">
        <v>341</v>
      </c>
      <c r="D1878" t="s">
        <v>2125</v>
      </c>
      <c r="E1878">
        <f t="shared" ca="1" si="88"/>
        <v>0</v>
      </c>
    </row>
    <row r="1879" spans="1:5">
      <c r="A1879" t="str">
        <f t="shared" si="89"/>
        <v>09</v>
      </c>
      <c r="B1879">
        <f t="shared" si="87"/>
        <v>0</v>
      </c>
      <c r="C1879" t="s">
        <v>341</v>
      </c>
      <c r="D1879" t="s">
        <v>2126</v>
      </c>
      <c r="E1879">
        <f t="shared" ca="1" si="88"/>
        <v>0</v>
      </c>
    </row>
    <row r="1880" spans="1:5">
      <c r="A1880" t="str">
        <f t="shared" si="89"/>
        <v>10</v>
      </c>
      <c r="B1880">
        <f t="shared" si="87"/>
        <v>0</v>
      </c>
      <c r="C1880" t="s">
        <v>341</v>
      </c>
      <c r="D1880" t="s">
        <v>2127</v>
      </c>
      <c r="E1880">
        <f t="shared" ca="1" si="88"/>
        <v>0</v>
      </c>
    </row>
    <row r="1881" spans="1:5">
      <c r="A1881" t="str">
        <f t="shared" si="89"/>
        <v>11</v>
      </c>
      <c r="B1881">
        <f t="shared" si="87"/>
        <v>0</v>
      </c>
      <c r="C1881" t="s">
        <v>341</v>
      </c>
      <c r="D1881" t="s">
        <v>2128</v>
      </c>
      <c r="E1881">
        <f t="shared" ca="1" si="88"/>
        <v>0</v>
      </c>
    </row>
    <row r="1882" spans="1:5">
      <c r="A1882" t="str">
        <f t="shared" si="89"/>
        <v>12</v>
      </c>
      <c r="B1882">
        <f t="shared" si="87"/>
        <v>0</v>
      </c>
      <c r="C1882" t="s">
        <v>341</v>
      </c>
      <c r="D1882" t="s">
        <v>2129</v>
      </c>
      <c r="E1882">
        <f t="shared" ca="1" si="88"/>
        <v>0</v>
      </c>
    </row>
    <row r="1883" spans="1:5">
      <c r="A1883" t="str">
        <f t="shared" si="89"/>
        <v>13</v>
      </c>
      <c r="B1883">
        <f t="shared" si="87"/>
        <v>0</v>
      </c>
      <c r="C1883" t="s">
        <v>341</v>
      </c>
      <c r="D1883" t="s">
        <v>2130</v>
      </c>
      <c r="E1883">
        <f t="shared" ca="1" si="88"/>
        <v>0</v>
      </c>
    </row>
    <row r="1884" spans="1:5">
      <c r="A1884" t="str">
        <f t="shared" si="89"/>
        <v>100</v>
      </c>
      <c r="B1884">
        <f t="shared" si="87"/>
        <v>0</v>
      </c>
      <c r="C1884" t="s">
        <v>341</v>
      </c>
      <c r="D1884" t="s">
        <v>2131</v>
      </c>
      <c r="E1884">
        <f t="shared" ca="1" si="88"/>
        <v>0</v>
      </c>
    </row>
    <row r="1885" spans="1:5">
      <c r="A1885" t="str">
        <f t="shared" si="89"/>
        <v>05</v>
      </c>
      <c r="B1885">
        <f t="shared" si="87"/>
        <v>0</v>
      </c>
      <c r="C1885" t="s">
        <v>2134</v>
      </c>
      <c r="D1885" t="s">
        <v>2132</v>
      </c>
      <c r="E1885">
        <f t="shared" ca="1" si="88"/>
        <v>0</v>
      </c>
    </row>
    <row r="1886" spans="1:5">
      <c r="A1886" t="str">
        <f t="shared" si="89"/>
        <v>01</v>
      </c>
      <c r="B1886">
        <f t="shared" si="87"/>
        <v>0</v>
      </c>
      <c r="C1886" t="s">
        <v>349</v>
      </c>
      <c r="D1886" t="s">
        <v>2148</v>
      </c>
      <c r="E1886">
        <f t="shared" ca="1" si="88"/>
        <v>0</v>
      </c>
    </row>
    <row r="1887" spans="1:5">
      <c r="A1887" t="str">
        <f t="shared" si="89"/>
        <v>02</v>
      </c>
      <c r="B1887">
        <f t="shared" si="87"/>
        <v>0</v>
      </c>
      <c r="C1887" t="s">
        <v>349</v>
      </c>
      <c r="D1887" t="s">
        <v>2149</v>
      </c>
      <c r="E1887">
        <f t="shared" ca="1" si="88"/>
        <v>0</v>
      </c>
    </row>
    <row r="1888" spans="1:5">
      <c r="A1888" t="str">
        <f t="shared" si="89"/>
        <v>03</v>
      </c>
      <c r="B1888">
        <f t="shared" si="87"/>
        <v>0</v>
      </c>
      <c r="C1888" t="s">
        <v>349</v>
      </c>
      <c r="D1888" t="s">
        <v>2150</v>
      </c>
      <c r="E1888">
        <f t="shared" ca="1" si="88"/>
        <v>0</v>
      </c>
    </row>
    <row r="1889" spans="1:5">
      <c r="A1889" t="str">
        <f t="shared" si="89"/>
        <v>04</v>
      </c>
      <c r="B1889">
        <f t="shared" si="87"/>
        <v>0</v>
      </c>
      <c r="C1889" t="s">
        <v>349</v>
      </c>
      <c r="D1889" t="s">
        <v>2151</v>
      </c>
      <c r="E1889">
        <f t="shared" ca="1" si="88"/>
        <v>0</v>
      </c>
    </row>
    <row r="1890" spans="1:5">
      <c r="A1890" t="str">
        <f t="shared" si="89"/>
        <v>05</v>
      </c>
      <c r="B1890">
        <f t="shared" si="87"/>
        <v>0</v>
      </c>
      <c r="C1890" t="s">
        <v>349</v>
      </c>
      <c r="D1890" t="s">
        <v>2152</v>
      </c>
      <c r="E1890">
        <f t="shared" ca="1" si="88"/>
        <v>0</v>
      </c>
    </row>
    <row r="1891" spans="1:5">
      <c r="A1891" t="str">
        <f t="shared" si="89"/>
        <v>06</v>
      </c>
      <c r="B1891">
        <f t="shared" si="87"/>
        <v>0</v>
      </c>
      <c r="C1891" t="s">
        <v>349</v>
      </c>
      <c r="D1891" t="s">
        <v>2153</v>
      </c>
      <c r="E1891">
        <f t="shared" ca="1" si="88"/>
        <v>0</v>
      </c>
    </row>
    <row r="1892" spans="1:5">
      <c r="A1892" t="str">
        <f t="shared" si="89"/>
        <v>07</v>
      </c>
      <c r="B1892">
        <f t="shared" si="87"/>
        <v>0</v>
      </c>
      <c r="C1892" t="s">
        <v>349</v>
      </c>
      <c r="D1892" t="s">
        <v>2154</v>
      </c>
      <c r="E1892">
        <f t="shared" ca="1" si="88"/>
        <v>0</v>
      </c>
    </row>
    <row r="1893" spans="1:5">
      <c r="A1893" t="str">
        <f t="shared" si="89"/>
        <v>08</v>
      </c>
      <c r="B1893">
        <f t="shared" si="87"/>
        <v>0</v>
      </c>
      <c r="C1893" t="s">
        <v>349</v>
      </c>
      <c r="D1893" t="s">
        <v>2155</v>
      </c>
      <c r="E1893">
        <f t="shared" ca="1" si="88"/>
        <v>0</v>
      </c>
    </row>
    <row r="1894" spans="1:5">
      <c r="A1894" t="str">
        <f t="shared" si="89"/>
        <v>09</v>
      </c>
      <c r="B1894">
        <f t="shared" si="87"/>
        <v>0</v>
      </c>
      <c r="C1894" t="s">
        <v>349</v>
      </c>
      <c r="D1894" t="s">
        <v>2156</v>
      </c>
      <c r="E1894">
        <f t="shared" ca="1" si="88"/>
        <v>0</v>
      </c>
    </row>
    <row r="1895" spans="1:5">
      <c r="A1895" t="str">
        <f t="shared" si="89"/>
        <v>10</v>
      </c>
      <c r="B1895">
        <f t="shared" ref="B1895:B1958" si="90">IF(IFERROR(FIND("PU",D1895,1),0)&lt;&gt;0,"PU",0)</f>
        <v>0</v>
      </c>
      <c r="C1895" t="s">
        <v>349</v>
      </c>
      <c r="D1895" t="s">
        <v>2157</v>
      </c>
      <c r="E1895">
        <f t="shared" ref="E1895:E1958" ca="1" si="91">IFERROR(IF(B1895=0,VLOOKUP(C1895,INDIRECT($G$4&amp;$H$4),MATCH($A1895,INDIRECT($G$4&amp;$I$4),0),0),VLOOKUP(C1895,INDIRECT($G$5&amp;$H$5),MATCH($A1895,INDIRECT($G$5&amp;$I$5),0),FALSE)),0)</f>
        <v>0</v>
      </c>
    </row>
    <row r="1896" spans="1:5">
      <c r="A1896" t="str">
        <f t="shared" si="89"/>
        <v>11</v>
      </c>
      <c r="B1896">
        <f t="shared" si="90"/>
        <v>0</v>
      </c>
      <c r="C1896" t="s">
        <v>349</v>
      </c>
      <c r="D1896" t="s">
        <v>2158</v>
      </c>
      <c r="E1896">
        <f t="shared" ca="1" si="91"/>
        <v>0</v>
      </c>
    </row>
    <row r="1897" spans="1:5">
      <c r="A1897" t="str">
        <f t="shared" si="89"/>
        <v>12</v>
      </c>
      <c r="B1897">
        <f t="shared" si="90"/>
        <v>0</v>
      </c>
      <c r="C1897" t="s">
        <v>349</v>
      </c>
      <c r="D1897" t="s">
        <v>2159</v>
      </c>
      <c r="E1897">
        <f t="shared" ca="1" si="91"/>
        <v>0</v>
      </c>
    </row>
    <row r="1898" spans="1:5">
      <c r="A1898" t="str">
        <f t="shared" si="89"/>
        <v>13</v>
      </c>
      <c r="B1898">
        <f t="shared" si="90"/>
        <v>0</v>
      </c>
      <c r="C1898" t="s">
        <v>349</v>
      </c>
      <c r="D1898" t="s">
        <v>2160</v>
      </c>
      <c r="E1898">
        <f t="shared" ca="1" si="91"/>
        <v>0</v>
      </c>
    </row>
    <row r="1899" spans="1:5">
      <c r="A1899" t="str">
        <f t="shared" si="89"/>
        <v>01</v>
      </c>
      <c r="B1899">
        <f t="shared" si="90"/>
        <v>0</v>
      </c>
      <c r="C1899" t="s">
        <v>350</v>
      </c>
      <c r="D1899" t="s">
        <v>2161</v>
      </c>
      <c r="E1899">
        <f t="shared" ca="1" si="91"/>
        <v>0</v>
      </c>
    </row>
    <row r="1900" spans="1:5">
      <c r="A1900" t="str">
        <f t="shared" si="89"/>
        <v>02</v>
      </c>
      <c r="B1900">
        <f t="shared" si="90"/>
        <v>0</v>
      </c>
      <c r="C1900" t="s">
        <v>350</v>
      </c>
      <c r="D1900" t="s">
        <v>2162</v>
      </c>
      <c r="E1900">
        <f t="shared" ca="1" si="91"/>
        <v>0</v>
      </c>
    </row>
    <row r="1901" spans="1:5">
      <c r="A1901" t="str">
        <f t="shared" si="89"/>
        <v>03</v>
      </c>
      <c r="B1901">
        <f t="shared" si="90"/>
        <v>0</v>
      </c>
      <c r="C1901" t="s">
        <v>350</v>
      </c>
      <c r="D1901" t="s">
        <v>2163</v>
      </c>
      <c r="E1901">
        <f t="shared" ca="1" si="91"/>
        <v>0</v>
      </c>
    </row>
    <row r="1902" spans="1:5">
      <c r="A1902" t="str">
        <f t="shared" si="89"/>
        <v>04</v>
      </c>
      <c r="B1902">
        <f t="shared" si="90"/>
        <v>0</v>
      </c>
      <c r="C1902" t="s">
        <v>350</v>
      </c>
      <c r="D1902" t="s">
        <v>2164</v>
      </c>
      <c r="E1902">
        <f t="shared" ca="1" si="91"/>
        <v>0</v>
      </c>
    </row>
    <row r="1903" spans="1:5">
      <c r="A1903" t="str">
        <f t="shared" si="89"/>
        <v>05</v>
      </c>
      <c r="B1903">
        <f t="shared" si="90"/>
        <v>0</v>
      </c>
      <c r="C1903" t="s">
        <v>350</v>
      </c>
      <c r="D1903" t="s">
        <v>2165</v>
      </c>
      <c r="E1903">
        <f t="shared" ca="1" si="91"/>
        <v>0</v>
      </c>
    </row>
    <row r="1904" spans="1:5">
      <c r="A1904" t="str">
        <f t="shared" si="89"/>
        <v>06</v>
      </c>
      <c r="B1904">
        <f t="shared" si="90"/>
        <v>0</v>
      </c>
      <c r="C1904" t="s">
        <v>350</v>
      </c>
      <c r="D1904" t="s">
        <v>2166</v>
      </c>
      <c r="E1904">
        <f t="shared" ca="1" si="91"/>
        <v>0</v>
      </c>
    </row>
    <row r="1905" spans="1:5">
      <c r="A1905" t="str">
        <f t="shared" si="89"/>
        <v>07</v>
      </c>
      <c r="B1905">
        <f t="shared" si="90"/>
        <v>0</v>
      </c>
      <c r="C1905" t="s">
        <v>350</v>
      </c>
      <c r="D1905" t="s">
        <v>2167</v>
      </c>
      <c r="E1905">
        <f t="shared" ca="1" si="91"/>
        <v>0</v>
      </c>
    </row>
    <row r="1906" spans="1:5">
      <c r="A1906" t="str">
        <f t="shared" si="89"/>
        <v>08</v>
      </c>
      <c r="B1906">
        <f t="shared" si="90"/>
        <v>0</v>
      </c>
      <c r="C1906" t="s">
        <v>350</v>
      </c>
      <c r="D1906" t="s">
        <v>2168</v>
      </c>
      <c r="E1906">
        <f t="shared" ca="1" si="91"/>
        <v>0</v>
      </c>
    </row>
    <row r="1907" spans="1:5">
      <c r="A1907" t="str">
        <f t="shared" si="89"/>
        <v>09</v>
      </c>
      <c r="B1907">
        <f t="shared" si="90"/>
        <v>0</v>
      </c>
      <c r="C1907" t="s">
        <v>350</v>
      </c>
      <c r="D1907" t="s">
        <v>2169</v>
      </c>
      <c r="E1907">
        <f t="shared" ca="1" si="91"/>
        <v>0</v>
      </c>
    </row>
    <row r="1908" spans="1:5">
      <c r="A1908" t="str">
        <f t="shared" si="89"/>
        <v>10</v>
      </c>
      <c r="B1908">
        <f t="shared" si="90"/>
        <v>0</v>
      </c>
      <c r="C1908" t="s">
        <v>350</v>
      </c>
      <c r="D1908" t="s">
        <v>2170</v>
      </c>
      <c r="E1908">
        <f t="shared" ca="1" si="91"/>
        <v>0</v>
      </c>
    </row>
    <row r="1909" spans="1:5">
      <c r="A1909" t="str">
        <f t="shared" si="89"/>
        <v>11</v>
      </c>
      <c r="B1909">
        <f t="shared" si="90"/>
        <v>0</v>
      </c>
      <c r="C1909" t="s">
        <v>350</v>
      </c>
      <c r="D1909" t="s">
        <v>2171</v>
      </c>
      <c r="E1909">
        <f t="shared" ca="1" si="91"/>
        <v>0</v>
      </c>
    </row>
    <row r="1910" spans="1:5">
      <c r="A1910" t="str">
        <f t="shared" si="89"/>
        <v>12</v>
      </c>
      <c r="B1910">
        <f t="shared" si="90"/>
        <v>0</v>
      </c>
      <c r="C1910" t="s">
        <v>350</v>
      </c>
      <c r="D1910" t="s">
        <v>2172</v>
      </c>
      <c r="E1910">
        <f t="shared" ca="1" si="91"/>
        <v>0</v>
      </c>
    </row>
    <row r="1911" spans="1:5">
      <c r="A1911" t="str">
        <f t="shared" si="89"/>
        <v>13</v>
      </c>
      <c r="B1911">
        <f t="shared" si="90"/>
        <v>0</v>
      </c>
      <c r="C1911" t="s">
        <v>350</v>
      </c>
      <c r="D1911" t="s">
        <v>2173</v>
      </c>
      <c r="E1911">
        <f t="shared" ca="1" si="91"/>
        <v>0</v>
      </c>
    </row>
    <row r="1912" spans="1:5">
      <c r="A1912" t="str">
        <f t="shared" si="89"/>
        <v>01</v>
      </c>
      <c r="B1912">
        <f t="shared" si="90"/>
        <v>0</v>
      </c>
      <c r="C1912" t="s">
        <v>351</v>
      </c>
      <c r="D1912" t="s">
        <v>2174</v>
      </c>
      <c r="E1912">
        <f t="shared" ca="1" si="91"/>
        <v>0</v>
      </c>
    </row>
    <row r="1913" spans="1:5">
      <c r="A1913" t="str">
        <f t="shared" si="89"/>
        <v>02</v>
      </c>
      <c r="B1913">
        <f t="shared" si="90"/>
        <v>0</v>
      </c>
      <c r="C1913" t="s">
        <v>351</v>
      </c>
      <c r="D1913" t="s">
        <v>2175</v>
      </c>
      <c r="E1913">
        <f t="shared" ca="1" si="91"/>
        <v>0</v>
      </c>
    </row>
    <row r="1914" spans="1:5">
      <c r="A1914" t="str">
        <f t="shared" si="89"/>
        <v>03</v>
      </c>
      <c r="B1914">
        <f t="shared" si="90"/>
        <v>0</v>
      </c>
      <c r="C1914" t="s">
        <v>351</v>
      </c>
      <c r="D1914" t="s">
        <v>2176</v>
      </c>
      <c r="E1914">
        <f t="shared" ca="1" si="91"/>
        <v>0</v>
      </c>
    </row>
    <row r="1915" spans="1:5">
      <c r="A1915" t="str">
        <f t="shared" si="89"/>
        <v>04</v>
      </c>
      <c r="B1915">
        <f t="shared" si="90"/>
        <v>0</v>
      </c>
      <c r="C1915" t="s">
        <v>351</v>
      </c>
      <c r="D1915" t="s">
        <v>2177</v>
      </c>
      <c r="E1915">
        <f t="shared" ca="1" si="91"/>
        <v>0</v>
      </c>
    </row>
    <row r="1916" spans="1:5">
      <c r="A1916" t="str">
        <f t="shared" si="89"/>
        <v>05</v>
      </c>
      <c r="B1916">
        <f t="shared" si="90"/>
        <v>0</v>
      </c>
      <c r="C1916" t="s">
        <v>351</v>
      </c>
      <c r="D1916" t="s">
        <v>2178</v>
      </c>
      <c r="E1916">
        <f t="shared" ca="1" si="91"/>
        <v>0</v>
      </c>
    </row>
    <row r="1917" spans="1:5">
      <c r="A1917" t="str">
        <f t="shared" si="89"/>
        <v>06</v>
      </c>
      <c r="B1917">
        <f t="shared" si="90"/>
        <v>0</v>
      </c>
      <c r="C1917" t="s">
        <v>351</v>
      </c>
      <c r="D1917" t="s">
        <v>2179</v>
      </c>
      <c r="E1917">
        <f t="shared" ca="1" si="91"/>
        <v>0</v>
      </c>
    </row>
    <row r="1918" spans="1:5">
      <c r="A1918" t="str">
        <f t="shared" si="89"/>
        <v>07</v>
      </c>
      <c r="B1918">
        <f t="shared" si="90"/>
        <v>0</v>
      </c>
      <c r="C1918" t="s">
        <v>351</v>
      </c>
      <c r="D1918" t="s">
        <v>2180</v>
      </c>
      <c r="E1918">
        <f t="shared" ca="1" si="91"/>
        <v>0</v>
      </c>
    </row>
    <row r="1919" spans="1:5">
      <c r="A1919" t="str">
        <f t="shared" si="89"/>
        <v>08</v>
      </c>
      <c r="B1919">
        <f t="shared" si="90"/>
        <v>0</v>
      </c>
      <c r="C1919" t="s">
        <v>351</v>
      </c>
      <c r="D1919" t="s">
        <v>2181</v>
      </c>
      <c r="E1919">
        <f t="shared" ca="1" si="91"/>
        <v>0</v>
      </c>
    </row>
    <row r="1920" spans="1:5">
      <c r="A1920" t="str">
        <f t="shared" si="89"/>
        <v>09</v>
      </c>
      <c r="B1920">
        <f t="shared" si="90"/>
        <v>0</v>
      </c>
      <c r="C1920" t="s">
        <v>351</v>
      </c>
      <c r="D1920" t="s">
        <v>2182</v>
      </c>
      <c r="E1920">
        <f t="shared" ca="1" si="91"/>
        <v>0</v>
      </c>
    </row>
    <row r="1921" spans="1:5">
      <c r="A1921" t="str">
        <f t="shared" si="89"/>
        <v>10</v>
      </c>
      <c r="B1921">
        <f t="shared" si="90"/>
        <v>0</v>
      </c>
      <c r="C1921" t="s">
        <v>351</v>
      </c>
      <c r="D1921" t="s">
        <v>2183</v>
      </c>
      <c r="E1921">
        <f t="shared" ca="1" si="91"/>
        <v>0</v>
      </c>
    </row>
    <row r="1922" spans="1:5">
      <c r="A1922" t="str">
        <f t="shared" si="89"/>
        <v>11</v>
      </c>
      <c r="B1922">
        <f t="shared" si="90"/>
        <v>0</v>
      </c>
      <c r="C1922" t="s">
        <v>351</v>
      </c>
      <c r="D1922" t="s">
        <v>2184</v>
      </c>
      <c r="E1922">
        <f t="shared" ca="1" si="91"/>
        <v>0</v>
      </c>
    </row>
    <row r="1923" spans="1:5">
      <c r="A1923" t="str">
        <f t="shared" si="89"/>
        <v>12</v>
      </c>
      <c r="B1923">
        <f t="shared" si="90"/>
        <v>0</v>
      </c>
      <c r="C1923" t="s">
        <v>351</v>
      </c>
      <c r="D1923" t="s">
        <v>2185</v>
      </c>
      <c r="E1923">
        <f t="shared" ca="1" si="91"/>
        <v>0</v>
      </c>
    </row>
    <row r="1924" spans="1:5">
      <c r="A1924" t="str">
        <f t="shared" si="89"/>
        <v>13</v>
      </c>
      <c r="B1924">
        <f t="shared" si="90"/>
        <v>0</v>
      </c>
      <c r="C1924" t="s">
        <v>351</v>
      </c>
      <c r="D1924" t="s">
        <v>2186</v>
      </c>
      <c r="E1924">
        <f t="shared" ca="1" si="91"/>
        <v>0</v>
      </c>
    </row>
    <row r="1925" spans="1:5">
      <c r="A1925" t="str">
        <f t="shared" si="89"/>
        <v>01</v>
      </c>
      <c r="B1925">
        <f t="shared" si="90"/>
        <v>0</v>
      </c>
      <c r="C1925" t="s">
        <v>352</v>
      </c>
      <c r="D1925" t="s">
        <v>2187</v>
      </c>
      <c r="E1925">
        <f t="shared" ca="1" si="91"/>
        <v>0</v>
      </c>
    </row>
    <row r="1926" spans="1:5">
      <c r="A1926" t="str">
        <f t="shared" si="89"/>
        <v>02</v>
      </c>
      <c r="B1926">
        <f t="shared" si="90"/>
        <v>0</v>
      </c>
      <c r="C1926" t="s">
        <v>352</v>
      </c>
      <c r="D1926" t="s">
        <v>2188</v>
      </c>
      <c r="E1926">
        <f t="shared" ca="1" si="91"/>
        <v>0</v>
      </c>
    </row>
    <row r="1927" spans="1:5">
      <c r="A1927" t="str">
        <f t="shared" si="89"/>
        <v>03</v>
      </c>
      <c r="B1927">
        <f t="shared" si="90"/>
        <v>0</v>
      </c>
      <c r="C1927" t="s">
        <v>352</v>
      </c>
      <c r="D1927" t="s">
        <v>2189</v>
      </c>
      <c r="E1927">
        <f t="shared" ca="1" si="91"/>
        <v>0</v>
      </c>
    </row>
    <row r="1928" spans="1:5">
      <c r="A1928" t="str">
        <f t="shared" si="89"/>
        <v>04</v>
      </c>
      <c r="B1928">
        <f t="shared" si="90"/>
        <v>0</v>
      </c>
      <c r="C1928" t="s">
        <v>352</v>
      </c>
      <c r="D1928" t="s">
        <v>2190</v>
      </c>
      <c r="E1928">
        <f t="shared" ca="1" si="91"/>
        <v>0</v>
      </c>
    </row>
    <row r="1929" spans="1:5">
      <c r="A1929" t="str">
        <f t="shared" ref="A1929:A1992" si="92">MID(D1929,LEN(C1929)+2,LEN(D1929)-LEN(C1929))</f>
        <v>05</v>
      </c>
      <c r="B1929">
        <f t="shared" si="90"/>
        <v>0</v>
      </c>
      <c r="C1929" t="s">
        <v>352</v>
      </c>
      <c r="D1929" t="s">
        <v>2191</v>
      </c>
      <c r="E1929">
        <f t="shared" ca="1" si="91"/>
        <v>0</v>
      </c>
    </row>
    <row r="1930" spans="1:5">
      <c r="A1930" t="str">
        <f t="shared" si="92"/>
        <v>06</v>
      </c>
      <c r="B1930">
        <f t="shared" si="90"/>
        <v>0</v>
      </c>
      <c r="C1930" t="s">
        <v>352</v>
      </c>
      <c r="D1930" t="s">
        <v>2192</v>
      </c>
      <c r="E1930">
        <f t="shared" ca="1" si="91"/>
        <v>0</v>
      </c>
    </row>
    <row r="1931" spans="1:5">
      <c r="A1931" t="str">
        <f t="shared" si="92"/>
        <v>07</v>
      </c>
      <c r="B1931">
        <f t="shared" si="90"/>
        <v>0</v>
      </c>
      <c r="C1931" t="s">
        <v>352</v>
      </c>
      <c r="D1931" t="s">
        <v>2193</v>
      </c>
      <c r="E1931">
        <f t="shared" ca="1" si="91"/>
        <v>0</v>
      </c>
    </row>
    <row r="1932" spans="1:5">
      <c r="A1932" t="str">
        <f t="shared" si="92"/>
        <v>08</v>
      </c>
      <c r="B1932">
        <f t="shared" si="90"/>
        <v>0</v>
      </c>
      <c r="C1932" t="s">
        <v>352</v>
      </c>
      <c r="D1932" t="s">
        <v>2194</v>
      </c>
      <c r="E1932">
        <f t="shared" ca="1" si="91"/>
        <v>0</v>
      </c>
    </row>
    <row r="1933" spans="1:5">
      <c r="A1933" t="str">
        <f t="shared" si="92"/>
        <v>09</v>
      </c>
      <c r="B1933">
        <f t="shared" si="90"/>
        <v>0</v>
      </c>
      <c r="C1933" t="s">
        <v>352</v>
      </c>
      <c r="D1933" t="s">
        <v>2195</v>
      </c>
      <c r="E1933">
        <f t="shared" ca="1" si="91"/>
        <v>0</v>
      </c>
    </row>
    <row r="1934" spans="1:5">
      <c r="A1934" t="str">
        <f t="shared" si="92"/>
        <v>10</v>
      </c>
      <c r="B1934">
        <f t="shared" si="90"/>
        <v>0</v>
      </c>
      <c r="C1934" t="s">
        <v>352</v>
      </c>
      <c r="D1934" t="s">
        <v>2196</v>
      </c>
      <c r="E1934">
        <f t="shared" ca="1" si="91"/>
        <v>0</v>
      </c>
    </row>
    <row r="1935" spans="1:5">
      <c r="A1935" t="str">
        <f t="shared" si="92"/>
        <v>11</v>
      </c>
      <c r="B1935">
        <f t="shared" si="90"/>
        <v>0</v>
      </c>
      <c r="C1935" t="s">
        <v>352</v>
      </c>
      <c r="D1935" t="s">
        <v>2197</v>
      </c>
      <c r="E1935">
        <f t="shared" ca="1" si="91"/>
        <v>0</v>
      </c>
    </row>
    <row r="1936" spans="1:5">
      <c r="A1936" t="str">
        <f t="shared" si="92"/>
        <v>12</v>
      </c>
      <c r="B1936">
        <f t="shared" si="90"/>
        <v>0</v>
      </c>
      <c r="C1936" t="s">
        <v>352</v>
      </c>
      <c r="D1936" t="s">
        <v>2198</v>
      </c>
      <c r="E1936">
        <f t="shared" ca="1" si="91"/>
        <v>0</v>
      </c>
    </row>
    <row r="1937" spans="1:5">
      <c r="A1937" t="str">
        <f t="shared" si="92"/>
        <v>13</v>
      </c>
      <c r="B1937">
        <f t="shared" si="90"/>
        <v>0</v>
      </c>
      <c r="C1937" t="s">
        <v>352</v>
      </c>
      <c r="D1937" t="s">
        <v>2199</v>
      </c>
      <c r="E1937">
        <f t="shared" ca="1" si="91"/>
        <v>0</v>
      </c>
    </row>
    <row r="1938" spans="1:5">
      <c r="A1938" t="str">
        <f t="shared" si="92"/>
        <v>01</v>
      </c>
      <c r="B1938">
        <f t="shared" si="90"/>
        <v>0</v>
      </c>
      <c r="C1938" t="s">
        <v>353</v>
      </c>
      <c r="D1938" t="s">
        <v>2200</v>
      </c>
      <c r="E1938">
        <f t="shared" ca="1" si="91"/>
        <v>0</v>
      </c>
    </row>
    <row r="1939" spans="1:5">
      <c r="A1939" t="str">
        <f t="shared" si="92"/>
        <v>02</v>
      </c>
      <c r="B1939">
        <f t="shared" si="90"/>
        <v>0</v>
      </c>
      <c r="C1939" t="s">
        <v>353</v>
      </c>
      <c r="D1939" t="s">
        <v>2201</v>
      </c>
      <c r="E1939">
        <f t="shared" ca="1" si="91"/>
        <v>0</v>
      </c>
    </row>
    <row r="1940" spans="1:5">
      <c r="A1940" t="str">
        <f t="shared" si="92"/>
        <v>03</v>
      </c>
      <c r="B1940">
        <f t="shared" si="90"/>
        <v>0</v>
      </c>
      <c r="C1940" t="s">
        <v>353</v>
      </c>
      <c r="D1940" t="s">
        <v>2202</v>
      </c>
      <c r="E1940">
        <f t="shared" ca="1" si="91"/>
        <v>0</v>
      </c>
    </row>
    <row r="1941" spans="1:5">
      <c r="A1941" t="str">
        <f t="shared" si="92"/>
        <v>04</v>
      </c>
      <c r="B1941">
        <f t="shared" si="90"/>
        <v>0</v>
      </c>
      <c r="C1941" t="s">
        <v>353</v>
      </c>
      <c r="D1941" t="s">
        <v>2203</v>
      </c>
      <c r="E1941">
        <f t="shared" ca="1" si="91"/>
        <v>0</v>
      </c>
    </row>
    <row r="1942" spans="1:5">
      <c r="A1942" t="str">
        <f t="shared" si="92"/>
        <v>05</v>
      </c>
      <c r="B1942">
        <f t="shared" si="90"/>
        <v>0</v>
      </c>
      <c r="C1942" t="s">
        <v>353</v>
      </c>
      <c r="D1942" t="s">
        <v>2204</v>
      </c>
      <c r="E1942">
        <f t="shared" ca="1" si="91"/>
        <v>0</v>
      </c>
    </row>
    <row r="1943" spans="1:5">
      <c r="A1943" t="str">
        <f t="shared" si="92"/>
        <v>06</v>
      </c>
      <c r="B1943">
        <f t="shared" si="90"/>
        <v>0</v>
      </c>
      <c r="C1943" t="s">
        <v>353</v>
      </c>
      <c r="D1943" t="s">
        <v>2205</v>
      </c>
      <c r="E1943">
        <f t="shared" ca="1" si="91"/>
        <v>0</v>
      </c>
    </row>
    <row r="1944" spans="1:5">
      <c r="A1944" t="str">
        <f t="shared" si="92"/>
        <v>07</v>
      </c>
      <c r="B1944">
        <f t="shared" si="90"/>
        <v>0</v>
      </c>
      <c r="C1944" t="s">
        <v>353</v>
      </c>
      <c r="D1944" t="s">
        <v>2206</v>
      </c>
      <c r="E1944">
        <f t="shared" ca="1" si="91"/>
        <v>0</v>
      </c>
    </row>
    <row r="1945" spans="1:5">
      <c r="A1945" t="str">
        <f t="shared" si="92"/>
        <v>08</v>
      </c>
      <c r="B1945">
        <f t="shared" si="90"/>
        <v>0</v>
      </c>
      <c r="C1945" t="s">
        <v>353</v>
      </c>
      <c r="D1945" t="s">
        <v>2207</v>
      </c>
      <c r="E1945">
        <f t="shared" ca="1" si="91"/>
        <v>0</v>
      </c>
    </row>
    <row r="1946" spans="1:5">
      <c r="A1946" t="str">
        <f t="shared" si="92"/>
        <v>09</v>
      </c>
      <c r="B1946">
        <f t="shared" si="90"/>
        <v>0</v>
      </c>
      <c r="C1946" t="s">
        <v>353</v>
      </c>
      <c r="D1946" t="s">
        <v>2208</v>
      </c>
      <c r="E1946">
        <f t="shared" ca="1" si="91"/>
        <v>0</v>
      </c>
    </row>
    <row r="1947" spans="1:5">
      <c r="A1947" t="str">
        <f t="shared" si="92"/>
        <v>10</v>
      </c>
      <c r="B1947">
        <f t="shared" si="90"/>
        <v>0</v>
      </c>
      <c r="C1947" t="s">
        <v>353</v>
      </c>
      <c r="D1947" t="s">
        <v>2209</v>
      </c>
      <c r="E1947">
        <f t="shared" ca="1" si="91"/>
        <v>0</v>
      </c>
    </row>
    <row r="1948" spans="1:5">
      <c r="A1948" t="str">
        <f t="shared" si="92"/>
        <v>11</v>
      </c>
      <c r="B1948">
        <f t="shared" si="90"/>
        <v>0</v>
      </c>
      <c r="C1948" t="s">
        <v>353</v>
      </c>
      <c r="D1948" t="s">
        <v>2210</v>
      </c>
      <c r="E1948">
        <f t="shared" ca="1" si="91"/>
        <v>0</v>
      </c>
    </row>
    <row r="1949" spans="1:5">
      <c r="A1949" t="str">
        <f t="shared" si="92"/>
        <v>12</v>
      </c>
      <c r="B1949">
        <f t="shared" si="90"/>
        <v>0</v>
      </c>
      <c r="C1949" t="s">
        <v>353</v>
      </c>
      <c r="D1949" t="s">
        <v>2211</v>
      </c>
      <c r="E1949">
        <f t="shared" ca="1" si="91"/>
        <v>0</v>
      </c>
    </row>
    <row r="1950" spans="1:5">
      <c r="A1950" t="str">
        <f t="shared" si="92"/>
        <v>13</v>
      </c>
      <c r="B1950">
        <f t="shared" si="90"/>
        <v>0</v>
      </c>
      <c r="C1950" t="s">
        <v>353</v>
      </c>
      <c r="D1950" t="s">
        <v>2212</v>
      </c>
      <c r="E1950">
        <f t="shared" ca="1" si="91"/>
        <v>0</v>
      </c>
    </row>
    <row r="1951" spans="1:5">
      <c r="A1951" t="str">
        <f t="shared" si="92"/>
        <v>01</v>
      </c>
      <c r="B1951">
        <f t="shared" si="90"/>
        <v>0</v>
      </c>
      <c r="C1951" t="s">
        <v>354</v>
      </c>
      <c r="D1951" t="s">
        <v>2213</v>
      </c>
      <c r="E1951">
        <f t="shared" ca="1" si="91"/>
        <v>0</v>
      </c>
    </row>
    <row r="1952" spans="1:5">
      <c r="A1952" t="str">
        <f t="shared" si="92"/>
        <v>02</v>
      </c>
      <c r="B1952">
        <f t="shared" si="90"/>
        <v>0</v>
      </c>
      <c r="C1952" t="s">
        <v>354</v>
      </c>
      <c r="D1952" t="s">
        <v>2214</v>
      </c>
      <c r="E1952">
        <f t="shared" ca="1" si="91"/>
        <v>0</v>
      </c>
    </row>
    <row r="1953" spans="1:5">
      <c r="A1953" t="str">
        <f t="shared" si="92"/>
        <v>03</v>
      </c>
      <c r="B1953">
        <f t="shared" si="90"/>
        <v>0</v>
      </c>
      <c r="C1953" t="s">
        <v>354</v>
      </c>
      <c r="D1953" t="s">
        <v>2215</v>
      </c>
      <c r="E1953">
        <f t="shared" ca="1" si="91"/>
        <v>0</v>
      </c>
    </row>
    <row r="1954" spans="1:5">
      <c r="A1954" t="str">
        <f t="shared" si="92"/>
        <v>04</v>
      </c>
      <c r="B1954">
        <f t="shared" si="90"/>
        <v>0</v>
      </c>
      <c r="C1954" t="s">
        <v>354</v>
      </c>
      <c r="D1954" t="s">
        <v>2216</v>
      </c>
      <c r="E1954">
        <f t="shared" ca="1" si="91"/>
        <v>0</v>
      </c>
    </row>
    <row r="1955" spans="1:5">
      <c r="A1955" t="str">
        <f t="shared" si="92"/>
        <v>05</v>
      </c>
      <c r="B1955">
        <f t="shared" si="90"/>
        <v>0</v>
      </c>
      <c r="C1955" t="s">
        <v>354</v>
      </c>
      <c r="D1955" t="s">
        <v>2217</v>
      </c>
      <c r="E1955">
        <f t="shared" ca="1" si="91"/>
        <v>0</v>
      </c>
    </row>
    <row r="1956" spans="1:5">
      <c r="A1956" t="str">
        <f t="shared" si="92"/>
        <v>06</v>
      </c>
      <c r="B1956">
        <f t="shared" si="90"/>
        <v>0</v>
      </c>
      <c r="C1956" t="s">
        <v>354</v>
      </c>
      <c r="D1956" t="s">
        <v>2218</v>
      </c>
      <c r="E1956">
        <f t="shared" ca="1" si="91"/>
        <v>0</v>
      </c>
    </row>
    <row r="1957" spans="1:5">
      <c r="A1957" t="str">
        <f t="shared" si="92"/>
        <v>07</v>
      </c>
      <c r="B1957">
        <f t="shared" si="90"/>
        <v>0</v>
      </c>
      <c r="C1957" t="s">
        <v>354</v>
      </c>
      <c r="D1957" t="s">
        <v>2219</v>
      </c>
      <c r="E1957">
        <f t="shared" ca="1" si="91"/>
        <v>0</v>
      </c>
    </row>
    <row r="1958" spans="1:5">
      <c r="A1958" t="str">
        <f t="shared" si="92"/>
        <v>08</v>
      </c>
      <c r="B1958">
        <f t="shared" si="90"/>
        <v>0</v>
      </c>
      <c r="C1958" t="s">
        <v>354</v>
      </c>
      <c r="D1958" t="s">
        <v>2220</v>
      </c>
      <c r="E1958">
        <f t="shared" ca="1" si="91"/>
        <v>0</v>
      </c>
    </row>
    <row r="1959" spans="1:5">
      <c r="A1959" t="str">
        <f t="shared" si="92"/>
        <v>09</v>
      </c>
      <c r="B1959">
        <f t="shared" ref="B1959:B2022" si="93">IF(IFERROR(FIND("PU",D1959,1),0)&lt;&gt;0,"PU",0)</f>
        <v>0</v>
      </c>
      <c r="C1959" t="s">
        <v>354</v>
      </c>
      <c r="D1959" t="s">
        <v>2221</v>
      </c>
      <c r="E1959">
        <f t="shared" ref="E1959:E2022" ca="1" si="94">IFERROR(IF(B1959=0,VLOOKUP(C1959,INDIRECT($G$4&amp;$H$4),MATCH($A1959,INDIRECT($G$4&amp;$I$4),0),0),VLOOKUP(C1959,INDIRECT($G$5&amp;$H$5),MATCH($A1959,INDIRECT($G$5&amp;$I$5),0),FALSE)),0)</f>
        <v>0</v>
      </c>
    </row>
    <row r="1960" spans="1:5">
      <c r="A1960" t="str">
        <f t="shared" si="92"/>
        <v>10</v>
      </c>
      <c r="B1960">
        <f t="shared" si="93"/>
        <v>0</v>
      </c>
      <c r="C1960" t="s">
        <v>354</v>
      </c>
      <c r="D1960" t="s">
        <v>2222</v>
      </c>
      <c r="E1960">
        <f t="shared" ca="1" si="94"/>
        <v>0</v>
      </c>
    </row>
    <row r="1961" spans="1:5">
      <c r="A1961" t="str">
        <f t="shared" si="92"/>
        <v>11</v>
      </c>
      <c r="B1961">
        <f t="shared" si="93"/>
        <v>0</v>
      </c>
      <c r="C1961" t="s">
        <v>354</v>
      </c>
      <c r="D1961" t="s">
        <v>2223</v>
      </c>
      <c r="E1961">
        <f t="shared" ca="1" si="94"/>
        <v>0</v>
      </c>
    </row>
    <row r="1962" spans="1:5">
      <c r="A1962" t="str">
        <f t="shared" si="92"/>
        <v>12</v>
      </c>
      <c r="B1962">
        <f t="shared" si="93"/>
        <v>0</v>
      </c>
      <c r="C1962" t="s">
        <v>354</v>
      </c>
      <c r="D1962" t="s">
        <v>2224</v>
      </c>
      <c r="E1962">
        <f t="shared" ca="1" si="94"/>
        <v>0</v>
      </c>
    </row>
    <row r="1963" spans="1:5">
      <c r="A1963" t="str">
        <f t="shared" si="92"/>
        <v>13</v>
      </c>
      <c r="B1963">
        <f t="shared" si="93"/>
        <v>0</v>
      </c>
      <c r="C1963" t="s">
        <v>354</v>
      </c>
      <c r="D1963" t="s">
        <v>2225</v>
      </c>
      <c r="E1963">
        <f t="shared" ca="1" si="94"/>
        <v>0</v>
      </c>
    </row>
    <row r="1964" spans="1:5">
      <c r="A1964" t="str">
        <f t="shared" si="92"/>
        <v>01</v>
      </c>
      <c r="B1964">
        <f t="shared" si="93"/>
        <v>0</v>
      </c>
      <c r="C1964" t="s">
        <v>355</v>
      </c>
      <c r="D1964" t="s">
        <v>2226</v>
      </c>
      <c r="E1964">
        <f t="shared" ca="1" si="94"/>
        <v>0</v>
      </c>
    </row>
    <row r="1965" spans="1:5">
      <c r="A1965" t="str">
        <f t="shared" si="92"/>
        <v>02</v>
      </c>
      <c r="B1965">
        <f t="shared" si="93"/>
        <v>0</v>
      </c>
      <c r="C1965" t="s">
        <v>355</v>
      </c>
      <c r="D1965" t="s">
        <v>2227</v>
      </c>
      <c r="E1965">
        <f t="shared" ca="1" si="94"/>
        <v>0</v>
      </c>
    </row>
    <row r="1966" spans="1:5">
      <c r="A1966" t="str">
        <f t="shared" si="92"/>
        <v>03</v>
      </c>
      <c r="B1966">
        <f t="shared" si="93"/>
        <v>0</v>
      </c>
      <c r="C1966" t="s">
        <v>355</v>
      </c>
      <c r="D1966" t="s">
        <v>2228</v>
      </c>
      <c r="E1966">
        <f t="shared" ca="1" si="94"/>
        <v>0</v>
      </c>
    </row>
    <row r="1967" spans="1:5">
      <c r="A1967" t="str">
        <f t="shared" si="92"/>
        <v>04</v>
      </c>
      <c r="B1967">
        <f t="shared" si="93"/>
        <v>0</v>
      </c>
      <c r="C1967" t="s">
        <v>355</v>
      </c>
      <c r="D1967" t="s">
        <v>2229</v>
      </c>
      <c r="E1967">
        <f t="shared" ca="1" si="94"/>
        <v>0</v>
      </c>
    </row>
    <row r="1968" spans="1:5">
      <c r="A1968" t="str">
        <f t="shared" si="92"/>
        <v>05</v>
      </c>
      <c r="B1968">
        <f t="shared" si="93"/>
        <v>0</v>
      </c>
      <c r="C1968" t="s">
        <v>355</v>
      </c>
      <c r="D1968" t="s">
        <v>2230</v>
      </c>
      <c r="E1968">
        <f t="shared" ca="1" si="94"/>
        <v>0</v>
      </c>
    </row>
    <row r="1969" spans="1:5">
      <c r="A1969" t="str">
        <f t="shared" si="92"/>
        <v>06</v>
      </c>
      <c r="B1969">
        <f t="shared" si="93"/>
        <v>0</v>
      </c>
      <c r="C1969" t="s">
        <v>355</v>
      </c>
      <c r="D1969" t="s">
        <v>2231</v>
      </c>
      <c r="E1969">
        <f t="shared" ca="1" si="94"/>
        <v>0</v>
      </c>
    </row>
    <row r="1970" spans="1:5">
      <c r="A1970" t="str">
        <f t="shared" si="92"/>
        <v>07</v>
      </c>
      <c r="B1970">
        <f t="shared" si="93"/>
        <v>0</v>
      </c>
      <c r="C1970" t="s">
        <v>355</v>
      </c>
      <c r="D1970" t="s">
        <v>2232</v>
      </c>
      <c r="E1970">
        <f t="shared" ca="1" si="94"/>
        <v>0</v>
      </c>
    </row>
    <row r="1971" spans="1:5">
      <c r="A1971" t="str">
        <f t="shared" si="92"/>
        <v>08</v>
      </c>
      <c r="B1971">
        <f t="shared" si="93"/>
        <v>0</v>
      </c>
      <c r="C1971" t="s">
        <v>355</v>
      </c>
      <c r="D1971" t="s">
        <v>2233</v>
      </c>
      <c r="E1971">
        <f t="shared" ca="1" si="94"/>
        <v>0</v>
      </c>
    </row>
    <row r="1972" spans="1:5">
      <c r="A1972" t="str">
        <f t="shared" si="92"/>
        <v>09</v>
      </c>
      <c r="B1972">
        <f t="shared" si="93"/>
        <v>0</v>
      </c>
      <c r="C1972" t="s">
        <v>355</v>
      </c>
      <c r="D1972" t="s">
        <v>2234</v>
      </c>
      <c r="E1972">
        <f t="shared" ca="1" si="94"/>
        <v>0</v>
      </c>
    </row>
    <row r="1973" spans="1:5">
      <c r="A1973" t="str">
        <f t="shared" si="92"/>
        <v>10</v>
      </c>
      <c r="B1973">
        <f t="shared" si="93"/>
        <v>0</v>
      </c>
      <c r="C1973" t="s">
        <v>355</v>
      </c>
      <c r="D1973" t="s">
        <v>2235</v>
      </c>
      <c r="E1973">
        <f t="shared" ca="1" si="94"/>
        <v>0</v>
      </c>
    </row>
    <row r="1974" spans="1:5">
      <c r="A1974" t="str">
        <f t="shared" si="92"/>
        <v>11</v>
      </c>
      <c r="B1974">
        <f t="shared" si="93"/>
        <v>0</v>
      </c>
      <c r="C1974" t="s">
        <v>355</v>
      </c>
      <c r="D1974" t="s">
        <v>2236</v>
      </c>
      <c r="E1974">
        <f t="shared" ca="1" si="94"/>
        <v>0</v>
      </c>
    </row>
    <row r="1975" spans="1:5">
      <c r="A1975" t="str">
        <f t="shared" si="92"/>
        <v>12</v>
      </c>
      <c r="B1975">
        <f t="shared" si="93"/>
        <v>0</v>
      </c>
      <c r="C1975" t="s">
        <v>355</v>
      </c>
      <c r="D1975" t="s">
        <v>2237</v>
      </c>
      <c r="E1975">
        <f t="shared" ca="1" si="94"/>
        <v>0</v>
      </c>
    </row>
    <row r="1976" spans="1:5">
      <c r="A1976" t="str">
        <f t="shared" si="92"/>
        <v>13</v>
      </c>
      <c r="B1976">
        <f t="shared" si="93"/>
        <v>0</v>
      </c>
      <c r="C1976" t="s">
        <v>355</v>
      </c>
      <c r="D1976" t="s">
        <v>2238</v>
      </c>
      <c r="E1976">
        <f t="shared" ca="1" si="94"/>
        <v>0</v>
      </c>
    </row>
    <row r="1977" spans="1:5">
      <c r="A1977" t="str">
        <f t="shared" si="92"/>
        <v>01</v>
      </c>
      <c r="B1977">
        <f t="shared" si="93"/>
        <v>0</v>
      </c>
      <c r="C1977" t="s">
        <v>356</v>
      </c>
      <c r="D1977" t="s">
        <v>2239</v>
      </c>
      <c r="E1977">
        <f t="shared" ca="1" si="94"/>
        <v>0</v>
      </c>
    </row>
    <row r="1978" spans="1:5">
      <c r="A1978" t="str">
        <f t="shared" si="92"/>
        <v>02</v>
      </c>
      <c r="B1978">
        <f t="shared" si="93"/>
        <v>0</v>
      </c>
      <c r="C1978" t="s">
        <v>356</v>
      </c>
      <c r="D1978" t="s">
        <v>2240</v>
      </c>
      <c r="E1978">
        <f t="shared" ca="1" si="94"/>
        <v>0</v>
      </c>
    </row>
    <row r="1979" spans="1:5">
      <c r="A1979" t="str">
        <f t="shared" si="92"/>
        <v>03</v>
      </c>
      <c r="B1979">
        <f t="shared" si="93"/>
        <v>0</v>
      </c>
      <c r="C1979" t="s">
        <v>356</v>
      </c>
      <c r="D1979" t="s">
        <v>2241</v>
      </c>
      <c r="E1979">
        <f t="shared" ca="1" si="94"/>
        <v>0</v>
      </c>
    </row>
    <row r="1980" spans="1:5">
      <c r="A1980" t="str">
        <f t="shared" si="92"/>
        <v>04</v>
      </c>
      <c r="B1980">
        <f t="shared" si="93"/>
        <v>0</v>
      </c>
      <c r="C1980" t="s">
        <v>356</v>
      </c>
      <c r="D1980" t="s">
        <v>2242</v>
      </c>
      <c r="E1980">
        <f t="shared" ca="1" si="94"/>
        <v>0</v>
      </c>
    </row>
    <row r="1981" spans="1:5">
      <c r="A1981" t="str">
        <f t="shared" si="92"/>
        <v>05</v>
      </c>
      <c r="B1981">
        <f t="shared" si="93"/>
        <v>0</v>
      </c>
      <c r="C1981" t="s">
        <v>356</v>
      </c>
      <c r="D1981" t="s">
        <v>2243</v>
      </c>
      <c r="E1981">
        <f t="shared" ca="1" si="94"/>
        <v>0</v>
      </c>
    </row>
    <row r="1982" spans="1:5">
      <c r="A1982" t="str">
        <f t="shared" si="92"/>
        <v>06</v>
      </c>
      <c r="B1982">
        <f t="shared" si="93"/>
        <v>0</v>
      </c>
      <c r="C1982" t="s">
        <v>356</v>
      </c>
      <c r="D1982" t="s">
        <v>2244</v>
      </c>
      <c r="E1982">
        <f t="shared" ca="1" si="94"/>
        <v>0</v>
      </c>
    </row>
    <row r="1983" spans="1:5">
      <c r="A1983" t="str">
        <f t="shared" si="92"/>
        <v>07</v>
      </c>
      <c r="B1983">
        <f t="shared" si="93"/>
        <v>0</v>
      </c>
      <c r="C1983" t="s">
        <v>356</v>
      </c>
      <c r="D1983" t="s">
        <v>2245</v>
      </c>
      <c r="E1983">
        <f t="shared" ca="1" si="94"/>
        <v>0</v>
      </c>
    </row>
    <row r="1984" spans="1:5">
      <c r="A1984" t="str">
        <f t="shared" si="92"/>
        <v>08</v>
      </c>
      <c r="B1984">
        <f t="shared" si="93"/>
        <v>0</v>
      </c>
      <c r="C1984" t="s">
        <v>356</v>
      </c>
      <c r="D1984" t="s">
        <v>2246</v>
      </c>
      <c r="E1984">
        <f t="shared" ca="1" si="94"/>
        <v>0</v>
      </c>
    </row>
    <row r="1985" spans="1:5">
      <c r="A1985" t="str">
        <f t="shared" si="92"/>
        <v>09</v>
      </c>
      <c r="B1985">
        <f t="shared" si="93"/>
        <v>0</v>
      </c>
      <c r="C1985" t="s">
        <v>356</v>
      </c>
      <c r="D1985" t="s">
        <v>2247</v>
      </c>
      <c r="E1985">
        <f t="shared" ca="1" si="94"/>
        <v>0</v>
      </c>
    </row>
    <row r="1986" spans="1:5">
      <c r="A1986" t="str">
        <f t="shared" si="92"/>
        <v>10</v>
      </c>
      <c r="B1986">
        <f t="shared" si="93"/>
        <v>0</v>
      </c>
      <c r="C1986" t="s">
        <v>356</v>
      </c>
      <c r="D1986" t="s">
        <v>2248</v>
      </c>
      <c r="E1986">
        <f t="shared" ca="1" si="94"/>
        <v>0</v>
      </c>
    </row>
    <row r="1987" spans="1:5">
      <c r="A1987" t="str">
        <f t="shared" si="92"/>
        <v>11</v>
      </c>
      <c r="B1987">
        <f t="shared" si="93"/>
        <v>0</v>
      </c>
      <c r="C1987" t="s">
        <v>356</v>
      </c>
      <c r="D1987" t="s">
        <v>2249</v>
      </c>
      <c r="E1987">
        <f t="shared" ca="1" si="94"/>
        <v>0</v>
      </c>
    </row>
    <row r="1988" spans="1:5">
      <c r="A1988" t="str">
        <f t="shared" si="92"/>
        <v>12</v>
      </c>
      <c r="B1988">
        <f t="shared" si="93"/>
        <v>0</v>
      </c>
      <c r="C1988" t="s">
        <v>356</v>
      </c>
      <c r="D1988" t="s">
        <v>2250</v>
      </c>
      <c r="E1988">
        <f t="shared" ca="1" si="94"/>
        <v>0</v>
      </c>
    </row>
    <row r="1989" spans="1:5">
      <c r="A1989" t="str">
        <f t="shared" si="92"/>
        <v>13</v>
      </c>
      <c r="B1989">
        <f t="shared" si="93"/>
        <v>0</v>
      </c>
      <c r="C1989" t="s">
        <v>356</v>
      </c>
      <c r="D1989" t="s">
        <v>2251</v>
      </c>
      <c r="E1989">
        <f t="shared" ca="1" si="94"/>
        <v>0</v>
      </c>
    </row>
    <row r="1990" spans="1:5">
      <c r="A1990" t="str">
        <f t="shared" si="92"/>
        <v>01</v>
      </c>
      <c r="B1990">
        <f t="shared" si="93"/>
        <v>0</v>
      </c>
      <c r="C1990" t="s">
        <v>357</v>
      </c>
      <c r="D1990" t="s">
        <v>2252</v>
      </c>
      <c r="E1990">
        <f t="shared" ca="1" si="94"/>
        <v>0</v>
      </c>
    </row>
    <row r="1991" spans="1:5">
      <c r="A1991" t="str">
        <f t="shared" si="92"/>
        <v>02</v>
      </c>
      <c r="B1991">
        <f t="shared" si="93"/>
        <v>0</v>
      </c>
      <c r="C1991" t="s">
        <v>357</v>
      </c>
      <c r="D1991" t="s">
        <v>2253</v>
      </c>
      <c r="E1991">
        <f t="shared" ca="1" si="94"/>
        <v>0</v>
      </c>
    </row>
    <row r="1992" spans="1:5">
      <c r="A1992" t="str">
        <f t="shared" si="92"/>
        <v>03</v>
      </c>
      <c r="B1992">
        <f t="shared" si="93"/>
        <v>0</v>
      </c>
      <c r="C1992" t="s">
        <v>357</v>
      </c>
      <c r="D1992" t="s">
        <v>2254</v>
      </c>
      <c r="E1992">
        <f t="shared" ca="1" si="94"/>
        <v>0</v>
      </c>
    </row>
    <row r="1993" spans="1:5">
      <c r="A1993" t="str">
        <f t="shared" ref="A1993:A2056" si="95">MID(D1993,LEN(C1993)+2,LEN(D1993)-LEN(C1993))</f>
        <v>04</v>
      </c>
      <c r="B1993">
        <f t="shared" si="93"/>
        <v>0</v>
      </c>
      <c r="C1993" t="s">
        <v>357</v>
      </c>
      <c r="D1993" t="s">
        <v>2255</v>
      </c>
      <c r="E1993">
        <f t="shared" ca="1" si="94"/>
        <v>0</v>
      </c>
    </row>
    <row r="1994" spans="1:5">
      <c r="A1994" t="str">
        <f t="shared" si="95"/>
        <v>05</v>
      </c>
      <c r="B1994">
        <f t="shared" si="93"/>
        <v>0</v>
      </c>
      <c r="C1994" t="s">
        <v>357</v>
      </c>
      <c r="D1994" t="s">
        <v>2256</v>
      </c>
      <c r="E1994">
        <f t="shared" ca="1" si="94"/>
        <v>0</v>
      </c>
    </row>
    <row r="1995" spans="1:5">
      <c r="A1995" t="str">
        <f t="shared" si="95"/>
        <v>06</v>
      </c>
      <c r="B1995">
        <f t="shared" si="93"/>
        <v>0</v>
      </c>
      <c r="C1995" t="s">
        <v>357</v>
      </c>
      <c r="D1995" t="s">
        <v>2257</v>
      </c>
      <c r="E1995">
        <f t="shared" ca="1" si="94"/>
        <v>0</v>
      </c>
    </row>
    <row r="1996" spans="1:5">
      <c r="A1996" t="str">
        <f t="shared" si="95"/>
        <v>07</v>
      </c>
      <c r="B1996">
        <f t="shared" si="93"/>
        <v>0</v>
      </c>
      <c r="C1996" t="s">
        <v>357</v>
      </c>
      <c r="D1996" t="s">
        <v>2258</v>
      </c>
      <c r="E1996">
        <f t="shared" ca="1" si="94"/>
        <v>0</v>
      </c>
    </row>
    <row r="1997" spans="1:5">
      <c r="A1997" t="str">
        <f t="shared" si="95"/>
        <v>08</v>
      </c>
      <c r="B1997">
        <f t="shared" si="93"/>
        <v>0</v>
      </c>
      <c r="C1997" t="s">
        <v>357</v>
      </c>
      <c r="D1997" t="s">
        <v>2259</v>
      </c>
      <c r="E1997">
        <f t="shared" ca="1" si="94"/>
        <v>0</v>
      </c>
    </row>
    <row r="1998" spans="1:5">
      <c r="A1998" t="str">
        <f t="shared" si="95"/>
        <v>09</v>
      </c>
      <c r="B1998">
        <f t="shared" si="93"/>
        <v>0</v>
      </c>
      <c r="C1998" t="s">
        <v>357</v>
      </c>
      <c r="D1998" t="s">
        <v>2260</v>
      </c>
      <c r="E1998">
        <f t="shared" ca="1" si="94"/>
        <v>0</v>
      </c>
    </row>
    <row r="1999" spans="1:5">
      <c r="A1999" t="str">
        <f t="shared" si="95"/>
        <v>10</v>
      </c>
      <c r="B1999">
        <f t="shared" si="93"/>
        <v>0</v>
      </c>
      <c r="C1999" t="s">
        <v>357</v>
      </c>
      <c r="D1999" t="s">
        <v>2261</v>
      </c>
      <c r="E1999">
        <f t="shared" ca="1" si="94"/>
        <v>0</v>
      </c>
    </row>
    <row r="2000" spans="1:5">
      <c r="A2000" t="str">
        <f t="shared" si="95"/>
        <v>11</v>
      </c>
      <c r="B2000">
        <f t="shared" si="93"/>
        <v>0</v>
      </c>
      <c r="C2000" t="s">
        <v>357</v>
      </c>
      <c r="D2000" t="s">
        <v>2262</v>
      </c>
      <c r="E2000">
        <f t="shared" ca="1" si="94"/>
        <v>0</v>
      </c>
    </row>
    <row r="2001" spans="1:5">
      <c r="A2001" t="str">
        <f t="shared" si="95"/>
        <v>12</v>
      </c>
      <c r="B2001">
        <f t="shared" si="93"/>
        <v>0</v>
      </c>
      <c r="C2001" t="s">
        <v>357</v>
      </c>
      <c r="D2001" t="s">
        <v>2263</v>
      </c>
      <c r="E2001">
        <f t="shared" ca="1" si="94"/>
        <v>0</v>
      </c>
    </row>
    <row r="2002" spans="1:5">
      <c r="A2002" t="str">
        <f t="shared" si="95"/>
        <v>13</v>
      </c>
      <c r="B2002">
        <f t="shared" si="93"/>
        <v>0</v>
      </c>
      <c r="C2002" t="s">
        <v>357</v>
      </c>
      <c r="D2002" t="s">
        <v>2264</v>
      </c>
      <c r="E2002">
        <f t="shared" ca="1" si="94"/>
        <v>0</v>
      </c>
    </row>
    <row r="2003" spans="1:5">
      <c r="A2003" t="str">
        <f t="shared" si="95"/>
        <v>01</v>
      </c>
      <c r="B2003">
        <f t="shared" si="93"/>
        <v>0</v>
      </c>
      <c r="C2003" t="s">
        <v>2265</v>
      </c>
      <c r="D2003" t="s">
        <v>2301</v>
      </c>
      <c r="E2003">
        <f t="shared" ca="1" si="94"/>
        <v>0</v>
      </c>
    </row>
    <row r="2004" spans="1:5">
      <c r="A2004" t="str">
        <f t="shared" si="95"/>
        <v>02</v>
      </c>
      <c r="B2004">
        <f t="shared" si="93"/>
        <v>0</v>
      </c>
      <c r="C2004" t="s">
        <v>2265</v>
      </c>
      <c r="D2004" t="s">
        <v>2302</v>
      </c>
      <c r="E2004">
        <f t="shared" ca="1" si="94"/>
        <v>0</v>
      </c>
    </row>
    <row r="2005" spans="1:5">
      <c r="A2005" t="str">
        <f t="shared" si="95"/>
        <v>03</v>
      </c>
      <c r="B2005">
        <f t="shared" si="93"/>
        <v>0</v>
      </c>
      <c r="C2005" t="s">
        <v>2265</v>
      </c>
      <c r="D2005" t="s">
        <v>2303</v>
      </c>
      <c r="E2005">
        <f t="shared" ca="1" si="94"/>
        <v>0</v>
      </c>
    </row>
    <row r="2006" spans="1:5">
      <c r="A2006" t="str">
        <f t="shared" si="95"/>
        <v>04</v>
      </c>
      <c r="B2006">
        <f t="shared" si="93"/>
        <v>0</v>
      </c>
      <c r="C2006" t="s">
        <v>2265</v>
      </c>
      <c r="D2006" t="s">
        <v>2304</v>
      </c>
      <c r="E2006">
        <f t="shared" ca="1" si="94"/>
        <v>0</v>
      </c>
    </row>
    <row r="2007" spans="1:5">
      <c r="A2007" t="str">
        <f t="shared" si="95"/>
        <v>05</v>
      </c>
      <c r="B2007">
        <f t="shared" si="93"/>
        <v>0</v>
      </c>
      <c r="C2007" t="s">
        <v>2265</v>
      </c>
      <c r="D2007" t="s">
        <v>2305</v>
      </c>
      <c r="E2007">
        <f t="shared" ca="1" si="94"/>
        <v>0</v>
      </c>
    </row>
    <row r="2008" spans="1:5">
      <c r="A2008" t="str">
        <f t="shared" si="95"/>
        <v>06</v>
      </c>
      <c r="B2008">
        <f t="shared" si="93"/>
        <v>0</v>
      </c>
      <c r="C2008" t="s">
        <v>2265</v>
      </c>
      <c r="D2008" t="s">
        <v>2306</v>
      </c>
      <c r="E2008">
        <f t="shared" ca="1" si="94"/>
        <v>0</v>
      </c>
    </row>
    <row r="2009" spans="1:5">
      <c r="A2009" t="str">
        <f t="shared" si="95"/>
        <v>07</v>
      </c>
      <c r="B2009">
        <f t="shared" si="93"/>
        <v>0</v>
      </c>
      <c r="C2009" t="s">
        <v>2265</v>
      </c>
      <c r="D2009" t="s">
        <v>2307</v>
      </c>
      <c r="E2009">
        <f t="shared" ca="1" si="94"/>
        <v>0</v>
      </c>
    </row>
    <row r="2010" spans="1:5">
      <c r="A2010" t="str">
        <f t="shared" si="95"/>
        <v>08</v>
      </c>
      <c r="B2010">
        <f t="shared" si="93"/>
        <v>0</v>
      </c>
      <c r="C2010" t="s">
        <v>2265</v>
      </c>
      <c r="D2010" t="s">
        <v>2308</v>
      </c>
      <c r="E2010">
        <f t="shared" ca="1" si="94"/>
        <v>0</v>
      </c>
    </row>
    <row r="2011" spans="1:5">
      <c r="A2011" t="str">
        <f t="shared" si="95"/>
        <v>09</v>
      </c>
      <c r="B2011">
        <f t="shared" si="93"/>
        <v>0</v>
      </c>
      <c r="C2011" t="s">
        <v>2265</v>
      </c>
      <c r="D2011" t="s">
        <v>2309</v>
      </c>
      <c r="E2011">
        <f t="shared" ca="1" si="94"/>
        <v>0</v>
      </c>
    </row>
    <row r="2012" spans="1:5">
      <c r="A2012" t="str">
        <f t="shared" si="95"/>
        <v>10</v>
      </c>
      <c r="B2012">
        <f t="shared" si="93"/>
        <v>0</v>
      </c>
      <c r="C2012" t="s">
        <v>2265</v>
      </c>
      <c r="D2012" t="s">
        <v>2310</v>
      </c>
      <c r="E2012">
        <f t="shared" ca="1" si="94"/>
        <v>0</v>
      </c>
    </row>
    <row r="2013" spans="1:5">
      <c r="A2013" t="str">
        <f t="shared" si="95"/>
        <v>11</v>
      </c>
      <c r="B2013">
        <f t="shared" si="93"/>
        <v>0</v>
      </c>
      <c r="C2013" t="s">
        <v>2265</v>
      </c>
      <c r="D2013" t="s">
        <v>2313</v>
      </c>
      <c r="E2013">
        <f t="shared" ca="1" si="94"/>
        <v>0</v>
      </c>
    </row>
    <row r="2014" spans="1:5">
      <c r="A2014" t="str">
        <f t="shared" si="95"/>
        <v>12</v>
      </c>
      <c r="B2014">
        <f t="shared" si="93"/>
        <v>0</v>
      </c>
      <c r="C2014" t="s">
        <v>2265</v>
      </c>
      <c r="D2014" t="s">
        <v>2311</v>
      </c>
      <c r="E2014">
        <f t="shared" ca="1" si="94"/>
        <v>0</v>
      </c>
    </row>
    <row r="2015" spans="1:5">
      <c r="A2015" t="str">
        <f t="shared" si="95"/>
        <v>13</v>
      </c>
      <c r="B2015">
        <f t="shared" si="93"/>
        <v>0</v>
      </c>
      <c r="C2015" t="s">
        <v>2265</v>
      </c>
      <c r="D2015" t="s">
        <v>2312</v>
      </c>
      <c r="E2015">
        <f t="shared" ca="1" si="94"/>
        <v>0</v>
      </c>
    </row>
    <row r="2016" spans="1:5">
      <c r="A2016" t="str">
        <f t="shared" si="95"/>
        <v>01</v>
      </c>
      <c r="B2016">
        <f t="shared" si="93"/>
        <v>0</v>
      </c>
      <c r="C2016" t="s">
        <v>2266</v>
      </c>
      <c r="D2016" t="s">
        <v>2314</v>
      </c>
      <c r="E2016">
        <f t="shared" ca="1" si="94"/>
        <v>0</v>
      </c>
    </row>
    <row r="2017" spans="1:5">
      <c r="A2017" t="str">
        <f t="shared" si="95"/>
        <v>02</v>
      </c>
      <c r="B2017">
        <f t="shared" si="93"/>
        <v>0</v>
      </c>
      <c r="C2017" t="s">
        <v>2266</v>
      </c>
      <c r="D2017" t="s">
        <v>2315</v>
      </c>
      <c r="E2017">
        <f t="shared" ca="1" si="94"/>
        <v>0</v>
      </c>
    </row>
    <row r="2018" spans="1:5">
      <c r="A2018" t="str">
        <f t="shared" si="95"/>
        <v>03</v>
      </c>
      <c r="B2018">
        <f t="shared" si="93"/>
        <v>0</v>
      </c>
      <c r="C2018" t="s">
        <v>2266</v>
      </c>
      <c r="D2018" t="s">
        <v>2316</v>
      </c>
      <c r="E2018">
        <f t="shared" ca="1" si="94"/>
        <v>0</v>
      </c>
    </row>
    <row r="2019" spans="1:5">
      <c r="A2019" t="str">
        <f t="shared" si="95"/>
        <v>04</v>
      </c>
      <c r="B2019">
        <f t="shared" si="93"/>
        <v>0</v>
      </c>
      <c r="C2019" t="s">
        <v>2266</v>
      </c>
      <c r="D2019" t="s">
        <v>2317</v>
      </c>
      <c r="E2019">
        <f t="shared" ca="1" si="94"/>
        <v>0</v>
      </c>
    </row>
    <row r="2020" spans="1:5">
      <c r="A2020" t="str">
        <f t="shared" si="95"/>
        <v>05</v>
      </c>
      <c r="B2020">
        <f t="shared" si="93"/>
        <v>0</v>
      </c>
      <c r="C2020" t="s">
        <v>2266</v>
      </c>
      <c r="D2020" t="s">
        <v>2318</v>
      </c>
      <c r="E2020">
        <f t="shared" ca="1" si="94"/>
        <v>0</v>
      </c>
    </row>
    <row r="2021" spans="1:5">
      <c r="A2021" t="str">
        <f t="shared" si="95"/>
        <v>06</v>
      </c>
      <c r="B2021">
        <f t="shared" si="93"/>
        <v>0</v>
      </c>
      <c r="C2021" t="s">
        <v>2266</v>
      </c>
      <c r="D2021" t="s">
        <v>2319</v>
      </c>
      <c r="E2021">
        <f t="shared" ca="1" si="94"/>
        <v>0</v>
      </c>
    </row>
    <row r="2022" spans="1:5">
      <c r="A2022" t="str">
        <f t="shared" si="95"/>
        <v>07</v>
      </c>
      <c r="B2022">
        <f t="shared" si="93"/>
        <v>0</v>
      </c>
      <c r="C2022" t="s">
        <v>2266</v>
      </c>
      <c r="D2022" t="s">
        <v>2320</v>
      </c>
      <c r="E2022">
        <f t="shared" ca="1" si="94"/>
        <v>0</v>
      </c>
    </row>
    <row r="2023" spans="1:5">
      <c r="A2023" t="str">
        <f t="shared" si="95"/>
        <v>08</v>
      </c>
      <c r="B2023">
        <f t="shared" ref="B2023:B2086" si="96">IF(IFERROR(FIND("PU",D2023,1),0)&lt;&gt;0,"PU",0)</f>
        <v>0</v>
      </c>
      <c r="C2023" t="s">
        <v>2266</v>
      </c>
      <c r="D2023" t="s">
        <v>2321</v>
      </c>
      <c r="E2023">
        <f t="shared" ref="E2023:E2086" ca="1" si="97">IFERROR(IF(B2023=0,VLOOKUP(C2023,INDIRECT($G$4&amp;$H$4),MATCH($A2023,INDIRECT($G$4&amp;$I$4),0),0),VLOOKUP(C2023,INDIRECT($G$5&amp;$H$5),MATCH($A2023,INDIRECT($G$5&amp;$I$5),0),FALSE)),0)</f>
        <v>0</v>
      </c>
    </row>
    <row r="2024" spans="1:5">
      <c r="A2024" t="str">
        <f t="shared" si="95"/>
        <v>09</v>
      </c>
      <c r="B2024">
        <f t="shared" si="96"/>
        <v>0</v>
      </c>
      <c r="C2024" t="s">
        <v>2266</v>
      </c>
      <c r="D2024" t="s">
        <v>2322</v>
      </c>
      <c r="E2024">
        <f t="shared" ca="1" si="97"/>
        <v>0</v>
      </c>
    </row>
    <row r="2025" spans="1:5">
      <c r="A2025" t="str">
        <f t="shared" si="95"/>
        <v>10</v>
      </c>
      <c r="B2025">
        <f t="shared" si="96"/>
        <v>0</v>
      </c>
      <c r="C2025" t="s">
        <v>2266</v>
      </c>
      <c r="D2025" t="s">
        <v>2323</v>
      </c>
      <c r="E2025">
        <f t="shared" ca="1" si="97"/>
        <v>0</v>
      </c>
    </row>
    <row r="2026" spans="1:5">
      <c r="A2026" t="str">
        <f t="shared" si="95"/>
        <v>11</v>
      </c>
      <c r="B2026">
        <f t="shared" si="96"/>
        <v>0</v>
      </c>
      <c r="C2026" t="s">
        <v>2266</v>
      </c>
      <c r="D2026" t="s">
        <v>2324</v>
      </c>
      <c r="E2026">
        <f t="shared" ca="1" si="97"/>
        <v>0</v>
      </c>
    </row>
    <row r="2027" spans="1:5">
      <c r="A2027" t="str">
        <f t="shared" si="95"/>
        <v>12</v>
      </c>
      <c r="B2027">
        <f t="shared" si="96"/>
        <v>0</v>
      </c>
      <c r="C2027" t="s">
        <v>2266</v>
      </c>
      <c r="D2027" t="s">
        <v>2325</v>
      </c>
      <c r="E2027">
        <f t="shared" ca="1" si="97"/>
        <v>0</v>
      </c>
    </row>
    <row r="2028" spans="1:5">
      <c r="A2028" t="str">
        <f t="shared" si="95"/>
        <v>13</v>
      </c>
      <c r="B2028">
        <f t="shared" si="96"/>
        <v>0</v>
      </c>
      <c r="C2028" t="s">
        <v>2266</v>
      </c>
      <c r="D2028" t="s">
        <v>2326</v>
      </c>
      <c r="E2028">
        <f t="shared" ca="1" si="97"/>
        <v>0</v>
      </c>
    </row>
    <row r="2029" spans="1:5">
      <c r="A2029" t="str">
        <f t="shared" si="95"/>
        <v>01</v>
      </c>
      <c r="B2029">
        <f t="shared" si="96"/>
        <v>0</v>
      </c>
      <c r="C2029" t="s">
        <v>2267</v>
      </c>
      <c r="D2029" t="s">
        <v>2327</v>
      </c>
      <c r="E2029">
        <f t="shared" ca="1" si="97"/>
        <v>0</v>
      </c>
    </row>
    <row r="2030" spans="1:5">
      <c r="A2030" t="str">
        <f t="shared" si="95"/>
        <v>02</v>
      </c>
      <c r="B2030">
        <f t="shared" si="96"/>
        <v>0</v>
      </c>
      <c r="C2030" t="s">
        <v>2267</v>
      </c>
      <c r="D2030" t="s">
        <v>2328</v>
      </c>
      <c r="E2030">
        <f t="shared" ca="1" si="97"/>
        <v>0</v>
      </c>
    </row>
    <row r="2031" spans="1:5">
      <c r="A2031" t="str">
        <f t="shared" si="95"/>
        <v>03</v>
      </c>
      <c r="B2031">
        <f t="shared" si="96"/>
        <v>0</v>
      </c>
      <c r="C2031" t="s">
        <v>2267</v>
      </c>
      <c r="D2031" t="s">
        <v>2329</v>
      </c>
      <c r="E2031">
        <f t="shared" ca="1" si="97"/>
        <v>0</v>
      </c>
    </row>
    <row r="2032" spans="1:5">
      <c r="A2032" t="str">
        <f t="shared" si="95"/>
        <v>04</v>
      </c>
      <c r="B2032">
        <f t="shared" si="96"/>
        <v>0</v>
      </c>
      <c r="C2032" t="s">
        <v>2267</v>
      </c>
      <c r="D2032" t="s">
        <v>2330</v>
      </c>
      <c r="E2032">
        <f t="shared" ca="1" si="97"/>
        <v>0</v>
      </c>
    </row>
    <row r="2033" spans="1:5">
      <c r="A2033" t="str">
        <f t="shared" si="95"/>
        <v>05</v>
      </c>
      <c r="B2033">
        <f t="shared" si="96"/>
        <v>0</v>
      </c>
      <c r="C2033" t="s">
        <v>2267</v>
      </c>
      <c r="D2033" t="s">
        <v>2331</v>
      </c>
      <c r="E2033">
        <f t="shared" ca="1" si="97"/>
        <v>0</v>
      </c>
    </row>
    <row r="2034" spans="1:5">
      <c r="A2034" t="str">
        <f t="shared" si="95"/>
        <v>06</v>
      </c>
      <c r="B2034">
        <f t="shared" si="96"/>
        <v>0</v>
      </c>
      <c r="C2034" t="s">
        <v>2267</v>
      </c>
      <c r="D2034" t="s">
        <v>2332</v>
      </c>
      <c r="E2034">
        <f t="shared" ca="1" si="97"/>
        <v>0</v>
      </c>
    </row>
    <row r="2035" spans="1:5">
      <c r="A2035" t="str">
        <f t="shared" si="95"/>
        <v>07</v>
      </c>
      <c r="B2035">
        <f t="shared" si="96"/>
        <v>0</v>
      </c>
      <c r="C2035" t="s">
        <v>2267</v>
      </c>
      <c r="D2035" t="s">
        <v>2333</v>
      </c>
      <c r="E2035">
        <f t="shared" ca="1" si="97"/>
        <v>0</v>
      </c>
    </row>
    <row r="2036" spans="1:5">
      <c r="A2036" t="str">
        <f t="shared" si="95"/>
        <v>08</v>
      </c>
      <c r="B2036">
        <f t="shared" si="96"/>
        <v>0</v>
      </c>
      <c r="C2036" t="s">
        <v>2267</v>
      </c>
      <c r="D2036" t="s">
        <v>2334</v>
      </c>
      <c r="E2036">
        <f t="shared" ca="1" si="97"/>
        <v>0</v>
      </c>
    </row>
    <row r="2037" spans="1:5">
      <c r="A2037" t="str">
        <f t="shared" si="95"/>
        <v>09</v>
      </c>
      <c r="B2037">
        <f t="shared" si="96"/>
        <v>0</v>
      </c>
      <c r="C2037" t="s">
        <v>2267</v>
      </c>
      <c r="D2037" t="s">
        <v>2335</v>
      </c>
      <c r="E2037">
        <f t="shared" ca="1" si="97"/>
        <v>0</v>
      </c>
    </row>
    <row r="2038" spans="1:5">
      <c r="A2038" t="str">
        <f t="shared" si="95"/>
        <v>10</v>
      </c>
      <c r="B2038">
        <f t="shared" si="96"/>
        <v>0</v>
      </c>
      <c r="C2038" t="s">
        <v>2267</v>
      </c>
      <c r="D2038" t="s">
        <v>2336</v>
      </c>
      <c r="E2038">
        <f t="shared" ca="1" si="97"/>
        <v>0</v>
      </c>
    </row>
    <row r="2039" spans="1:5">
      <c r="A2039" t="str">
        <f t="shared" si="95"/>
        <v>11</v>
      </c>
      <c r="B2039">
        <f t="shared" si="96"/>
        <v>0</v>
      </c>
      <c r="C2039" t="s">
        <v>2267</v>
      </c>
      <c r="D2039" t="s">
        <v>2337</v>
      </c>
      <c r="E2039">
        <f t="shared" ca="1" si="97"/>
        <v>0</v>
      </c>
    </row>
    <row r="2040" spans="1:5">
      <c r="A2040" t="str">
        <f t="shared" si="95"/>
        <v>12</v>
      </c>
      <c r="B2040">
        <f t="shared" si="96"/>
        <v>0</v>
      </c>
      <c r="C2040" t="s">
        <v>2267</v>
      </c>
      <c r="D2040" t="s">
        <v>2338</v>
      </c>
      <c r="E2040">
        <f t="shared" ca="1" si="97"/>
        <v>0</v>
      </c>
    </row>
    <row r="2041" spans="1:5">
      <c r="A2041" t="str">
        <f t="shared" si="95"/>
        <v>13</v>
      </c>
      <c r="B2041">
        <f t="shared" si="96"/>
        <v>0</v>
      </c>
      <c r="C2041" t="s">
        <v>2267</v>
      </c>
      <c r="D2041" t="s">
        <v>2339</v>
      </c>
      <c r="E2041">
        <f t="shared" ca="1" si="97"/>
        <v>0</v>
      </c>
    </row>
    <row r="2042" spans="1:5">
      <c r="A2042" t="str">
        <f t="shared" si="95"/>
        <v>01</v>
      </c>
      <c r="B2042">
        <f t="shared" si="96"/>
        <v>0</v>
      </c>
      <c r="C2042" t="s">
        <v>2278</v>
      </c>
      <c r="D2042" t="s">
        <v>2438</v>
      </c>
      <c r="E2042">
        <f t="shared" ca="1" si="97"/>
        <v>0</v>
      </c>
    </row>
    <row r="2043" spans="1:5">
      <c r="A2043" t="str">
        <f t="shared" si="95"/>
        <v>02</v>
      </c>
      <c r="B2043">
        <f t="shared" si="96"/>
        <v>0</v>
      </c>
      <c r="C2043" t="s">
        <v>2278</v>
      </c>
      <c r="D2043" t="s">
        <v>2439</v>
      </c>
      <c r="E2043">
        <f t="shared" ca="1" si="97"/>
        <v>0</v>
      </c>
    </row>
    <row r="2044" spans="1:5">
      <c r="A2044" t="str">
        <f t="shared" si="95"/>
        <v>03</v>
      </c>
      <c r="B2044">
        <f t="shared" si="96"/>
        <v>0</v>
      </c>
      <c r="C2044" t="s">
        <v>2278</v>
      </c>
      <c r="D2044" t="s">
        <v>2440</v>
      </c>
      <c r="E2044">
        <f t="shared" ca="1" si="97"/>
        <v>0</v>
      </c>
    </row>
    <row r="2045" spans="1:5">
      <c r="A2045" t="str">
        <f t="shared" si="95"/>
        <v>04</v>
      </c>
      <c r="B2045">
        <f t="shared" si="96"/>
        <v>0</v>
      </c>
      <c r="C2045" t="s">
        <v>2278</v>
      </c>
      <c r="D2045" t="s">
        <v>2441</v>
      </c>
      <c r="E2045">
        <f t="shared" ca="1" si="97"/>
        <v>0</v>
      </c>
    </row>
    <row r="2046" spans="1:5">
      <c r="A2046" t="str">
        <f t="shared" si="95"/>
        <v>05</v>
      </c>
      <c r="B2046">
        <f t="shared" si="96"/>
        <v>0</v>
      </c>
      <c r="C2046" t="s">
        <v>2278</v>
      </c>
      <c r="D2046" t="s">
        <v>2442</v>
      </c>
      <c r="E2046">
        <f t="shared" ca="1" si="97"/>
        <v>0</v>
      </c>
    </row>
    <row r="2047" spans="1:5">
      <c r="A2047" t="str">
        <f t="shared" si="95"/>
        <v>06</v>
      </c>
      <c r="B2047">
        <f t="shared" si="96"/>
        <v>0</v>
      </c>
      <c r="C2047" t="s">
        <v>2278</v>
      </c>
      <c r="D2047" t="s">
        <v>2443</v>
      </c>
      <c r="E2047">
        <f t="shared" ca="1" si="97"/>
        <v>0</v>
      </c>
    </row>
    <row r="2048" spans="1:5">
      <c r="A2048" t="str">
        <f t="shared" si="95"/>
        <v>07</v>
      </c>
      <c r="B2048">
        <f t="shared" si="96"/>
        <v>0</v>
      </c>
      <c r="C2048" t="s">
        <v>2278</v>
      </c>
      <c r="D2048" t="s">
        <v>2444</v>
      </c>
      <c r="E2048">
        <f t="shared" ca="1" si="97"/>
        <v>0</v>
      </c>
    </row>
    <row r="2049" spans="1:5">
      <c r="A2049" t="str">
        <f t="shared" si="95"/>
        <v>08</v>
      </c>
      <c r="B2049">
        <f t="shared" si="96"/>
        <v>0</v>
      </c>
      <c r="C2049" t="s">
        <v>2278</v>
      </c>
      <c r="D2049" t="s">
        <v>2445</v>
      </c>
      <c r="E2049">
        <f t="shared" ca="1" si="97"/>
        <v>0</v>
      </c>
    </row>
    <row r="2050" spans="1:5">
      <c r="A2050" t="str">
        <f t="shared" si="95"/>
        <v>09</v>
      </c>
      <c r="B2050">
        <f t="shared" si="96"/>
        <v>0</v>
      </c>
      <c r="C2050" t="s">
        <v>2278</v>
      </c>
      <c r="D2050" t="s">
        <v>2446</v>
      </c>
      <c r="E2050">
        <f t="shared" ca="1" si="97"/>
        <v>0</v>
      </c>
    </row>
    <row r="2051" spans="1:5">
      <c r="A2051" t="str">
        <f t="shared" si="95"/>
        <v>10</v>
      </c>
      <c r="B2051">
        <f t="shared" si="96"/>
        <v>0</v>
      </c>
      <c r="C2051" t="s">
        <v>2278</v>
      </c>
      <c r="D2051" t="s">
        <v>2447</v>
      </c>
      <c r="E2051">
        <f t="shared" ca="1" si="97"/>
        <v>0</v>
      </c>
    </row>
    <row r="2052" spans="1:5">
      <c r="A2052" t="str">
        <f t="shared" si="95"/>
        <v>11</v>
      </c>
      <c r="B2052">
        <f t="shared" si="96"/>
        <v>0</v>
      </c>
      <c r="C2052" t="s">
        <v>2278</v>
      </c>
      <c r="D2052" t="s">
        <v>2448</v>
      </c>
      <c r="E2052">
        <f t="shared" ca="1" si="97"/>
        <v>0</v>
      </c>
    </row>
    <row r="2053" spans="1:5">
      <c r="A2053" t="str">
        <f t="shared" si="95"/>
        <v>12</v>
      </c>
      <c r="B2053">
        <f t="shared" si="96"/>
        <v>0</v>
      </c>
      <c r="C2053" t="s">
        <v>2278</v>
      </c>
      <c r="D2053" t="s">
        <v>2449</v>
      </c>
      <c r="E2053">
        <f t="shared" ca="1" si="97"/>
        <v>0</v>
      </c>
    </row>
    <row r="2054" spans="1:5">
      <c r="A2054" t="str">
        <f t="shared" si="95"/>
        <v>13</v>
      </c>
      <c r="B2054">
        <f t="shared" si="96"/>
        <v>0</v>
      </c>
      <c r="C2054" t="s">
        <v>2278</v>
      </c>
      <c r="D2054" t="s">
        <v>2450</v>
      </c>
      <c r="E2054">
        <f t="shared" ca="1" si="97"/>
        <v>0</v>
      </c>
    </row>
    <row r="2055" spans="1:5">
      <c r="A2055" t="str">
        <f t="shared" si="95"/>
        <v>100</v>
      </c>
      <c r="B2055">
        <f t="shared" si="96"/>
        <v>0</v>
      </c>
      <c r="C2055" t="s">
        <v>2278</v>
      </c>
      <c r="D2055" t="s">
        <v>2451</v>
      </c>
      <c r="E2055">
        <f t="shared" ca="1" si="97"/>
        <v>0</v>
      </c>
    </row>
    <row r="2056" spans="1:5">
      <c r="A2056" t="str">
        <f t="shared" si="95"/>
        <v>01</v>
      </c>
      <c r="B2056">
        <f t="shared" si="96"/>
        <v>0</v>
      </c>
      <c r="C2056" t="s">
        <v>2279</v>
      </c>
      <c r="D2056" t="s">
        <v>2452</v>
      </c>
      <c r="E2056">
        <f t="shared" ca="1" si="97"/>
        <v>0</v>
      </c>
    </row>
    <row r="2057" spans="1:5">
      <c r="A2057" t="str">
        <f t="shared" ref="A2057:A2120" si="98">MID(D2057,LEN(C2057)+2,LEN(D2057)-LEN(C2057))</f>
        <v>02</v>
      </c>
      <c r="B2057">
        <f t="shared" si="96"/>
        <v>0</v>
      </c>
      <c r="C2057" t="s">
        <v>2279</v>
      </c>
      <c r="D2057" t="s">
        <v>2453</v>
      </c>
      <c r="E2057">
        <f t="shared" ca="1" si="97"/>
        <v>0</v>
      </c>
    </row>
    <row r="2058" spans="1:5">
      <c r="A2058" t="str">
        <f t="shared" si="98"/>
        <v>03</v>
      </c>
      <c r="B2058">
        <f t="shared" si="96"/>
        <v>0</v>
      </c>
      <c r="C2058" t="s">
        <v>2279</v>
      </c>
      <c r="D2058" t="s">
        <v>2454</v>
      </c>
      <c r="E2058">
        <f t="shared" ca="1" si="97"/>
        <v>0</v>
      </c>
    </row>
    <row r="2059" spans="1:5">
      <c r="A2059" t="str">
        <f t="shared" si="98"/>
        <v>04</v>
      </c>
      <c r="B2059">
        <f t="shared" si="96"/>
        <v>0</v>
      </c>
      <c r="C2059" t="s">
        <v>2279</v>
      </c>
      <c r="D2059" t="s">
        <v>2455</v>
      </c>
      <c r="E2059">
        <f t="shared" ca="1" si="97"/>
        <v>0</v>
      </c>
    </row>
    <row r="2060" spans="1:5">
      <c r="A2060" t="str">
        <f t="shared" si="98"/>
        <v>05</v>
      </c>
      <c r="B2060">
        <f t="shared" si="96"/>
        <v>0</v>
      </c>
      <c r="C2060" t="s">
        <v>2279</v>
      </c>
      <c r="D2060" t="s">
        <v>2456</v>
      </c>
      <c r="E2060">
        <f t="shared" ca="1" si="97"/>
        <v>0</v>
      </c>
    </row>
    <row r="2061" spans="1:5">
      <c r="A2061" t="str">
        <f t="shared" si="98"/>
        <v>06</v>
      </c>
      <c r="B2061">
        <f t="shared" si="96"/>
        <v>0</v>
      </c>
      <c r="C2061" t="s">
        <v>2279</v>
      </c>
      <c r="D2061" t="s">
        <v>2457</v>
      </c>
      <c r="E2061">
        <f t="shared" ca="1" si="97"/>
        <v>0</v>
      </c>
    </row>
    <row r="2062" spans="1:5">
      <c r="A2062" t="str">
        <f t="shared" si="98"/>
        <v>07</v>
      </c>
      <c r="B2062">
        <f t="shared" si="96"/>
        <v>0</v>
      </c>
      <c r="C2062" t="s">
        <v>2279</v>
      </c>
      <c r="D2062" t="s">
        <v>2458</v>
      </c>
      <c r="E2062">
        <f t="shared" ca="1" si="97"/>
        <v>0</v>
      </c>
    </row>
    <row r="2063" spans="1:5">
      <c r="A2063" t="str">
        <f t="shared" si="98"/>
        <v>08</v>
      </c>
      <c r="B2063">
        <f t="shared" si="96"/>
        <v>0</v>
      </c>
      <c r="C2063" t="s">
        <v>2279</v>
      </c>
      <c r="D2063" t="s">
        <v>2459</v>
      </c>
      <c r="E2063">
        <f t="shared" ca="1" si="97"/>
        <v>0</v>
      </c>
    </row>
    <row r="2064" spans="1:5">
      <c r="A2064" t="str">
        <f t="shared" si="98"/>
        <v>09</v>
      </c>
      <c r="B2064">
        <f t="shared" si="96"/>
        <v>0</v>
      </c>
      <c r="C2064" t="s">
        <v>2279</v>
      </c>
      <c r="D2064" t="s">
        <v>2460</v>
      </c>
      <c r="E2064">
        <f t="shared" ca="1" si="97"/>
        <v>0</v>
      </c>
    </row>
    <row r="2065" spans="1:5">
      <c r="A2065" t="str">
        <f t="shared" si="98"/>
        <v>10</v>
      </c>
      <c r="B2065">
        <f t="shared" si="96"/>
        <v>0</v>
      </c>
      <c r="C2065" t="s">
        <v>2279</v>
      </c>
      <c r="D2065" t="s">
        <v>2461</v>
      </c>
      <c r="E2065">
        <f t="shared" ca="1" si="97"/>
        <v>0</v>
      </c>
    </row>
    <row r="2066" spans="1:5">
      <c r="A2066" t="str">
        <f t="shared" si="98"/>
        <v>11</v>
      </c>
      <c r="B2066">
        <f t="shared" si="96"/>
        <v>0</v>
      </c>
      <c r="C2066" t="s">
        <v>2279</v>
      </c>
      <c r="D2066" t="s">
        <v>2462</v>
      </c>
      <c r="E2066">
        <f t="shared" ca="1" si="97"/>
        <v>0</v>
      </c>
    </row>
    <row r="2067" spans="1:5">
      <c r="A2067" t="str">
        <f t="shared" si="98"/>
        <v>12</v>
      </c>
      <c r="B2067">
        <f t="shared" si="96"/>
        <v>0</v>
      </c>
      <c r="C2067" t="s">
        <v>2279</v>
      </c>
      <c r="D2067" t="s">
        <v>2463</v>
      </c>
      <c r="E2067">
        <f t="shared" ca="1" si="97"/>
        <v>0</v>
      </c>
    </row>
    <row r="2068" spans="1:5">
      <c r="A2068" t="str">
        <f t="shared" si="98"/>
        <v>13</v>
      </c>
      <c r="B2068">
        <f t="shared" si="96"/>
        <v>0</v>
      </c>
      <c r="C2068" t="s">
        <v>2279</v>
      </c>
      <c r="D2068" t="s">
        <v>2464</v>
      </c>
      <c r="E2068">
        <f t="shared" ca="1" si="97"/>
        <v>0</v>
      </c>
    </row>
    <row r="2069" spans="1:5">
      <c r="A2069" t="str">
        <f t="shared" si="98"/>
        <v>100</v>
      </c>
      <c r="B2069">
        <f t="shared" si="96"/>
        <v>0</v>
      </c>
      <c r="C2069" t="s">
        <v>2279</v>
      </c>
      <c r="D2069" t="s">
        <v>2465</v>
      </c>
      <c r="E2069">
        <f t="shared" ca="1" si="97"/>
        <v>0</v>
      </c>
    </row>
    <row r="2070" spans="1:5">
      <c r="A2070" t="str">
        <f t="shared" si="98"/>
        <v>01</v>
      </c>
      <c r="B2070">
        <f t="shared" si="96"/>
        <v>0</v>
      </c>
      <c r="C2070" t="s">
        <v>2280</v>
      </c>
      <c r="D2070" t="s">
        <v>2466</v>
      </c>
      <c r="E2070">
        <f t="shared" ca="1" si="97"/>
        <v>0</v>
      </c>
    </row>
    <row r="2071" spans="1:5">
      <c r="A2071" t="str">
        <f t="shared" si="98"/>
        <v>02</v>
      </c>
      <c r="B2071">
        <f t="shared" si="96"/>
        <v>0</v>
      </c>
      <c r="C2071" t="s">
        <v>2280</v>
      </c>
      <c r="D2071" t="s">
        <v>2467</v>
      </c>
      <c r="E2071">
        <f t="shared" ca="1" si="97"/>
        <v>0</v>
      </c>
    </row>
    <row r="2072" spans="1:5">
      <c r="A2072" t="str">
        <f t="shared" si="98"/>
        <v>03</v>
      </c>
      <c r="B2072">
        <f t="shared" si="96"/>
        <v>0</v>
      </c>
      <c r="C2072" t="s">
        <v>2280</v>
      </c>
      <c r="D2072" t="s">
        <v>2468</v>
      </c>
      <c r="E2072">
        <f t="shared" ca="1" si="97"/>
        <v>0</v>
      </c>
    </row>
    <row r="2073" spans="1:5">
      <c r="A2073" t="str">
        <f t="shared" si="98"/>
        <v>04</v>
      </c>
      <c r="B2073">
        <f t="shared" si="96"/>
        <v>0</v>
      </c>
      <c r="C2073" t="s">
        <v>2280</v>
      </c>
      <c r="D2073" t="s">
        <v>2469</v>
      </c>
      <c r="E2073">
        <f t="shared" ca="1" si="97"/>
        <v>0</v>
      </c>
    </row>
    <row r="2074" spans="1:5">
      <c r="A2074" t="str">
        <f t="shared" si="98"/>
        <v>05</v>
      </c>
      <c r="B2074">
        <f t="shared" si="96"/>
        <v>0</v>
      </c>
      <c r="C2074" t="s">
        <v>2280</v>
      </c>
      <c r="D2074" t="s">
        <v>2470</v>
      </c>
      <c r="E2074">
        <f t="shared" ca="1" si="97"/>
        <v>0</v>
      </c>
    </row>
    <row r="2075" spans="1:5">
      <c r="A2075" t="str">
        <f t="shared" si="98"/>
        <v>06</v>
      </c>
      <c r="B2075">
        <f t="shared" si="96"/>
        <v>0</v>
      </c>
      <c r="C2075" t="s">
        <v>2280</v>
      </c>
      <c r="D2075" t="s">
        <v>2471</v>
      </c>
      <c r="E2075">
        <f t="shared" ca="1" si="97"/>
        <v>0</v>
      </c>
    </row>
    <row r="2076" spans="1:5">
      <c r="A2076" t="str">
        <f t="shared" si="98"/>
        <v>07</v>
      </c>
      <c r="B2076">
        <f t="shared" si="96"/>
        <v>0</v>
      </c>
      <c r="C2076" t="s">
        <v>2280</v>
      </c>
      <c r="D2076" t="s">
        <v>2472</v>
      </c>
      <c r="E2076">
        <f t="shared" ca="1" si="97"/>
        <v>0</v>
      </c>
    </row>
    <row r="2077" spans="1:5">
      <c r="A2077" t="str">
        <f t="shared" si="98"/>
        <v>08</v>
      </c>
      <c r="B2077">
        <f t="shared" si="96"/>
        <v>0</v>
      </c>
      <c r="C2077" t="s">
        <v>2280</v>
      </c>
      <c r="D2077" t="s">
        <v>2473</v>
      </c>
      <c r="E2077">
        <f t="shared" ca="1" si="97"/>
        <v>0</v>
      </c>
    </row>
    <row r="2078" spans="1:5">
      <c r="A2078" t="str">
        <f t="shared" si="98"/>
        <v>09</v>
      </c>
      <c r="B2078">
        <f t="shared" si="96"/>
        <v>0</v>
      </c>
      <c r="C2078" t="s">
        <v>2280</v>
      </c>
      <c r="D2078" t="s">
        <v>2474</v>
      </c>
      <c r="E2078">
        <f t="shared" ca="1" si="97"/>
        <v>0</v>
      </c>
    </row>
    <row r="2079" spans="1:5">
      <c r="A2079" t="str">
        <f t="shared" si="98"/>
        <v>10</v>
      </c>
      <c r="B2079">
        <f t="shared" si="96"/>
        <v>0</v>
      </c>
      <c r="C2079" t="s">
        <v>2280</v>
      </c>
      <c r="D2079" t="s">
        <v>2475</v>
      </c>
      <c r="E2079">
        <f t="shared" ca="1" si="97"/>
        <v>0</v>
      </c>
    </row>
    <row r="2080" spans="1:5">
      <c r="A2080" t="str">
        <f t="shared" si="98"/>
        <v>11</v>
      </c>
      <c r="B2080">
        <f t="shared" si="96"/>
        <v>0</v>
      </c>
      <c r="C2080" t="s">
        <v>2280</v>
      </c>
      <c r="D2080" t="s">
        <v>2476</v>
      </c>
      <c r="E2080">
        <f t="shared" ca="1" si="97"/>
        <v>0</v>
      </c>
    </row>
    <row r="2081" spans="1:5">
      <c r="A2081" t="str">
        <f t="shared" si="98"/>
        <v>12</v>
      </c>
      <c r="B2081">
        <f t="shared" si="96"/>
        <v>0</v>
      </c>
      <c r="C2081" t="s">
        <v>2280</v>
      </c>
      <c r="D2081" t="s">
        <v>2477</v>
      </c>
      <c r="E2081">
        <f t="shared" ca="1" si="97"/>
        <v>0</v>
      </c>
    </row>
    <row r="2082" spans="1:5">
      <c r="A2082" t="str">
        <f t="shared" si="98"/>
        <v>13</v>
      </c>
      <c r="B2082">
        <f t="shared" si="96"/>
        <v>0</v>
      </c>
      <c r="C2082" t="s">
        <v>2280</v>
      </c>
      <c r="D2082" t="s">
        <v>2478</v>
      </c>
      <c r="E2082">
        <f t="shared" ca="1" si="97"/>
        <v>0</v>
      </c>
    </row>
    <row r="2083" spans="1:5">
      <c r="A2083" t="str">
        <f t="shared" si="98"/>
        <v>100</v>
      </c>
      <c r="B2083">
        <f t="shared" si="96"/>
        <v>0</v>
      </c>
      <c r="C2083" t="s">
        <v>2280</v>
      </c>
      <c r="D2083" t="s">
        <v>2479</v>
      </c>
      <c r="E2083">
        <f t="shared" ca="1" si="97"/>
        <v>0</v>
      </c>
    </row>
    <row r="2084" spans="1:5">
      <c r="A2084" t="str">
        <f t="shared" si="98"/>
        <v>01</v>
      </c>
      <c r="B2084">
        <f t="shared" si="96"/>
        <v>0</v>
      </c>
      <c r="C2084" t="s">
        <v>2281</v>
      </c>
      <c r="D2084" t="s">
        <v>2480</v>
      </c>
      <c r="E2084">
        <f t="shared" ca="1" si="97"/>
        <v>0</v>
      </c>
    </row>
    <row r="2085" spans="1:5">
      <c r="A2085" t="str">
        <f t="shared" si="98"/>
        <v>02</v>
      </c>
      <c r="B2085">
        <f t="shared" si="96"/>
        <v>0</v>
      </c>
      <c r="C2085" t="s">
        <v>2281</v>
      </c>
      <c r="D2085" t="s">
        <v>2481</v>
      </c>
      <c r="E2085">
        <f t="shared" ca="1" si="97"/>
        <v>0</v>
      </c>
    </row>
    <row r="2086" spans="1:5">
      <c r="A2086" t="str">
        <f t="shared" si="98"/>
        <v>03</v>
      </c>
      <c r="B2086">
        <f t="shared" si="96"/>
        <v>0</v>
      </c>
      <c r="C2086" t="s">
        <v>2281</v>
      </c>
      <c r="D2086" t="s">
        <v>2482</v>
      </c>
      <c r="E2086">
        <f t="shared" ca="1" si="97"/>
        <v>0</v>
      </c>
    </row>
    <row r="2087" spans="1:5">
      <c r="A2087" t="str">
        <f t="shared" si="98"/>
        <v>04</v>
      </c>
      <c r="B2087">
        <f t="shared" ref="B2087:B2150" si="99">IF(IFERROR(FIND("PU",D2087,1),0)&lt;&gt;0,"PU",0)</f>
        <v>0</v>
      </c>
      <c r="C2087" t="s">
        <v>2281</v>
      </c>
      <c r="D2087" t="s">
        <v>2483</v>
      </c>
      <c r="E2087">
        <f t="shared" ref="E2087:E2150" ca="1" si="100">IFERROR(IF(B2087=0,VLOOKUP(C2087,INDIRECT($G$4&amp;$H$4),MATCH($A2087,INDIRECT($G$4&amp;$I$4),0),0),VLOOKUP(C2087,INDIRECT($G$5&amp;$H$5),MATCH($A2087,INDIRECT($G$5&amp;$I$5),0),FALSE)),0)</f>
        <v>0</v>
      </c>
    </row>
    <row r="2088" spans="1:5">
      <c r="A2088" t="str">
        <f t="shared" si="98"/>
        <v>05</v>
      </c>
      <c r="B2088">
        <f t="shared" si="99"/>
        <v>0</v>
      </c>
      <c r="C2088" t="s">
        <v>2281</v>
      </c>
      <c r="D2088" t="s">
        <v>2484</v>
      </c>
      <c r="E2088">
        <f t="shared" ca="1" si="100"/>
        <v>0</v>
      </c>
    </row>
    <row r="2089" spans="1:5">
      <c r="A2089" t="str">
        <f t="shared" si="98"/>
        <v>06</v>
      </c>
      <c r="B2089">
        <f t="shared" si="99"/>
        <v>0</v>
      </c>
      <c r="C2089" t="s">
        <v>2281</v>
      </c>
      <c r="D2089" t="s">
        <v>2485</v>
      </c>
      <c r="E2089">
        <f t="shared" ca="1" si="100"/>
        <v>0</v>
      </c>
    </row>
    <row r="2090" spans="1:5">
      <c r="A2090" t="str">
        <f t="shared" si="98"/>
        <v>07</v>
      </c>
      <c r="B2090">
        <f t="shared" si="99"/>
        <v>0</v>
      </c>
      <c r="C2090" t="s">
        <v>2281</v>
      </c>
      <c r="D2090" t="s">
        <v>2486</v>
      </c>
      <c r="E2090">
        <f t="shared" ca="1" si="100"/>
        <v>0</v>
      </c>
    </row>
    <row r="2091" spans="1:5">
      <c r="A2091" t="str">
        <f t="shared" si="98"/>
        <v>08</v>
      </c>
      <c r="B2091">
        <f t="shared" si="99"/>
        <v>0</v>
      </c>
      <c r="C2091" t="s">
        <v>2281</v>
      </c>
      <c r="D2091" t="s">
        <v>2487</v>
      </c>
      <c r="E2091">
        <f t="shared" ca="1" si="100"/>
        <v>0</v>
      </c>
    </row>
    <row r="2092" spans="1:5">
      <c r="A2092" t="str">
        <f t="shared" si="98"/>
        <v>09</v>
      </c>
      <c r="B2092">
        <f t="shared" si="99"/>
        <v>0</v>
      </c>
      <c r="C2092" t="s">
        <v>2281</v>
      </c>
      <c r="D2092" t="s">
        <v>2488</v>
      </c>
      <c r="E2092">
        <f t="shared" ca="1" si="100"/>
        <v>0</v>
      </c>
    </row>
    <row r="2093" spans="1:5">
      <c r="A2093" t="str">
        <f t="shared" si="98"/>
        <v>10</v>
      </c>
      <c r="B2093">
        <f t="shared" si="99"/>
        <v>0</v>
      </c>
      <c r="C2093" t="s">
        <v>2281</v>
      </c>
      <c r="D2093" t="s">
        <v>2489</v>
      </c>
      <c r="E2093">
        <f t="shared" ca="1" si="100"/>
        <v>0</v>
      </c>
    </row>
    <row r="2094" spans="1:5">
      <c r="A2094" t="str">
        <f t="shared" si="98"/>
        <v>11</v>
      </c>
      <c r="B2094">
        <f t="shared" si="99"/>
        <v>0</v>
      </c>
      <c r="C2094" t="s">
        <v>2281</v>
      </c>
      <c r="D2094" t="s">
        <v>2490</v>
      </c>
      <c r="E2094">
        <f t="shared" ca="1" si="100"/>
        <v>0</v>
      </c>
    </row>
    <row r="2095" spans="1:5">
      <c r="A2095" t="str">
        <f t="shared" si="98"/>
        <v>12</v>
      </c>
      <c r="B2095">
        <f t="shared" si="99"/>
        <v>0</v>
      </c>
      <c r="C2095" t="s">
        <v>2281</v>
      </c>
      <c r="D2095" t="s">
        <v>2491</v>
      </c>
      <c r="E2095">
        <f t="shared" ca="1" si="100"/>
        <v>0</v>
      </c>
    </row>
    <row r="2096" spans="1:5">
      <c r="A2096" t="str">
        <f t="shared" si="98"/>
        <v>13</v>
      </c>
      <c r="B2096">
        <f t="shared" si="99"/>
        <v>0</v>
      </c>
      <c r="C2096" t="s">
        <v>2281</v>
      </c>
      <c r="D2096" t="s">
        <v>2492</v>
      </c>
      <c r="E2096">
        <f t="shared" ca="1" si="100"/>
        <v>0</v>
      </c>
    </row>
    <row r="2097" spans="1:5">
      <c r="A2097" t="str">
        <f t="shared" si="98"/>
        <v>100</v>
      </c>
      <c r="B2097">
        <f t="shared" si="99"/>
        <v>0</v>
      </c>
      <c r="C2097" t="s">
        <v>2281</v>
      </c>
      <c r="D2097" t="s">
        <v>2493</v>
      </c>
      <c r="E2097">
        <f t="shared" ca="1" si="100"/>
        <v>0</v>
      </c>
    </row>
    <row r="2098" spans="1:5">
      <c r="A2098" t="str">
        <f t="shared" si="98"/>
        <v>01</v>
      </c>
      <c r="B2098">
        <f t="shared" si="99"/>
        <v>0</v>
      </c>
      <c r="C2098" t="s">
        <v>2282</v>
      </c>
      <c r="D2098" t="s">
        <v>2494</v>
      </c>
      <c r="E2098">
        <f t="shared" ca="1" si="100"/>
        <v>0</v>
      </c>
    </row>
    <row r="2099" spans="1:5">
      <c r="A2099" t="str">
        <f t="shared" si="98"/>
        <v>02</v>
      </c>
      <c r="B2099">
        <f t="shared" si="99"/>
        <v>0</v>
      </c>
      <c r="C2099" t="s">
        <v>2282</v>
      </c>
      <c r="D2099" t="s">
        <v>2495</v>
      </c>
      <c r="E2099">
        <f t="shared" ca="1" si="100"/>
        <v>0</v>
      </c>
    </row>
    <row r="2100" spans="1:5">
      <c r="A2100" t="str">
        <f t="shared" si="98"/>
        <v>03</v>
      </c>
      <c r="B2100">
        <f t="shared" si="99"/>
        <v>0</v>
      </c>
      <c r="C2100" t="s">
        <v>2282</v>
      </c>
      <c r="D2100" t="s">
        <v>2496</v>
      </c>
      <c r="E2100">
        <f t="shared" ca="1" si="100"/>
        <v>0</v>
      </c>
    </row>
    <row r="2101" spans="1:5">
      <c r="A2101" t="str">
        <f t="shared" si="98"/>
        <v>04</v>
      </c>
      <c r="B2101">
        <f t="shared" si="99"/>
        <v>0</v>
      </c>
      <c r="C2101" t="s">
        <v>2282</v>
      </c>
      <c r="D2101" t="s">
        <v>2497</v>
      </c>
      <c r="E2101">
        <f t="shared" ca="1" si="100"/>
        <v>0</v>
      </c>
    </row>
    <row r="2102" spans="1:5">
      <c r="A2102" t="str">
        <f t="shared" si="98"/>
        <v>05</v>
      </c>
      <c r="B2102">
        <f t="shared" si="99"/>
        <v>0</v>
      </c>
      <c r="C2102" t="s">
        <v>2282</v>
      </c>
      <c r="D2102" t="s">
        <v>2498</v>
      </c>
      <c r="E2102">
        <f t="shared" ca="1" si="100"/>
        <v>0</v>
      </c>
    </row>
    <row r="2103" spans="1:5">
      <c r="A2103" t="str">
        <f t="shared" si="98"/>
        <v>06</v>
      </c>
      <c r="B2103">
        <f t="shared" si="99"/>
        <v>0</v>
      </c>
      <c r="C2103" t="s">
        <v>2282</v>
      </c>
      <c r="D2103" t="s">
        <v>2499</v>
      </c>
      <c r="E2103">
        <f t="shared" ca="1" si="100"/>
        <v>0</v>
      </c>
    </row>
    <row r="2104" spans="1:5">
      <c r="A2104" t="str">
        <f t="shared" si="98"/>
        <v>07</v>
      </c>
      <c r="B2104">
        <f t="shared" si="99"/>
        <v>0</v>
      </c>
      <c r="C2104" t="s">
        <v>2282</v>
      </c>
      <c r="D2104" t="s">
        <v>2500</v>
      </c>
      <c r="E2104">
        <f t="shared" ca="1" si="100"/>
        <v>0</v>
      </c>
    </row>
    <row r="2105" spans="1:5">
      <c r="A2105" t="str">
        <f t="shared" si="98"/>
        <v>08</v>
      </c>
      <c r="B2105">
        <f t="shared" si="99"/>
        <v>0</v>
      </c>
      <c r="C2105" t="s">
        <v>2282</v>
      </c>
      <c r="D2105" t="s">
        <v>2501</v>
      </c>
      <c r="E2105">
        <f t="shared" ca="1" si="100"/>
        <v>0</v>
      </c>
    </row>
    <row r="2106" spans="1:5">
      <c r="A2106" t="str">
        <f t="shared" si="98"/>
        <v>09</v>
      </c>
      <c r="B2106">
        <f t="shared" si="99"/>
        <v>0</v>
      </c>
      <c r="C2106" t="s">
        <v>2282</v>
      </c>
      <c r="D2106" t="s">
        <v>2502</v>
      </c>
      <c r="E2106">
        <f t="shared" ca="1" si="100"/>
        <v>0</v>
      </c>
    </row>
    <row r="2107" spans="1:5">
      <c r="A2107" t="str">
        <f t="shared" si="98"/>
        <v>10</v>
      </c>
      <c r="B2107">
        <f t="shared" si="99"/>
        <v>0</v>
      </c>
      <c r="C2107" t="s">
        <v>2282</v>
      </c>
      <c r="D2107" t="s">
        <v>2503</v>
      </c>
      <c r="E2107">
        <f t="shared" ca="1" si="100"/>
        <v>0</v>
      </c>
    </row>
    <row r="2108" spans="1:5">
      <c r="A2108" t="str">
        <f t="shared" si="98"/>
        <v>11</v>
      </c>
      <c r="B2108">
        <f t="shared" si="99"/>
        <v>0</v>
      </c>
      <c r="C2108" t="s">
        <v>2282</v>
      </c>
      <c r="D2108" t="s">
        <v>2504</v>
      </c>
      <c r="E2108">
        <f t="shared" ca="1" si="100"/>
        <v>0</v>
      </c>
    </row>
    <row r="2109" spans="1:5">
      <c r="A2109" t="str">
        <f t="shared" si="98"/>
        <v>12</v>
      </c>
      <c r="B2109">
        <f t="shared" si="99"/>
        <v>0</v>
      </c>
      <c r="C2109" t="s">
        <v>2282</v>
      </c>
      <c r="D2109" t="s">
        <v>2505</v>
      </c>
      <c r="E2109">
        <f t="shared" ca="1" si="100"/>
        <v>0</v>
      </c>
    </row>
    <row r="2110" spans="1:5">
      <c r="A2110" t="str">
        <f t="shared" si="98"/>
        <v>13</v>
      </c>
      <c r="B2110">
        <f t="shared" si="99"/>
        <v>0</v>
      </c>
      <c r="C2110" t="s">
        <v>2282</v>
      </c>
      <c r="D2110" t="s">
        <v>2506</v>
      </c>
      <c r="E2110">
        <f t="shared" ca="1" si="100"/>
        <v>0</v>
      </c>
    </row>
    <row r="2111" spans="1:5">
      <c r="A2111" t="str">
        <f t="shared" si="98"/>
        <v>100</v>
      </c>
      <c r="B2111">
        <f t="shared" si="99"/>
        <v>0</v>
      </c>
      <c r="C2111" t="s">
        <v>2282</v>
      </c>
      <c r="D2111" t="s">
        <v>2507</v>
      </c>
      <c r="E2111">
        <f t="shared" ca="1" si="100"/>
        <v>0</v>
      </c>
    </row>
    <row r="2112" spans="1:5">
      <c r="A2112" t="str">
        <f t="shared" si="98"/>
        <v>01</v>
      </c>
      <c r="B2112">
        <f t="shared" si="99"/>
        <v>0</v>
      </c>
      <c r="C2112" t="s">
        <v>2283</v>
      </c>
      <c r="D2112" t="s">
        <v>2508</v>
      </c>
      <c r="E2112">
        <f t="shared" ca="1" si="100"/>
        <v>0</v>
      </c>
    </row>
    <row r="2113" spans="1:5">
      <c r="A2113" t="str">
        <f t="shared" si="98"/>
        <v>02</v>
      </c>
      <c r="B2113">
        <f t="shared" si="99"/>
        <v>0</v>
      </c>
      <c r="C2113" t="s">
        <v>2283</v>
      </c>
      <c r="D2113" t="s">
        <v>2509</v>
      </c>
      <c r="E2113">
        <f t="shared" ca="1" si="100"/>
        <v>0</v>
      </c>
    </row>
    <row r="2114" spans="1:5">
      <c r="A2114" t="str">
        <f t="shared" si="98"/>
        <v>03</v>
      </c>
      <c r="B2114">
        <f t="shared" si="99"/>
        <v>0</v>
      </c>
      <c r="C2114" t="s">
        <v>2283</v>
      </c>
      <c r="D2114" t="s">
        <v>2510</v>
      </c>
      <c r="E2114">
        <f t="shared" ca="1" si="100"/>
        <v>0</v>
      </c>
    </row>
    <row r="2115" spans="1:5">
      <c r="A2115" t="str">
        <f t="shared" si="98"/>
        <v>04</v>
      </c>
      <c r="B2115">
        <f t="shared" si="99"/>
        <v>0</v>
      </c>
      <c r="C2115" t="s">
        <v>2283</v>
      </c>
      <c r="D2115" t="s">
        <v>2511</v>
      </c>
      <c r="E2115">
        <f t="shared" ca="1" si="100"/>
        <v>0</v>
      </c>
    </row>
    <row r="2116" spans="1:5">
      <c r="A2116" t="str">
        <f t="shared" si="98"/>
        <v>05</v>
      </c>
      <c r="B2116">
        <f t="shared" si="99"/>
        <v>0</v>
      </c>
      <c r="C2116" t="s">
        <v>2283</v>
      </c>
      <c r="D2116" t="s">
        <v>2512</v>
      </c>
      <c r="E2116">
        <f t="shared" ca="1" si="100"/>
        <v>0</v>
      </c>
    </row>
    <row r="2117" spans="1:5">
      <c r="A2117" t="str">
        <f t="shared" si="98"/>
        <v>06</v>
      </c>
      <c r="B2117">
        <f t="shared" si="99"/>
        <v>0</v>
      </c>
      <c r="C2117" t="s">
        <v>2283</v>
      </c>
      <c r="D2117" t="s">
        <v>2513</v>
      </c>
      <c r="E2117">
        <f t="shared" ca="1" si="100"/>
        <v>0</v>
      </c>
    </row>
    <row r="2118" spans="1:5">
      <c r="A2118" t="str">
        <f t="shared" si="98"/>
        <v>07</v>
      </c>
      <c r="B2118">
        <f t="shared" si="99"/>
        <v>0</v>
      </c>
      <c r="C2118" t="s">
        <v>2283</v>
      </c>
      <c r="D2118" t="s">
        <v>2514</v>
      </c>
      <c r="E2118">
        <f t="shared" ca="1" si="100"/>
        <v>0</v>
      </c>
    </row>
    <row r="2119" spans="1:5">
      <c r="A2119" t="str">
        <f t="shared" si="98"/>
        <v>08</v>
      </c>
      <c r="B2119">
        <f t="shared" si="99"/>
        <v>0</v>
      </c>
      <c r="C2119" t="s">
        <v>2283</v>
      </c>
      <c r="D2119" t="s">
        <v>2515</v>
      </c>
      <c r="E2119">
        <f t="shared" ca="1" si="100"/>
        <v>0</v>
      </c>
    </row>
    <row r="2120" spans="1:5">
      <c r="A2120" t="str">
        <f t="shared" si="98"/>
        <v>09</v>
      </c>
      <c r="B2120">
        <f t="shared" si="99"/>
        <v>0</v>
      </c>
      <c r="C2120" t="s">
        <v>2283</v>
      </c>
      <c r="D2120" t="s">
        <v>2516</v>
      </c>
      <c r="E2120">
        <f t="shared" ca="1" si="100"/>
        <v>0</v>
      </c>
    </row>
    <row r="2121" spans="1:5">
      <c r="A2121" t="str">
        <f t="shared" ref="A2121:A2184" si="101">MID(D2121,LEN(C2121)+2,LEN(D2121)-LEN(C2121))</f>
        <v>10</v>
      </c>
      <c r="B2121">
        <f t="shared" si="99"/>
        <v>0</v>
      </c>
      <c r="C2121" t="s">
        <v>2283</v>
      </c>
      <c r="D2121" t="s">
        <v>2517</v>
      </c>
      <c r="E2121">
        <f t="shared" ca="1" si="100"/>
        <v>0</v>
      </c>
    </row>
    <row r="2122" spans="1:5">
      <c r="A2122" t="str">
        <f t="shared" si="101"/>
        <v>11</v>
      </c>
      <c r="B2122">
        <f t="shared" si="99"/>
        <v>0</v>
      </c>
      <c r="C2122" t="s">
        <v>2283</v>
      </c>
      <c r="D2122" t="s">
        <v>2518</v>
      </c>
      <c r="E2122">
        <f t="shared" ca="1" si="100"/>
        <v>0</v>
      </c>
    </row>
    <row r="2123" spans="1:5">
      <c r="A2123" t="str">
        <f t="shared" si="101"/>
        <v>12</v>
      </c>
      <c r="B2123">
        <f t="shared" si="99"/>
        <v>0</v>
      </c>
      <c r="C2123" t="s">
        <v>2283</v>
      </c>
      <c r="D2123" t="s">
        <v>2519</v>
      </c>
      <c r="E2123">
        <f t="shared" ca="1" si="100"/>
        <v>0</v>
      </c>
    </row>
    <row r="2124" spans="1:5">
      <c r="A2124" t="str">
        <f t="shared" si="101"/>
        <v>13</v>
      </c>
      <c r="B2124">
        <f t="shared" si="99"/>
        <v>0</v>
      </c>
      <c r="C2124" t="s">
        <v>2283</v>
      </c>
      <c r="D2124" t="s">
        <v>2520</v>
      </c>
      <c r="E2124">
        <f t="shared" ca="1" si="100"/>
        <v>0</v>
      </c>
    </row>
    <row r="2125" spans="1:5">
      <c r="A2125" t="str">
        <f t="shared" si="101"/>
        <v>100</v>
      </c>
      <c r="B2125">
        <f t="shared" si="99"/>
        <v>0</v>
      </c>
      <c r="C2125" t="s">
        <v>2283</v>
      </c>
      <c r="D2125" t="s">
        <v>2521</v>
      </c>
      <c r="E2125">
        <f t="shared" ca="1" si="100"/>
        <v>0</v>
      </c>
    </row>
    <row r="2126" spans="1:5">
      <c r="A2126" t="str">
        <f t="shared" si="101"/>
        <v>01</v>
      </c>
      <c r="B2126">
        <f t="shared" si="99"/>
        <v>0</v>
      </c>
      <c r="C2126" t="s">
        <v>2284</v>
      </c>
      <c r="D2126" t="s">
        <v>2522</v>
      </c>
      <c r="E2126">
        <f t="shared" ca="1" si="100"/>
        <v>0</v>
      </c>
    </row>
    <row r="2127" spans="1:5">
      <c r="A2127" t="str">
        <f t="shared" si="101"/>
        <v>02</v>
      </c>
      <c r="B2127">
        <f t="shared" si="99"/>
        <v>0</v>
      </c>
      <c r="C2127" t="s">
        <v>2284</v>
      </c>
      <c r="D2127" t="s">
        <v>2523</v>
      </c>
      <c r="E2127">
        <f t="shared" ca="1" si="100"/>
        <v>0</v>
      </c>
    </row>
    <row r="2128" spans="1:5">
      <c r="A2128" t="str">
        <f t="shared" si="101"/>
        <v>03</v>
      </c>
      <c r="B2128">
        <f t="shared" si="99"/>
        <v>0</v>
      </c>
      <c r="C2128" t="s">
        <v>2284</v>
      </c>
      <c r="D2128" t="s">
        <v>2524</v>
      </c>
      <c r="E2128">
        <f t="shared" ca="1" si="100"/>
        <v>0</v>
      </c>
    </row>
    <row r="2129" spans="1:5">
      <c r="A2129" t="str">
        <f t="shared" si="101"/>
        <v>04</v>
      </c>
      <c r="B2129">
        <f t="shared" si="99"/>
        <v>0</v>
      </c>
      <c r="C2129" t="s">
        <v>2284</v>
      </c>
      <c r="D2129" t="s">
        <v>2525</v>
      </c>
      <c r="E2129">
        <f t="shared" ca="1" si="100"/>
        <v>0</v>
      </c>
    </row>
    <row r="2130" spans="1:5">
      <c r="A2130" t="str">
        <f t="shared" si="101"/>
        <v>05</v>
      </c>
      <c r="B2130">
        <f t="shared" si="99"/>
        <v>0</v>
      </c>
      <c r="C2130" t="s">
        <v>2284</v>
      </c>
      <c r="D2130" t="s">
        <v>2526</v>
      </c>
      <c r="E2130">
        <f t="shared" ca="1" si="100"/>
        <v>0</v>
      </c>
    </row>
    <row r="2131" spans="1:5">
      <c r="A2131" t="str">
        <f t="shared" si="101"/>
        <v>06</v>
      </c>
      <c r="B2131">
        <f t="shared" si="99"/>
        <v>0</v>
      </c>
      <c r="C2131" t="s">
        <v>2284</v>
      </c>
      <c r="D2131" t="s">
        <v>2527</v>
      </c>
      <c r="E2131">
        <f t="shared" ca="1" si="100"/>
        <v>0</v>
      </c>
    </row>
    <row r="2132" spans="1:5">
      <c r="A2132" t="str">
        <f t="shared" si="101"/>
        <v>07</v>
      </c>
      <c r="B2132">
        <f t="shared" si="99"/>
        <v>0</v>
      </c>
      <c r="C2132" t="s">
        <v>2284</v>
      </c>
      <c r="D2132" t="s">
        <v>2528</v>
      </c>
      <c r="E2132">
        <f t="shared" ca="1" si="100"/>
        <v>0</v>
      </c>
    </row>
    <row r="2133" spans="1:5">
      <c r="A2133" t="str">
        <f t="shared" si="101"/>
        <v>08</v>
      </c>
      <c r="B2133">
        <f t="shared" si="99"/>
        <v>0</v>
      </c>
      <c r="C2133" t="s">
        <v>2284</v>
      </c>
      <c r="D2133" t="s">
        <v>2529</v>
      </c>
      <c r="E2133">
        <f t="shared" ca="1" si="100"/>
        <v>0</v>
      </c>
    </row>
    <row r="2134" spans="1:5">
      <c r="A2134" t="str">
        <f t="shared" si="101"/>
        <v>09</v>
      </c>
      <c r="B2134">
        <f t="shared" si="99"/>
        <v>0</v>
      </c>
      <c r="C2134" t="s">
        <v>2284</v>
      </c>
      <c r="D2134" t="s">
        <v>2530</v>
      </c>
      <c r="E2134">
        <f t="shared" ca="1" si="100"/>
        <v>0</v>
      </c>
    </row>
    <row r="2135" spans="1:5">
      <c r="A2135" t="str">
        <f t="shared" si="101"/>
        <v>10</v>
      </c>
      <c r="B2135">
        <f t="shared" si="99"/>
        <v>0</v>
      </c>
      <c r="C2135" t="s">
        <v>2284</v>
      </c>
      <c r="D2135" t="s">
        <v>2531</v>
      </c>
      <c r="E2135">
        <f t="shared" ca="1" si="100"/>
        <v>0</v>
      </c>
    </row>
    <row r="2136" spans="1:5">
      <c r="A2136" t="str">
        <f t="shared" si="101"/>
        <v>11</v>
      </c>
      <c r="B2136">
        <f t="shared" si="99"/>
        <v>0</v>
      </c>
      <c r="C2136" t="s">
        <v>2284</v>
      </c>
      <c r="D2136" t="s">
        <v>2532</v>
      </c>
      <c r="E2136">
        <f t="shared" ca="1" si="100"/>
        <v>0</v>
      </c>
    </row>
    <row r="2137" spans="1:5">
      <c r="A2137" t="str">
        <f t="shared" si="101"/>
        <v>12</v>
      </c>
      <c r="B2137">
        <f t="shared" si="99"/>
        <v>0</v>
      </c>
      <c r="C2137" t="s">
        <v>2284</v>
      </c>
      <c r="D2137" t="s">
        <v>2533</v>
      </c>
      <c r="E2137">
        <f t="shared" ca="1" si="100"/>
        <v>0</v>
      </c>
    </row>
    <row r="2138" spans="1:5">
      <c r="A2138" t="str">
        <f t="shared" si="101"/>
        <v>13</v>
      </c>
      <c r="B2138">
        <f t="shared" si="99"/>
        <v>0</v>
      </c>
      <c r="C2138" t="s">
        <v>2284</v>
      </c>
      <c r="D2138" t="s">
        <v>2534</v>
      </c>
      <c r="E2138">
        <f t="shared" ca="1" si="100"/>
        <v>0</v>
      </c>
    </row>
    <row r="2139" spans="1:5">
      <c r="A2139" t="str">
        <f t="shared" si="101"/>
        <v>100</v>
      </c>
      <c r="B2139">
        <f t="shared" si="99"/>
        <v>0</v>
      </c>
      <c r="C2139" t="s">
        <v>2284</v>
      </c>
      <c r="D2139" t="s">
        <v>2535</v>
      </c>
      <c r="E2139">
        <f t="shared" ca="1" si="100"/>
        <v>0</v>
      </c>
    </row>
    <row r="2140" spans="1:5">
      <c r="A2140" t="str">
        <f t="shared" si="101"/>
        <v>01</v>
      </c>
      <c r="B2140">
        <f t="shared" si="99"/>
        <v>0</v>
      </c>
      <c r="C2140" t="s">
        <v>2285</v>
      </c>
      <c r="D2140" t="s">
        <v>2536</v>
      </c>
      <c r="E2140">
        <f t="shared" ca="1" si="100"/>
        <v>0</v>
      </c>
    </row>
    <row r="2141" spans="1:5">
      <c r="A2141" t="str">
        <f t="shared" si="101"/>
        <v>02</v>
      </c>
      <c r="B2141">
        <f t="shared" si="99"/>
        <v>0</v>
      </c>
      <c r="C2141" t="s">
        <v>2285</v>
      </c>
      <c r="D2141" t="s">
        <v>2537</v>
      </c>
      <c r="E2141">
        <f t="shared" ca="1" si="100"/>
        <v>0</v>
      </c>
    </row>
    <row r="2142" spans="1:5">
      <c r="A2142" t="str">
        <f t="shared" si="101"/>
        <v>03</v>
      </c>
      <c r="B2142">
        <f t="shared" si="99"/>
        <v>0</v>
      </c>
      <c r="C2142" t="s">
        <v>2285</v>
      </c>
      <c r="D2142" t="s">
        <v>2538</v>
      </c>
      <c r="E2142">
        <f t="shared" ca="1" si="100"/>
        <v>0</v>
      </c>
    </row>
    <row r="2143" spans="1:5">
      <c r="A2143" t="str">
        <f t="shared" si="101"/>
        <v>04</v>
      </c>
      <c r="B2143">
        <f t="shared" si="99"/>
        <v>0</v>
      </c>
      <c r="C2143" t="s">
        <v>2285</v>
      </c>
      <c r="D2143" t="s">
        <v>2539</v>
      </c>
      <c r="E2143">
        <f t="shared" ca="1" si="100"/>
        <v>0</v>
      </c>
    </row>
    <row r="2144" spans="1:5">
      <c r="A2144" t="str">
        <f t="shared" si="101"/>
        <v>05</v>
      </c>
      <c r="B2144">
        <f t="shared" si="99"/>
        <v>0</v>
      </c>
      <c r="C2144" t="s">
        <v>2285</v>
      </c>
      <c r="D2144" t="s">
        <v>2540</v>
      </c>
      <c r="E2144">
        <f t="shared" ca="1" si="100"/>
        <v>0</v>
      </c>
    </row>
    <row r="2145" spans="1:5">
      <c r="A2145" t="str">
        <f t="shared" si="101"/>
        <v>06</v>
      </c>
      <c r="B2145">
        <f t="shared" si="99"/>
        <v>0</v>
      </c>
      <c r="C2145" t="s">
        <v>2285</v>
      </c>
      <c r="D2145" t="s">
        <v>2541</v>
      </c>
      <c r="E2145">
        <f t="shared" ca="1" si="100"/>
        <v>0</v>
      </c>
    </row>
    <row r="2146" spans="1:5">
      <c r="A2146" t="str">
        <f t="shared" si="101"/>
        <v>07</v>
      </c>
      <c r="B2146">
        <f t="shared" si="99"/>
        <v>0</v>
      </c>
      <c r="C2146" t="s">
        <v>2285</v>
      </c>
      <c r="D2146" t="s">
        <v>2542</v>
      </c>
      <c r="E2146">
        <f t="shared" ca="1" si="100"/>
        <v>0</v>
      </c>
    </row>
    <row r="2147" spans="1:5">
      <c r="A2147" t="str">
        <f t="shared" si="101"/>
        <v>08</v>
      </c>
      <c r="B2147">
        <f t="shared" si="99"/>
        <v>0</v>
      </c>
      <c r="C2147" t="s">
        <v>2285</v>
      </c>
      <c r="D2147" t="s">
        <v>2543</v>
      </c>
      <c r="E2147">
        <f t="shared" ca="1" si="100"/>
        <v>0</v>
      </c>
    </row>
    <row r="2148" spans="1:5">
      <c r="A2148" t="str">
        <f t="shared" si="101"/>
        <v>09</v>
      </c>
      <c r="B2148">
        <f t="shared" si="99"/>
        <v>0</v>
      </c>
      <c r="C2148" t="s">
        <v>2285</v>
      </c>
      <c r="D2148" t="s">
        <v>2544</v>
      </c>
      <c r="E2148">
        <f t="shared" ca="1" si="100"/>
        <v>0</v>
      </c>
    </row>
    <row r="2149" spans="1:5">
      <c r="A2149" t="str">
        <f t="shared" si="101"/>
        <v>10</v>
      </c>
      <c r="B2149">
        <f t="shared" si="99"/>
        <v>0</v>
      </c>
      <c r="C2149" t="s">
        <v>2285</v>
      </c>
      <c r="D2149" t="s">
        <v>2545</v>
      </c>
      <c r="E2149">
        <f t="shared" ca="1" si="100"/>
        <v>0</v>
      </c>
    </row>
    <row r="2150" spans="1:5">
      <c r="A2150" t="str">
        <f t="shared" si="101"/>
        <v>11</v>
      </c>
      <c r="B2150">
        <f t="shared" si="99"/>
        <v>0</v>
      </c>
      <c r="C2150" t="s">
        <v>2285</v>
      </c>
      <c r="D2150" t="s">
        <v>2546</v>
      </c>
      <c r="E2150">
        <f t="shared" ca="1" si="100"/>
        <v>0</v>
      </c>
    </row>
    <row r="2151" spans="1:5">
      <c r="A2151" t="str">
        <f t="shared" si="101"/>
        <v>12</v>
      </c>
      <c r="B2151">
        <f t="shared" ref="B2151:B2195" si="102">IF(IFERROR(FIND("PU",D2151,1),0)&lt;&gt;0,"PU",0)</f>
        <v>0</v>
      </c>
      <c r="C2151" t="s">
        <v>2285</v>
      </c>
      <c r="D2151" t="s">
        <v>2547</v>
      </c>
      <c r="E2151">
        <f t="shared" ref="E2151:E2214" ca="1" si="103">IFERROR(IF(B2151=0,VLOOKUP(C2151,INDIRECT($G$4&amp;$H$4),MATCH($A2151,INDIRECT($G$4&amp;$I$4),0),0),VLOOKUP(C2151,INDIRECT($G$5&amp;$H$5),MATCH($A2151,INDIRECT($G$5&amp;$I$5),0),FALSE)),0)</f>
        <v>0</v>
      </c>
    </row>
    <row r="2152" spans="1:5">
      <c r="A2152" t="str">
        <f t="shared" si="101"/>
        <v>13</v>
      </c>
      <c r="B2152">
        <f t="shared" si="102"/>
        <v>0</v>
      </c>
      <c r="C2152" t="s">
        <v>2285</v>
      </c>
      <c r="D2152" t="s">
        <v>2548</v>
      </c>
      <c r="E2152">
        <f t="shared" ca="1" si="103"/>
        <v>0</v>
      </c>
    </row>
    <row r="2153" spans="1:5">
      <c r="A2153" t="str">
        <f t="shared" si="101"/>
        <v>100</v>
      </c>
      <c r="B2153">
        <f t="shared" si="102"/>
        <v>0</v>
      </c>
      <c r="C2153" t="s">
        <v>2285</v>
      </c>
      <c r="D2153" t="s">
        <v>2549</v>
      </c>
      <c r="E2153">
        <f t="shared" ca="1" si="103"/>
        <v>0</v>
      </c>
    </row>
    <row r="2154" spans="1:5">
      <c r="A2154" t="str">
        <f t="shared" si="101"/>
        <v>01</v>
      </c>
      <c r="B2154">
        <f t="shared" si="102"/>
        <v>0</v>
      </c>
      <c r="C2154" t="s">
        <v>2286</v>
      </c>
      <c r="D2154" t="s">
        <v>2550</v>
      </c>
      <c r="E2154">
        <f t="shared" ca="1" si="103"/>
        <v>0</v>
      </c>
    </row>
    <row r="2155" spans="1:5">
      <c r="A2155" t="str">
        <f t="shared" si="101"/>
        <v>02</v>
      </c>
      <c r="B2155">
        <f t="shared" si="102"/>
        <v>0</v>
      </c>
      <c r="C2155" t="s">
        <v>2286</v>
      </c>
      <c r="D2155" t="s">
        <v>2551</v>
      </c>
      <c r="E2155">
        <f t="shared" ca="1" si="103"/>
        <v>0</v>
      </c>
    </row>
    <row r="2156" spans="1:5">
      <c r="A2156" t="str">
        <f t="shared" si="101"/>
        <v>03</v>
      </c>
      <c r="B2156">
        <f t="shared" si="102"/>
        <v>0</v>
      </c>
      <c r="C2156" t="s">
        <v>2286</v>
      </c>
      <c r="D2156" t="s">
        <v>2552</v>
      </c>
      <c r="E2156">
        <f t="shared" ca="1" si="103"/>
        <v>0</v>
      </c>
    </row>
    <row r="2157" spans="1:5">
      <c r="A2157" t="str">
        <f t="shared" si="101"/>
        <v>04</v>
      </c>
      <c r="B2157">
        <f t="shared" si="102"/>
        <v>0</v>
      </c>
      <c r="C2157" t="s">
        <v>2286</v>
      </c>
      <c r="D2157" t="s">
        <v>2553</v>
      </c>
      <c r="E2157">
        <f t="shared" ca="1" si="103"/>
        <v>0</v>
      </c>
    </row>
    <row r="2158" spans="1:5">
      <c r="A2158" t="str">
        <f t="shared" si="101"/>
        <v>05</v>
      </c>
      <c r="B2158">
        <f t="shared" si="102"/>
        <v>0</v>
      </c>
      <c r="C2158" t="s">
        <v>2286</v>
      </c>
      <c r="D2158" t="s">
        <v>2554</v>
      </c>
      <c r="E2158">
        <f t="shared" ca="1" si="103"/>
        <v>0</v>
      </c>
    </row>
    <row r="2159" spans="1:5">
      <c r="A2159" t="str">
        <f t="shared" si="101"/>
        <v>06</v>
      </c>
      <c r="B2159">
        <f t="shared" si="102"/>
        <v>0</v>
      </c>
      <c r="C2159" t="s">
        <v>2286</v>
      </c>
      <c r="D2159" t="s">
        <v>2555</v>
      </c>
      <c r="E2159">
        <f t="shared" ca="1" si="103"/>
        <v>0</v>
      </c>
    </row>
    <row r="2160" spans="1:5">
      <c r="A2160" t="str">
        <f t="shared" si="101"/>
        <v>07</v>
      </c>
      <c r="B2160">
        <f t="shared" si="102"/>
        <v>0</v>
      </c>
      <c r="C2160" t="s">
        <v>2286</v>
      </c>
      <c r="D2160" t="s">
        <v>2556</v>
      </c>
      <c r="E2160">
        <f t="shared" ca="1" si="103"/>
        <v>0</v>
      </c>
    </row>
    <row r="2161" spans="1:5">
      <c r="A2161" t="str">
        <f t="shared" si="101"/>
        <v>08</v>
      </c>
      <c r="B2161">
        <f t="shared" si="102"/>
        <v>0</v>
      </c>
      <c r="C2161" t="s">
        <v>2286</v>
      </c>
      <c r="D2161" t="s">
        <v>2557</v>
      </c>
      <c r="E2161">
        <f t="shared" ca="1" si="103"/>
        <v>0</v>
      </c>
    </row>
    <row r="2162" spans="1:5">
      <c r="A2162" t="str">
        <f t="shared" si="101"/>
        <v>09</v>
      </c>
      <c r="B2162">
        <f t="shared" si="102"/>
        <v>0</v>
      </c>
      <c r="C2162" t="s">
        <v>2286</v>
      </c>
      <c r="D2162" t="s">
        <v>2558</v>
      </c>
      <c r="E2162">
        <f t="shared" ca="1" si="103"/>
        <v>0</v>
      </c>
    </row>
    <row r="2163" spans="1:5">
      <c r="A2163" t="str">
        <f t="shared" si="101"/>
        <v>10</v>
      </c>
      <c r="B2163">
        <f t="shared" si="102"/>
        <v>0</v>
      </c>
      <c r="C2163" t="s">
        <v>2286</v>
      </c>
      <c r="D2163" t="s">
        <v>2559</v>
      </c>
      <c r="E2163">
        <f t="shared" ca="1" si="103"/>
        <v>0</v>
      </c>
    </row>
    <row r="2164" spans="1:5">
      <c r="A2164" t="str">
        <f t="shared" si="101"/>
        <v>11</v>
      </c>
      <c r="B2164">
        <f t="shared" si="102"/>
        <v>0</v>
      </c>
      <c r="C2164" t="s">
        <v>2286</v>
      </c>
      <c r="D2164" t="s">
        <v>2560</v>
      </c>
      <c r="E2164">
        <f t="shared" ca="1" si="103"/>
        <v>0</v>
      </c>
    </row>
    <row r="2165" spans="1:5">
      <c r="A2165" t="str">
        <f t="shared" si="101"/>
        <v>12</v>
      </c>
      <c r="B2165">
        <f t="shared" si="102"/>
        <v>0</v>
      </c>
      <c r="C2165" t="s">
        <v>2286</v>
      </c>
      <c r="D2165" t="s">
        <v>2561</v>
      </c>
      <c r="E2165">
        <f t="shared" ca="1" si="103"/>
        <v>0</v>
      </c>
    </row>
    <row r="2166" spans="1:5">
      <c r="A2166" t="str">
        <f t="shared" si="101"/>
        <v>13</v>
      </c>
      <c r="B2166">
        <f t="shared" si="102"/>
        <v>0</v>
      </c>
      <c r="C2166" t="s">
        <v>2286</v>
      </c>
      <c r="D2166" t="s">
        <v>2562</v>
      </c>
      <c r="E2166">
        <f t="shared" ca="1" si="103"/>
        <v>0</v>
      </c>
    </row>
    <row r="2167" spans="1:5">
      <c r="A2167" t="str">
        <f t="shared" si="101"/>
        <v>100</v>
      </c>
      <c r="B2167">
        <f t="shared" si="102"/>
        <v>0</v>
      </c>
      <c r="C2167" t="s">
        <v>2286</v>
      </c>
      <c r="D2167" t="s">
        <v>2563</v>
      </c>
      <c r="E2167">
        <f t="shared" ca="1" si="103"/>
        <v>0</v>
      </c>
    </row>
    <row r="2168" spans="1:5">
      <c r="A2168" t="str">
        <f t="shared" si="101"/>
        <v>01</v>
      </c>
      <c r="B2168">
        <f t="shared" si="102"/>
        <v>0</v>
      </c>
      <c r="C2168" t="s">
        <v>2287</v>
      </c>
      <c r="D2168" t="s">
        <v>2564</v>
      </c>
      <c r="E2168">
        <f t="shared" ca="1" si="103"/>
        <v>0</v>
      </c>
    </row>
    <row r="2169" spans="1:5">
      <c r="A2169" t="str">
        <f t="shared" si="101"/>
        <v>02</v>
      </c>
      <c r="B2169">
        <f t="shared" si="102"/>
        <v>0</v>
      </c>
      <c r="C2169" t="s">
        <v>2287</v>
      </c>
      <c r="D2169" t="s">
        <v>2565</v>
      </c>
      <c r="E2169">
        <f t="shared" ca="1" si="103"/>
        <v>0</v>
      </c>
    </row>
    <row r="2170" spans="1:5">
      <c r="A2170" t="str">
        <f t="shared" si="101"/>
        <v>03</v>
      </c>
      <c r="B2170">
        <f t="shared" si="102"/>
        <v>0</v>
      </c>
      <c r="C2170" t="s">
        <v>2287</v>
      </c>
      <c r="D2170" t="s">
        <v>2566</v>
      </c>
      <c r="E2170">
        <f t="shared" ca="1" si="103"/>
        <v>0</v>
      </c>
    </row>
    <row r="2171" spans="1:5">
      <c r="A2171" t="str">
        <f t="shared" si="101"/>
        <v>04</v>
      </c>
      <c r="B2171">
        <f t="shared" si="102"/>
        <v>0</v>
      </c>
      <c r="C2171" t="s">
        <v>2287</v>
      </c>
      <c r="D2171" t="s">
        <v>2567</v>
      </c>
      <c r="E2171">
        <f t="shared" ca="1" si="103"/>
        <v>0</v>
      </c>
    </row>
    <row r="2172" spans="1:5">
      <c r="A2172" t="str">
        <f t="shared" si="101"/>
        <v>05</v>
      </c>
      <c r="B2172">
        <f t="shared" si="102"/>
        <v>0</v>
      </c>
      <c r="C2172" t="s">
        <v>2287</v>
      </c>
      <c r="D2172" t="s">
        <v>2568</v>
      </c>
      <c r="E2172">
        <f t="shared" ca="1" si="103"/>
        <v>0</v>
      </c>
    </row>
    <row r="2173" spans="1:5">
      <c r="A2173" t="str">
        <f t="shared" si="101"/>
        <v>06</v>
      </c>
      <c r="B2173">
        <f t="shared" si="102"/>
        <v>0</v>
      </c>
      <c r="C2173" t="s">
        <v>2287</v>
      </c>
      <c r="D2173" t="s">
        <v>2569</v>
      </c>
      <c r="E2173">
        <f t="shared" ca="1" si="103"/>
        <v>0</v>
      </c>
    </row>
    <row r="2174" spans="1:5">
      <c r="A2174" t="str">
        <f t="shared" si="101"/>
        <v>07</v>
      </c>
      <c r="B2174">
        <f t="shared" si="102"/>
        <v>0</v>
      </c>
      <c r="C2174" t="s">
        <v>2287</v>
      </c>
      <c r="D2174" t="s">
        <v>2570</v>
      </c>
      <c r="E2174">
        <f t="shared" ca="1" si="103"/>
        <v>0</v>
      </c>
    </row>
    <row r="2175" spans="1:5">
      <c r="A2175" t="str">
        <f t="shared" si="101"/>
        <v>08</v>
      </c>
      <c r="B2175">
        <f t="shared" si="102"/>
        <v>0</v>
      </c>
      <c r="C2175" t="s">
        <v>2287</v>
      </c>
      <c r="D2175" t="s">
        <v>2571</v>
      </c>
      <c r="E2175">
        <f t="shared" ca="1" si="103"/>
        <v>0</v>
      </c>
    </row>
    <row r="2176" spans="1:5">
      <c r="A2176" t="str">
        <f t="shared" si="101"/>
        <v>09</v>
      </c>
      <c r="B2176">
        <f t="shared" si="102"/>
        <v>0</v>
      </c>
      <c r="C2176" t="s">
        <v>2287</v>
      </c>
      <c r="D2176" t="s">
        <v>2572</v>
      </c>
      <c r="E2176">
        <f t="shared" ca="1" si="103"/>
        <v>0</v>
      </c>
    </row>
    <row r="2177" spans="1:5">
      <c r="A2177" t="str">
        <f t="shared" si="101"/>
        <v>10</v>
      </c>
      <c r="B2177">
        <f t="shared" si="102"/>
        <v>0</v>
      </c>
      <c r="C2177" t="s">
        <v>2287</v>
      </c>
      <c r="D2177" t="s">
        <v>2573</v>
      </c>
      <c r="E2177">
        <f t="shared" ca="1" si="103"/>
        <v>0</v>
      </c>
    </row>
    <row r="2178" spans="1:5">
      <c r="A2178" t="str">
        <f t="shared" si="101"/>
        <v>11</v>
      </c>
      <c r="B2178">
        <f t="shared" si="102"/>
        <v>0</v>
      </c>
      <c r="C2178" t="s">
        <v>2287</v>
      </c>
      <c r="D2178" t="s">
        <v>2574</v>
      </c>
      <c r="E2178">
        <f t="shared" ca="1" si="103"/>
        <v>0</v>
      </c>
    </row>
    <row r="2179" spans="1:5">
      <c r="A2179" t="str">
        <f t="shared" si="101"/>
        <v>12</v>
      </c>
      <c r="B2179">
        <f t="shared" si="102"/>
        <v>0</v>
      </c>
      <c r="C2179" t="s">
        <v>2287</v>
      </c>
      <c r="D2179" t="s">
        <v>2575</v>
      </c>
      <c r="E2179">
        <f t="shared" ca="1" si="103"/>
        <v>0</v>
      </c>
    </row>
    <row r="2180" spans="1:5">
      <c r="A2180" t="str">
        <f t="shared" si="101"/>
        <v>13</v>
      </c>
      <c r="B2180">
        <f t="shared" si="102"/>
        <v>0</v>
      </c>
      <c r="C2180" t="s">
        <v>2287</v>
      </c>
      <c r="D2180" t="s">
        <v>2576</v>
      </c>
      <c r="E2180">
        <f t="shared" ca="1" si="103"/>
        <v>0</v>
      </c>
    </row>
    <row r="2181" spans="1:5">
      <c r="A2181" t="str">
        <f t="shared" si="101"/>
        <v>100</v>
      </c>
      <c r="B2181">
        <f t="shared" si="102"/>
        <v>0</v>
      </c>
      <c r="C2181" t="s">
        <v>2287</v>
      </c>
      <c r="D2181" t="s">
        <v>2577</v>
      </c>
      <c r="E2181">
        <f t="shared" ca="1" si="103"/>
        <v>0</v>
      </c>
    </row>
    <row r="2182" spans="1:5">
      <c r="A2182" t="str">
        <f t="shared" si="101"/>
        <v>01</v>
      </c>
      <c r="B2182">
        <f t="shared" si="102"/>
        <v>0</v>
      </c>
      <c r="C2182" t="s">
        <v>2288</v>
      </c>
      <c r="D2182" t="s">
        <v>2578</v>
      </c>
      <c r="E2182">
        <f t="shared" ca="1" si="103"/>
        <v>0</v>
      </c>
    </row>
    <row r="2183" spans="1:5">
      <c r="A2183" t="str">
        <f t="shared" si="101"/>
        <v>02</v>
      </c>
      <c r="B2183">
        <f t="shared" si="102"/>
        <v>0</v>
      </c>
      <c r="C2183" t="s">
        <v>2288</v>
      </c>
      <c r="D2183" t="s">
        <v>2579</v>
      </c>
      <c r="E2183">
        <f t="shared" ca="1" si="103"/>
        <v>0</v>
      </c>
    </row>
    <row r="2184" spans="1:5">
      <c r="A2184" t="str">
        <f t="shared" si="101"/>
        <v>03</v>
      </c>
      <c r="B2184">
        <f t="shared" si="102"/>
        <v>0</v>
      </c>
      <c r="C2184" t="s">
        <v>2288</v>
      </c>
      <c r="D2184" t="s">
        <v>2580</v>
      </c>
      <c r="E2184">
        <f t="shared" ca="1" si="103"/>
        <v>0</v>
      </c>
    </row>
    <row r="2185" spans="1:5">
      <c r="A2185" t="str">
        <f t="shared" ref="A2185:A2195" si="104">MID(D2185,LEN(C2185)+2,LEN(D2185)-LEN(C2185))</f>
        <v>04</v>
      </c>
      <c r="B2185">
        <f t="shared" si="102"/>
        <v>0</v>
      </c>
      <c r="C2185" t="s">
        <v>2288</v>
      </c>
      <c r="D2185" t="s">
        <v>2581</v>
      </c>
      <c r="E2185">
        <f t="shared" ca="1" si="103"/>
        <v>0</v>
      </c>
    </row>
    <row r="2186" spans="1:5">
      <c r="A2186" t="str">
        <f t="shared" si="104"/>
        <v>05</v>
      </c>
      <c r="B2186">
        <f t="shared" si="102"/>
        <v>0</v>
      </c>
      <c r="C2186" t="s">
        <v>2288</v>
      </c>
      <c r="D2186" t="s">
        <v>2582</v>
      </c>
      <c r="E2186">
        <f t="shared" ca="1" si="103"/>
        <v>0</v>
      </c>
    </row>
    <row r="2187" spans="1:5">
      <c r="A2187" t="str">
        <f t="shared" si="104"/>
        <v>06</v>
      </c>
      <c r="B2187">
        <f t="shared" si="102"/>
        <v>0</v>
      </c>
      <c r="C2187" t="s">
        <v>2288</v>
      </c>
      <c r="D2187" t="s">
        <v>2583</v>
      </c>
      <c r="E2187">
        <f t="shared" ca="1" si="103"/>
        <v>0</v>
      </c>
    </row>
    <row r="2188" spans="1:5">
      <c r="A2188" t="str">
        <f t="shared" si="104"/>
        <v>07</v>
      </c>
      <c r="B2188">
        <f t="shared" si="102"/>
        <v>0</v>
      </c>
      <c r="C2188" t="s">
        <v>2288</v>
      </c>
      <c r="D2188" t="s">
        <v>2584</v>
      </c>
      <c r="E2188">
        <f t="shared" ca="1" si="103"/>
        <v>0</v>
      </c>
    </row>
    <row r="2189" spans="1:5">
      <c r="A2189" t="str">
        <f t="shared" si="104"/>
        <v>08</v>
      </c>
      <c r="B2189">
        <f t="shared" si="102"/>
        <v>0</v>
      </c>
      <c r="C2189" t="s">
        <v>2288</v>
      </c>
      <c r="D2189" t="s">
        <v>2585</v>
      </c>
      <c r="E2189">
        <f t="shared" ca="1" si="103"/>
        <v>0</v>
      </c>
    </row>
    <row r="2190" spans="1:5">
      <c r="A2190" t="str">
        <f t="shared" si="104"/>
        <v>09</v>
      </c>
      <c r="B2190">
        <f t="shared" si="102"/>
        <v>0</v>
      </c>
      <c r="C2190" t="s">
        <v>2288</v>
      </c>
      <c r="D2190" t="s">
        <v>2586</v>
      </c>
      <c r="E2190">
        <f t="shared" ca="1" si="103"/>
        <v>0</v>
      </c>
    </row>
    <row r="2191" spans="1:5">
      <c r="A2191" t="str">
        <f t="shared" si="104"/>
        <v>10</v>
      </c>
      <c r="B2191">
        <f t="shared" si="102"/>
        <v>0</v>
      </c>
      <c r="C2191" t="s">
        <v>2288</v>
      </c>
      <c r="D2191" t="s">
        <v>2587</v>
      </c>
      <c r="E2191">
        <f t="shared" ca="1" si="103"/>
        <v>0</v>
      </c>
    </row>
    <row r="2192" spans="1:5">
      <c r="A2192" t="str">
        <f t="shared" si="104"/>
        <v>11</v>
      </c>
      <c r="B2192">
        <f t="shared" si="102"/>
        <v>0</v>
      </c>
      <c r="C2192" t="s">
        <v>2288</v>
      </c>
      <c r="D2192" t="s">
        <v>2588</v>
      </c>
      <c r="E2192">
        <f t="shared" ca="1" si="103"/>
        <v>0</v>
      </c>
    </row>
    <row r="2193" spans="1:5">
      <c r="A2193" t="str">
        <f t="shared" si="104"/>
        <v>12</v>
      </c>
      <c r="B2193">
        <f t="shared" si="102"/>
        <v>0</v>
      </c>
      <c r="C2193" t="s">
        <v>2288</v>
      </c>
      <c r="D2193" t="s">
        <v>2589</v>
      </c>
      <c r="E2193">
        <f t="shared" ca="1" si="103"/>
        <v>0</v>
      </c>
    </row>
    <row r="2194" spans="1:5">
      <c r="A2194" t="str">
        <f t="shared" si="104"/>
        <v>13</v>
      </c>
      <c r="B2194">
        <f t="shared" si="102"/>
        <v>0</v>
      </c>
      <c r="C2194" t="s">
        <v>2288</v>
      </c>
      <c r="D2194" t="s">
        <v>2590</v>
      </c>
      <c r="E2194">
        <f t="shared" ca="1" si="103"/>
        <v>0</v>
      </c>
    </row>
    <row r="2195" spans="1:5">
      <c r="A2195" t="str">
        <f t="shared" si="104"/>
        <v>100</v>
      </c>
      <c r="B2195">
        <f t="shared" si="102"/>
        <v>0</v>
      </c>
      <c r="C2195" t="s">
        <v>2288</v>
      </c>
      <c r="D2195" t="s">
        <v>2591</v>
      </c>
      <c r="E2195">
        <f t="shared" ca="1" si="103"/>
        <v>0</v>
      </c>
    </row>
    <row r="2196" spans="1:5">
      <c r="A2196" t="str">
        <f t="shared" ref="A2196:A2259" si="105">MID(D2196,LEN(C2196)+2,LEN(D2196)-LEN(C2196))</f>
        <v>01</v>
      </c>
      <c r="B2196">
        <f t="shared" ref="B2196:B2259" si="106">IF(IFERROR(FIND("PU",D2196,1),0)&lt;&gt;0,"PU",0)</f>
        <v>0</v>
      </c>
      <c r="C2196" t="s">
        <v>2657</v>
      </c>
      <c r="D2196" t="s">
        <v>2664</v>
      </c>
      <c r="E2196">
        <f t="shared" ca="1" si="103"/>
        <v>0</v>
      </c>
    </row>
    <row r="2197" spans="1:5">
      <c r="A2197" t="str">
        <f t="shared" si="105"/>
        <v>02</v>
      </c>
      <c r="B2197">
        <f t="shared" si="106"/>
        <v>0</v>
      </c>
      <c r="C2197" t="s">
        <v>2657</v>
      </c>
      <c r="D2197" t="s">
        <v>2665</v>
      </c>
      <c r="E2197">
        <f t="shared" ca="1" si="103"/>
        <v>0</v>
      </c>
    </row>
    <row r="2198" spans="1:5">
      <c r="A2198" t="str">
        <f t="shared" si="105"/>
        <v>03</v>
      </c>
      <c r="B2198">
        <f t="shared" si="106"/>
        <v>0</v>
      </c>
      <c r="C2198" t="s">
        <v>2657</v>
      </c>
      <c r="D2198" t="s">
        <v>2666</v>
      </c>
      <c r="E2198">
        <f t="shared" ca="1" si="103"/>
        <v>0</v>
      </c>
    </row>
    <row r="2199" spans="1:5">
      <c r="A2199" t="str">
        <f t="shared" si="105"/>
        <v>04</v>
      </c>
      <c r="B2199">
        <f t="shared" si="106"/>
        <v>0</v>
      </c>
      <c r="C2199" t="s">
        <v>2657</v>
      </c>
      <c r="D2199" t="s">
        <v>2667</v>
      </c>
      <c r="E2199">
        <f t="shared" ca="1" si="103"/>
        <v>0</v>
      </c>
    </row>
    <row r="2200" spans="1:5">
      <c r="A2200" t="str">
        <f t="shared" si="105"/>
        <v>05</v>
      </c>
      <c r="B2200">
        <f t="shared" si="106"/>
        <v>0</v>
      </c>
      <c r="C2200" t="s">
        <v>2657</v>
      </c>
      <c r="D2200" t="s">
        <v>2668</v>
      </c>
      <c r="E2200">
        <f t="shared" ca="1" si="103"/>
        <v>0</v>
      </c>
    </row>
    <row r="2201" spans="1:5">
      <c r="A2201" t="str">
        <f t="shared" si="105"/>
        <v>06</v>
      </c>
      <c r="B2201">
        <f t="shared" si="106"/>
        <v>0</v>
      </c>
      <c r="C2201" t="s">
        <v>2657</v>
      </c>
      <c r="D2201" t="s">
        <v>2669</v>
      </c>
      <c r="E2201">
        <f t="shared" ca="1" si="103"/>
        <v>0</v>
      </c>
    </row>
    <row r="2202" spans="1:5">
      <c r="A2202" t="str">
        <f t="shared" si="105"/>
        <v>07</v>
      </c>
      <c r="B2202">
        <f t="shared" si="106"/>
        <v>0</v>
      </c>
      <c r="C2202" t="s">
        <v>2657</v>
      </c>
      <c r="D2202" t="s">
        <v>2670</v>
      </c>
      <c r="E2202">
        <f t="shared" ca="1" si="103"/>
        <v>0</v>
      </c>
    </row>
    <row r="2203" spans="1:5">
      <c r="A2203" t="str">
        <f t="shared" si="105"/>
        <v>08</v>
      </c>
      <c r="B2203">
        <f t="shared" si="106"/>
        <v>0</v>
      </c>
      <c r="C2203" t="s">
        <v>2657</v>
      </c>
      <c r="D2203" t="s">
        <v>2671</v>
      </c>
      <c r="E2203">
        <f t="shared" ca="1" si="103"/>
        <v>0</v>
      </c>
    </row>
    <row r="2204" spans="1:5">
      <c r="A2204" t="str">
        <f t="shared" si="105"/>
        <v>09</v>
      </c>
      <c r="B2204">
        <f t="shared" si="106"/>
        <v>0</v>
      </c>
      <c r="C2204" t="s">
        <v>2657</v>
      </c>
      <c r="D2204" t="s">
        <v>2672</v>
      </c>
      <c r="E2204">
        <f t="shared" ca="1" si="103"/>
        <v>0</v>
      </c>
    </row>
    <row r="2205" spans="1:5">
      <c r="A2205" t="str">
        <f t="shared" si="105"/>
        <v>10</v>
      </c>
      <c r="B2205">
        <f t="shared" si="106"/>
        <v>0</v>
      </c>
      <c r="C2205" t="s">
        <v>2657</v>
      </c>
      <c r="D2205" t="s">
        <v>2673</v>
      </c>
      <c r="E2205">
        <f t="shared" ca="1" si="103"/>
        <v>0</v>
      </c>
    </row>
    <row r="2206" spans="1:5">
      <c r="A2206" t="str">
        <f t="shared" si="105"/>
        <v>11</v>
      </c>
      <c r="B2206">
        <f t="shared" si="106"/>
        <v>0</v>
      </c>
      <c r="C2206" t="s">
        <v>2657</v>
      </c>
      <c r="D2206" t="s">
        <v>2674</v>
      </c>
      <c r="E2206">
        <f t="shared" ca="1" si="103"/>
        <v>0</v>
      </c>
    </row>
    <row r="2207" spans="1:5">
      <c r="A2207" t="str">
        <f t="shared" si="105"/>
        <v>12</v>
      </c>
      <c r="B2207">
        <f t="shared" si="106"/>
        <v>0</v>
      </c>
      <c r="C2207" t="s">
        <v>2657</v>
      </c>
      <c r="D2207" t="s">
        <v>2675</v>
      </c>
      <c r="E2207">
        <f t="shared" ca="1" si="103"/>
        <v>0</v>
      </c>
    </row>
    <row r="2208" spans="1:5">
      <c r="A2208" t="str">
        <f t="shared" si="105"/>
        <v>13</v>
      </c>
      <c r="B2208">
        <f t="shared" si="106"/>
        <v>0</v>
      </c>
      <c r="C2208" t="s">
        <v>2657</v>
      </c>
      <c r="D2208" t="s">
        <v>2676</v>
      </c>
      <c r="E2208">
        <f t="shared" ca="1" si="103"/>
        <v>0</v>
      </c>
    </row>
    <row r="2209" spans="1:5">
      <c r="A2209" t="str">
        <f t="shared" si="105"/>
        <v>100</v>
      </c>
      <c r="B2209">
        <f t="shared" si="106"/>
        <v>0</v>
      </c>
      <c r="C2209" t="s">
        <v>2657</v>
      </c>
      <c r="D2209" t="s">
        <v>2677</v>
      </c>
      <c r="E2209">
        <f t="shared" ca="1" si="103"/>
        <v>0</v>
      </c>
    </row>
    <row r="2210" spans="1:5">
      <c r="A2210" t="str">
        <f t="shared" si="105"/>
        <v>01</v>
      </c>
      <c r="B2210">
        <f t="shared" si="106"/>
        <v>0</v>
      </c>
      <c r="C2210" t="s">
        <v>2658</v>
      </c>
      <c r="D2210" t="s">
        <v>2678</v>
      </c>
      <c r="E2210">
        <f t="shared" ca="1" si="103"/>
        <v>0</v>
      </c>
    </row>
    <row r="2211" spans="1:5">
      <c r="A2211" t="str">
        <f t="shared" si="105"/>
        <v>02</v>
      </c>
      <c r="B2211">
        <f t="shared" si="106"/>
        <v>0</v>
      </c>
      <c r="C2211" t="s">
        <v>2658</v>
      </c>
      <c r="D2211" t="s">
        <v>2679</v>
      </c>
      <c r="E2211">
        <f t="shared" ca="1" si="103"/>
        <v>0</v>
      </c>
    </row>
    <row r="2212" spans="1:5">
      <c r="A2212" t="str">
        <f t="shared" si="105"/>
        <v>03</v>
      </c>
      <c r="B2212">
        <f t="shared" si="106"/>
        <v>0</v>
      </c>
      <c r="C2212" t="s">
        <v>2658</v>
      </c>
      <c r="D2212" t="s">
        <v>2680</v>
      </c>
      <c r="E2212">
        <f t="shared" ca="1" si="103"/>
        <v>0</v>
      </c>
    </row>
    <row r="2213" spans="1:5">
      <c r="A2213" t="str">
        <f t="shared" si="105"/>
        <v>04</v>
      </c>
      <c r="B2213">
        <f t="shared" si="106"/>
        <v>0</v>
      </c>
      <c r="C2213" t="s">
        <v>2658</v>
      </c>
      <c r="D2213" t="s">
        <v>2681</v>
      </c>
      <c r="E2213">
        <f t="shared" ca="1" si="103"/>
        <v>0</v>
      </c>
    </row>
    <row r="2214" spans="1:5">
      <c r="A2214" t="str">
        <f t="shared" si="105"/>
        <v>05</v>
      </c>
      <c r="B2214">
        <f t="shared" si="106"/>
        <v>0</v>
      </c>
      <c r="C2214" t="s">
        <v>2658</v>
      </c>
      <c r="D2214" t="s">
        <v>2682</v>
      </c>
      <c r="E2214">
        <f t="shared" ca="1" si="103"/>
        <v>0</v>
      </c>
    </row>
    <row r="2215" spans="1:5">
      <c r="A2215" t="str">
        <f t="shared" si="105"/>
        <v>06</v>
      </c>
      <c r="B2215">
        <f t="shared" si="106"/>
        <v>0</v>
      </c>
      <c r="C2215" t="s">
        <v>2658</v>
      </c>
      <c r="D2215" t="s">
        <v>2683</v>
      </c>
      <c r="E2215">
        <f t="shared" ref="E2215:E2278" ca="1" si="107">IFERROR(IF(B2215=0,VLOOKUP(C2215,INDIRECT($G$4&amp;$H$4),MATCH($A2215,INDIRECT($G$4&amp;$I$4),0),0),VLOOKUP(C2215,INDIRECT($G$5&amp;$H$5),MATCH($A2215,INDIRECT($G$5&amp;$I$5),0),FALSE)),0)</f>
        <v>0</v>
      </c>
    </row>
    <row r="2216" spans="1:5">
      <c r="A2216" t="str">
        <f t="shared" si="105"/>
        <v>07</v>
      </c>
      <c r="B2216">
        <f t="shared" si="106"/>
        <v>0</v>
      </c>
      <c r="C2216" t="s">
        <v>2658</v>
      </c>
      <c r="D2216" t="s">
        <v>2684</v>
      </c>
      <c r="E2216">
        <f t="shared" ca="1" si="107"/>
        <v>0</v>
      </c>
    </row>
    <row r="2217" spans="1:5">
      <c r="A2217" t="str">
        <f t="shared" si="105"/>
        <v>08</v>
      </c>
      <c r="B2217">
        <f t="shared" si="106"/>
        <v>0</v>
      </c>
      <c r="C2217" t="s">
        <v>2658</v>
      </c>
      <c r="D2217" t="s">
        <v>2685</v>
      </c>
      <c r="E2217">
        <f t="shared" ca="1" si="107"/>
        <v>0</v>
      </c>
    </row>
    <row r="2218" spans="1:5">
      <c r="A2218" t="str">
        <f t="shared" si="105"/>
        <v>09</v>
      </c>
      <c r="B2218">
        <f t="shared" si="106"/>
        <v>0</v>
      </c>
      <c r="C2218" t="s">
        <v>2658</v>
      </c>
      <c r="D2218" t="s">
        <v>2686</v>
      </c>
      <c r="E2218">
        <f t="shared" ca="1" si="107"/>
        <v>0</v>
      </c>
    </row>
    <row r="2219" spans="1:5">
      <c r="A2219" t="str">
        <f t="shared" si="105"/>
        <v>10</v>
      </c>
      <c r="B2219">
        <f t="shared" si="106"/>
        <v>0</v>
      </c>
      <c r="C2219" t="s">
        <v>2658</v>
      </c>
      <c r="D2219" t="s">
        <v>2687</v>
      </c>
      <c r="E2219">
        <f t="shared" ca="1" si="107"/>
        <v>0</v>
      </c>
    </row>
    <row r="2220" spans="1:5">
      <c r="A2220" t="str">
        <f t="shared" si="105"/>
        <v>11</v>
      </c>
      <c r="B2220">
        <f t="shared" si="106"/>
        <v>0</v>
      </c>
      <c r="C2220" t="s">
        <v>2658</v>
      </c>
      <c r="D2220" t="s">
        <v>2688</v>
      </c>
      <c r="E2220">
        <f t="shared" ca="1" si="107"/>
        <v>0</v>
      </c>
    </row>
    <row r="2221" spans="1:5">
      <c r="A2221" t="str">
        <f t="shared" si="105"/>
        <v>12</v>
      </c>
      <c r="B2221">
        <f t="shared" si="106"/>
        <v>0</v>
      </c>
      <c r="C2221" t="s">
        <v>2658</v>
      </c>
      <c r="D2221" t="s">
        <v>2689</v>
      </c>
      <c r="E2221">
        <f t="shared" ca="1" si="107"/>
        <v>0</v>
      </c>
    </row>
    <row r="2222" spans="1:5">
      <c r="A2222" t="str">
        <f t="shared" si="105"/>
        <v>13</v>
      </c>
      <c r="B2222">
        <f t="shared" si="106"/>
        <v>0</v>
      </c>
      <c r="C2222" t="s">
        <v>2658</v>
      </c>
      <c r="D2222" t="s">
        <v>2690</v>
      </c>
      <c r="E2222">
        <f t="shared" ca="1" si="107"/>
        <v>0</v>
      </c>
    </row>
    <row r="2223" spans="1:5">
      <c r="A2223" t="str">
        <f t="shared" si="105"/>
        <v>100</v>
      </c>
      <c r="B2223">
        <f t="shared" si="106"/>
        <v>0</v>
      </c>
      <c r="C2223" t="s">
        <v>2658</v>
      </c>
      <c r="D2223" t="s">
        <v>2691</v>
      </c>
      <c r="E2223">
        <f t="shared" ca="1" si="107"/>
        <v>0</v>
      </c>
    </row>
    <row r="2224" spans="1:5">
      <c r="A2224" t="str">
        <f t="shared" si="105"/>
        <v>01</v>
      </c>
      <c r="B2224">
        <f t="shared" si="106"/>
        <v>0</v>
      </c>
      <c r="C2224" t="s">
        <v>2659</v>
      </c>
      <c r="D2224" t="s">
        <v>2692</v>
      </c>
      <c r="E2224">
        <f t="shared" ca="1" si="107"/>
        <v>0</v>
      </c>
    </row>
    <row r="2225" spans="1:5">
      <c r="A2225" t="str">
        <f t="shared" si="105"/>
        <v>02</v>
      </c>
      <c r="B2225">
        <f t="shared" si="106"/>
        <v>0</v>
      </c>
      <c r="C2225" t="s">
        <v>2659</v>
      </c>
      <c r="D2225" t="s">
        <v>2693</v>
      </c>
      <c r="E2225">
        <f t="shared" ca="1" si="107"/>
        <v>0</v>
      </c>
    </row>
    <row r="2226" spans="1:5">
      <c r="A2226" t="str">
        <f t="shared" si="105"/>
        <v>03</v>
      </c>
      <c r="B2226">
        <f t="shared" si="106"/>
        <v>0</v>
      </c>
      <c r="C2226" t="s">
        <v>2659</v>
      </c>
      <c r="D2226" t="s">
        <v>2694</v>
      </c>
      <c r="E2226">
        <f t="shared" ca="1" si="107"/>
        <v>0</v>
      </c>
    </row>
    <row r="2227" spans="1:5">
      <c r="A2227" t="str">
        <f t="shared" si="105"/>
        <v>04</v>
      </c>
      <c r="B2227">
        <f t="shared" si="106"/>
        <v>0</v>
      </c>
      <c r="C2227" t="s">
        <v>2659</v>
      </c>
      <c r="D2227" t="s">
        <v>2695</v>
      </c>
      <c r="E2227">
        <f t="shared" ca="1" si="107"/>
        <v>0</v>
      </c>
    </row>
    <row r="2228" spans="1:5">
      <c r="A2228" t="str">
        <f t="shared" si="105"/>
        <v>05</v>
      </c>
      <c r="B2228">
        <f t="shared" si="106"/>
        <v>0</v>
      </c>
      <c r="C2228" t="s">
        <v>2659</v>
      </c>
      <c r="D2228" t="s">
        <v>2696</v>
      </c>
      <c r="E2228">
        <f t="shared" ca="1" si="107"/>
        <v>0</v>
      </c>
    </row>
    <row r="2229" spans="1:5">
      <c r="A2229" t="str">
        <f t="shared" si="105"/>
        <v>06</v>
      </c>
      <c r="B2229">
        <f t="shared" si="106"/>
        <v>0</v>
      </c>
      <c r="C2229" t="s">
        <v>2659</v>
      </c>
      <c r="D2229" t="s">
        <v>2697</v>
      </c>
      <c r="E2229">
        <f t="shared" ca="1" si="107"/>
        <v>0</v>
      </c>
    </row>
    <row r="2230" spans="1:5">
      <c r="A2230" t="str">
        <f t="shared" si="105"/>
        <v>07</v>
      </c>
      <c r="B2230">
        <f t="shared" si="106"/>
        <v>0</v>
      </c>
      <c r="C2230" t="s">
        <v>2659</v>
      </c>
      <c r="D2230" t="s">
        <v>2698</v>
      </c>
      <c r="E2230">
        <f t="shared" ca="1" si="107"/>
        <v>0</v>
      </c>
    </row>
    <row r="2231" spans="1:5">
      <c r="A2231" t="str">
        <f t="shared" si="105"/>
        <v>08</v>
      </c>
      <c r="B2231">
        <f t="shared" si="106"/>
        <v>0</v>
      </c>
      <c r="C2231" t="s">
        <v>2659</v>
      </c>
      <c r="D2231" t="s">
        <v>2699</v>
      </c>
      <c r="E2231">
        <f t="shared" ca="1" si="107"/>
        <v>0</v>
      </c>
    </row>
    <row r="2232" spans="1:5">
      <c r="A2232" t="str">
        <f t="shared" si="105"/>
        <v>09</v>
      </c>
      <c r="B2232">
        <f t="shared" si="106"/>
        <v>0</v>
      </c>
      <c r="C2232" t="s">
        <v>2659</v>
      </c>
      <c r="D2232" t="s">
        <v>2700</v>
      </c>
      <c r="E2232">
        <f t="shared" ca="1" si="107"/>
        <v>0</v>
      </c>
    </row>
    <row r="2233" spans="1:5">
      <c r="A2233" t="str">
        <f t="shared" si="105"/>
        <v>10</v>
      </c>
      <c r="B2233">
        <f t="shared" si="106"/>
        <v>0</v>
      </c>
      <c r="C2233" t="s">
        <v>2659</v>
      </c>
      <c r="D2233" t="s">
        <v>2701</v>
      </c>
      <c r="E2233">
        <f t="shared" ca="1" si="107"/>
        <v>0</v>
      </c>
    </row>
    <row r="2234" spans="1:5">
      <c r="A2234" t="str">
        <f t="shared" si="105"/>
        <v>11</v>
      </c>
      <c r="B2234">
        <f t="shared" si="106"/>
        <v>0</v>
      </c>
      <c r="C2234" t="s">
        <v>2659</v>
      </c>
      <c r="D2234" t="s">
        <v>2702</v>
      </c>
      <c r="E2234">
        <f t="shared" ca="1" si="107"/>
        <v>0</v>
      </c>
    </row>
    <row r="2235" spans="1:5">
      <c r="A2235" t="str">
        <f t="shared" si="105"/>
        <v>12</v>
      </c>
      <c r="B2235">
        <f t="shared" si="106"/>
        <v>0</v>
      </c>
      <c r="C2235" t="s">
        <v>2659</v>
      </c>
      <c r="D2235" t="s">
        <v>2703</v>
      </c>
      <c r="E2235">
        <f t="shared" ca="1" si="107"/>
        <v>0</v>
      </c>
    </row>
    <row r="2236" spans="1:5">
      <c r="A2236" t="str">
        <f t="shared" si="105"/>
        <v>13</v>
      </c>
      <c r="B2236">
        <f t="shared" si="106"/>
        <v>0</v>
      </c>
      <c r="C2236" t="s">
        <v>2659</v>
      </c>
      <c r="D2236" t="s">
        <v>2704</v>
      </c>
      <c r="E2236">
        <f t="shared" ca="1" si="107"/>
        <v>0</v>
      </c>
    </row>
    <row r="2237" spans="1:5">
      <c r="A2237" t="str">
        <f t="shared" si="105"/>
        <v>100</v>
      </c>
      <c r="B2237">
        <f t="shared" si="106"/>
        <v>0</v>
      </c>
      <c r="C2237" t="s">
        <v>2659</v>
      </c>
      <c r="D2237" t="s">
        <v>2705</v>
      </c>
      <c r="E2237">
        <f t="shared" ca="1" si="107"/>
        <v>0</v>
      </c>
    </row>
    <row r="2238" spans="1:5">
      <c r="A2238" t="str">
        <f t="shared" si="105"/>
        <v>01</v>
      </c>
      <c r="B2238">
        <f t="shared" si="106"/>
        <v>0</v>
      </c>
      <c r="C2238" t="s">
        <v>2660</v>
      </c>
      <c r="D2238" t="s">
        <v>2706</v>
      </c>
      <c r="E2238">
        <f t="shared" ca="1" si="107"/>
        <v>0</v>
      </c>
    </row>
    <row r="2239" spans="1:5">
      <c r="A2239" t="str">
        <f t="shared" si="105"/>
        <v>02</v>
      </c>
      <c r="B2239">
        <f t="shared" si="106"/>
        <v>0</v>
      </c>
      <c r="C2239" t="s">
        <v>2660</v>
      </c>
      <c r="D2239" t="s">
        <v>2707</v>
      </c>
      <c r="E2239">
        <f t="shared" ca="1" si="107"/>
        <v>0</v>
      </c>
    </row>
    <row r="2240" spans="1:5">
      <c r="A2240" t="str">
        <f t="shared" si="105"/>
        <v>03</v>
      </c>
      <c r="B2240">
        <f t="shared" si="106"/>
        <v>0</v>
      </c>
      <c r="C2240" t="s">
        <v>2660</v>
      </c>
      <c r="D2240" t="s">
        <v>2708</v>
      </c>
      <c r="E2240">
        <f t="shared" ca="1" si="107"/>
        <v>0</v>
      </c>
    </row>
    <row r="2241" spans="1:5">
      <c r="A2241" t="str">
        <f t="shared" si="105"/>
        <v>04</v>
      </c>
      <c r="B2241">
        <f t="shared" si="106"/>
        <v>0</v>
      </c>
      <c r="C2241" t="s">
        <v>2660</v>
      </c>
      <c r="D2241" t="s">
        <v>2709</v>
      </c>
      <c r="E2241">
        <f t="shared" ca="1" si="107"/>
        <v>0</v>
      </c>
    </row>
    <row r="2242" spans="1:5">
      <c r="A2242" t="str">
        <f t="shared" si="105"/>
        <v>05</v>
      </c>
      <c r="B2242">
        <f t="shared" si="106"/>
        <v>0</v>
      </c>
      <c r="C2242" t="s">
        <v>2660</v>
      </c>
      <c r="D2242" t="s">
        <v>2710</v>
      </c>
      <c r="E2242">
        <f t="shared" ca="1" si="107"/>
        <v>0</v>
      </c>
    </row>
    <row r="2243" spans="1:5">
      <c r="A2243" t="str">
        <f t="shared" si="105"/>
        <v>06</v>
      </c>
      <c r="B2243">
        <f t="shared" si="106"/>
        <v>0</v>
      </c>
      <c r="C2243" t="s">
        <v>2660</v>
      </c>
      <c r="D2243" t="s">
        <v>2711</v>
      </c>
      <c r="E2243">
        <f t="shared" ca="1" si="107"/>
        <v>0</v>
      </c>
    </row>
    <row r="2244" spans="1:5">
      <c r="A2244" t="str">
        <f t="shared" si="105"/>
        <v>07</v>
      </c>
      <c r="B2244">
        <f t="shared" si="106"/>
        <v>0</v>
      </c>
      <c r="C2244" t="s">
        <v>2660</v>
      </c>
      <c r="D2244" t="s">
        <v>2712</v>
      </c>
      <c r="E2244">
        <f t="shared" ca="1" si="107"/>
        <v>0</v>
      </c>
    </row>
    <row r="2245" spans="1:5">
      <c r="A2245" t="str">
        <f t="shared" si="105"/>
        <v>08</v>
      </c>
      <c r="B2245">
        <f t="shared" si="106"/>
        <v>0</v>
      </c>
      <c r="C2245" t="s">
        <v>2660</v>
      </c>
      <c r="D2245" t="s">
        <v>2713</v>
      </c>
      <c r="E2245">
        <f t="shared" ca="1" si="107"/>
        <v>0</v>
      </c>
    </row>
    <row r="2246" spans="1:5">
      <c r="A2246" t="str">
        <f t="shared" si="105"/>
        <v>09</v>
      </c>
      <c r="B2246">
        <f t="shared" si="106"/>
        <v>0</v>
      </c>
      <c r="C2246" t="s">
        <v>2660</v>
      </c>
      <c r="D2246" t="s">
        <v>2714</v>
      </c>
      <c r="E2246">
        <f t="shared" ca="1" si="107"/>
        <v>0</v>
      </c>
    </row>
    <row r="2247" spans="1:5">
      <c r="A2247" t="str">
        <f t="shared" si="105"/>
        <v>10</v>
      </c>
      <c r="B2247">
        <f t="shared" si="106"/>
        <v>0</v>
      </c>
      <c r="C2247" t="s">
        <v>2660</v>
      </c>
      <c r="D2247" t="s">
        <v>2715</v>
      </c>
      <c r="E2247">
        <f t="shared" ca="1" si="107"/>
        <v>0</v>
      </c>
    </row>
    <row r="2248" spans="1:5">
      <c r="A2248" t="str">
        <f t="shared" si="105"/>
        <v>11</v>
      </c>
      <c r="B2248">
        <f t="shared" si="106"/>
        <v>0</v>
      </c>
      <c r="C2248" t="s">
        <v>2660</v>
      </c>
      <c r="D2248" t="s">
        <v>2716</v>
      </c>
      <c r="E2248">
        <f t="shared" ca="1" si="107"/>
        <v>0</v>
      </c>
    </row>
    <row r="2249" spans="1:5">
      <c r="A2249" t="str">
        <f t="shared" si="105"/>
        <v>12</v>
      </c>
      <c r="B2249">
        <f t="shared" si="106"/>
        <v>0</v>
      </c>
      <c r="C2249" t="s">
        <v>2660</v>
      </c>
      <c r="D2249" t="s">
        <v>2717</v>
      </c>
      <c r="E2249">
        <f t="shared" ca="1" si="107"/>
        <v>0</v>
      </c>
    </row>
    <row r="2250" spans="1:5">
      <c r="A2250" t="str">
        <f t="shared" si="105"/>
        <v>13</v>
      </c>
      <c r="B2250">
        <f t="shared" si="106"/>
        <v>0</v>
      </c>
      <c r="C2250" t="s">
        <v>2660</v>
      </c>
      <c r="D2250" t="s">
        <v>2718</v>
      </c>
      <c r="E2250">
        <f t="shared" ca="1" si="107"/>
        <v>0</v>
      </c>
    </row>
    <row r="2251" spans="1:5">
      <c r="A2251" t="str">
        <f t="shared" si="105"/>
        <v>100</v>
      </c>
      <c r="B2251">
        <f t="shared" si="106"/>
        <v>0</v>
      </c>
      <c r="C2251" t="s">
        <v>2660</v>
      </c>
      <c r="D2251" t="s">
        <v>2719</v>
      </c>
      <c r="E2251">
        <f t="shared" ca="1" si="107"/>
        <v>0</v>
      </c>
    </row>
    <row r="2252" spans="1:5">
      <c r="A2252" t="str">
        <f t="shared" si="105"/>
        <v>01</v>
      </c>
      <c r="B2252">
        <f t="shared" si="106"/>
        <v>0</v>
      </c>
      <c r="C2252" t="s">
        <v>2661</v>
      </c>
      <c r="D2252" t="s">
        <v>2720</v>
      </c>
      <c r="E2252">
        <f t="shared" ca="1" si="107"/>
        <v>0</v>
      </c>
    </row>
    <row r="2253" spans="1:5">
      <c r="A2253" t="str">
        <f t="shared" si="105"/>
        <v>02</v>
      </c>
      <c r="B2253">
        <f t="shared" si="106"/>
        <v>0</v>
      </c>
      <c r="C2253" t="s">
        <v>2661</v>
      </c>
      <c r="D2253" t="s">
        <v>2721</v>
      </c>
      <c r="E2253">
        <f t="shared" ca="1" si="107"/>
        <v>0</v>
      </c>
    </row>
    <row r="2254" spans="1:5">
      <c r="A2254" t="str">
        <f t="shared" si="105"/>
        <v>03</v>
      </c>
      <c r="B2254">
        <f t="shared" si="106"/>
        <v>0</v>
      </c>
      <c r="C2254" t="s">
        <v>2661</v>
      </c>
      <c r="D2254" t="s">
        <v>2722</v>
      </c>
      <c r="E2254">
        <f t="shared" ca="1" si="107"/>
        <v>0</v>
      </c>
    </row>
    <row r="2255" spans="1:5">
      <c r="A2255" t="str">
        <f t="shared" si="105"/>
        <v>04</v>
      </c>
      <c r="B2255">
        <f t="shared" si="106"/>
        <v>0</v>
      </c>
      <c r="C2255" t="s">
        <v>2661</v>
      </c>
      <c r="D2255" t="s">
        <v>2723</v>
      </c>
      <c r="E2255">
        <f t="shared" ca="1" si="107"/>
        <v>0</v>
      </c>
    </row>
    <row r="2256" spans="1:5">
      <c r="A2256" t="str">
        <f t="shared" si="105"/>
        <v>05</v>
      </c>
      <c r="B2256">
        <f t="shared" si="106"/>
        <v>0</v>
      </c>
      <c r="C2256" t="s">
        <v>2661</v>
      </c>
      <c r="D2256" t="s">
        <v>2724</v>
      </c>
      <c r="E2256">
        <f t="shared" ca="1" si="107"/>
        <v>0</v>
      </c>
    </row>
    <row r="2257" spans="1:5">
      <c r="A2257" t="str">
        <f t="shared" si="105"/>
        <v>06</v>
      </c>
      <c r="B2257">
        <f t="shared" si="106"/>
        <v>0</v>
      </c>
      <c r="C2257" t="s">
        <v>2661</v>
      </c>
      <c r="D2257" t="s">
        <v>2725</v>
      </c>
      <c r="E2257">
        <f t="shared" ca="1" si="107"/>
        <v>0</v>
      </c>
    </row>
    <row r="2258" spans="1:5">
      <c r="A2258" t="str">
        <f t="shared" si="105"/>
        <v>07</v>
      </c>
      <c r="B2258">
        <f t="shared" si="106"/>
        <v>0</v>
      </c>
      <c r="C2258" t="s">
        <v>2661</v>
      </c>
      <c r="D2258" t="s">
        <v>2726</v>
      </c>
      <c r="E2258">
        <f t="shared" ca="1" si="107"/>
        <v>0</v>
      </c>
    </row>
    <row r="2259" spans="1:5">
      <c r="A2259" t="str">
        <f t="shared" si="105"/>
        <v>08</v>
      </c>
      <c r="B2259">
        <f t="shared" si="106"/>
        <v>0</v>
      </c>
      <c r="C2259" t="s">
        <v>2661</v>
      </c>
      <c r="D2259" t="s">
        <v>2727</v>
      </c>
      <c r="E2259">
        <f t="shared" ca="1" si="107"/>
        <v>0</v>
      </c>
    </row>
    <row r="2260" spans="1:5">
      <c r="A2260" t="str">
        <f t="shared" ref="A2260:A2293" si="108">MID(D2260,LEN(C2260)+2,LEN(D2260)-LEN(C2260))</f>
        <v>09</v>
      </c>
      <c r="B2260">
        <f t="shared" ref="B2260:B2293" si="109">IF(IFERROR(FIND("PU",D2260,1),0)&lt;&gt;0,"PU",0)</f>
        <v>0</v>
      </c>
      <c r="C2260" t="s">
        <v>2661</v>
      </c>
      <c r="D2260" t="s">
        <v>2728</v>
      </c>
      <c r="E2260">
        <f t="shared" ca="1" si="107"/>
        <v>0</v>
      </c>
    </row>
    <row r="2261" spans="1:5">
      <c r="A2261" t="str">
        <f t="shared" si="108"/>
        <v>10</v>
      </c>
      <c r="B2261">
        <f t="shared" si="109"/>
        <v>0</v>
      </c>
      <c r="C2261" t="s">
        <v>2661</v>
      </c>
      <c r="D2261" t="s">
        <v>2729</v>
      </c>
      <c r="E2261">
        <f t="shared" ca="1" si="107"/>
        <v>0</v>
      </c>
    </row>
    <row r="2262" spans="1:5">
      <c r="A2262" t="str">
        <f t="shared" si="108"/>
        <v>11</v>
      </c>
      <c r="B2262">
        <f t="shared" si="109"/>
        <v>0</v>
      </c>
      <c r="C2262" t="s">
        <v>2661</v>
      </c>
      <c r="D2262" t="s">
        <v>2730</v>
      </c>
      <c r="E2262">
        <f t="shared" ca="1" si="107"/>
        <v>0</v>
      </c>
    </row>
    <row r="2263" spans="1:5">
      <c r="A2263" t="str">
        <f t="shared" si="108"/>
        <v>12</v>
      </c>
      <c r="B2263">
        <f t="shared" si="109"/>
        <v>0</v>
      </c>
      <c r="C2263" t="s">
        <v>2661</v>
      </c>
      <c r="D2263" t="s">
        <v>2731</v>
      </c>
      <c r="E2263">
        <f t="shared" ca="1" si="107"/>
        <v>0</v>
      </c>
    </row>
    <row r="2264" spans="1:5">
      <c r="A2264" t="str">
        <f t="shared" si="108"/>
        <v>13</v>
      </c>
      <c r="B2264">
        <f t="shared" si="109"/>
        <v>0</v>
      </c>
      <c r="C2264" t="s">
        <v>2661</v>
      </c>
      <c r="D2264" t="s">
        <v>2732</v>
      </c>
      <c r="E2264">
        <f t="shared" ca="1" si="107"/>
        <v>0</v>
      </c>
    </row>
    <row r="2265" spans="1:5">
      <c r="A2265" t="str">
        <f t="shared" si="108"/>
        <v>100</v>
      </c>
      <c r="B2265">
        <f t="shared" si="109"/>
        <v>0</v>
      </c>
      <c r="C2265" t="s">
        <v>2661</v>
      </c>
      <c r="D2265" t="s">
        <v>2733</v>
      </c>
      <c r="E2265">
        <f t="shared" ca="1" si="107"/>
        <v>0</v>
      </c>
    </row>
    <row r="2266" spans="1:5">
      <c r="A2266" t="str">
        <f t="shared" si="108"/>
        <v>01</v>
      </c>
      <c r="B2266">
        <f t="shared" si="109"/>
        <v>0</v>
      </c>
      <c r="C2266" t="s">
        <v>2662</v>
      </c>
      <c r="D2266" t="s">
        <v>2734</v>
      </c>
      <c r="E2266">
        <f t="shared" ca="1" si="107"/>
        <v>0</v>
      </c>
    </row>
    <row r="2267" spans="1:5">
      <c r="A2267" t="str">
        <f t="shared" si="108"/>
        <v>02</v>
      </c>
      <c r="B2267">
        <f t="shared" si="109"/>
        <v>0</v>
      </c>
      <c r="C2267" t="s">
        <v>2662</v>
      </c>
      <c r="D2267" t="s">
        <v>2735</v>
      </c>
      <c r="E2267">
        <f t="shared" ca="1" si="107"/>
        <v>0</v>
      </c>
    </row>
    <row r="2268" spans="1:5">
      <c r="A2268" t="str">
        <f t="shared" si="108"/>
        <v>03</v>
      </c>
      <c r="B2268">
        <f t="shared" si="109"/>
        <v>0</v>
      </c>
      <c r="C2268" t="s">
        <v>2662</v>
      </c>
      <c r="D2268" t="s">
        <v>2736</v>
      </c>
      <c r="E2268">
        <f t="shared" ca="1" si="107"/>
        <v>0</v>
      </c>
    </row>
    <row r="2269" spans="1:5">
      <c r="A2269" t="str">
        <f t="shared" si="108"/>
        <v>04</v>
      </c>
      <c r="B2269">
        <f t="shared" si="109"/>
        <v>0</v>
      </c>
      <c r="C2269" t="s">
        <v>2662</v>
      </c>
      <c r="D2269" t="s">
        <v>2737</v>
      </c>
      <c r="E2269">
        <f t="shared" ca="1" si="107"/>
        <v>0</v>
      </c>
    </row>
    <row r="2270" spans="1:5">
      <c r="A2270" t="str">
        <f t="shared" si="108"/>
        <v>05</v>
      </c>
      <c r="B2270">
        <f t="shared" si="109"/>
        <v>0</v>
      </c>
      <c r="C2270" t="s">
        <v>2662</v>
      </c>
      <c r="D2270" t="s">
        <v>2738</v>
      </c>
      <c r="E2270">
        <f t="shared" ca="1" si="107"/>
        <v>0</v>
      </c>
    </row>
    <row r="2271" spans="1:5">
      <c r="A2271" t="str">
        <f t="shared" si="108"/>
        <v>06</v>
      </c>
      <c r="B2271">
        <f t="shared" si="109"/>
        <v>0</v>
      </c>
      <c r="C2271" t="s">
        <v>2662</v>
      </c>
      <c r="D2271" t="s">
        <v>2739</v>
      </c>
      <c r="E2271">
        <f t="shared" ca="1" si="107"/>
        <v>0</v>
      </c>
    </row>
    <row r="2272" spans="1:5">
      <c r="A2272" t="str">
        <f t="shared" si="108"/>
        <v>07</v>
      </c>
      <c r="B2272">
        <f t="shared" si="109"/>
        <v>0</v>
      </c>
      <c r="C2272" t="s">
        <v>2662</v>
      </c>
      <c r="D2272" t="s">
        <v>2740</v>
      </c>
      <c r="E2272">
        <f t="shared" ca="1" si="107"/>
        <v>0</v>
      </c>
    </row>
    <row r="2273" spans="1:5">
      <c r="A2273" t="str">
        <f t="shared" si="108"/>
        <v>08</v>
      </c>
      <c r="B2273">
        <f t="shared" si="109"/>
        <v>0</v>
      </c>
      <c r="C2273" t="s">
        <v>2662</v>
      </c>
      <c r="D2273" t="s">
        <v>2741</v>
      </c>
      <c r="E2273">
        <f t="shared" ca="1" si="107"/>
        <v>0</v>
      </c>
    </row>
    <row r="2274" spans="1:5">
      <c r="A2274" t="str">
        <f t="shared" si="108"/>
        <v>09</v>
      </c>
      <c r="B2274">
        <f t="shared" si="109"/>
        <v>0</v>
      </c>
      <c r="C2274" t="s">
        <v>2662</v>
      </c>
      <c r="D2274" t="s">
        <v>2742</v>
      </c>
      <c r="E2274">
        <f t="shared" ca="1" si="107"/>
        <v>0</v>
      </c>
    </row>
    <row r="2275" spans="1:5">
      <c r="A2275" t="str">
        <f t="shared" si="108"/>
        <v>10</v>
      </c>
      <c r="B2275">
        <f t="shared" si="109"/>
        <v>0</v>
      </c>
      <c r="C2275" t="s">
        <v>2662</v>
      </c>
      <c r="D2275" t="s">
        <v>2743</v>
      </c>
      <c r="E2275">
        <f t="shared" ca="1" si="107"/>
        <v>0</v>
      </c>
    </row>
    <row r="2276" spans="1:5">
      <c r="A2276" t="str">
        <f t="shared" si="108"/>
        <v>11</v>
      </c>
      <c r="B2276">
        <f t="shared" si="109"/>
        <v>0</v>
      </c>
      <c r="C2276" t="s">
        <v>2662</v>
      </c>
      <c r="D2276" t="s">
        <v>2744</v>
      </c>
      <c r="E2276">
        <f t="shared" ca="1" si="107"/>
        <v>0</v>
      </c>
    </row>
    <row r="2277" spans="1:5">
      <c r="A2277" t="str">
        <f t="shared" si="108"/>
        <v>12</v>
      </c>
      <c r="B2277">
        <f t="shared" si="109"/>
        <v>0</v>
      </c>
      <c r="C2277" t="s">
        <v>2662</v>
      </c>
      <c r="D2277" t="s">
        <v>2745</v>
      </c>
      <c r="E2277">
        <f t="shared" ca="1" si="107"/>
        <v>0</v>
      </c>
    </row>
    <row r="2278" spans="1:5">
      <c r="A2278" t="str">
        <f t="shared" si="108"/>
        <v>13</v>
      </c>
      <c r="B2278">
        <f t="shared" si="109"/>
        <v>0</v>
      </c>
      <c r="C2278" t="s">
        <v>2662</v>
      </c>
      <c r="D2278" t="s">
        <v>2746</v>
      </c>
      <c r="E2278">
        <f t="shared" ca="1" si="107"/>
        <v>0</v>
      </c>
    </row>
    <row r="2279" spans="1:5">
      <c r="A2279" t="str">
        <f t="shared" si="108"/>
        <v>100</v>
      </c>
      <c r="B2279">
        <f t="shared" si="109"/>
        <v>0</v>
      </c>
      <c r="C2279" t="s">
        <v>2662</v>
      </c>
      <c r="D2279" t="s">
        <v>2747</v>
      </c>
      <c r="E2279">
        <f t="shared" ref="E2279:E2342" ca="1" si="110">IFERROR(IF(B2279=0,VLOOKUP(C2279,INDIRECT($G$4&amp;$H$4),MATCH($A2279,INDIRECT($G$4&amp;$I$4),0),0),VLOOKUP(C2279,INDIRECT($G$5&amp;$H$5),MATCH($A2279,INDIRECT($G$5&amp;$I$5),0),FALSE)),0)</f>
        <v>0</v>
      </c>
    </row>
    <row r="2280" spans="1:5">
      <c r="A2280" t="str">
        <f t="shared" si="108"/>
        <v>01</v>
      </c>
      <c r="B2280">
        <f t="shared" si="109"/>
        <v>0</v>
      </c>
      <c r="C2280" t="s">
        <v>2663</v>
      </c>
      <c r="D2280" t="s">
        <v>2748</v>
      </c>
      <c r="E2280">
        <f t="shared" ca="1" si="110"/>
        <v>0</v>
      </c>
    </row>
    <row r="2281" spans="1:5">
      <c r="A2281" t="str">
        <f t="shared" si="108"/>
        <v>02</v>
      </c>
      <c r="B2281">
        <f t="shared" si="109"/>
        <v>0</v>
      </c>
      <c r="C2281" t="s">
        <v>2663</v>
      </c>
      <c r="D2281" t="s">
        <v>2749</v>
      </c>
      <c r="E2281">
        <f t="shared" ca="1" si="110"/>
        <v>0</v>
      </c>
    </row>
    <row r="2282" spans="1:5">
      <c r="A2282" t="str">
        <f t="shared" si="108"/>
        <v>03</v>
      </c>
      <c r="B2282">
        <f t="shared" si="109"/>
        <v>0</v>
      </c>
      <c r="C2282" t="s">
        <v>2663</v>
      </c>
      <c r="D2282" t="s">
        <v>2750</v>
      </c>
      <c r="E2282">
        <f t="shared" ca="1" si="110"/>
        <v>0</v>
      </c>
    </row>
    <row r="2283" spans="1:5">
      <c r="A2283" t="str">
        <f t="shared" si="108"/>
        <v>04</v>
      </c>
      <c r="B2283">
        <f t="shared" si="109"/>
        <v>0</v>
      </c>
      <c r="C2283" t="s">
        <v>2663</v>
      </c>
      <c r="D2283" t="s">
        <v>2751</v>
      </c>
      <c r="E2283">
        <f t="shared" ca="1" si="110"/>
        <v>0</v>
      </c>
    </row>
    <row r="2284" spans="1:5">
      <c r="A2284" t="str">
        <f t="shared" si="108"/>
        <v>05</v>
      </c>
      <c r="B2284">
        <f t="shared" si="109"/>
        <v>0</v>
      </c>
      <c r="C2284" t="s">
        <v>2663</v>
      </c>
      <c r="D2284" t="s">
        <v>2752</v>
      </c>
      <c r="E2284">
        <f t="shared" ca="1" si="110"/>
        <v>0</v>
      </c>
    </row>
    <row r="2285" spans="1:5">
      <c r="A2285" t="str">
        <f t="shared" si="108"/>
        <v>06</v>
      </c>
      <c r="B2285">
        <f t="shared" si="109"/>
        <v>0</v>
      </c>
      <c r="C2285" t="s">
        <v>2663</v>
      </c>
      <c r="D2285" t="s">
        <v>2753</v>
      </c>
      <c r="E2285">
        <f t="shared" ca="1" si="110"/>
        <v>0</v>
      </c>
    </row>
    <row r="2286" spans="1:5">
      <c r="A2286" t="str">
        <f t="shared" si="108"/>
        <v>07</v>
      </c>
      <c r="B2286">
        <f t="shared" si="109"/>
        <v>0</v>
      </c>
      <c r="C2286" t="s">
        <v>2663</v>
      </c>
      <c r="D2286" t="s">
        <v>2754</v>
      </c>
      <c r="E2286">
        <f t="shared" ca="1" si="110"/>
        <v>0</v>
      </c>
    </row>
    <row r="2287" spans="1:5">
      <c r="A2287" t="str">
        <f t="shared" si="108"/>
        <v>08</v>
      </c>
      <c r="B2287">
        <f t="shared" si="109"/>
        <v>0</v>
      </c>
      <c r="C2287" t="s">
        <v>2663</v>
      </c>
      <c r="D2287" t="s">
        <v>2755</v>
      </c>
      <c r="E2287">
        <f t="shared" ca="1" si="110"/>
        <v>0</v>
      </c>
    </row>
    <row r="2288" spans="1:5">
      <c r="A2288" t="str">
        <f t="shared" si="108"/>
        <v>09</v>
      </c>
      <c r="B2288">
        <f t="shared" si="109"/>
        <v>0</v>
      </c>
      <c r="C2288" t="s">
        <v>2663</v>
      </c>
      <c r="D2288" t="s">
        <v>2756</v>
      </c>
      <c r="E2288">
        <f t="shared" ca="1" si="110"/>
        <v>0</v>
      </c>
    </row>
    <row r="2289" spans="1:5">
      <c r="A2289" t="str">
        <f t="shared" si="108"/>
        <v>10</v>
      </c>
      <c r="B2289">
        <f t="shared" si="109"/>
        <v>0</v>
      </c>
      <c r="C2289" t="s">
        <v>2663</v>
      </c>
      <c r="D2289" t="s">
        <v>2757</v>
      </c>
      <c r="E2289">
        <f t="shared" ca="1" si="110"/>
        <v>0</v>
      </c>
    </row>
    <row r="2290" spans="1:5">
      <c r="A2290" t="str">
        <f t="shared" si="108"/>
        <v>11</v>
      </c>
      <c r="B2290">
        <f t="shared" si="109"/>
        <v>0</v>
      </c>
      <c r="C2290" t="s">
        <v>2663</v>
      </c>
      <c r="D2290" t="s">
        <v>2758</v>
      </c>
      <c r="E2290">
        <f t="shared" ca="1" si="110"/>
        <v>0</v>
      </c>
    </row>
    <row r="2291" spans="1:5">
      <c r="A2291" t="str">
        <f t="shared" si="108"/>
        <v>12</v>
      </c>
      <c r="B2291">
        <f t="shared" si="109"/>
        <v>0</v>
      </c>
      <c r="C2291" t="s">
        <v>2663</v>
      </c>
      <c r="D2291" t="s">
        <v>2759</v>
      </c>
      <c r="E2291">
        <f t="shared" ca="1" si="110"/>
        <v>0</v>
      </c>
    </row>
    <row r="2292" spans="1:5">
      <c r="A2292" t="str">
        <f t="shared" si="108"/>
        <v>13</v>
      </c>
      <c r="B2292">
        <f t="shared" si="109"/>
        <v>0</v>
      </c>
      <c r="C2292" t="s">
        <v>2663</v>
      </c>
      <c r="D2292" t="s">
        <v>2760</v>
      </c>
      <c r="E2292">
        <f t="shared" ca="1" si="110"/>
        <v>0</v>
      </c>
    </row>
    <row r="2293" spans="1:5">
      <c r="A2293" t="str">
        <f t="shared" si="108"/>
        <v>100</v>
      </c>
      <c r="B2293">
        <f t="shared" si="109"/>
        <v>0</v>
      </c>
      <c r="C2293" t="s">
        <v>2663</v>
      </c>
      <c r="D2293" t="s">
        <v>2761</v>
      </c>
      <c r="E2293">
        <f t="shared" ca="1" si="110"/>
        <v>0</v>
      </c>
    </row>
    <row r="2294" spans="1:5">
      <c r="A2294" t="str">
        <f t="shared" ref="A2294:A2357" si="111">MID(D2294,LEN(C2294)+2,LEN(D2294)-LEN(C2294))</f>
        <v>01</v>
      </c>
      <c r="B2294">
        <f t="shared" ref="B2294:B2357" si="112">IF(IFERROR(FIND("PU",D2294,1),0)&lt;&gt;0,"PU",0)</f>
        <v>0</v>
      </c>
      <c r="C2294" t="s">
        <v>2650</v>
      </c>
      <c r="D2294" t="s">
        <v>2762</v>
      </c>
      <c r="E2294">
        <f t="shared" ca="1" si="110"/>
        <v>0</v>
      </c>
    </row>
    <row r="2295" spans="1:5">
      <c r="A2295" t="str">
        <f t="shared" si="111"/>
        <v>02</v>
      </c>
      <c r="B2295">
        <f t="shared" si="112"/>
        <v>0</v>
      </c>
      <c r="C2295" t="s">
        <v>2650</v>
      </c>
      <c r="D2295" t="s">
        <v>2763</v>
      </c>
      <c r="E2295">
        <f t="shared" ca="1" si="110"/>
        <v>0</v>
      </c>
    </row>
    <row r="2296" spans="1:5">
      <c r="A2296" t="str">
        <f t="shared" si="111"/>
        <v>03</v>
      </c>
      <c r="B2296">
        <f t="shared" si="112"/>
        <v>0</v>
      </c>
      <c r="C2296" t="s">
        <v>2650</v>
      </c>
      <c r="D2296" t="s">
        <v>2764</v>
      </c>
      <c r="E2296">
        <f t="shared" ca="1" si="110"/>
        <v>0</v>
      </c>
    </row>
    <row r="2297" spans="1:5">
      <c r="A2297" t="str">
        <f t="shared" si="111"/>
        <v>04</v>
      </c>
      <c r="B2297">
        <f t="shared" si="112"/>
        <v>0</v>
      </c>
      <c r="C2297" t="s">
        <v>2650</v>
      </c>
      <c r="D2297" t="s">
        <v>2765</v>
      </c>
      <c r="E2297">
        <f t="shared" ca="1" si="110"/>
        <v>0</v>
      </c>
    </row>
    <row r="2298" spans="1:5">
      <c r="A2298" t="str">
        <f t="shared" si="111"/>
        <v>05</v>
      </c>
      <c r="B2298">
        <f t="shared" si="112"/>
        <v>0</v>
      </c>
      <c r="C2298" t="s">
        <v>2650</v>
      </c>
      <c r="D2298" t="s">
        <v>2766</v>
      </c>
      <c r="E2298">
        <f t="shared" ca="1" si="110"/>
        <v>0</v>
      </c>
    </row>
    <row r="2299" spans="1:5">
      <c r="A2299" t="str">
        <f t="shared" si="111"/>
        <v>06</v>
      </c>
      <c r="B2299">
        <f t="shared" si="112"/>
        <v>0</v>
      </c>
      <c r="C2299" t="s">
        <v>2650</v>
      </c>
      <c r="D2299" t="s">
        <v>2767</v>
      </c>
      <c r="E2299">
        <f t="shared" ca="1" si="110"/>
        <v>0</v>
      </c>
    </row>
    <row r="2300" spans="1:5">
      <c r="A2300" t="str">
        <f t="shared" si="111"/>
        <v>07</v>
      </c>
      <c r="B2300">
        <f t="shared" si="112"/>
        <v>0</v>
      </c>
      <c r="C2300" t="s">
        <v>2650</v>
      </c>
      <c r="D2300" t="s">
        <v>2768</v>
      </c>
      <c r="E2300">
        <f t="shared" ca="1" si="110"/>
        <v>0</v>
      </c>
    </row>
    <row r="2301" spans="1:5">
      <c r="A2301" t="str">
        <f t="shared" si="111"/>
        <v>08</v>
      </c>
      <c r="B2301">
        <f t="shared" si="112"/>
        <v>0</v>
      </c>
      <c r="C2301" t="s">
        <v>2650</v>
      </c>
      <c r="D2301" t="s">
        <v>2769</v>
      </c>
      <c r="E2301">
        <f t="shared" ca="1" si="110"/>
        <v>0</v>
      </c>
    </row>
    <row r="2302" spans="1:5">
      <c r="A2302" t="str">
        <f t="shared" si="111"/>
        <v>09</v>
      </c>
      <c r="B2302">
        <f t="shared" si="112"/>
        <v>0</v>
      </c>
      <c r="C2302" t="s">
        <v>2650</v>
      </c>
      <c r="D2302" t="s">
        <v>2770</v>
      </c>
      <c r="E2302">
        <f t="shared" ca="1" si="110"/>
        <v>0</v>
      </c>
    </row>
    <row r="2303" spans="1:5">
      <c r="A2303" t="str">
        <f t="shared" si="111"/>
        <v>10</v>
      </c>
      <c r="B2303">
        <f t="shared" si="112"/>
        <v>0</v>
      </c>
      <c r="C2303" t="s">
        <v>2650</v>
      </c>
      <c r="D2303" t="s">
        <v>2771</v>
      </c>
      <c r="E2303">
        <f t="shared" ca="1" si="110"/>
        <v>0</v>
      </c>
    </row>
    <row r="2304" spans="1:5">
      <c r="A2304" t="str">
        <f t="shared" si="111"/>
        <v>11</v>
      </c>
      <c r="B2304">
        <f t="shared" si="112"/>
        <v>0</v>
      </c>
      <c r="C2304" t="s">
        <v>2650</v>
      </c>
      <c r="D2304" t="s">
        <v>2772</v>
      </c>
      <c r="E2304">
        <f t="shared" ca="1" si="110"/>
        <v>0</v>
      </c>
    </row>
    <row r="2305" spans="1:5">
      <c r="A2305" t="str">
        <f t="shared" si="111"/>
        <v>12</v>
      </c>
      <c r="B2305">
        <f t="shared" si="112"/>
        <v>0</v>
      </c>
      <c r="C2305" t="s">
        <v>2650</v>
      </c>
      <c r="D2305" t="s">
        <v>2773</v>
      </c>
      <c r="E2305">
        <f t="shared" ca="1" si="110"/>
        <v>0</v>
      </c>
    </row>
    <row r="2306" spans="1:5">
      <c r="A2306" t="str">
        <f t="shared" si="111"/>
        <v>13</v>
      </c>
      <c r="B2306">
        <f t="shared" si="112"/>
        <v>0</v>
      </c>
      <c r="C2306" t="s">
        <v>2650</v>
      </c>
      <c r="D2306" t="s">
        <v>2774</v>
      </c>
      <c r="E2306">
        <f t="shared" ca="1" si="110"/>
        <v>0</v>
      </c>
    </row>
    <row r="2307" spans="1:5">
      <c r="A2307" t="str">
        <f t="shared" si="111"/>
        <v>100</v>
      </c>
      <c r="B2307">
        <f t="shared" si="112"/>
        <v>0</v>
      </c>
      <c r="C2307" t="s">
        <v>2650</v>
      </c>
      <c r="D2307" t="s">
        <v>2775</v>
      </c>
      <c r="E2307">
        <f t="shared" ca="1" si="110"/>
        <v>0</v>
      </c>
    </row>
    <row r="2308" spans="1:5">
      <c r="A2308" t="str">
        <f t="shared" si="111"/>
        <v>01</v>
      </c>
      <c r="B2308">
        <f t="shared" si="112"/>
        <v>0</v>
      </c>
      <c r="C2308" t="s">
        <v>2648</v>
      </c>
      <c r="D2308" t="s">
        <v>2776</v>
      </c>
      <c r="E2308">
        <f t="shared" ca="1" si="110"/>
        <v>0</v>
      </c>
    </row>
    <row r="2309" spans="1:5">
      <c r="A2309" t="str">
        <f t="shared" si="111"/>
        <v>02</v>
      </c>
      <c r="B2309">
        <f t="shared" si="112"/>
        <v>0</v>
      </c>
      <c r="C2309" t="s">
        <v>2648</v>
      </c>
      <c r="D2309" t="s">
        <v>2777</v>
      </c>
      <c r="E2309">
        <f t="shared" ca="1" si="110"/>
        <v>0</v>
      </c>
    </row>
    <row r="2310" spans="1:5">
      <c r="A2310" t="str">
        <f t="shared" si="111"/>
        <v>03</v>
      </c>
      <c r="B2310">
        <f t="shared" si="112"/>
        <v>0</v>
      </c>
      <c r="C2310" t="s">
        <v>2648</v>
      </c>
      <c r="D2310" t="s">
        <v>2778</v>
      </c>
      <c r="E2310">
        <f t="shared" ca="1" si="110"/>
        <v>0</v>
      </c>
    </row>
    <row r="2311" spans="1:5">
      <c r="A2311" t="str">
        <f t="shared" si="111"/>
        <v>04</v>
      </c>
      <c r="B2311">
        <f t="shared" si="112"/>
        <v>0</v>
      </c>
      <c r="C2311" t="s">
        <v>2648</v>
      </c>
      <c r="D2311" t="s">
        <v>2779</v>
      </c>
      <c r="E2311">
        <f t="shared" ca="1" si="110"/>
        <v>0</v>
      </c>
    </row>
    <row r="2312" spans="1:5">
      <c r="A2312" t="str">
        <f t="shared" si="111"/>
        <v>05</v>
      </c>
      <c r="B2312">
        <f t="shared" si="112"/>
        <v>0</v>
      </c>
      <c r="C2312" t="s">
        <v>2648</v>
      </c>
      <c r="D2312" t="s">
        <v>2780</v>
      </c>
      <c r="E2312">
        <f t="shared" ca="1" si="110"/>
        <v>0</v>
      </c>
    </row>
    <row r="2313" spans="1:5">
      <c r="A2313" t="str">
        <f t="shared" si="111"/>
        <v>06</v>
      </c>
      <c r="B2313">
        <f t="shared" si="112"/>
        <v>0</v>
      </c>
      <c r="C2313" t="s">
        <v>2648</v>
      </c>
      <c r="D2313" t="s">
        <v>2781</v>
      </c>
      <c r="E2313">
        <f t="shared" ca="1" si="110"/>
        <v>0</v>
      </c>
    </row>
    <row r="2314" spans="1:5">
      <c r="A2314" t="str">
        <f t="shared" si="111"/>
        <v>07</v>
      </c>
      <c r="B2314">
        <f t="shared" si="112"/>
        <v>0</v>
      </c>
      <c r="C2314" t="s">
        <v>2648</v>
      </c>
      <c r="D2314" t="s">
        <v>2782</v>
      </c>
      <c r="E2314">
        <f t="shared" ca="1" si="110"/>
        <v>0</v>
      </c>
    </row>
    <row r="2315" spans="1:5">
      <c r="A2315" t="str">
        <f t="shared" si="111"/>
        <v>08</v>
      </c>
      <c r="B2315">
        <f t="shared" si="112"/>
        <v>0</v>
      </c>
      <c r="C2315" t="s">
        <v>2648</v>
      </c>
      <c r="D2315" t="s">
        <v>2783</v>
      </c>
      <c r="E2315">
        <f t="shared" ca="1" si="110"/>
        <v>0</v>
      </c>
    </row>
    <row r="2316" spans="1:5">
      <c r="A2316" t="str">
        <f t="shared" si="111"/>
        <v>09</v>
      </c>
      <c r="B2316">
        <f t="shared" si="112"/>
        <v>0</v>
      </c>
      <c r="C2316" t="s">
        <v>2648</v>
      </c>
      <c r="D2316" t="s">
        <v>2784</v>
      </c>
      <c r="E2316">
        <f t="shared" ca="1" si="110"/>
        <v>0</v>
      </c>
    </row>
    <row r="2317" spans="1:5">
      <c r="A2317" t="str">
        <f t="shared" si="111"/>
        <v>10</v>
      </c>
      <c r="B2317">
        <f t="shared" si="112"/>
        <v>0</v>
      </c>
      <c r="C2317" t="s">
        <v>2648</v>
      </c>
      <c r="D2317" t="s">
        <v>2785</v>
      </c>
      <c r="E2317">
        <f t="shared" ca="1" si="110"/>
        <v>0</v>
      </c>
    </row>
    <row r="2318" spans="1:5">
      <c r="A2318" t="str">
        <f t="shared" si="111"/>
        <v>11</v>
      </c>
      <c r="B2318">
        <f t="shared" si="112"/>
        <v>0</v>
      </c>
      <c r="C2318" t="s">
        <v>2648</v>
      </c>
      <c r="D2318" t="s">
        <v>2786</v>
      </c>
      <c r="E2318">
        <f t="shared" ca="1" si="110"/>
        <v>0</v>
      </c>
    </row>
    <row r="2319" spans="1:5">
      <c r="A2319" t="str">
        <f t="shared" si="111"/>
        <v>12</v>
      </c>
      <c r="B2319">
        <f t="shared" si="112"/>
        <v>0</v>
      </c>
      <c r="C2319" t="s">
        <v>2648</v>
      </c>
      <c r="D2319" t="s">
        <v>2787</v>
      </c>
      <c r="E2319">
        <f t="shared" ca="1" si="110"/>
        <v>0</v>
      </c>
    </row>
    <row r="2320" spans="1:5">
      <c r="A2320" t="str">
        <f t="shared" si="111"/>
        <v>13</v>
      </c>
      <c r="B2320">
        <f t="shared" si="112"/>
        <v>0</v>
      </c>
      <c r="C2320" t="s">
        <v>2648</v>
      </c>
      <c r="D2320" t="s">
        <v>2788</v>
      </c>
      <c r="E2320">
        <f t="shared" ca="1" si="110"/>
        <v>0</v>
      </c>
    </row>
    <row r="2321" spans="1:5">
      <c r="A2321" t="str">
        <f t="shared" si="111"/>
        <v>100</v>
      </c>
      <c r="B2321">
        <f t="shared" si="112"/>
        <v>0</v>
      </c>
      <c r="C2321" t="s">
        <v>2648</v>
      </c>
      <c r="D2321" t="s">
        <v>2789</v>
      </c>
      <c r="E2321">
        <f t="shared" ca="1" si="110"/>
        <v>0</v>
      </c>
    </row>
    <row r="2322" spans="1:5">
      <c r="A2322" t="str">
        <f t="shared" si="111"/>
        <v>01</v>
      </c>
      <c r="B2322">
        <f t="shared" si="112"/>
        <v>0</v>
      </c>
      <c r="C2322" t="s">
        <v>2649</v>
      </c>
      <c r="D2322" t="s">
        <v>2790</v>
      </c>
      <c r="E2322">
        <f t="shared" ca="1" si="110"/>
        <v>0</v>
      </c>
    </row>
    <row r="2323" spans="1:5">
      <c r="A2323" t="str">
        <f t="shared" si="111"/>
        <v>02</v>
      </c>
      <c r="B2323">
        <f t="shared" si="112"/>
        <v>0</v>
      </c>
      <c r="C2323" t="s">
        <v>2649</v>
      </c>
      <c r="D2323" t="s">
        <v>2791</v>
      </c>
      <c r="E2323">
        <f t="shared" ca="1" si="110"/>
        <v>0</v>
      </c>
    </row>
    <row r="2324" spans="1:5">
      <c r="A2324" t="str">
        <f t="shared" si="111"/>
        <v>03</v>
      </c>
      <c r="B2324">
        <f t="shared" si="112"/>
        <v>0</v>
      </c>
      <c r="C2324" t="s">
        <v>2649</v>
      </c>
      <c r="D2324" t="s">
        <v>2792</v>
      </c>
      <c r="E2324">
        <f t="shared" ca="1" si="110"/>
        <v>0</v>
      </c>
    </row>
    <row r="2325" spans="1:5">
      <c r="A2325" t="str">
        <f t="shared" si="111"/>
        <v>04</v>
      </c>
      <c r="B2325">
        <f t="shared" si="112"/>
        <v>0</v>
      </c>
      <c r="C2325" t="s">
        <v>2649</v>
      </c>
      <c r="D2325" t="s">
        <v>2793</v>
      </c>
      <c r="E2325">
        <f t="shared" ca="1" si="110"/>
        <v>0</v>
      </c>
    </row>
    <row r="2326" spans="1:5">
      <c r="A2326" t="str">
        <f t="shared" si="111"/>
        <v>05</v>
      </c>
      <c r="B2326">
        <f t="shared" si="112"/>
        <v>0</v>
      </c>
      <c r="C2326" t="s">
        <v>2649</v>
      </c>
      <c r="D2326" t="s">
        <v>2794</v>
      </c>
      <c r="E2326">
        <f t="shared" ca="1" si="110"/>
        <v>0</v>
      </c>
    </row>
    <row r="2327" spans="1:5">
      <c r="A2327" t="str">
        <f t="shared" si="111"/>
        <v>06</v>
      </c>
      <c r="B2327">
        <f t="shared" si="112"/>
        <v>0</v>
      </c>
      <c r="C2327" t="s">
        <v>2649</v>
      </c>
      <c r="D2327" t="s">
        <v>2795</v>
      </c>
      <c r="E2327">
        <f t="shared" ca="1" si="110"/>
        <v>0</v>
      </c>
    </row>
    <row r="2328" spans="1:5">
      <c r="A2328" t="str">
        <f t="shared" si="111"/>
        <v>07</v>
      </c>
      <c r="B2328">
        <f t="shared" si="112"/>
        <v>0</v>
      </c>
      <c r="C2328" t="s">
        <v>2649</v>
      </c>
      <c r="D2328" t="s">
        <v>2796</v>
      </c>
      <c r="E2328">
        <f t="shared" ca="1" si="110"/>
        <v>0</v>
      </c>
    </row>
    <row r="2329" spans="1:5">
      <c r="A2329" t="str">
        <f t="shared" si="111"/>
        <v>08</v>
      </c>
      <c r="B2329">
        <f t="shared" si="112"/>
        <v>0</v>
      </c>
      <c r="C2329" t="s">
        <v>2649</v>
      </c>
      <c r="D2329" t="s">
        <v>2797</v>
      </c>
      <c r="E2329">
        <f t="shared" ca="1" si="110"/>
        <v>0</v>
      </c>
    </row>
    <row r="2330" spans="1:5">
      <c r="A2330" t="str">
        <f t="shared" si="111"/>
        <v>09</v>
      </c>
      <c r="B2330">
        <f t="shared" si="112"/>
        <v>0</v>
      </c>
      <c r="C2330" t="s">
        <v>2649</v>
      </c>
      <c r="D2330" t="s">
        <v>2798</v>
      </c>
      <c r="E2330">
        <f t="shared" ca="1" si="110"/>
        <v>0</v>
      </c>
    </row>
    <row r="2331" spans="1:5">
      <c r="A2331" t="str">
        <f t="shared" si="111"/>
        <v>10</v>
      </c>
      <c r="B2331">
        <f t="shared" si="112"/>
        <v>0</v>
      </c>
      <c r="C2331" t="s">
        <v>2649</v>
      </c>
      <c r="D2331" t="s">
        <v>2799</v>
      </c>
      <c r="E2331">
        <f t="shared" ca="1" si="110"/>
        <v>0</v>
      </c>
    </row>
    <row r="2332" spans="1:5">
      <c r="A2332" t="str">
        <f t="shared" si="111"/>
        <v>11</v>
      </c>
      <c r="B2332">
        <f t="shared" si="112"/>
        <v>0</v>
      </c>
      <c r="C2332" t="s">
        <v>2649</v>
      </c>
      <c r="D2332" t="s">
        <v>2800</v>
      </c>
      <c r="E2332">
        <f t="shared" ca="1" si="110"/>
        <v>0</v>
      </c>
    </row>
    <row r="2333" spans="1:5">
      <c r="A2333" t="str">
        <f t="shared" si="111"/>
        <v>12</v>
      </c>
      <c r="B2333">
        <f t="shared" si="112"/>
        <v>0</v>
      </c>
      <c r="C2333" t="s">
        <v>2649</v>
      </c>
      <c r="D2333" t="s">
        <v>2801</v>
      </c>
      <c r="E2333">
        <f t="shared" ca="1" si="110"/>
        <v>0</v>
      </c>
    </row>
    <row r="2334" spans="1:5">
      <c r="A2334" t="str">
        <f t="shared" si="111"/>
        <v>13</v>
      </c>
      <c r="B2334">
        <f t="shared" si="112"/>
        <v>0</v>
      </c>
      <c r="C2334" t="s">
        <v>2649</v>
      </c>
      <c r="D2334" t="s">
        <v>2802</v>
      </c>
      <c r="E2334">
        <f t="shared" ca="1" si="110"/>
        <v>0</v>
      </c>
    </row>
    <row r="2335" spans="1:5">
      <c r="A2335" t="str">
        <f t="shared" si="111"/>
        <v>100</v>
      </c>
      <c r="B2335">
        <f t="shared" si="112"/>
        <v>0</v>
      </c>
      <c r="C2335" t="s">
        <v>2649</v>
      </c>
      <c r="D2335" t="s">
        <v>2803</v>
      </c>
      <c r="E2335">
        <f t="shared" ca="1" si="110"/>
        <v>0</v>
      </c>
    </row>
    <row r="2336" spans="1:5">
      <c r="A2336" t="str">
        <f t="shared" si="111"/>
        <v>01</v>
      </c>
      <c r="B2336">
        <f t="shared" si="112"/>
        <v>0</v>
      </c>
      <c r="C2336" t="s">
        <v>2645</v>
      </c>
      <c r="D2336" t="s">
        <v>2804</v>
      </c>
      <c r="E2336">
        <f t="shared" ca="1" si="110"/>
        <v>0</v>
      </c>
    </row>
    <row r="2337" spans="1:5">
      <c r="A2337" t="str">
        <f t="shared" si="111"/>
        <v>02</v>
      </c>
      <c r="B2337">
        <f t="shared" si="112"/>
        <v>0</v>
      </c>
      <c r="C2337" t="s">
        <v>2645</v>
      </c>
      <c r="D2337" t="s">
        <v>2805</v>
      </c>
      <c r="E2337">
        <f t="shared" ca="1" si="110"/>
        <v>0</v>
      </c>
    </row>
    <row r="2338" spans="1:5">
      <c r="A2338" t="str">
        <f t="shared" si="111"/>
        <v>03</v>
      </c>
      <c r="B2338">
        <f t="shared" si="112"/>
        <v>0</v>
      </c>
      <c r="C2338" t="s">
        <v>2645</v>
      </c>
      <c r="D2338" t="s">
        <v>2806</v>
      </c>
      <c r="E2338">
        <f t="shared" ca="1" si="110"/>
        <v>0</v>
      </c>
    </row>
    <row r="2339" spans="1:5">
      <c r="A2339" t="str">
        <f t="shared" si="111"/>
        <v>04</v>
      </c>
      <c r="B2339">
        <f t="shared" si="112"/>
        <v>0</v>
      </c>
      <c r="C2339" t="s">
        <v>2645</v>
      </c>
      <c r="D2339" t="s">
        <v>2807</v>
      </c>
      <c r="E2339">
        <f t="shared" ca="1" si="110"/>
        <v>0</v>
      </c>
    </row>
    <row r="2340" spans="1:5">
      <c r="A2340" t="str">
        <f t="shared" si="111"/>
        <v>05</v>
      </c>
      <c r="B2340">
        <f t="shared" si="112"/>
        <v>0</v>
      </c>
      <c r="C2340" t="s">
        <v>2645</v>
      </c>
      <c r="D2340" t="s">
        <v>2808</v>
      </c>
      <c r="E2340">
        <f t="shared" ca="1" si="110"/>
        <v>0</v>
      </c>
    </row>
    <row r="2341" spans="1:5">
      <c r="A2341" t="str">
        <f t="shared" si="111"/>
        <v>06</v>
      </c>
      <c r="B2341">
        <f t="shared" si="112"/>
        <v>0</v>
      </c>
      <c r="C2341" t="s">
        <v>2645</v>
      </c>
      <c r="D2341" t="s">
        <v>2809</v>
      </c>
      <c r="E2341">
        <f t="shared" ca="1" si="110"/>
        <v>0</v>
      </c>
    </row>
    <row r="2342" spans="1:5">
      <c r="A2342" t="str">
        <f t="shared" si="111"/>
        <v>07</v>
      </c>
      <c r="B2342">
        <f t="shared" si="112"/>
        <v>0</v>
      </c>
      <c r="C2342" t="s">
        <v>2645</v>
      </c>
      <c r="D2342" t="s">
        <v>2810</v>
      </c>
      <c r="E2342">
        <f t="shared" ca="1" si="110"/>
        <v>0</v>
      </c>
    </row>
    <row r="2343" spans="1:5">
      <c r="A2343" t="str">
        <f t="shared" si="111"/>
        <v>08</v>
      </c>
      <c r="B2343">
        <f t="shared" si="112"/>
        <v>0</v>
      </c>
      <c r="C2343" t="s">
        <v>2645</v>
      </c>
      <c r="D2343" t="s">
        <v>2811</v>
      </c>
      <c r="E2343">
        <f t="shared" ref="E2343:E2406" ca="1" si="113">IFERROR(IF(B2343=0,VLOOKUP(C2343,INDIRECT($G$4&amp;$H$4),MATCH($A2343,INDIRECT($G$4&amp;$I$4),0),0),VLOOKUP(C2343,INDIRECT($G$5&amp;$H$5),MATCH($A2343,INDIRECT($G$5&amp;$I$5),0),FALSE)),0)</f>
        <v>0</v>
      </c>
    </row>
    <row r="2344" spans="1:5">
      <c r="A2344" t="str">
        <f t="shared" si="111"/>
        <v>09</v>
      </c>
      <c r="B2344">
        <f t="shared" si="112"/>
        <v>0</v>
      </c>
      <c r="C2344" t="s">
        <v>2645</v>
      </c>
      <c r="D2344" t="s">
        <v>2812</v>
      </c>
      <c r="E2344">
        <f t="shared" ca="1" si="113"/>
        <v>0</v>
      </c>
    </row>
    <row r="2345" spans="1:5">
      <c r="A2345" t="str">
        <f t="shared" si="111"/>
        <v>10</v>
      </c>
      <c r="B2345">
        <f t="shared" si="112"/>
        <v>0</v>
      </c>
      <c r="C2345" t="s">
        <v>2645</v>
      </c>
      <c r="D2345" t="s">
        <v>2813</v>
      </c>
      <c r="E2345">
        <f t="shared" ca="1" si="113"/>
        <v>0</v>
      </c>
    </row>
    <row r="2346" spans="1:5">
      <c r="A2346" t="str">
        <f t="shared" si="111"/>
        <v>11</v>
      </c>
      <c r="B2346">
        <f t="shared" si="112"/>
        <v>0</v>
      </c>
      <c r="C2346" t="s">
        <v>2645</v>
      </c>
      <c r="D2346" t="s">
        <v>2814</v>
      </c>
      <c r="E2346">
        <f t="shared" ca="1" si="113"/>
        <v>0</v>
      </c>
    </row>
    <row r="2347" spans="1:5">
      <c r="A2347" t="str">
        <f t="shared" si="111"/>
        <v>12</v>
      </c>
      <c r="B2347">
        <f t="shared" si="112"/>
        <v>0</v>
      </c>
      <c r="C2347" t="s">
        <v>2645</v>
      </c>
      <c r="D2347" t="s">
        <v>2815</v>
      </c>
      <c r="E2347">
        <f t="shared" ca="1" si="113"/>
        <v>0</v>
      </c>
    </row>
    <row r="2348" spans="1:5">
      <c r="A2348" t="str">
        <f t="shared" si="111"/>
        <v>13</v>
      </c>
      <c r="B2348">
        <f t="shared" si="112"/>
        <v>0</v>
      </c>
      <c r="C2348" t="s">
        <v>2645</v>
      </c>
      <c r="D2348" t="s">
        <v>2816</v>
      </c>
      <c r="E2348">
        <f t="shared" ca="1" si="113"/>
        <v>0</v>
      </c>
    </row>
    <row r="2349" spans="1:5">
      <c r="A2349" t="str">
        <f t="shared" si="111"/>
        <v>100</v>
      </c>
      <c r="B2349">
        <f t="shared" si="112"/>
        <v>0</v>
      </c>
      <c r="C2349" t="s">
        <v>2645</v>
      </c>
      <c r="D2349" t="s">
        <v>2817</v>
      </c>
      <c r="E2349">
        <f t="shared" ca="1" si="113"/>
        <v>0</v>
      </c>
    </row>
    <row r="2350" spans="1:5">
      <c r="A2350" t="str">
        <f t="shared" si="111"/>
        <v>01</v>
      </c>
      <c r="B2350">
        <f t="shared" si="112"/>
        <v>0</v>
      </c>
      <c r="C2350" t="s">
        <v>2646</v>
      </c>
      <c r="D2350" t="s">
        <v>2818</v>
      </c>
      <c r="E2350">
        <f t="shared" ca="1" si="113"/>
        <v>0</v>
      </c>
    </row>
    <row r="2351" spans="1:5">
      <c r="A2351" t="str">
        <f t="shared" si="111"/>
        <v>02</v>
      </c>
      <c r="B2351">
        <f t="shared" si="112"/>
        <v>0</v>
      </c>
      <c r="C2351" t="s">
        <v>2646</v>
      </c>
      <c r="D2351" t="s">
        <v>2819</v>
      </c>
      <c r="E2351">
        <f t="shared" ca="1" si="113"/>
        <v>0</v>
      </c>
    </row>
    <row r="2352" spans="1:5">
      <c r="A2352" t="str">
        <f t="shared" si="111"/>
        <v>03</v>
      </c>
      <c r="B2352">
        <f t="shared" si="112"/>
        <v>0</v>
      </c>
      <c r="C2352" t="s">
        <v>2646</v>
      </c>
      <c r="D2352" t="s">
        <v>2820</v>
      </c>
      <c r="E2352">
        <f t="shared" ca="1" si="113"/>
        <v>0</v>
      </c>
    </row>
    <row r="2353" spans="1:5">
      <c r="A2353" t="str">
        <f t="shared" si="111"/>
        <v>04</v>
      </c>
      <c r="B2353">
        <f t="shared" si="112"/>
        <v>0</v>
      </c>
      <c r="C2353" t="s">
        <v>2646</v>
      </c>
      <c r="D2353" t="s">
        <v>2821</v>
      </c>
      <c r="E2353">
        <f t="shared" ca="1" si="113"/>
        <v>0</v>
      </c>
    </row>
    <row r="2354" spans="1:5">
      <c r="A2354" t="str">
        <f t="shared" si="111"/>
        <v>05</v>
      </c>
      <c r="B2354">
        <f t="shared" si="112"/>
        <v>0</v>
      </c>
      <c r="C2354" t="s">
        <v>2646</v>
      </c>
      <c r="D2354" t="s">
        <v>2822</v>
      </c>
      <c r="E2354">
        <f t="shared" ca="1" si="113"/>
        <v>0</v>
      </c>
    </row>
    <row r="2355" spans="1:5">
      <c r="A2355" t="str">
        <f t="shared" si="111"/>
        <v>06</v>
      </c>
      <c r="B2355">
        <f t="shared" si="112"/>
        <v>0</v>
      </c>
      <c r="C2355" t="s">
        <v>2646</v>
      </c>
      <c r="D2355" t="s">
        <v>2823</v>
      </c>
      <c r="E2355">
        <f t="shared" ca="1" si="113"/>
        <v>0</v>
      </c>
    </row>
    <row r="2356" spans="1:5">
      <c r="A2356" t="str">
        <f t="shared" si="111"/>
        <v>07</v>
      </c>
      <c r="B2356">
        <f t="shared" si="112"/>
        <v>0</v>
      </c>
      <c r="C2356" t="s">
        <v>2646</v>
      </c>
      <c r="D2356" t="s">
        <v>2824</v>
      </c>
      <c r="E2356">
        <f t="shared" ca="1" si="113"/>
        <v>0</v>
      </c>
    </row>
    <row r="2357" spans="1:5">
      <c r="A2357" t="str">
        <f t="shared" si="111"/>
        <v>08</v>
      </c>
      <c r="B2357">
        <f t="shared" si="112"/>
        <v>0</v>
      </c>
      <c r="C2357" t="s">
        <v>2646</v>
      </c>
      <c r="D2357" t="s">
        <v>2825</v>
      </c>
      <c r="E2357">
        <f t="shared" ca="1" si="113"/>
        <v>0</v>
      </c>
    </row>
    <row r="2358" spans="1:5">
      <c r="A2358" t="str">
        <f t="shared" ref="A2358:A2421" si="114">MID(D2358,LEN(C2358)+2,LEN(D2358)-LEN(C2358))</f>
        <v>09</v>
      </c>
      <c r="B2358">
        <f t="shared" ref="B2358:B2421" si="115">IF(IFERROR(FIND("PU",D2358,1),0)&lt;&gt;0,"PU",0)</f>
        <v>0</v>
      </c>
      <c r="C2358" t="s">
        <v>2646</v>
      </c>
      <c r="D2358" t="s">
        <v>2826</v>
      </c>
      <c r="E2358">
        <f t="shared" ca="1" si="113"/>
        <v>0</v>
      </c>
    </row>
    <row r="2359" spans="1:5">
      <c r="A2359" t="str">
        <f t="shared" si="114"/>
        <v>10</v>
      </c>
      <c r="B2359">
        <f t="shared" si="115"/>
        <v>0</v>
      </c>
      <c r="C2359" t="s">
        <v>2646</v>
      </c>
      <c r="D2359" t="s">
        <v>2827</v>
      </c>
      <c r="E2359">
        <f t="shared" ca="1" si="113"/>
        <v>0</v>
      </c>
    </row>
    <row r="2360" spans="1:5">
      <c r="A2360" t="str">
        <f t="shared" si="114"/>
        <v>11</v>
      </c>
      <c r="B2360">
        <f t="shared" si="115"/>
        <v>0</v>
      </c>
      <c r="C2360" t="s">
        <v>2646</v>
      </c>
      <c r="D2360" t="s">
        <v>2828</v>
      </c>
      <c r="E2360">
        <f t="shared" ca="1" si="113"/>
        <v>0</v>
      </c>
    </row>
    <row r="2361" spans="1:5">
      <c r="A2361" t="str">
        <f t="shared" si="114"/>
        <v>12</v>
      </c>
      <c r="B2361">
        <f t="shared" si="115"/>
        <v>0</v>
      </c>
      <c r="C2361" t="s">
        <v>2646</v>
      </c>
      <c r="D2361" t="s">
        <v>2829</v>
      </c>
      <c r="E2361">
        <f t="shared" ca="1" si="113"/>
        <v>0</v>
      </c>
    </row>
    <row r="2362" spans="1:5">
      <c r="A2362" t="str">
        <f t="shared" si="114"/>
        <v>13</v>
      </c>
      <c r="B2362">
        <f t="shared" si="115"/>
        <v>0</v>
      </c>
      <c r="C2362" t="s">
        <v>2646</v>
      </c>
      <c r="D2362" t="s">
        <v>2830</v>
      </c>
      <c r="E2362">
        <f t="shared" ca="1" si="113"/>
        <v>0</v>
      </c>
    </row>
    <row r="2363" spans="1:5">
      <c r="A2363" t="str">
        <f t="shared" si="114"/>
        <v>100</v>
      </c>
      <c r="B2363">
        <f t="shared" si="115"/>
        <v>0</v>
      </c>
      <c r="C2363" t="s">
        <v>2646</v>
      </c>
      <c r="D2363" t="s">
        <v>2831</v>
      </c>
      <c r="E2363">
        <f t="shared" ca="1" si="113"/>
        <v>0</v>
      </c>
    </row>
    <row r="2364" spans="1:5">
      <c r="A2364" t="str">
        <f t="shared" si="114"/>
        <v>01</v>
      </c>
      <c r="B2364">
        <f t="shared" si="115"/>
        <v>0</v>
      </c>
      <c r="C2364" t="s">
        <v>2647</v>
      </c>
      <c r="D2364" t="s">
        <v>2832</v>
      </c>
      <c r="E2364">
        <f t="shared" ca="1" si="113"/>
        <v>0</v>
      </c>
    </row>
    <row r="2365" spans="1:5">
      <c r="A2365" t="str">
        <f t="shared" si="114"/>
        <v>02</v>
      </c>
      <c r="B2365">
        <f t="shared" si="115"/>
        <v>0</v>
      </c>
      <c r="C2365" t="s">
        <v>2647</v>
      </c>
      <c r="D2365" t="s">
        <v>2833</v>
      </c>
      <c r="E2365">
        <f t="shared" ca="1" si="113"/>
        <v>0</v>
      </c>
    </row>
    <row r="2366" spans="1:5">
      <c r="A2366" t="str">
        <f t="shared" si="114"/>
        <v>03</v>
      </c>
      <c r="B2366">
        <f t="shared" si="115"/>
        <v>0</v>
      </c>
      <c r="C2366" t="s">
        <v>2647</v>
      </c>
      <c r="D2366" t="s">
        <v>2834</v>
      </c>
      <c r="E2366">
        <f t="shared" ca="1" si="113"/>
        <v>0</v>
      </c>
    </row>
    <row r="2367" spans="1:5">
      <c r="A2367" t="str">
        <f t="shared" si="114"/>
        <v>04</v>
      </c>
      <c r="B2367">
        <f t="shared" si="115"/>
        <v>0</v>
      </c>
      <c r="C2367" t="s">
        <v>2647</v>
      </c>
      <c r="D2367" t="s">
        <v>2835</v>
      </c>
      <c r="E2367">
        <f t="shared" ca="1" si="113"/>
        <v>0</v>
      </c>
    </row>
    <row r="2368" spans="1:5">
      <c r="A2368" t="str">
        <f t="shared" si="114"/>
        <v>05</v>
      </c>
      <c r="B2368">
        <f t="shared" si="115"/>
        <v>0</v>
      </c>
      <c r="C2368" t="s">
        <v>2647</v>
      </c>
      <c r="D2368" t="s">
        <v>2836</v>
      </c>
      <c r="E2368">
        <f t="shared" ca="1" si="113"/>
        <v>0</v>
      </c>
    </row>
    <row r="2369" spans="1:5">
      <c r="A2369" t="str">
        <f t="shared" si="114"/>
        <v>06</v>
      </c>
      <c r="B2369">
        <f t="shared" si="115"/>
        <v>0</v>
      </c>
      <c r="C2369" t="s">
        <v>2647</v>
      </c>
      <c r="D2369" t="s">
        <v>2837</v>
      </c>
      <c r="E2369">
        <f t="shared" ca="1" si="113"/>
        <v>0</v>
      </c>
    </row>
    <row r="2370" spans="1:5">
      <c r="A2370" t="str">
        <f t="shared" si="114"/>
        <v>07</v>
      </c>
      <c r="B2370">
        <f t="shared" si="115"/>
        <v>0</v>
      </c>
      <c r="C2370" t="s">
        <v>2647</v>
      </c>
      <c r="D2370" t="s">
        <v>2838</v>
      </c>
      <c r="E2370">
        <f t="shared" ca="1" si="113"/>
        <v>0</v>
      </c>
    </row>
    <row r="2371" spans="1:5">
      <c r="A2371" t="str">
        <f t="shared" si="114"/>
        <v>08</v>
      </c>
      <c r="B2371">
        <f t="shared" si="115"/>
        <v>0</v>
      </c>
      <c r="C2371" t="s">
        <v>2647</v>
      </c>
      <c r="D2371" t="s">
        <v>2839</v>
      </c>
      <c r="E2371">
        <f t="shared" ca="1" si="113"/>
        <v>0</v>
      </c>
    </row>
    <row r="2372" spans="1:5">
      <c r="A2372" t="str">
        <f t="shared" si="114"/>
        <v>09</v>
      </c>
      <c r="B2372">
        <f t="shared" si="115"/>
        <v>0</v>
      </c>
      <c r="C2372" t="s">
        <v>2647</v>
      </c>
      <c r="D2372" t="s">
        <v>2840</v>
      </c>
      <c r="E2372">
        <f t="shared" ca="1" si="113"/>
        <v>0</v>
      </c>
    </row>
    <row r="2373" spans="1:5">
      <c r="A2373" t="str">
        <f t="shared" si="114"/>
        <v>10</v>
      </c>
      <c r="B2373">
        <f t="shared" si="115"/>
        <v>0</v>
      </c>
      <c r="C2373" t="s">
        <v>2647</v>
      </c>
      <c r="D2373" t="s">
        <v>2841</v>
      </c>
      <c r="E2373">
        <f t="shared" ca="1" si="113"/>
        <v>0</v>
      </c>
    </row>
    <row r="2374" spans="1:5">
      <c r="A2374" t="str">
        <f t="shared" si="114"/>
        <v>11</v>
      </c>
      <c r="B2374">
        <f t="shared" si="115"/>
        <v>0</v>
      </c>
      <c r="C2374" t="s">
        <v>2647</v>
      </c>
      <c r="D2374" t="s">
        <v>2842</v>
      </c>
      <c r="E2374">
        <f t="shared" ca="1" si="113"/>
        <v>0</v>
      </c>
    </row>
    <row r="2375" spans="1:5">
      <c r="A2375" t="str">
        <f t="shared" si="114"/>
        <v>12</v>
      </c>
      <c r="B2375">
        <f t="shared" si="115"/>
        <v>0</v>
      </c>
      <c r="C2375" t="s">
        <v>2647</v>
      </c>
      <c r="D2375" t="s">
        <v>2843</v>
      </c>
      <c r="E2375">
        <f t="shared" ca="1" si="113"/>
        <v>0</v>
      </c>
    </row>
    <row r="2376" spans="1:5">
      <c r="A2376" t="str">
        <f t="shared" si="114"/>
        <v>13</v>
      </c>
      <c r="B2376">
        <f t="shared" si="115"/>
        <v>0</v>
      </c>
      <c r="C2376" t="s">
        <v>2647</v>
      </c>
      <c r="D2376" t="s">
        <v>2844</v>
      </c>
      <c r="E2376">
        <f t="shared" ca="1" si="113"/>
        <v>0</v>
      </c>
    </row>
    <row r="2377" spans="1:5">
      <c r="A2377" t="str">
        <f t="shared" si="114"/>
        <v>100</v>
      </c>
      <c r="B2377">
        <f t="shared" si="115"/>
        <v>0</v>
      </c>
      <c r="C2377" t="s">
        <v>2647</v>
      </c>
      <c r="D2377" t="s">
        <v>2845</v>
      </c>
      <c r="E2377">
        <f t="shared" ca="1" si="113"/>
        <v>0</v>
      </c>
    </row>
    <row r="2378" spans="1:5">
      <c r="A2378" t="str">
        <f t="shared" si="114"/>
        <v>01</v>
      </c>
      <c r="B2378">
        <f t="shared" si="115"/>
        <v>0</v>
      </c>
      <c r="C2378" t="s">
        <v>2644</v>
      </c>
      <c r="D2378" t="s">
        <v>2846</v>
      </c>
      <c r="E2378">
        <f t="shared" ca="1" si="113"/>
        <v>0</v>
      </c>
    </row>
    <row r="2379" spans="1:5">
      <c r="A2379" t="str">
        <f t="shared" si="114"/>
        <v>02</v>
      </c>
      <c r="B2379">
        <f t="shared" si="115"/>
        <v>0</v>
      </c>
      <c r="C2379" t="s">
        <v>2644</v>
      </c>
      <c r="D2379" t="s">
        <v>2847</v>
      </c>
      <c r="E2379">
        <f t="shared" ca="1" si="113"/>
        <v>0</v>
      </c>
    </row>
    <row r="2380" spans="1:5">
      <c r="A2380" t="str">
        <f t="shared" si="114"/>
        <v>03</v>
      </c>
      <c r="B2380">
        <f t="shared" si="115"/>
        <v>0</v>
      </c>
      <c r="C2380" t="s">
        <v>2644</v>
      </c>
      <c r="D2380" t="s">
        <v>2848</v>
      </c>
      <c r="E2380">
        <f t="shared" ca="1" si="113"/>
        <v>0</v>
      </c>
    </row>
    <row r="2381" spans="1:5">
      <c r="A2381" t="str">
        <f t="shared" si="114"/>
        <v>04</v>
      </c>
      <c r="B2381">
        <f t="shared" si="115"/>
        <v>0</v>
      </c>
      <c r="C2381" t="s">
        <v>2644</v>
      </c>
      <c r="D2381" t="s">
        <v>2849</v>
      </c>
      <c r="E2381">
        <f t="shared" ca="1" si="113"/>
        <v>0</v>
      </c>
    </row>
    <row r="2382" spans="1:5">
      <c r="A2382" t="str">
        <f t="shared" si="114"/>
        <v>05</v>
      </c>
      <c r="B2382">
        <f t="shared" si="115"/>
        <v>0</v>
      </c>
      <c r="C2382" t="s">
        <v>2644</v>
      </c>
      <c r="D2382" t="s">
        <v>2850</v>
      </c>
      <c r="E2382">
        <f t="shared" ca="1" si="113"/>
        <v>0</v>
      </c>
    </row>
    <row r="2383" spans="1:5">
      <c r="A2383" t="str">
        <f t="shared" si="114"/>
        <v>06</v>
      </c>
      <c r="B2383">
        <f t="shared" si="115"/>
        <v>0</v>
      </c>
      <c r="C2383" t="s">
        <v>2644</v>
      </c>
      <c r="D2383" t="s">
        <v>2851</v>
      </c>
      <c r="E2383">
        <f t="shared" ca="1" si="113"/>
        <v>0</v>
      </c>
    </row>
    <row r="2384" spans="1:5">
      <c r="A2384" t="str">
        <f t="shared" si="114"/>
        <v>07</v>
      </c>
      <c r="B2384">
        <f t="shared" si="115"/>
        <v>0</v>
      </c>
      <c r="C2384" t="s">
        <v>2644</v>
      </c>
      <c r="D2384" t="s">
        <v>2852</v>
      </c>
      <c r="E2384">
        <f t="shared" ca="1" si="113"/>
        <v>0</v>
      </c>
    </row>
    <row r="2385" spans="1:5">
      <c r="A2385" t="str">
        <f t="shared" si="114"/>
        <v>08</v>
      </c>
      <c r="B2385">
        <f t="shared" si="115"/>
        <v>0</v>
      </c>
      <c r="C2385" t="s">
        <v>2644</v>
      </c>
      <c r="D2385" t="s">
        <v>2853</v>
      </c>
      <c r="E2385">
        <f t="shared" ca="1" si="113"/>
        <v>0</v>
      </c>
    </row>
    <row r="2386" spans="1:5">
      <c r="A2386" t="str">
        <f t="shared" si="114"/>
        <v>09</v>
      </c>
      <c r="B2386">
        <f t="shared" si="115"/>
        <v>0</v>
      </c>
      <c r="C2386" t="s">
        <v>2644</v>
      </c>
      <c r="D2386" t="s">
        <v>2854</v>
      </c>
      <c r="E2386">
        <f t="shared" ca="1" si="113"/>
        <v>0</v>
      </c>
    </row>
    <row r="2387" spans="1:5">
      <c r="A2387" t="str">
        <f t="shared" si="114"/>
        <v>10</v>
      </c>
      <c r="B2387">
        <f t="shared" si="115"/>
        <v>0</v>
      </c>
      <c r="C2387" t="s">
        <v>2644</v>
      </c>
      <c r="D2387" t="s">
        <v>2855</v>
      </c>
      <c r="E2387">
        <f t="shared" ca="1" si="113"/>
        <v>0</v>
      </c>
    </row>
    <row r="2388" spans="1:5">
      <c r="A2388" t="str">
        <f t="shared" si="114"/>
        <v>11</v>
      </c>
      <c r="B2388">
        <f t="shared" si="115"/>
        <v>0</v>
      </c>
      <c r="C2388" t="s">
        <v>2644</v>
      </c>
      <c r="D2388" t="s">
        <v>2856</v>
      </c>
      <c r="E2388">
        <f t="shared" ca="1" si="113"/>
        <v>0</v>
      </c>
    </row>
    <row r="2389" spans="1:5">
      <c r="A2389" t="str">
        <f t="shared" si="114"/>
        <v>12</v>
      </c>
      <c r="B2389">
        <f t="shared" si="115"/>
        <v>0</v>
      </c>
      <c r="C2389" t="s">
        <v>2644</v>
      </c>
      <c r="D2389" t="s">
        <v>2857</v>
      </c>
      <c r="E2389">
        <f t="shared" ca="1" si="113"/>
        <v>0</v>
      </c>
    </row>
    <row r="2390" spans="1:5">
      <c r="A2390" t="str">
        <f t="shared" si="114"/>
        <v>13</v>
      </c>
      <c r="B2390">
        <f t="shared" si="115"/>
        <v>0</v>
      </c>
      <c r="C2390" t="s">
        <v>2644</v>
      </c>
      <c r="D2390" t="s">
        <v>2858</v>
      </c>
      <c r="E2390">
        <f t="shared" ca="1" si="113"/>
        <v>0</v>
      </c>
    </row>
    <row r="2391" spans="1:5">
      <c r="A2391" t="str">
        <f t="shared" si="114"/>
        <v>100</v>
      </c>
      <c r="B2391">
        <f t="shared" si="115"/>
        <v>0</v>
      </c>
      <c r="C2391" t="s">
        <v>2644</v>
      </c>
      <c r="D2391" t="s">
        <v>2859</v>
      </c>
      <c r="E2391">
        <f t="shared" ca="1" si="113"/>
        <v>0</v>
      </c>
    </row>
    <row r="2392" spans="1:5">
      <c r="A2392" t="str">
        <f t="shared" si="114"/>
        <v>01</v>
      </c>
      <c r="B2392">
        <f t="shared" si="115"/>
        <v>0</v>
      </c>
      <c r="C2392" t="s">
        <v>2643</v>
      </c>
      <c r="D2392" t="s">
        <v>2860</v>
      </c>
      <c r="E2392">
        <f t="shared" ca="1" si="113"/>
        <v>0</v>
      </c>
    </row>
    <row r="2393" spans="1:5">
      <c r="A2393" t="str">
        <f t="shared" si="114"/>
        <v>02</v>
      </c>
      <c r="B2393">
        <f t="shared" si="115"/>
        <v>0</v>
      </c>
      <c r="C2393" t="s">
        <v>2643</v>
      </c>
      <c r="D2393" t="s">
        <v>2861</v>
      </c>
      <c r="E2393">
        <f t="shared" ca="1" si="113"/>
        <v>0</v>
      </c>
    </row>
    <row r="2394" spans="1:5">
      <c r="A2394" t="str">
        <f t="shared" si="114"/>
        <v>03</v>
      </c>
      <c r="B2394">
        <f t="shared" si="115"/>
        <v>0</v>
      </c>
      <c r="C2394" t="s">
        <v>2643</v>
      </c>
      <c r="D2394" t="s">
        <v>2862</v>
      </c>
      <c r="E2394">
        <f t="shared" ca="1" si="113"/>
        <v>0</v>
      </c>
    </row>
    <row r="2395" spans="1:5">
      <c r="A2395" t="str">
        <f t="shared" si="114"/>
        <v>04</v>
      </c>
      <c r="B2395">
        <f t="shared" si="115"/>
        <v>0</v>
      </c>
      <c r="C2395" t="s">
        <v>2643</v>
      </c>
      <c r="D2395" t="s">
        <v>2863</v>
      </c>
      <c r="E2395">
        <f t="shared" ca="1" si="113"/>
        <v>0</v>
      </c>
    </row>
    <row r="2396" spans="1:5">
      <c r="A2396" t="str">
        <f t="shared" si="114"/>
        <v>05</v>
      </c>
      <c r="B2396">
        <f t="shared" si="115"/>
        <v>0</v>
      </c>
      <c r="C2396" t="s">
        <v>2643</v>
      </c>
      <c r="D2396" t="s">
        <v>2864</v>
      </c>
      <c r="E2396">
        <f t="shared" ca="1" si="113"/>
        <v>0</v>
      </c>
    </row>
    <row r="2397" spans="1:5">
      <c r="A2397" t="str">
        <f t="shared" si="114"/>
        <v>06</v>
      </c>
      <c r="B2397">
        <f t="shared" si="115"/>
        <v>0</v>
      </c>
      <c r="C2397" t="s">
        <v>2643</v>
      </c>
      <c r="D2397" t="s">
        <v>2865</v>
      </c>
      <c r="E2397">
        <f t="shared" ca="1" si="113"/>
        <v>0</v>
      </c>
    </row>
    <row r="2398" spans="1:5">
      <c r="A2398" t="str">
        <f t="shared" si="114"/>
        <v>07</v>
      </c>
      <c r="B2398">
        <f t="shared" si="115"/>
        <v>0</v>
      </c>
      <c r="C2398" t="s">
        <v>2643</v>
      </c>
      <c r="D2398" t="s">
        <v>2866</v>
      </c>
      <c r="E2398">
        <f t="shared" ca="1" si="113"/>
        <v>0</v>
      </c>
    </row>
    <row r="2399" spans="1:5">
      <c r="A2399" t="str">
        <f t="shared" si="114"/>
        <v>08</v>
      </c>
      <c r="B2399">
        <f t="shared" si="115"/>
        <v>0</v>
      </c>
      <c r="C2399" t="s">
        <v>2643</v>
      </c>
      <c r="D2399" t="s">
        <v>2867</v>
      </c>
      <c r="E2399">
        <f t="shared" ca="1" si="113"/>
        <v>0</v>
      </c>
    </row>
    <row r="2400" spans="1:5">
      <c r="A2400" t="str">
        <f t="shared" si="114"/>
        <v>09</v>
      </c>
      <c r="B2400">
        <f t="shared" si="115"/>
        <v>0</v>
      </c>
      <c r="C2400" t="s">
        <v>2643</v>
      </c>
      <c r="D2400" t="s">
        <v>2868</v>
      </c>
      <c r="E2400">
        <f t="shared" ca="1" si="113"/>
        <v>0</v>
      </c>
    </row>
    <row r="2401" spans="1:5">
      <c r="A2401" t="str">
        <f t="shared" si="114"/>
        <v>10</v>
      </c>
      <c r="B2401">
        <f t="shared" si="115"/>
        <v>0</v>
      </c>
      <c r="C2401" t="s">
        <v>2643</v>
      </c>
      <c r="D2401" t="s">
        <v>2869</v>
      </c>
      <c r="E2401">
        <f t="shared" ca="1" si="113"/>
        <v>0</v>
      </c>
    </row>
    <row r="2402" spans="1:5">
      <c r="A2402" t="str">
        <f t="shared" si="114"/>
        <v>11</v>
      </c>
      <c r="B2402">
        <f t="shared" si="115"/>
        <v>0</v>
      </c>
      <c r="C2402" t="s">
        <v>2643</v>
      </c>
      <c r="D2402" t="s">
        <v>2870</v>
      </c>
      <c r="E2402">
        <f t="shared" ca="1" si="113"/>
        <v>0</v>
      </c>
    </row>
    <row r="2403" spans="1:5">
      <c r="A2403" t="str">
        <f t="shared" si="114"/>
        <v>12</v>
      </c>
      <c r="B2403">
        <f t="shared" si="115"/>
        <v>0</v>
      </c>
      <c r="C2403" t="s">
        <v>2643</v>
      </c>
      <c r="D2403" t="s">
        <v>2871</v>
      </c>
      <c r="E2403">
        <f t="shared" ca="1" si="113"/>
        <v>0</v>
      </c>
    </row>
    <row r="2404" spans="1:5">
      <c r="A2404" t="str">
        <f t="shared" si="114"/>
        <v>13</v>
      </c>
      <c r="B2404">
        <f t="shared" si="115"/>
        <v>0</v>
      </c>
      <c r="C2404" t="s">
        <v>2643</v>
      </c>
      <c r="D2404" t="s">
        <v>2872</v>
      </c>
      <c r="E2404">
        <f t="shared" ca="1" si="113"/>
        <v>0</v>
      </c>
    </row>
    <row r="2405" spans="1:5">
      <c r="A2405" t="str">
        <f t="shared" si="114"/>
        <v>100</v>
      </c>
      <c r="B2405">
        <f t="shared" si="115"/>
        <v>0</v>
      </c>
      <c r="C2405" t="s">
        <v>2643</v>
      </c>
      <c r="D2405" t="s">
        <v>2873</v>
      </c>
      <c r="E2405">
        <f t="shared" ca="1" si="113"/>
        <v>0</v>
      </c>
    </row>
    <row r="2406" spans="1:5">
      <c r="A2406" t="str">
        <f t="shared" si="114"/>
        <v>01</v>
      </c>
      <c r="B2406">
        <f t="shared" si="115"/>
        <v>0</v>
      </c>
      <c r="C2406" t="s">
        <v>2642</v>
      </c>
      <c r="D2406" t="s">
        <v>2874</v>
      </c>
      <c r="E2406">
        <f t="shared" ca="1" si="113"/>
        <v>0</v>
      </c>
    </row>
    <row r="2407" spans="1:5">
      <c r="A2407" t="str">
        <f t="shared" si="114"/>
        <v>02</v>
      </c>
      <c r="B2407">
        <f t="shared" si="115"/>
        <v>0</v>
      </c>
      <c r="C2407" t="s">
        <v>2642</v>
      </c>
      <c r="D2407" t="s">
        <v>2875</v>
      </c>
      <c r="E2407">
        <f t="shared" ref="E2407:E2470" ca="1" si="116">IFERROR(IF(B2407=0,VLOOKUP(C2407,INDIRECT($G$4&amp;$H$4),MATCH($A2407,INDIRECT($G$4&amp;$I$4),0),0),VLOOKUP(C2407,INDIRECT($G$5&amp;$H$5),MATCH($A2407,INDIRECT($G$5&amp;$I$5),0),FALSE)),0)</f>
        <v>0</v>
      </c>
    </row>
    <row r="2408" spans="1:5">
      <c r="A2408" t="str">
        <f t="shared" si="114"/>
        <v>03</v>
      </c>
      <c r="B2408">
        <f t="shared" si="115"/>
        <v>0</v>
      </c>
      <c r="C2408" t="s">
        <v>2642</v>
      </c>
      <c r="D2408" t="s">
        <v>2876</v>
      </c>
      <c r="E2408">
        <f t="shared" ca="1" si="116"/>
        <v>0</v>
      </c>
    </row>
    <row r="2409" spans="1:5">
      <c r="A2409" t="str">
        <f t="shared" si="114"/>
        <v>04</v>
      </c>
      <c r="B2409">
        <f t="shared" si="115"/>
        <v>0</v>
      </c>
      <c r="C2409" t="s">
        <v>2642</v>
      </c>
      <c r="D2409" t="s">
        <v>2877</v>
      </c>
      <c r="E2409">
        <f t="shared" ca="1" si="116"/>
        <v>0</v>
      </c>
    </row>
    <row r="2410" spans="1:5">
      <c r="A2410" t="str">
        <f t="shared" si="114"/>
        <v>05</v>
      </c>
      <c r="B2410">
        <f t="shared" si="115"/>
        <v>0</v>
      </c>
      <c r="C2410" t="s">
        <v>2642</v>
      </c>
      <c r="D2410" t="s">
        <v>2878</v>
      </c>
      <c r="E2410">
        <f t="shared" ca="1" si="116"/>
        <v>0</v>
      </c>
    </row>
    <row r="2411" spans="1:5">
      <c r="A2411" t="str">
        <f t="shared" si="114"/>
        <v>06</v>
      </c>
      <c r="B2411">
        <f t="shared" si="115"/>
        <v>0</v>
      </c>
      <c r="C2411" t="s">
        <v>2642</v>
      </c>
      <c r="D2411" t="s">
        <v>2879</v>
      </c>
      <c r="E2411">
        <f t="shared" ca="1" si="116"/>
        <v>0</v>
      </c>
    </row>
    <row r="2412" spans="1:5">
      <c r="A2412" t="str">
        <f t="shared" si="114"/>
        <v>07</v>
      </c>
      <c r="B2412">
        <f t="shared" si="115"/>
        <v>0</v>
      </c>
      <c r="C2412" t="s">
        <v>2642</v>
      </c>
      <c r="D2412" t="s">
        <v>2880</v>
      </c>
      <c r="E2412">
        <f t="shared" ca="1" si="116"/>
        <v>0</v>
      </c>
    </row>
    <row r="2413" spans="1:5">
      <c r="A2413" t="str">
        <f t="shared" si="114"/>
        <v>08</v>
      </c>
      <c r="B2413">
        <f t="shared" si="115"/>
        <v>0</v>
      </c>
      <c r="C2413" t="s">
        <v>2642</v>
      </c>
      <c r="D2413" t="s">
        <v>2881</v>
      </c>
      <c r="E2413">
        <f t="shared" ca="1" si="116"/>
        <v>0</v>
      </c>
    </row>
    <row r="2414" spans="1:5">
      <c r="A2414" t="str">
        <f t="shared" si="114"/>
        <v>09</v>
      </c>
      <c r="B2414">
        <f t="shared" si="115"/>
        <v>0</v>
      </c>
      <c r="C2414" t="s">
        <v>2642</v>
      </c>
      <c r="D2414" t="s">
        <v>2882</v>
      </c>
      <c r="E2414">
        <f t="shared" ca="1" si="116"/>
        <v>0</v>
      </c>
    </row>
    <row r="2415" spans="1:5">
      <c r="A2415" t="str">
        <f t="shared" si="114"/>
        <v>10</v>
      </c>
      <c r="B2415">
        <f t="shared" si="115"/>
        <v>0</v>
      </c>
      <c r="C2415" t="s">
        <v>2642</v>
      </c>
      <c r="D2415" t="s">
        <v>2883</v>
      </c>
      <c r="E2415">
        <f t="shared" ca="1" si="116"/>
        <v>0</v>
      </c>
    </row>
    <row r="2416" spans="1:5">
      <c r="A2416" t="str">
        <f t="shared" si="114"/>
        <v>11</v>
      </c>
      <c r="B2416">
        <f t="shared" si="115"/>
        <v>0</v>
      </c>
      <c r="C2416" t="s">
        <v>2642</v>
      </c>
      <c r="D2416" t="s">
        <v>2884</v>
      </c>
      <c r="E2416">
        <f t="shared" ca="1" si="116"/>
        <v>0</v>
      </c>
    </row>
    <row r="2417" spans="1:5">
      <c r="A2417" t="str">
        <f t="shared" si="114"/>
        <v>12</v>
      </c>
      <c r="B2417">
        <f t="shared" si="115"/>
        <v>0</v>
      </c>
      <c r="C2417" t="s">
        <v>2642</v>
      </c>
      <c r="D2417" t="s">
        <v>2885</v>
      </c>
      <c r="E2417">
        <f t="shared" ca="1" si="116"/>
        <v>0</v>
      </c>
    </row>
    <row r="2418" spans="1:5">
      <c r="A2418" t="str">
        <f t="shared" si="114"/>
        <v>13</v>
      </c>
      <c r="B2418">
        <f t="shared" si="115"/>
        <v>0</v>
      </c>
      <c r="C2418" t="s">
        <v>2642</v>
      </c>
      <c r="D2418" t="s">
        <v>2886</v>
      </c>
      <c r="E2418">
        <f t="shared" ca="1" si="116"/>
        <v>0</v>
      </c>
    </row>
    <row r="2419" spans="1:5">
      <c r="A2419" t="str">
        <f t="shared" si="114"/>
        <v>100</v>
      </c>
      <c r="B2419">
        <f t="shared" si="115"/>
        <v>0</v>
      </c>
      <c r="C2419" t="s">
        <v>2642</v>
      </c>
      <c r="D2419" t="s">
        <v>2887</v>
      </c>
      <c r="E2419">
        <f t="shared" ca="1" si="116"/>
        <v>0</v>
      </c>
    </row>
    <row r="2420" spans="1:5">
      <c r="A2420" t="str">
        <f t="shared" si="114"/>
        <v>01</v>
      </c>
      <c r="B2420">
        <f t="shared" si="115"/>
        <v>0</v>
      </c>
      <c r="C2420" t="s">
        <v>2641</v>
      </c>
      <c r="D2420" t="s">
        <v>2888</v>
      </c>
      <c r="E2420">
        <f t="shared" ca="1" si="116"/>
        <v>0</v>
      </c>
    </row>
    <row r="2421" spans="1:5">
      <c r="A2421" t="str">
        <f t="shared" si="114"/>
        <v>02</v>
      </c>
      <c r="B2421">
        <f t="shared" si="115"/>
        <v>0</v>
      </c>
      <c r="C2421" t="s">
        <v>2641</v>
      </c>
      <c r="D2421" t="s">
        <v>2889</v>
      </c>
      <c r="E2421">
        <f t="shared" ca="1" si="116"/>
        <v>0</v>
      </c>
    </row>
    <row r="2422" spans="1:5">
      <c r="A2422" t="str">
        <f t="shared" ref="A2422:A2433" si="117">MID(D2422,LEN(C2422)+2,LEN(D2422)-LEN(C2422))</f>
        <v>03</v>
      </c>
      <c r="B2422">
        <f t="shared" ref="B2422:B2433" si="118">IF(IFERROR(FIND("PU",D2422,1),0)&lt;&gt;0,"PU",0)</f>
        <v>0</v>
      </c>
      <c r="C2422" t="s">
        <v>2641</v>
      </c>
      <c r="D2422" t="s">
        <v>2890</v>
      </c>
      <c r="E2422">
        <f t="shared" ca="1" si="116"/>
        <v>0</v>
      </c>
    </row>
    <row r="2423" spans="1:5">
      <c r="A2423" t="str">
        <f t="shared" si="117"/>
        <v>04</v>
      </c>
      <c r="B2423">
        <f t="shared" si="118"/>
        <v>0</v>
      </c>
      <c r="C2423" t="s">
        <v>2641</v>
      </c>
      <c r="D2423" t="s">
        <v>2891</v>
      </c>
      <c r="E2423">
        <f t="shared" ca="1" si="116"/>
        <v>0</v>
      </c>
    </row>
    <row r="2424" spans="1:5">
      <c r="A2424" t="str">
        <f t="shared" si="117"/>
        <v>05</v>
      </c>
      <c r="B2424">
        <f t="shared" si="118"/>
        <v>0</v>
      </c>
      <c r="C2424" t="s">
        <v>2641</v>
      </c>
      <c r="D2424" t="s">
        <v>2892</v>
      </c>
      <c r="E2424">
        <f t="shared" ca="1" si="116"/>
        <v>0</v>
      </c>
    </row>
    <row r="2425" spans="1:5">
      <c r="A2425" t="str">
        <f t="shared" si="117"/>
        <v>06</v>
      </c>
      <c r="B2425">
        <f t="shared" si="118"/>
        <v>0</v>
      </c>
      <c r="C2425" t="s">
        <v>2641</v>
      </c>
      <c r="D2425" t="s">
        <v>2893</v>
      </c>
      <c r="E2425">
        <f t="shared" ca="1" si="116"/>
        <v>0</v>
      </c>
    </row>
    <row r="2426" spans="1:5">
      <c r="A2426" t="str">
        <f t="shared" si="117"/>
        <v>07</v>
      </c>
      <c r="B2426">
        <f t="shared" si="118"/>
        <v>0</v>
      </c>
      <c r="C2426" t="s">
        <v>2641</v>
      </c>
      <c r="D2426" t="s">
        <v>2894</v>
      </c>
      <c r="E2426">
        <f t="shared" ca="1" si="116"/>
        <v>0</v>
      </c>
    </row>
    <row r="2427" spans="1:5">
      <c r="A2427" t="str">
        <f t="shared" si="117"/>
        <v>08</v>
      </c>
      <c r="B2427">
        <f t="shared" si="118"/>
        <v>0</v>
      </c>
      <c r="C2427" t="s">
        <v>2641</v>
      </c>
      <c r="D2427" t="s">
        <v>2895</v>
      </c>
      <c r="E2427">
        <f t="shared" ca="1" si="116"/>
        <v>0</v>
      </c>
    </row>
    <row r="2428" spans="1:5">
      <c r="A2428" t="str">
        <f t="shared" si="117"/>
        <v>09</v>
      </c>
      <c r="B2428">
        <f t="shared" si="118"/>
        <v>0</v>
      </c>
      <c r="C2428" t="s">
        <v>2641</v>
      </c>
      <c r="D2428" t="s">
        <v>2896</v>
      </c>
      <c r="E2428">
        <f t="shared" ca="1" si="116"/>
        <v>0</v>
      </c>
    </row>
    <row r="2429" spans="1:5">
      <c r="A2429" t="str">
        <f t="shared" si="117"/>
        <v>10</v>
      </c>
      <c r="B2429">
        <f t="shared" si="118"/>
        <v>0</v>
      </c>
      <c r="C2429" t="s">
        <v>2641</v>
      </c>
      <c r="D2429" t="s">
        <v>2897</v>
      </c>
      <c r="E2429">
        <f t="shared" ca="1" si="116"/>
        <v>0</v>
      </c>
    </row>
    <row r="2430" spans="1:5">
      <c r="A2430" t="str">
        <f t="shared" si="117"/>
        <v>11</v>
      </c>
      <c r="B2430">
        <f t="shared" si="118"/>
        <v>0</v>
      </c>
      <c r="C2430" t="s">
        <v>2641</v>
      </c>
      <c r="D2430" t="s">
        <v>2898</v>
      </c>
      <c r="E2430">
        <f t="shared" ca="1" si="116"/>
        <v>0</v>
      </c>
    </row>
    <row r="2431" spans="1:5">
      <c r="A2431" t="str">
        <f t="shared" si="117"/>
        <v>12</v>
      </c>
      <c r="B2431">
        <f t="shared" si="118"/>
        <v>0</v>
      </c>
      <c r="C2431" t="s">
        <v>2641</v>
      </c>
      <c r="D2431" t="s">
        <v>2899</v>
      </c>
      <c r="E2431">
        <f t="shared" ca="1" si="116"/>
        <v>0</v>
      </c>
    </row>
    <row r="2432" spans="1:5">
      <c r="A2432" t="str">
        <f t="shared" si="117"/>
        <v>13</v>
      </c>
      <c r="B2432">
        <f t="shared" si="118"/>
        <v>0</v>
      </c>
      <c r="C2432" t="s">
        <v>2641</v>
      </c>
      <c r="D2432" t="s">
        <v>2900</v>
      </c>
      <c r="E2432">
        <f t="shared" ca="1" si="116"/>
        <v>0</v>
      </c>
    </row>
    <row r="2433" spans="1:5">
      <c r="A2433" t="str">
        <f t="shared" si="117"/>
        <v>100</v>
      </c>
      <c r="B2433">
        <f t="shared" si="118"/>
        <v>0</v>
      </c>
      <c r="C2433" t="s">
        <v>2641</v>
      </c>
      <c r="D2433" t="s">
        <v>2901</v>
      </c>
      <c r="E2433">
        <f t="shared" ca="1" si="116"/>
        <v>0</v>
      </c>
    </row>
    <row r="2434" spans="1:5">
      <c r="A2434" t="str">
        <f t="shared" ref="A2434:A2497" si="119">MID(D2434,LEN(C2434)+2,LEN(D2434)-LEN(C2434))</f>
        <v>01</v>
      </c>
      <c r="B2434">
        <f t="shared" ref="B2434:B2497" si="120">IF(IFERROR(FIND("PU",D2434,1),0)&lt;&gt;0,"PU",0)</f>
        <v>0</v>
      </c>
      <c r="C2434" t="s">
        <v>2913</v>
      </c>
      <c r="D2434" s="9" t="s">
        <v>2914</v>
      </c>
      <c r="E2434">
        <f t="shared" ca="1" si="116"/>
        <v>0</v>
      </c>
    </row>
    <row r="2435" spans="1:5">
      <c r="A2435" t="str">
        <f t="shared" si="119"/>
        <v>02</v>
      </c>
      <c r="B2435">
        <f t="shared" si="120"/>
        <v>0</v>
      </c>
      <c r="C2435" t="s">
        <v>2913</v>
      </c>
      <c r="D2435" s="9" t="s">
        <v>2915</v>
      </c>
      <c r="E2435">
        <f t="shared" ca="1" si="116"/>
        <v>0</v>
      </c>
    </row>
    <row r="2436" spans="1:5">
      <c r="A2436" t="str">
        <f t="shared" si="119"/>
        <v>03</v>
      </c>
      <c r="B2436">
        <f t="shared" si="120"/>
        <v>0</v>
      </c>
      <c r="C2436" t="s">
        <v>2913</v>
      </c>
      <c r="D2436" s="9" t="s">
        <v>2916</v>
      </c>
      <c r="E2436">
        <f t="shared" ca="1" si="116"/>
        <v>0</v>
      </c>
    </row>
    <row r="2437" spans="1:5">
      <c r="A2437" t="str">
        <f t="shared" si="119"/>
        <v>04</v>
      </c>
      <c r="B2437">
        <f t="shared" si="120"/>
        <v>0</v>
      </c>
      <c r="C2437" t="s">
        <v>2913</v>
      </c>
      <c r="D2437" s="9" t="s">
        <v>2917</v>
      </c>
      <c r="E2437">
        <f t="shared" ca="1" si="116"/>
        <v>0</v>
      </c>
    </row>
    <row r="2438" spans="1:5">
      <c r="A2438" t="str">
        <f t="shared" si="119"/>
        <v>05</v>
      </c>
      <c r="B2438">
        <f t="shared" si="120"/>
        <v>0</v>
      </c>
      <c r="C2438" t="s">
        <v>2913</v>
      </c>
      <c r="D2438" s="9" t="s">
        <v>2918</v>
      </c>
      <c r="E2438">
        <f t="shared" ca="1" si="116"/>
        <v>0</v>
      </c>
    </row>
    <row r="2439" spans="1:5">
      <c r="A2439" t="str">
        <f t="shared" si="119"/>
        <v>06</v>
      </c>
      <c r="B2439">
        <f t="shared" si="120"/>
        <v>0</v>
      </c>
      <c r="C2439" t="s">
        <v>2913</v>
      </c>
      <c r="D2439" s="9" t="s">
        <v>2919</v>
      </c>
      <c r="E2439">
        <f t="shared" ca="1" si="116"/>
        <v>0</v>
      </c>
    </row>
    <row r="2440" spans="1:5">
      <c r="A2440" t="str">
        <f t="shared" si="119"/>
        <v>07</v>
      </c>
      <c r="B2440">
        <f t="shared" si="120"/>
        <v>0</v>
      </c>
      <c r="C2440" t="s">
        <v>2913</v>
      </c>
      <c r="D2440" s="9" t="s">
        <v>2920</v>
      </c>
      <c r="E2440">
        <f t="shared" ca="1" si="116"/>
        <v>0</v>
      </c>
    </row>
    <row r="2441" spans="1:5">
      <c r="A2441" t="str">
        <f t="shared" si="119"/>
        <v>08</v>
      </c>
      <c r="B2441">
        <f t="shared" si="120"/>
        <v>0</v>
      </c>
      <c r="C2441" t="s">
        <v>2913</v>
      </c>
      <c r="D2441" s="9" t="s">
        <v>2921</v>
      </c>
      <c r="E2441">
        <f t="shared" ca="1" si="116"/>
        <v>0</v>
      </c>
    </row>
    <row r="2442" spans="1:5">
      <c r="A2442" t="str">
        <f t="shared" si="119"/>
        <v>09</v>
      </c>
      <c r="B2442">
        <f t="shared" si="120"/>
        <v>0</v>
      </c>
      <c r="C2442" t="s">
        <v>2913</v>
      </c>
      <c r="D2442" s="9" t="s">
        <v>2922</v>
      </c>
      <c r="E2442">
        <f t="shared" ca="1" si="116"/>
        <v>0</v>
      </c>
    </row>
    <row r="2443" spans="1:5">
      <c r="A2443" t="str">
        <f t="shared" si="119"/>
        <v>10</v>
      </c>
      <c r="B2443">
        <f t="shared" si="120"/>
        <v>0</v>
      </c>
      <c r="C2443" t="s">
        <v>2913</v>
      </c>
      <c r="D2443" s="9" t="s">
        <v>2923</v>
      </c>
      <c r="E2443">
        <f t="shared" ca="1" si="116"/>
        <v>0</v>
      </c>
    </row>
    <row r="2444" spans="1:5">
      <c r="A2444" t="str">
        <f t="shared" si="119"/>
        <v>11</v>
      </c>
      <c r="B2444">
        <f t="shared" si="120"/>
        <v>0</v>
      </c>
      <c r="C2444" t="s">
        <v>2913</v>
      </c>
      <c r="D2444" s="9" t="s">
        <v>2924</v>
      </c>
      <c r="E2444">
        <f t="shared" ca="1" si="116"/>
        <v>0</v>
      </c>
    </row>
    <row r="2445" spans="1:5">
      <c r="A2445" t="str">
        <f t="shared" si="119"/>
        <v>12</v>
      </c>
      <c r="B2445">
        <f t="shared" si="120"/>
        <v>0</v>
      </c>
      <c r="C2445" t="s">
        <v>2913</v>
      </c>
      <c r="D2445" s="9" t="s">
        <v>2925</v>
      </c>
      <c r="E2445">
        <f t="shared" ca="1" si="116"/>
        <v>0</v>
      </c>
    </row>
    <row r="2446" spans="1:5">
      <c r="A2446" t="str">
        <f t="shared" si="119"/>
        <v>13</v>
      </c>
      <c r="B2446">
        <f t="shared" si="120"/>
        <v>0</v>
      </c>
      <c r="C2446" t="s">
        <v>2913</v>
      </c>
      <c r="D2446" s="9" t="s">
        <v>2926</v>
      </c>
      <c r="E2446">
        <f t="shared" ca="1" si="116"/>
        <v>0</v>
      </c>
    </row>
    <row r="2447" spans="1:5">
      <c r="A2447" t="str">
        <f t="shared" si="119"/>
        <v>100</v>
      </c>
      <c r="B2447">
        <f t="shared" si="120"/>
        <v>0</v>
      </c>
      <c r="C2447" t="s">
        <v>2913</v>
      </c>
      <c r="D2447" s="9" t="s">
        <v>2927</v>
      </c>
      <c r="E2447">
        <f t="shared" ca="1" si="116"/>
        <v>0</v>
      </c>
    </row>
    <row r="2448" spans="1:5">
      <c r="A2448" t="str">
        <f t="shared" si="119"/>
        <v>01</v>
      </c>
      <c r="B2448">
        <f t="shared" si="120"/>
        <v>0</v>
      </c>
      <c r="C2448" t="s">
        <v>2928</v>
      </c>
      <c r="D2448" s="9" t="s">
        <v>2929</v>
      </c>
      <c r="E2448">
        <f t="shared" ca="1" si="116"/>
        <v>0</v>
      </c>
    </row>
    <row r="2449" spans="1:5">
      <c r="A2449" t="str">
        <f t="shared" si="119"/>
        <v>02</v>
      </c>
      <c r="B2449">
        <f t="shared" si="120"/>
        <v>0</v>
      </c>
      <c r="C2449" t="s">
        <v>2928</v>
      </c>
      <c r="D2449" s="9" t="s">
        <v>2930</v>
      </c>
      <c r="E2449">
        <f t="shared" ca="1" si="116"/>
        <v>0</v>
      </c>
    </row>
    <row r="2450" spans="1:5">
      <c r="A2450" t="str">
        <f t="shared" si="119"/>
        <v>03</v>
      </c>
      <c r="B2450">
        <f t="shared" si="120"/>
        <v>0</v>
      </c>
      <c r="C2450" t="s">
        <v>2928</v>
      </c>
      <c r="D2450" s="9" t="s">
        <v>2931</v>
      </c>
      <c r="E2450">
        <f t="shared" ca="1" si="116"/>
        <v>0</v>
      </c>
    </row>
    <row r="2451" spans="1:5">
      <c r="A2451" t="str">
        <f t="shared" si="119"/>
        <v>04</v>
      </c>
      <c r="B2451">
        <f t="shared" si="120"/>
        <v>0</v>
      </c>
      <c r="C2451" t="s">
        <v>2928</v>
      </c>
      <c r="D2451" s="9" t="s">
        <v>2932</v>
      </c>
      <c r="E2451">
        <f t="shared" ca="1" si="116"/>
        <v>0</v>
      </c>
    </row>
    <row r="2452" spans="1:5">
      <c r="A2452" t="str">
        <f t="shared" si="119"/>
        <v>05</v>
      </c>
      <c r="B2452">
        <f t="shared" si="120"/>
        <v>0</v>
      </c>
      <c r="C2452" t="s">
        <v>2928</v>
      </c>
      <c r="D2452" s="9" t="s">
        <v>2933</v>
      </c>
      <c r="E2452">
        <f t="shared" ca="1" si="116"/>
        <v>0</v>
      </c>
    </row>
    <row r="2453" spans="1:5">
      <c r="A2453" t="str">
        <f t="shared" si="119"/>
        <v>06</v>
      </c>
      <c r="B2453">
        <f t="shared" si="120"/>
        <v>0</v>
      </c>
      <c r="C2453" t="s">
        <v>2928</v>
      </c>
      <c r="D2453" s="9" t="s">
        <v>2934</v>
      </c>
      <c r="E2453">
        <f t="shared" ca="1" si="116"/>
        <v>0</v>
      </c>
    </row>
    <row r="2454" spans="1:5">
      <c r="A2454" t="str">
        <f t="shared" si="119"/>
        <v>07</v>
      </c>
      <c r="B2454">
        <f t="shared" si="120"/>
        <v>0</v>
      </c>
      <c r="C2454" t="s">
        <v>2928</v>
      </c>
      <c r="D2454" s="9" t="s">
        <v>2935</v>
      </c>
      <c r="E2454">
        <f t="shared" ca="1" si="116"/>
        <v>0</v>
      </c>
    </row>
    <row r="2455" spans="1:5">
      <c r="A2455" t="str">
        <f t="shared" si="119"/>
        <v>08</v>
      </c>
      <c r="B2455">
        <f t="shared" si="120"/>
        <v>0</v>
      </c>
      <c r="C2455" t="s">
        <v>2928</v>
      </c>
      <c r="D2455" s="9" t="s">
        <v>2936</v>
      </c>
      <c r="E2455">
        <f t="shared" ca="1" si="116"/>
        <v>0</v>
      </c>
    </row>
    <row r="2456" spans="1:5">
      <c r="A2456" t="str">
        <f t="shared" si="119"/>
        <v>09</v>
      </c>
      <c r="B2456">
        <f t="shared" si="120"/>
        <v>0</v>
      </c>
      <c r="C2456" t="s">
        <v>2928</v>
      </c>
      <c r="D2456" s="9" t="s">
        <v>2937</v>
      </c>
      <c r="E2456">
        <f t="shared" ca="1" si="116"/>
        <v>0</v>
      </c>
    </row>
    <row r="2457" spans="1:5">
      <c r="A2457" t="str">
        <f t="shared" si="119"/>
        <v>10</v>
      </c>
      <c r="B2457">
        <f t="shared" si="120"/>
        <v>0</v>
      </c>
      <c r="C2457" t="s">
        <v>2928</v>
      </c>
      <c r="D2457" s="9" t="s">
        <v>2938</v>
      </c>
      <c r="E2457">
        <f t="shared" ca="1" si="116"/>
        <v>0</v>
      </c>
    </row>
    <row r="2458" spans="1:5">
      <c r="A2458" t="str">
        <f t="shared" si="119"/>
        <v>11</v>
      </c>
      <c r="B2458">
        <f t="shared" si="120"/>
        <v>0</v>
      </c>
      <c r="C2458" t="s">
        <v>2928</v>
      </c>
      <c r="D2458" s="9" t="s">
        <v>2939</v>
      </c>
      <c r="E2458">
        <f t="shared" ca="1" si="116"/>
        <v>0</v>
      </c>
    </row>
    <row r="2459" spans="1:5">
      <c r="A2459" t="str">
        <f t="shared" si="119"/>
        <v>12</v>
      </c>
      <c r="B2459">
        <f t="shared" si="120"/>
        <v>0</v>
      </c>
      <c r="C2459" t="s">
        <v>2928</v>
      </c>
      <c r="D2459" s="9" t="s">
        <v>2940</v>
      </c>
      <c r="E2459">
        <f t="shared" ca="1" si="116"/>
        <v>0</v>
      </c>
    </row>
    <row r="2460" spans="1:5">
      <c r="A2460" t="str">
        <f t="shared" si="119"/>
        <v>13</v>
      </c>
      <c r="B2460">
        <f t="shared" si="120"/>
        <v>0</v>
      </c>
      <c r="C2460" t="s">
        <v>2928</v>
      </c>
      <c r="D2460" s="9" t="s">
        <v>2941</v>
      </c>
      <c r="E2460">
        <f t="shared" ca="1" si="116"/>
        <v>0</v>
      </c>
    </row>
    <row r="2461" spans="1:5">
      <c r="A2461" t="str">
        <f t="shared" si="119"/>
        <v>100</v>
      </c>
      <c r="B2461">
        <f t="shared" si="120"/>
        <v>0</v>
      </c>
      <c r="C2461" t="s">
        <v>2928</v>
      </c>
      <c r="D2461" s="9" t="s">
        <v>2942</v>
      </c>
      <c r="E2461">
        <f t="shared" ca="1" si="116"/>
        <v>0</v>
      </c>
    </row>
    <row r="2462" spans="1:5">
      <c r="A2462" t="str">
        <f t="shared" si="119"/>
        <v>01</v>
      </c>
      <c r="B2462">
        <f t="shared" si="120"/>
        <v>0</v>
      </c>
      <c r="C2462" t="s">
        <v>2943</v>
      </c>
      <c r="D2462" s="9" t="s">
        <v>2944</v>
      </c>
      <c r="E2462">
        <f t="shared" ca="1" si="116"/>
        <v>0</v>
      </c>
    </row>
    <row r="2463" spans="1:5">
      <c r="A2463" t="str">
        <f t="shared" si="119"/>
        <v>02</v>
      </c>
      <c r="B2463">
        <f t="shared" si="120"/>
        <v>0</v>
      </c>
      <c r="C2463" t="s">
        <v>2943</v>
      </c>
      <c r="D2463" s="9" t="s">
        <v>2945</v>
      </c>
      <c r="E2463">
        <f t="shared" ca="1" si="116"/>
        <v>0</v>
      </c>
    </row>
    <row r="2464" spans="1:5">
      <c r="A2464" t="str">
        <f t="shared" si="119"/>
        <v>03</v>
      </c>
      <c r="B2464">
        <f t="shared" si="120"/>
        <v>0</v>
      </c>
      <c r="C2464" t="s">
        <v>2943</v>
      </c>
      <c r="D2464" s="9" t="s">
        <v>2946</v>
      </c>
      <c r="E2464">
        <f t="shared" ca="1" si="116"/>
        <v>0</v>
      </c>
    </row>
    <row r="2465" spans="1:5">
      <c r="A2465" t="str">
        <f t="shared" si="119"/>
        <v>04</v>
      </c>
      <c r="B2465">
        <f t="shared" si="120"/>
        <v>0</v>
      </c>
      <c r="C2465" t="s">
        <v>2943</v>
      </c>
      <c r="D2465" s="9" t="s">
        <v>2947</v>
      </c>
      <c r="E2465">
        <f t="shared" ca="1" si="116"/>
        <v>0</v>
      </c>
    </row>
    <row r="2466" spans="1:5">
      <c r="A2466" t="str">
        <f t="shared" si="119"/>
        <v>05</v>
      </c>
      <c r="B2466">
        <f t="shared" si="120"/>
        <v>0</v>
      </c>
      <c r="C2466" t="s">
        <v>2943</v>
      </c>
      <c r="D2466" s="9" t="s">
        <v>2948</v>
      </c>
      <c r="E2466">
        <f t="shared" ca="1" si="116"/>
        <v>0</v>
      </c>
    </row>
    <row r="2467" spans="1:5">
      <c r="A2467" t="str">
        <f t="shared" si="119"/>
        <v>06</v>
      </c>
      <c r="B2467">
        <f t="shared" si="120"/>
        <v>0</v>
      </c>
      <c r="C2467" t="s">
        <v>2943</v>
      </c>
      <c r="D2467" s="9" t="s">
        <v>2949</v>
      </c>
      <c r="E2467">
        <f t="shared" ca="1" si="116"/>
        <v>0</v>
      </c>
    </row>
    <row r="2468" spans="1:5">
      <c r="A2468" t="str">
        <f t="shared" si="119"/>
        <v>07</v>
      </c>
      <c r="B2468">
        <f t="shared" si="120"/>
        <v>0</v>
      </c>
      <c r="C2468" t="s">
        <v>2943</v>
      </c>
      <c r="D2468" s="9" t="s">
        <v>2950</v>
      </c>
      <c r="E2468">
        <f t="shared" ca="1" si="116"/>
        <v>0</v>
      </c>
    </row>
    <row r="2469" spans="1:5">
      <c r="A2469" t="str">
        <f t="shared" si="119"/>
        <v>08</v>
      </c>
      <c r="B2469">
        <f t="shared" si="120"/>
        <v>0</v>
      </c>
      <c r="C2469" t="s">
        <v>2943</v>
      </c>
      <c r="D2469" s="9" t="s">
        <v>2951</v>
      </c>
      <c r="E2469">
        <f t="shared" ca="1" si="116"/>
        <v>0</v>
      </c>
    </row>
    <row r="2470" spans="1:5">
      <c r="A2470" t="str">
        <f t="shared" si="119"/>
        <v>09</v>
      </c>
      <c r="B2470">
        <f t="shared" si="120"/>
        <v>0</v>
      </c>
      <c r="C2470" t="s">
        <v>2943</v>
      </c>
      <c r="D2470" s="9" t="s">
        <v>2952</v>
      </c>
      <c r="E2470">
        <f t="shared" ca="1" si="116"/>
        <v>0</v>
      </c>
    </row>
    <row r="2471" spans="1:5">
      <c r="A2471" t="str">
        <f t="shared" si="119"/>
        <v>10</v>
      </c>
      <c r="B2471">
        <f t="shared" si="120"/>
        <v>0</v>
      </c>
      <c r="C2471" t="s">
        <v>2943</v>
      </c>
      <c r="D2471" s="9" t="s">
        <v>2953</v>
      </c>
      <c r="E2471">
        <f t="shared" ref="E2471:E2534" ca="1" si="121">IFERROR(IF(B2471=0,VLOOKUP(C2471,INDIRECT($G$4&amp;$H$4),MATCH($A2471,INDIRECT($G$4&amp;$I$4),0),0),VLOOKUP(C2471,INDIRECT($G$5&amp;$H$5),MATCH($A2471,INDIRECT($G$5&amp;$I$5),0),FALSE)),0)</f>
        <v>0</v>
      </c>
    </row>
    <row r="2472" spans="1:5">
      <c r="A2472" t="str">
        <f t="shared" si="119"/>
        <v>11</v>
      </c>
      <c r="B2472">
        <f t="shared" si="120"/>
        <v>0</v>
      </c>
      <c r="C2472" t="s">
        <v>2943</v>
      </c>
      <c r="D2472" s="9" t="s">
        <v>2954</v>
      </c>
      <c r="E2472">
        <f t="shared" ca="1" si="121"/>
        <v>0</v>
      </c>
    </row>
    <row r="2473" spans="1:5">
      <c r="A2473" t="str">
        <f t="shared" si="119"/>
        <v>12</v>
      </c>
      <c r="B2473">
        <f t="shared" si="120"/>
        <v>0</v>
      </c>
      <c r="C2473" t="s">
        <v>2943</v>
      </c>
      <c r="D2473" s="9" t="s">
        <v>2955</v>
      </c>
      <c r="E2473">
        <f t="shared" ca="1" si="121"/>
        <v>0</v>
      </c>
    </row>
    <row r="2474" spans="1:5">
      <c r="A2474" t="str">
        <f t="shared" si="119"/>
        <v>13</v>
      </c>
      <c r="B2474">
        <f t="shared" si="120"/>
        <v>0</v>
      </c>
      <c r="C2474" t="s">
        <v>2943</v>
      </c>
      <c r="D2474" s="9" t="s">
        <v>2956</v>
      </c>
      <c r="E2474">
        <f t="shared" ca="1" si="121"/>
        <v>0</v>
      </c>
    </row>
    <row r="2475" spans="1:5">
      <c r="A2475" t="str">
        <f t="shared" si="119"/>
        <v>100</v>
      </c>
      <c r="B2475">
        <f t="shared" si="120"/>
        <v>0</v>
      </c>
      <c r="C2475" t="s">
        <v>2943</v>
      </c>
      <c r="D2475" s="9" t="s">
        <v>2957</v>
      </c>
      <c r="E2475">
        <f t="shared" ca="1" si="121"/>
        <v>0</v>
      </c>
    </row>
    <row r="2476" spans="1:5">
      <c r="A2476" t="str">
        <f t="shared" si="119"/>
        <v>01</v>
      </c>
      <c r="B2476">
        <f t="shared" si="120"/>
        <v>0</v>
      </c>
      <c r="C2476" t="s">
        <v>2958</v>
      </c>
      <c r="D2476" s="9" t="s">
        <v>2959</v>
      </c>
      <c r="E2476">
        <f t="shared" ca="1" si="121"/>
        <v>0</v>
      </c>
    </row>
    <row r="2477" spans="1:5">
      <c r="A2477" t="str">
        <f t="shared" si="119"/>
        <v>02</v>
      </c>
      <c r="B2477">
        <f t="shared" si="120"/>
        <v>0</v>
      </c>
      <c r="C2477" t="s">
        <v>2958</v>
      </c>
      <c r="D2477" s="9" t="s">
        <v>2960</v>
      </c>
      <c r="E2477">
        <f t="shared" ca="1" si="121"/>
        <v>0</v>
      </c>
    </row>
    <row r="2478" spans="1:5">
      <c r="A2478" t="str">
        <f t="shared" si="119"/>
        <v>03</v>
      </c>
      <c r="B2478">
        <f t="shared" si="120"/>
        <v>0</v>
      </c>
      <c r="C2478" t="s">
        <v>2958</v>
      </c>
      <c r="D2478" s="9" t="s">
        <v>2961</v>
      </c>
      <c r="E2478">
        <f t="shared" ca="1" si="121"/>
        <v>0</v>
      </c>
    </row>
    <row r="2479" spans="1:5">
      <c r="A2479" t="str">
        <f t="shared" si="119"/>
        <v>04</v>
      </c>
      <c r="B2479">
        <f t="shared" si="120"/>
        <v>0</v>
      </c>
      <c r="C2479" t="s">
        <v>2958</v>
      </c>
      <c r="D2479" s="9" t="s">
        <v>2962</v>
      </c>
      <c r="E2479">
        <f t="shared" ca="1" si="121"/>
        <v>0</v>
      </c>
    </row>
    <row r="2480" spans="1:5">
      <c r="A2480" t="str">
        <f t="shared" si="119"/>
        <v>05</v>
      </c>
      <c r="B2480">
        <f t="shared" si="120"/>
        <v>0</v>
      </c>
      <c r="C2480" t="s">
        <v>2958</v>
      </c>
      <c r="D2480" s="9" t="s">
        <v>2963</v>
      </c>
      <c r="E2480">
        <f t="shared" ca="1" si="121"/>
        <v>0</v>
      </c>
    </row>
    <row r="2481" spans="1:5">
      <c r="A2481" t="str">
        <f t="shared" si="119"/>
        <v>06</v>
      </c>
      <c r="B2481">
        <f t="shared" si="120"/>
        <v>0</v>
      </c>
      <c r="C2481" t="s">
        <v>2958</v>
      </c>
      <c r="D2481" s="9" t="s">
        <v>2964</v>
      </c>
      <c r="E2481">
        <f t="shared" ca="1" si="121"/>
        <v>0</v>
      </c>
    </row>
    <row r="2482" spans="1:5">
      <c r="A2482" t="str">
        <f t="shared" si="119"/>
        <v>07</v>
      </c>
      <c r="B2482">
        <f t="shared" si="120"/>
        <v>0</v>
      </c>
      <c r="C2482" t="s">
        <v>2958</v>
      </c>
      <c r="D2482" s="9" t="s">
        <v>2965</v>
      </c>
      <c r="E2482">
        <f t="shared" ca="1" si="121"/>
        <v>0</v>
      </c>
    </row>
    <row r="2483" spans="1:5">
      <c r="A2483" t="str">
        <f t="shared" si="119"/>
        <v>08</v>
      </c>
      <c r="B2483">
        <f t="shared" si="120"/>
        <v>0</v>
      </c>
      <c r="C2483" t="s">
        <v>2958</v>
      </c>
      <c r="D2483" s="9" t="s">
        <v>2966</v>
      </c>
      <c r="E2483">
        <f t="shared" ca="1" si="121"/>
        <v>0</v>
      </c>
    </row>
    <row r="2484" spans="1:5">
      <c r="A2484" t="str">
        <f t="shared" si="119"/>
        <v>09</v>
      </c>
      <c r="B2484">
        <f t="shared" si="120"/>
        <v>0</v>
      </c>
      <c r="C2484" t="s">
        <v>2958</v>
      </c>
      <c r="D2484" s="9" t="s">
        <v>2967</v>
      </c>
      <c r="E2484">
        <f t="shared" ca="1" si="121"/>
        <v>0</v>
      </c>
    </row>
    <row r="2485" spans="1:5">
      <c r="A2485" t="str">
        <f t="shared" si="119"/>
        <v>10</v>
      </c>
      <c r="B2485">
        <f t="shared" si="120"/>
        <v>0</v>
      </c>
      <c r="C2485" t="s">
        <v>2958</v>
      </c>
      <c r="D2485" s="9" t="s">
        <v>2968</v>
      </c>
      <c r="E2485">
        <f t="shared" ca="1" si="121"/>
        <v>0</v>
      </c>
    </row>
    <row r="2486" spans="1:5">
      <c r="A2486" t="str">
        <f t="shared" si="119"/>
        <v>11</v>
      </c>
      <c r="B2486">
        <f t="shared" si="120"/>
        <v>0</v>
      </c>
      <c r="C2486" t="s">
        <v>2958</v>
      </c>
      <c r="D2486" s="9" t="s">
        <v>2969</v>
      </c>
      <c r="E2486">
        <f t="shared" ca="1" si="121"/>
        <v>0</v>
      </c>
    </row>
    <row r="2487" spans="1:5">
      <c r="A2487" t="str">
        <f t="shared" si="119"/>
        <v>12</v>
      </c>
      <c r="B2487">
        <f t="shared" si="120"/>
        <v>0</v>
      </c>
      <c r="C2487" t="s">
        <v>2958</v>
      </c>
      <c r="D2487" s="9" t="s">
        <v>2970</v>
      </c>
      <c r="E2487">
        <f t="shared" ca="1" si="121"/>
        <v>0</v>
      </c>
    </row>
    <row r="2488" spans="1:5">
      <c r="A2488" t="str">
        <f t="shared" si="119"/>
        <v>13</v>
      </c>
      <c r="B2488">
        <f t="shared" si="120"/>
        <v>0</v>
      </c>
      <c r="C2488" t="s">
        <v>2958</v>
      </c>
      <c r="D2488" s="9" t="s">
        <v>2971</v>
      </c>
      <c r="E2488">
        <f t="shared" ca="1" si="121"/>
        <v>0</v>
      </c>
    </row>
    <row r="2489" spans="1:5">
      <c r="A2489" t="str">
        <f t="shared" si="119"/>
        <v>100</v>
      </c>
      <c r="B2489">
        <f t="shared" si="120"/>
        <v>0</v>
      </c>
      <c r="C2489" t="s">
        <v>2958</v>
      </c>
      <c r="D2489" s="9" t="s">
        <v>2972</v>
      </c>
      <c r="E2489">
        <f t="shared" ca="1" si="121"/>
        <v>0</v>
      </c>
    </row>
    <row r="2490" spans="1:5">
      <c r="A2490" t="str">
        <f t="shared" si="119"/>
        <v>01</v>
      </c>
      <c r="B2490">
        <f t="shared" si="120"/>
        <v>0</v>
      </c>
      <c r="C2490" t="s">
        <v>2973</v>
      </c>
      <c r="D2490" s="9" t="s">
        <v>2974</v>
      </c>
      <c r="E2490">
        <f t="shared" ca="1" si="121"/>
        <v>0</v>
      </c>
    </row>
    <row r="2491" spans="1:5">
      <c r="A2491" t="str">
        <f t="shared" si="119"/>
        <v>02</v>
      </c>
      <c r="B2491">
        <f t="shared" si="120"/>
        <v>0</v>
      </c>
      <c r="C2491" t="s">
        <v>2973</v>
      </c>
      <c r="D2491" s="9" t="s">
        <v>2975</v>
      </c>
      <c r="E2491">
        <f t="shared" ca="1" si="121"/>
        <v>0</v>
      </c>
    </row>
    <row r="2492" spans="1:5">
      <c r="A2492" t="str">
        <f t="shared" si="119"/>
        <v>03</v>
      </c>
      <c r="B2492">
        <f t="shared" si="120"/>
        <v>0</v>
      </c>
      <c r="C2492" t="s">
        <v>2973</v>
      </c>
      <c r="D2492" s="9" t="s">
        <v>2976</v>
      </c>
      <c r="E2492">
        <f t="shared" ca="1" si="121"/>
        <v>0</v>
      </c>
    </row>
    <row r="2493" spans="1:5">
      <c r="A2493" t="str">
        <f t="shared" si="119"/>
        <v>04</v>
      </c>
      <c r="B2493">
        <f t="shared" si="120"/>
        <v>0</v>
      </c>
      <c r="C2493" t="s">
        <v>2973</v>
      </c>
      <c r="D2493" s="9" t="s">
        <v>2977</v>
      </c>
      <c r="E2493">
        <f t="shared" ca="1" si="121"/>
        <v>0</v>
      </c>
    </row>
    <row r="2494" spans="1:5">
      <c r="A2494" t="str">
        <f t="shared" si="119"/>
        <v>05</v>
      </c>
      <c r="B2494">
        <f t="shared" si="120"/>
        <v>0</v>
      </c>
      <c r="C2494" t="s">
        <v>2973</v>
      </c>
      <c r="D2494" s="9" t="s">
        <v>2978</v>
      </c>
      <c r="E2494">
        <f t="shared" ca="1" si="121"/>
        <v>0</v>
      </c>
    </row>
    <row r="2495" spans="1:5">
      <c r="A2495" t="str">
        <f t="shared" si="119"/>
        <v>06</v>
      </c>
      <c r="B2495">
        <f t="shared" si="120"/>
        <v>0</v>
      </c>
      <c r="C2495" t="s">
        <v>2973</v>
      </c>
      <c r="D2495" s="9" t="s">
        <v>2979</v>
      </c>
      <c r="E2495">
        <f t="shared" ca="1" si="121"/>
        <v>0</v>
      </c>
    </row>
    <row r="2496" spans="1:5">
      <c r="A2496" t="str">
        <f t="shared" si="119"/>
        <v>07</v>
      </c>
      <c r="B2496">
        <f t="shared" si="120"/>
        <v>0</v>
      </c>
      <c r="C2496" t="s">
        <v>2973</v>
      </c>
      <c r="D2496" s="9" t="s">
        <v>2980</v>
      </c>
      <c r="E2496">
        <f t="shared" ca="1" si="121"/>
        <v>0</v>
      </c>
    </row>
    <row r="2497" spans="1:5">
      <c r="A2497" t="str">
        <f t="shared" si="119"/>
        <v>08</v>
      </c>
      <c r="B2497">
        <f t="shared" si="120"/>
        <v>0</v>
      </c>
      <c r="C2497" t="s">
        <v>2973</v>
      </c>
      <c r="D2497" s="9" t="s">
        <v>2981</v>
      </c>
      <c r="E2497">
        <f t="shared" ca="1" si="121"/>
        <v>0</v>
      </c>
    </row>
    <row r="2498" spans="1:5">
      <c r="A2498" t="str">
        <f t="shared" ref="A2498:A2561" si="122">MID(D2498,LEN(C2498)+2,LEN(D2498)-LEN(C2498))</f>
        <v>09</v>
      </c>
      <c r="B2498">
        <f t="shared" ref="B2498:B2561" si="123">IF(IFERROR(FIND("PU",D2498,1),0)&lt;&gt;0,"PU",0)</f>
        <v>0</v>
      </c>
      <c r="C2498" t="s">
        <v>2973</v>
      </c>
      <c r="D2498" s="9" t="s">
        <v>2982</v>
      </c>
      <c r="E2498">
        <f t="shared" ca="1" si="121"/>
        <v>0</v>
      </c>
    </row>
    <row r="2499" spans="1:5">
      <c r="A2499" t="str">
        <f t="shared" si="122"/>
        <v>10</v>
      </c>
      <c r="B2499">
        <f t="shared" si="123"/>
        <v>0</v>
      </c>
      <c r="C2499" t="s">
        <v>2973</v>
      </c>
      <c r="D2499" s="9" t="s">
        <v>2983</v>
      </c>
      <c r="E2499">
        <f t="shared" ca="1" si="121"/>
        <v>0</v>
      </c>
    </row>
    <row r="2500" spans="1:5">
      <c r="A2500" t="str">
        <f t="shared" si="122"/>
        <v>11</v>
      </c>
      <c r="B2500">
        <f t="shared" si="123"/>
        <v>0</v>
      </c>
      <c r="C2500" t="s">
        <v>2973</v>
      </c>
      <c r="D2500" s="9" t="s">
        <v>2984</v>
      </c>
      <c r="E2500">
        <f t="shared" ca="1" si="121"/>
        <v>0</v>
      </c>
    </row>
    <row r="2501" spans="1:5">
      <c r="A2501" t="str">
        <f t="shared" si="122"/>
        <v>12</v>
      </c>
      <c r="B2501">
        <f t="shared" si="123"/>
        <v>0</v>
      </c>
      <c r="C2501" t="s">
        <v>2973</v>
      </c>
      <c r="D2501" s="9" t="s">
        <v>2985</v>
      </c>
      <c r="E2501">
        <f t="shared" ca="1" si="121"/>
        <v>0</v>
      </c>
    </row>
    <row r="2502" spans="1:5">
      <c r="A2502" t="str">
        <f t="shared" si="122"/>
        <v>13</v>
      </c>
      <c r="B2502">
        <f t="shared" si="123"/>
        <v>0</v>
      </c>
      <c r="C2502" t="s">
        <v>2973</v>
      </c>
      <c r="D2502" s="9" t="s">
        <v>2986</v>
      </c>
      <c r="E2502">
        <f t="shared" ca="1" si="121"/>
        <v>0</v>
      </c>
    </row>
    <row r="2503" spans="1:5">
      <c r="A2503" t="str">
        <f t="shared" si="122"/>
        <v>100</v>
      </c>
      <c r="B2503">
        <f t="shared" si="123"/>
        <v>0</v>
      </c>
      <c r="C2503" t="s">
        <v>2973</v>
      </c>
      <c r="D2503" s="9" t="s">
        <v>2987</v>
      </c>
      <c r="E2503">
        <f t="shared" ca="1" si="121"/>
        <v>0</v>
      </c>
    </row>
    <row r="2504" spans="1:5">
      <c r="A2504" t="str">
        <f t="shared" si="122"/>
        <v>01</v>
      </c>
      <c r="B2504">
        <f t="shared" si="123"/>
        <v>0</v>
      </c>
      <c r="C2504" t="s">
        <v>2988</v>
      </c>
      <c r="D2504" s="9" t="s">
        <v>2989</v>
      </c>
      <c r="E2504">
        <f t="shared" ca="1" si="121"/>
        <v>0</v>
      </c>
    </row>
    <row r="2505" spans="1:5">
      <c r="A2505" t="str">
        <f t="shared" si="122"/>
        <v>02</v>
      </c>
      <c r="B2505">
        <f t="shared" si="123"/>
        <v>0</v>
      </c>
      <c r="C2505" t="s">
        <v>2988</v>
      </c>
      <c r="D2505" s="9" t="s">
        <v>2990</v>
      </c>
      <c r="E2505">
        <f t="shared" ca="1" si="121"/>
        <v>0</v>
      </c>
    </row>
    <row r="2506" spans="1:5">
      <c r="A2506" t="str">
        <f t="shared" si="122"/>
        <v>03</v>
      </c>
      <c r="B2506">
        <f t="shared" si="123"/>
        <v>0</v>
      </c>
      <c r="C2506" t="s">
        <v>2988</v>
      </c>
      <c r="D2506" s="9" t="s">
        <v>2991</v>
      </c>
      <c r="E2506">
        <f t="shared" ca="1" si="121"/>
        <v>0</v>
      </c>
    </row>
    <row r="2507" spans="1:5">
      <c r="A2507" t="str">
        <f t="shared" si="122"/>
        <v>04</v>
      </c>
      <c r="B2507">
        <f t="shared" si="123"/>
        <v>0</v>
      </c>
      <c r="C2507" t="s">
        <v>2988</v>
      </c>
      <c r="D2507" s="9" t="s">
        <v>2992</v>
      </c>
      <c r="E2507">
        <f t="shared" ca="1" si="121"/>
        <v>0</v>
      </c>
    </row>
    <row r="2508" spans="1:5">
      <c r="A2508" t="str">
        <f t="shared" si="122"/>
        <v>05</v>
      </c>
      <c r="B2508">
        <f t="shared" si="123"/>
        <v>0</v>
      </c>
      <c r="C2508" t="s">
        <v>2988</v>
      </c>
      <c r="D2508" s="9" t="s">
        <v>2993</v>
      </c>
      <c r="E2508">
        <f t="shared" ca="1" si="121"/>
        <v>0</v>
      </c>
    </row>
    <row r="2509" spans="1:5">
      <c r="A2509" t="str">
        <f t="shared" si="122"/>
        <v>06</v>
      </c>
      <c r="B2509">
        <f t="shared" si="123"/>
        <v>0</v>
      </c>
      <c r="C2509" t="s">
        <v>2988</v>
      </c>
      <c r="D2509" s="9" t="s">
        <v>2994</v>
      </c>
      <c r="E2509">
        <f t="shared" ca="1" si="121"/>
        <v>0</v>
      </c>
    </row>
    <row r="2510" spans="1:5">
      <c r="A2510" t="str">
        <f t="shared" si="122"/>
        <v>07</v>
      </c>
      <c r="B2510">
        <f t="shared" si="123"/>
        <v>0</v>
      </c>
      <c r="C2510" t="s">
        <v>2988</v>
      </c>
      <c r="D2510" s="9" t="s">
        <v>2995</v>
      </c>
      <c r="E2510">
        <f t="shared" ca="1" si="121"/>
        <v>0</v>
      </c>
    </row>
    <row r="2511" spans="1:5">
      <c r="A2511" t="str">
        <f t="shared" si="122"/>
        <v>08</v>
      </c>
      <c r="B2511">
        <f t="shared" si="123"/>
        <v>0</v>
      </c>
      <c r="C2511" t="s">
        <v>2988</v>
      </c>
      <c r="D2511" s="9" t="s">
        <v>2996</v>
      </c>
      <c r="E2511">
        <f t="shared" ca="1" si="121"/>
        <v>0</v>
      </c>
    </row>
    <row r="2512" spans="1:5">
      <c r="A2512" t="str">
        <f t="shared" si="122"/>
        <v>09</v>
      </c>
      <c r="B2512">
        <f t="shared" si="123"/>
        <v>0</v>
      </c>
      <c r="C2512" t="s">
        <v>2988</v>
      </c>
      <c r="D2512" s="9" t="s">
        <v>2997</v>
      </c>
      <c r="E2512">
        <f t="shared" ca="1" si="121"/>
        <v>0</v>
      </c>
    </row>
    <row r="2513" spans="1:5">
      <c r="A2513" t="str">
        <f t="shared" si="122"/>
        <v>10</v>
      </c>
      <c r="B2513">
        <f t="shared" si="123"/>
        <v>0</v>
      </c>
      <c r="C2513" t="s">
        <v>2988</v>
      </c>
      <c r="D2513" s="9" t="s">
        <v>2998</v>
      </c>
      <c r="E2513">
        <f t="shared" ca="1" si="121"/>
        <v>0</v>
      </c>
    </row>
    <row r="2514" spans="1:5">
      <c r="A2514" t="str">
        <f t="shared" si="122"/>
        <v>11</v>
      </c>
      <c r="B2514">
        <f t="shared" si="123"/>
        <v>0</v>
      </c>
      <c r="C2514" t="s">
        <v>2988</v>
      </c>
      <c r="D2514" s="9" t="s">
        <v>2999</v>
      </c>
      <c r="E2514">
        <f t="shared" ca="1" si="121"/>
        <v>0</v>
      </c>
    </row>
    <row r="2515" spans="1:5">
      <c r="A2515" t="str">
        <f t="shared" si="122"/>
        <v>12</v>
      </c>
      <c r="B2515">
        <f t="shared" si="123"/>
        <v>0</v>
      </c>
      <c r="C2515" t="s">
        <v>2988</v>
      </c>
      <c r="D2515" s="9" t="s">
        <v>3000</v>
      </c>
      <c r="E2515">
        <f t="shared" ca="1" si="121"/>
        <v>0</v>
      </c>
    </row>
    <row r="2516" spans="1:5">
      <c r="A2516" t="str">
        <f t="shared" si="122"/>
        <v>13</v>
      </c>
      <c r="B2516">
        <f t="shared" si="123"/>
        <v>0</v>
      </c>
      <c r="C2516" t="s">
        <v>2988</v>
      </c>
      <c r="D2516" s="9" t="s">
        <v>3001</v>
      </c>
      <c r="E2516">
        <f t="shared" ca="1" si="121"/>
        <v>0</v>
      </c>
    </row>
    <row r="2517" spans="1:5">
      <c r="A2517" t="str">
        <f t="shared" si="122"/>
        <v>100</v>
      </c>
      <c r="B2517">
        <f t="shared" si="123"/>
        <v>0</v>
      </c>
      <c r="C2517" t="s">
        <v>2988</v>
      </c>
      <c r="D2517" s="9" t="s">
        <v>3002</v>
      </c>
      <c r="E2517">
        <f t="shared" ca="1" si="121"/>
        <v>0</v>
      </c>
    </row>
    <row r="2518" spans="1:5">
      <c r="A2518" t="str">
        <f t="shared" si="122"/>
        <v>01</v>
      </c>
      <c r="B2518">
        <f t="shared" si="123"/>
        <v>0</v>
      </c>
      <c r="C2518" t="s">
        <v>3003</v>
      </c>
      <c r="D2518" s="9" t="s">
        <v>3004</v>
      </c>
      <c r="E2518">
        <f t="shared" ca="1" si="121"/>
        <v>0</v>
      </c>
    </row>
    <row r="2519" spans="1:5">
      <c r="A2519" t="str">
        <f t="shared" si="122"/>
        <v>02</v>
      </c>
      <c r="B2519">
        <f t="shared" si="123"/>
        <v>0</v>
      </c>
      <c r="C2519" t="s">
        <v>3003</v>
      </c>
      <c r="D2519" s="9" t="s">
        <v>3005</v>
      </c>
      <c r="E2519">
        <f t="shared" ca="1" si="121"/>
        <v>0</v>
      </c>
    </row>
    <row r="2520" spans="1:5">
      <c r="A2520" t="str">
        <f t="shared" si="122"/>
        <v>03</v>
      </c>
      <c r="B2520">
        <f t="shared" si="123"/>
        <v>0</v>
      </c>
      <c r="C2520" t="s">
        <v>3003</v>
      </c>
      <c r="D2520" s="9" t="s">
        <v>3006</v>
      </c>
      <c r="E2520">
        <f t="shared" ca="1" si="121"/>
        <v>0</v>
      </c>
    </row>
    <row r="2521" spans="1:5">
      <c r="A2521" t="str">
        <f t="shared" si="122"/>
        <v>04</v>
      </c>
      <c r="B2521">
        <f t="shared" si="123"/>
        <v>0</v>
      </c>
      <c r="C2521" t="s">
        <v>3003</v>
      </c>
      <c r="D2521" s="9" t="s">
        <v>3007</v>
      </c>
      <c r="E2521">
        <f t="shared" ca="1" si="121"/>
        <v>0</v>
      </c>
    </row>
    <row r="2522" spans="1:5">
      <c r="A2522" t="str">
        <f t="shared" si="122"/>
        <v>05</v>
      </c>
      <c r="B2522">
        <f t="shared" si="123"/>
        <v>0</v>
      </c>
      <c r="C2522" t="s">
        <v>3003</v>
      </c>
      <c r="D2522" s="9" t="s">
        <v>3008</v>
      </c>
      <c r="E2522">
        <f t="shared" ca="1" si="121"/>
        <v>0</v>
      </c>
    </row>
    <row r="2523" spans="1:5">
      <c r="A2523" t="str">
        <f t="shared" si="122"/>
        <v>06</v>
      </c>
      <c r="B2523">
        <f t="shared" si="123"/>
        <v>0</v>
      </c>
      <c r="C2523" t="s">
        <v>3003</v>
      </c>
      <c r="D2523" s="9" t="s">
        <v>3009</v>
      </c>
      <c r="E2523">
        <f t="shared" ca="1" si="121"/>
        <v>0</v>
      </c>
    </row>
    <row r="2524" spans="1:5">
      <c r="A2524" t="str">
        <f t="shared" si="122"/>
        <v>07</v>
      </c>
      <c r="B2524">
        <f t="shared" si="123"/>
        <v>0</v>
      </c>
      <c r="C2524" t="s">
        <v>3003</v>
      </c>
      <c r="D2524" s="9" t="s">
        <v>3010</v>
      </c>
      <c r="E2524">
        <f t="shared" ca="1" si="121"/>
        <v>0</v>
      </c>
    </row>
    <row r="2525" spans="1:5">
      <c r="A2525" t="str">
        <f t="shared" si="122"/>
        <v>08</v>
      </c>
      <c r="B2525">
        <f t="shared" si="123"/>
        <v>0</v>
      </c>
      <c r="C2525" t="s">
        <v>3003</v>
      </c>
      <c r="D2525" s="9" t="s">
        <v>3011</v>
      </c>
      <c r="E2525">
        <f t="shared" ca="1" si="121"/>
        <v>0</v>
      </c>
    </row>
    <row r="2526" spans="1:5">
      <c r="A2526" t="str">
        <f t="shared" si="122"/>
        <v>09</v>
      </c>
      <c r="B2526">
        <f t="shared" si="123"/>
        <v>0</v>
      </c>
      <c r="C2526" t="s">
        <v>3003</v>
      </c>
      <c r="D2526" s="9" t="s">
        <v>3012</v>
      </c>
      <c r="E2526">
        <f t="shared" ca="1" si="121"/>
        <v>0</v>
      </c>
    </row>
    <row r="2527" spans="1:5">
      <c r="A2527" t="str">
        <f t="shared" si="122"/>
        <v>10</v>
      </c>
      <c r="B2527">
        <f t="shared" si="123"/>
        <v>0</v>
      </c>
      <c r="C2527" t="s">
        <v>3003</v>
      </c>
      <c r="D2527" s="9" t="s">
        <v>3013</v>
      </c>
      <c r="E2527">
        <f t="shared" ca="1" si="121"/>
        <v>0</v>
      </c>
    </row>
    <row r="2528" spans="1:5">
      <c r="A2528" t="str">
        <f t="shared" si="122"/>
        <v>11</v>
      </c>
      <c r="B2528">
        <f t="shared" si="123"/>
        <v>0</v>
      </c>
      <c r="C2528" t="s">
        <v>3003</v>
      </c>
      <c r="D2528" s="9" t="s">
        <v>3014</v>
      </c>
      <c r="E2528">
        <f t="shared" ca="1" si="121"/>
        <v>0</v>
      </c>
    </row>
    <row r="2529" spans="1:5">
      <c r="A2529" t="str">
        <f t="shared" si="122"/>
        <v>12</v>
      </c>
      <c r="B2529">
        <f t="shared" si="123"/>
        <v>0</v>
      </c>
      <c r="C2529" t="s">
        <v>3003</v>
      </c>
      <c r="D2529" s="9" t="s">
        <v>3015</v>
      </c>
      <c r="E2529">
        <f t="shared" ca="1" si="121"/>
        <v>0</v>
      </c>
    </row>
    <row r="2530" spans="1:5">
      <c r="A2530" t="str">
        <f t="shared" si="122"/>
        <v>13</v>
      </c>
      <c r="B2530">
        <f t="shared" si="123"/>
        <v>0</v>
      </c>
      <c r="C2530" t="s">
        <v>3003</v>
      </c>
      <c r="D2530" s="9" t="s">
        <v>3016</v>
      </c>
      <c r="E2530">
        <f t="shared" ca="1" si="121"/>
        <v>0</v>
      </c>
    </row>
    <row r="2531" spans="1:5">
      <c r="A2531" t="str">
        <f t="shared" si="122"/>
        <v>100</v>
      </c>
      <c r="B2531">
        <f t="shared" si="123"/>
        <v>0</v>
      </c>
      <c r="C2531" t="s">
        <v>3003</v>
      </c>
      <c r="D2531" s="9" t="s">
        <v>3017</v>
      </c>
      <c r="E2531">
        <f t="shared" ca="1" si="121"/>
        <v>0</v>
      </c>
    </row>
    <row r="2532" spans="1:5">
      <c r="A2532" t="str">
        <f t="shared" si="122"/>
        <v>01</v>
      </c>
      <c r="B2532">
        <f t="shared" si="123"/>
        <v>0</v>
      </c>
      <c r="C2532" t="s">
        <v>3018</v>
      </c>
      <c r="D2532" s="9" t="s">
        <v>3019</v>
      </c>
      <c r="E2532">
        <f t="shared" ca="1" si="121"/>
        <v>0</v>
      </c>
    </row>
    <row r="2533" spans="1:5">
      <c r="A2533" t="str">
        <f t="shared" si="122"/>
        <v>02</v>
      </c>
      <c r="B2533">
        <f t="shared" si="123"/>
        <v>0</v>
      </c>
      <c r="C2533" t="s">
        <v>3018</v>
      </c>
      <c r="D2533" s="9" t="s">
        <v>3020</v>
      </c>
      <c r="E2533">
        <f t="shared" ca="1" si="121"/>
        <v>0</v>
      </c>
    </row>
    <row r="2534" spans="1:5">
      <c r="A2534" t="str">
        <f t="shared" si="122"/>
        <v>03</v>
      </c>
      <c r="B2534">
        <f t="shared" si="123"/>
        <v>0</v>
      </c>
      <c r="C2534" t="s">
        <v>3018</v>
      </c>
      <c r="D2534" s="9" t="s">
        <v>3021</v>
      </c>
      <c r="E2534">
        <f t="shared" ca="1" si="121"/>
        <v>0</v>
      </c>
    </row>
    <row r="2535" spans="1:5">
      <c r="A2535" t="str">
        <f t="shared" si="122"/>
        <v>04</v>
      </c>
      <c r="B2535">
        <f t="shared" si="123"/>
        <v>0</v>
      </c>
      <c r="C2535" t="s">
        <v>3018</v>
      </c>
      <c r="D2535" s="9" t="s">
        <v>3022</v>
      </c>
      <c r="E2535">
        <f t="shared" ref="E2535:E2598" ca="1" si="124">IFERROR(IF(B2535=0,VLOOKUP(C2535,INDIRECT($G$4&amp;$H$4),MATCH($A2535,INDIRECT($G$4&amp;$I$4),0),0),VLOOKUP(C2535,INDIRECT($G$5&amp;$H$5),MATCH($A2535,INDIRECT($G$5&amp;$I$5),0),FALSE)),0)</f>
        <v>0</v>
      </c>
    </row>
    <row r="2536" spans="1:5">
      <c r="A2536" t="str">
        <f t="shared" si="122"/>
        <v>05</v>
      </c>
      <c r="B2536">
        <f t="shared" si="123"/>
        <v>0</v>
      </c>
      <c r="C2536" t="s">
        <v>3018</v>
      </c>
      <c r="D2536" s="9" t="s">
        <v>3023</v>
      </c>
      <c r="E2536">
        <f t="shared" ca="1" si="124"/>
        <v>0</v>
      </c>
    </row>
    <row r="2537" spans="1:5">
      <c r="A2537" t="str">
        <f t="shared" si="122"/>
        <v>06</v>
      </c>
      <c r="B2537">
        <f t="shared" si="123"/>
        <v>0</v>
      </c>
      <c r="C2537" t="s">
        <v>3018</v>
      </c>
      <c r="D2537" s="9" t="s">
        <v>3024</v>
      </c>
      <c r="E2537">
        <f t="shared" ca="1" si="124"/>
        <v>0</v>
      </c>
    </row>
    <row r="2538" spans="1:5">
      <c r="A2538" t="str">
        <f t="shared" si="122"/>
        <v>07</v>
      </c>
      <c r="B2538">
        <f t="shared" si="123"/>
        <v>0</v>
      </c>
      <c r="C2538" t="s">
        <v>3018</v>
      </c>
      <c r="D2538" s="9" t="s">
        <v>3025</v>
      </c>
      <c r="E2538">
        <f t="shared" ca="1" si="124"/>
        <v>0</v>
      </c>
    </row>
    <row r="2539" spans="1:5">
      <c r="A2539" t="str">
        <f t="shared" si="122"/>
        <v>08</v>
      </c>
      <c r="B2539">
        <f t="shared" si="123"/>
        <v>0</v>
      </c>
      <c r="C2539" t="s">
        <v>3018</v>
      </c>
      <c r="D2539" s="9" t="s">
        <v>3026</v>
      </c>
      <c r="E2539">
        <f t="shared" ca="1" si="124"/>
        <v>0</v>
      </c>
    </row>
    <row r="2540" spans="1:5">
      <c r="A2540" t="str">
        <f t="shared" si="122"/>
        <v>09</v>
      </c>
      <c r="B2540">
        <f t="shared" si="123"/>
        <v>0</v>
      </c>
      <c r="C2540" t="s">
        <v>3018</v>
      </c>
      <c r="D2540" s="9" t="s">
        <v>3027</v>
      </c>
      <c r="E2540">
        <f t="shared" ca="1" si="124"/>
        <v>0</v>
      </c>
    </row>
    <row r="2541" spans="1:5">
      <c r="A2541" t="str">
        <f t="shared" si="122"/>
        <v>10</v>
      </c>
      <c r="B2541">
        <f t="shared" si="123"/>
        <v>0</v>
      </c>
      <c r="C2541" t="s">
        <v>3018</v>
      </c>
      <c r="D2541" s="9" t="s">
        <v>3028</v>
      </c>
      <c r="E2541">
        <f t="shared" ca="1" si="124"/>
        <v>0</v>
      </c>
    </row>
    <row r="2542" spans="1:5">
      <c r="A2542" t="str">
        <f t="shared" si="122"/>
        <v>11</v>
      </c>
      <c r="B2542">
        <f t="shared" si="123"/>
        <v>0</v>
      </c>
      <c r="C2542" t="s">
        <v>3018</v>
      </c>
      <c r="D2542" s="9" t="s">
        <v>3029</v>
      </c>
      <c r="E2542">
        <f t="shared" ca="1" si="124"/>
        <v>0</v>
      </c>
    </row>
    <row r="2543" spans="1:5">
      <c r="A2543" t="str">
        <f t="shared" si="122"/>
        <v>12</v>
      </c>
      <c r="B2543">
        <f t="shared" si="123"/>
        <v>0</v>
      </c>
      <c r="C2543" t="s">
        <v>3018</v>
      </c>
      <c r="D2543" s="9" t="s">
        <v>3030</v>
      </c>
      <c r="E2543">
        <f t="shared" ca="1" si="124"/>
        <v>0</v>
      </c>
    </row>
    <row r="2544" spans="1:5">
      <c r="A2544" t="str">
        <f t="shared" si="122"/>
        <v>13</v>
      </c>
      <c r="B2544">
        <f t="shared" si="123"/>
        <v>0</v>
      </c>
      <c r="C2544" t="s">
        <v>3018</v>
      </c>
      <c r="D2544" s="9" t="s">
        <v>3031</v>
      </c>
      <c r="E2544">
        <f t="shared" ca="1" si="124"/>
        <v>0</v>
      </c>
    </row>
    <row r="2545" spans="1:5">
      <c r="A2545" t="str">
        <f t="shared" si="122"/>
        <v>100</v>
      </c>
      <c r="B2545">
        <f t="shared" si="123"/>
        <v>0</v>
      </c>
      <c r="C2545" t="s">
        <v>3018</v>
      </c>
      <c r="D2545" s="9" t="s">
        <v>3032</v>
      </c>
      <c r="E2545">
        <f t="shared" ca="1" si="124"/>
        <v>0</v>
      </c>
    </row>
    <row r="2546" spans="1:5">
      <c r="A2546" t="str">
        <f t="shared" si="122"/>
        <v>01</v>
      </c>
      <c r="B2546">
        <f t="shared" si="123"/>
        <v>0</v>
      </c>
      <c r="C2546" t="s">
        <v>3033</v>
      </c>
      <c r="D2546" s="9" t="s">
        <v>3034</v>
      </c>
      <c r="E2546">
        <f t="shared" ca="1" si="124"/>
        <v>0</v>
      </c>
    </row>
    <row r="2547" spans="1:5">
      <c r="A2547" t="str">
        <f t="shared" si="122"/>
        <v>02</v>
      </c>
      <c r="B2547">
        <f t="shared" si="123"/>
        <v>0</v>
      </c>
      <c r="C2547" t="s">
        <v>3033</v>
      </c>
      <c r="D2547" s="9" t="s">
        <v>3035</v>
      </c>
      <c r="E2547">
        <f t="shared" ca="1" si="124"/>
        <v>0</v>
      </c>
    </row>
    <row r="2548" spans="1:5">
      <c r="A2548" t="str">
        <f t="shared" si="122"/>
        <v>03</v>
      </c>
      <c r="B2548">
        <f t="shared" si="123"/>
        <v>0</v>
      </c>
      <c r="C2548" t="s">
        <v>3033</v>
      </c>
      <c r="D2548" s="9" t="s">
        <v>3036</v>
      </c>
      <c r="E2548">
        <f t="shared" ca="1" si="124"/>
        <v>0</v>
      </c>
    </row>
    <row r="2549" spans="1:5">
      <c r="A2549" t="str">
        <f t="shared" si="122"/>
        <v>04</v>
      </c>
      <c r="B2549">
        <f t="shared" si="123"/>
        <v>0</v>
      </c>
      <c r="C2549" t="s">
        <v>3033</v>
      </c>
      <c r="D2549" s="9" t="s">
        <v>3037</v>
      </c>
      <c r="E2549">
        <f t="shared" ca="1" si="124"/>
        <v>0</v>
      </c>
    </row>
    <row r="2550" spans="1:5">
      <c r="A2550" t="str">
        <f t="shared" si="122"/>
        <v>05</v>
      </c>
      <c r="B2550">
        <f t="shared" si="123"/>
        <v>0</v>
      </c>
      <c r="C2550" t="s">
        <v>3033</v>
      </c>
      <c r="D2550" s="9" t="s">
        <v>3038</v>
      </c>
      <c r="E2550">
        <f t="shared" ca="1" si="124"/>
        <v>0</v>
      </c>
    </row>
    <row r="2551" spans="1:5">
      <c r="A2551" t="str">
        <f t="shared" si="122"/>
        <v>06</v>
      </c>
      <c r="B2551">
        <f t="shared" si="123"/>
        <v>0</v>
      </c>
      <c r="C2551" t="s">
        <v>3033</v>
      </c>
      <c r="D2551" s="9" t="s">
        <v>3039</v>
      </c>
      <c r="E2551">
        <f t="shared" ca="1" si="124"/>
        <v>0</v>
      </c>
    </row>
    <row r="2552" spans="1:5">
      <c r="A2552" t="str">
        <f t="shared" si="122"/>
        <v>07</v>
      </c>
      <c r="B2552">
        <f t="shared" si="123"/>
        <v>0</v>
      </c>
      <c r="C2552" t="s">
        <v>3033</v>
      </c>
      <c r="D2552" s="9" t="s">
        <v>3040</v>
      </c>
      <c r="E2552">
        <f t="shared" ca="1" si="124"/>
        <v>0</v>
      </c>
    </row>
    <row r="2553" spans="1:5">
      <c r="A2553" t="str">
        <f t="shared" si="122"/>
        <v>08</v>
      </c>
      <c r="B2553">
        <f t="shared" si="123"/>
        <v>0</v>
      </c>
      <c r="C2553" t="s">
        <v>3033</v>
      </c>
      <c r="D2553" s="9" t="s">
        <v>3041</v>
      </c>
      <c r="E2553">
        <f t="shared" ca="1" si="124"/>
        <v>0</v>
      </c>
    </row>
    <row r="2554" spans="1:5">
      <c r="A2554" t="str">
        <f t="shared" si="122"/>
        <v>09</v>
      </c>
      <c r="B2554">
        <f t="shared" si="123"/>
        <v>0</v>
      </c>
      <c r="C2554" t="s">
        <v>3033</v>
      </c>
      <c r="D2554" s="9" t="s">
        <v>3042</v>
      </c>
      <c r="E2554">
        <f t="shared" ca="1" si="124"/>
        <v>0</v>
      </c>
    </row>
    <row r="2555" spans="1:5">
      <c r="A2555" t="str">
        <f t="shared" si="122"/>
        <v>10</v>
      </c>
      <c r="B2555">
        <f t="shared" si="123"/>
        <v>0</v>
      </c>
      <c r="C2555" t="s">
        <v>3033</v>
      </c>
      <c r="D2555" s="9" t="s">
        <v>3043</v>
      </c>
      <c r="E2555">
        <f t="shared" ca="1" si="124"/>
        <v>0</v>
      </c>
    </row>
    <row r="2556" spans="1:5">
      <c r="A2556" t="str">
        <f t="shared" si="122"/>
        <v>11</v>
      </c>
      <c r="B2556">
        <f t="shared" si="123"/>
        <v>0</v>
      </c>
      <c r="C2556" t="s">
        <v>3033</v>
      </c>
      <c r="D2556" s="9" t="s">
        <v>3044</v>
      </c>
      <c r="E2556">
        <f t="shared" ca="1" si="124"/>
        <v>0</v>
      </c>
    </row>
    <row r="2557" spans="1:5">
      <c r="A2557" t="str">
        <f t="shared" si="122"/>
        <v>12</v>
      </c>
      <c r="B2557">
        <f t="shared" si="123"/>
        <v>0</v>
      </c>
      <c r="C2557" t="s">
        <v>3033</v>
      </c>
      <c r="D2557" s="9" t="s">
        <v>3045</v>
      </c>
      <c r="E2557">
        <f t="shared" ca="1" si="124"/>
        <v>0</v>
      </c>
    </row>
    <row r="2558" spans="1:5">
      <c r="A2558" t="str">
        <f t="shared" si="122"/>
        <v>13</v>
      </c>
      <c r="B2558">
        <f t="shared" si="123"/>
        <v>0</v>
      </c>
      <c r="C2558" t="s">
        <v>3033</v>
      </c>
      <c r="D2558" s="9" t="s">
        <v>3046</v>
      </c>
      <c r="E2558">
        <f t="shared" ca="1" si="124"/>
        <v>0</v>
      </c>
    </row>
    <row r="2559" spans="1:5">
      <c r="A2559" t="str">
        <f t="shared" si="122"/>
        <v>100</v>
      </c>
      <c r="B2559">
        <f t="shared" si="123"/>
        <v>0</v>
      </c>
      <c r="C2559" t="s">
        <v>3033</v>
      </c>
      <c r="D2559" s="9" t="s">
        <v>3047</v>
      </c>
      <c r="E2559">
        <f t="shared" ca="1" si="124"/>
        <v>0</v>
      </c>
    </row>
    <row r="2560" spans="1:5">
      <c r="A2560" t="str">
        <f t="shared" si="122"/>
        <v>01</v>
      </c>
      <c r="B2560">
        <f t="shared" si="123"/>
        <v>0</v>
      </c>
      <c r="C2560" t="s">
        <v>3048</v>
      </c>
      <c r="D2560" s="9" t="s">
        <v>3049</v>
      </c>
      <c r="E2560">
        <f t="shared" ca="1" si="124"/>
        <v>0</v>
      </c>
    </row>
    <row r="2561" spans="1:5">
      <c r="A2561" t="str">
        <f t="shared" si="122"/>
        <v>02</v>
      </c>
      <c r="B2561">
        <f t="shared" si="123"/>
        <v>0</v>
      </c>
      <c r="C2561" t="s">
        <v>3048</v>
      </c>
      <c r="D2561" s="9" t="s">
        <v>3050</v>
      </c>
      <c r="E2561">
        <f t="shared" ca="1" si="124"/>
        <v>0</v>
      </c>
    </row>
    <row r="2562" spans="1:5">
      <c r="A2562" t="str">
        <f t="shared" ref="A2562:A2625" si="125">MID(D2562,LEN(C2562)+2,LEN(D2562)-LEN(C2562))</f>
        <v>03</v>
      </c>
      <c r="B2562">
        <f t="shared" ref="B2562:B2625" si="126">IF(IFERROR(FIND("PU",D2562,1),0)&lt;&gt;0,"PU",0)</f>
        <v>0</v>
      </c>
      <c r="C2562" t="s">
        <v>3048</v>
      </c>
      <c r="D2562" s="9" t="s">
        <v>3051</v>
      </c>
      <c r="E2562">
        <f t="shared" ca="1" si="124"/>
        <v>0</v>
      </c>
    </row>
    <row r="2563" spans="1:5">
      <c r="A2563" t="str">
        <f t="shared" si="125"/>
        <v>04</v>
      </c>
      <c r="B2563">
        <f t="shared" si="126"/>
        <v>0</v>
      </c>
      <c r="C2563" t="s">
        <v>3048</v>
      </c>
      <c r="D2563" s="9" t="s">
        <v>3052</v>
      </c>
      <c r="E2563">
        <f t="shared" ca="1" si="124"/>
        <v>0</v>
      </c>
    </row>
    <row r="2564" spans="1:5">
      <c r="A2564" t="str">
        <f t="shared" si="125"/>
        <v>05</v>
      </c>
      <c r="B2564">
        <f t="shared" si="126"/>
        <v>0</v>
      </c>
      <c r="C2564" t="s">
        <v>3048</v>
      </c>
      <c r="D2564" s="9" t="s">
        <v>3053</v>
      </c>
      <c r="E2564">
        <f t="shared" ca="1" si="124"/>
        <v>0</v>
      </c>
    </row>
    <row r="2565" spans="1:5">
      <c r="A2565" t="str">
        <f t="shared" si="125"/>
        <v>06</v>
      </c>
      <c r="B2565">
        <f t="shared" si="126"/>
        <v>0</v>
      </c>
      <c r="C2565" t="s">
        <v>3048</v>
      </c>
      <c r="D2565" s="9" t="s">
        <v>3054</v>
      </c>
      <c r="E2565">
        <f t="shared" ca="1" si="124"/>
        <v>0</v>
      </c>
    </row>
    <row r="2566" spans="1:5">
      <c r="A2566" t="str">
        <f t="shared" si="125"/>
        <v>07</v>
      </c>
      <c r="B2566">
        <f t="shared" si="126"/>
        <v>0</v>
      </c>
      <c r="C2566" t="s">
        <v>3048</v>
      </c>
      <c r="D2566" s="9" t="s">
        <v>3055</v>
      </c>
      <c r="E2566">
        <f t="shared" ca="1" si="124"/>
        <v>0</v>
      </c>
    </row>
    <row r="2567" spans="1:5">
      <c r="A2567" t="str">
        <f t="shared" si="125"/>
        <v>08</v>
      </c>
      <c r="B2567">
        <f t="shared" si="126"/>
        <v>0</v>
      </c>
      <c r="C2567" t="s">
        <v>3048</v>
      </c>
      <c r="D2567" s="9" t="s">
        <v>3056</v>
      </c>
      <c r="E2567">
        <f t="shared" ca="1" si="124"/>
        <v>0</v>
      </c>
    </row>
    <row r="2568" spans="1:5">
      <c r="A2568" t="str">
        <f t="shared" si="125"/>
        <v>09</v>
      </c>
      <c r="B2568">
        <f t="shared" si="126"/>
        <v>0</v>
      </c>
      <c r="C2568" t="s">
        <v>3048</v>
      </c>
      <c r="D2568" s="9" t="s">
        <v>3057</v>
      </c>
      <c r="E2568">
        <f t="shared" ca="1" si="124"/>
        <v>0</v>
      </c>
    </row>
    <row r="2569" spans="1:5">
      <c r="A2569" t="str">
        <f t="shared" si="125"/>
        <v>10</v>
      </c>
      <c r="B2569">
        <f t="shared" si="126"/>
        <v>0</v>
      </c>
      <c r="C2569" t="s">
        <v>3048</v>
      </c>
      <c r="D2569" s="9" t="s">
        <v>3058</v>
      </c>
      <c r="E2569">
        <f t="shared" ca="1" si="124"/>
        <v>0</v>
      </c>
    </row>
    <row r="2570" spans="1:5">
      <c r="A2570" t="str">
        <f t="shared" si="125"/>
        <v>11</v>
      </c>
      <c r="B2570">
        <f t="shared" si="126"/>
        <v>0</v>
      </c>
      <c r="C2570" t="s">
        <v>3048</v>
      </c>
      <c r="D2570" s="9" t="s">
        <v>3059</v>
      </c>
      <c r="E2570">
        <f t="shared" ca="1" si="124"/>
        <v>0</v>
      </c>
    </row>
    <row r="2571" spans="1:5">
      <c r="A2571" t="str">
        <f t="shared" si="125"/>
        <v>12</v>
      </c>
      <c r="B2571">
        <f t="shared" si="126"/>
        <v>0</v>
      </c>
      <c r="C2571" t="s">
        <v>3048</v>
      </c>
      <c r="D2571" s="9" t="s">
        <v>3060</v>
      </c>
      <c r="E2571">
        <f t="shared" ca="1" si="124"/>
        <v>0</v>
      </c>
    </row>
    <row r="2572" spans="1:5">
      <c r="A2572" t="str">
        <f t="shared" si="125"/>
        <v>13</v>
      </c>
      <c r="B2572">
        <f t="shared" si="126"/>
        <v>0</v>
      </c>
      <c r="C2572" t="s">
        <v>3048</v>
      </c>
      <c r="D2572" s="9" t="s">
        <v>3061</v>
      </c>
      <c r="E2572">
        <f t="shared" ca="1" si="124"/>
        <v>0</v>
      </c>
    </row>
    <row r="2573" spans="1:5">
      <c r="A2573" t="str">
        <f t="shared" si="125"/>
        <v>100</v>
      </c>
      <c r="B2573">
        <f t="shared" si="126"/>
        <v>0</v>
      </c>
      <c r="C2573" t="s">
        <v>3048</v>
      </c>
      <c r="D2573" s="9" t="s">
        <v>3062</v>
      </c>
      <c r="E2573">
        <f t="shared" ca="1" si="124"/>
        <v>0</v>
      </c>
    </row>
    <row r="2574" spans="1:5">
      <c r="A2574" t="str">
        <f t="shared" si="125"/>
        <v>01</v>
      </c>
      <c r="B2574">
        <f t="shared" si="126"/>
        <v>0</v>
      </c>
      <c r="C2574" t="s">
        <v>3063</v>
      </c>
      <c r="D2574" s="9" t="s">
        <v>3064</v>
      </c>
      <c r="E2574">
        <f t="shared" ca="1" si="124"/>
        <v>0</v>
      </c>
    </row>
    <row r="2575" spans="1:5">
      <c r="A2575" t="str">
        <f t="shared" si="125"/>
        <v>02</v>
      </c>
      <c r="B2575">
        <f t="shared" si="126"/>
        <v>0</v>
      </c>
      <c r="C2575" t="s">
        <v>3063</v>
      </c>
      <c r="D2575" s="9" t="s">
        <v>3065</v>
      </c>
      <c r="E2575">
        <f t="shared" ca="1" si="124"/>
        <v>0</v>
      </c>
    </row>
    <row r="2576" spans="1:5">
      <c r="A2576" t="str">
        <f t="shared" si="125"/>
        <v>03</v>
      </c>
      <c r="B2576">
        <f t="shared" si="126"/>
        <v>0</v>
      </c>
      <c r="C2576" t="s">
        <v>3063</v>
      </c>
      <c r="D2576" s="9" t="s">
        <v>3066</v>
      </c>
      <c r="E2576">
        <f t="shared" ca="1" si="124"/>
        <v>0</v>
      </c>
    </row>
    <row r="2577" spans="1:5">
      <c r="A2577" t="str">
        <f t="shared" si="125"/>
        <v>04</v>
      </c>
      <c r="B2577">
        <f t="shared" si="126"/>
        <v>0</v>
      </c>
      <c r="C2577" t="s">
        <v>3063</v>
      </c>
      <c r="D2577" s="9" t="s">
        <v>3067</v>
      </c>
      <c r="E2577">
        <f t="shared" ca="1" si="124"/>
        <v>0</v>
      </c>
    </row>
    <row r="2578" spans="1:5">
      <c r="A2578" t="str">
        <f t="shared" si="125"/>
        <v>05</v>
      </c>
      <c r="B2578">
        <f t="shared" si="126"/>
        <v>0</v>
      </c>
      <c r="C2578" t="s">
        <v>3063</v>
      </c>
      <c r="D2578" s="9" t="s">
        <v>3068</v>
      </c>
      <c r="E2578">
        <f t="shared" ca="1" si="124"/>
        <v>0</v>
      </c>
    </row>
    <row r="2579" spans="1:5">
      <c r="A2579" t="str">
        <f t="shared" si="125"/>
        <v>06</v>
      </c>
      <c r="B2579">
        <f t="shared" si="126"/>
        <v>0</v>
      </c>
      <c r="C2579" t="s">
        <v>3063</v>
      </c>
      <c r="D2579" s="9" t="s">
        <v>3069</v>
      </c>
      <c r="E2579">
        <f t="shared" ca="1" si="124"/>
        <v>0</v>
      </c>
    </row>
    <row r="2580" spans="1:5">
      <c r="A2580" t="str">
        <f t="shared" si="125"/>
        <v>07</v>
      </c>
      <c r="B2580">
        <f t="shared" si="126"/>
        <v>0</v>
      </c>
      <c r="C2580" t="s">
        <v>3063</v>
      </c>
      <c r="D2580" s="9" t="s">
        <v>3070</v>
      </c>
      <c r="E2580">
        <f t="shared" ca="1" si="124"/>
        <v>0</v>
      </c>
    </row>
    <row r="2581" spans="1:5">
      <c r="A2581" t="str">
        <f t="shared" si="125"/>
        <v>08</v>
      </c>
      <c r="B2581">
        <f t="shared" si="126"/>
        <v>0</v>
      </c>
      <c r="C2581" t="s">
        <v>3063</v>
      </c>
      <c r="D2581" s="9" t="s">
        <v>3071</v>
      </c>
      <c r="E2581">
        <f t="shared" ca="1" si="124"/>
        <v>0</v>
      </c>
    </row>
    <row r="2582" spans="1:5">
      <c r="A2582" t="str">
        <f t="shared" si="125"/>
        <v>09</v>
      </c>
      <c r="B2582">
        <f t="shared" si="126"/>
        <v>0</v>
      </c>
      <c r="C2582" t="s">
        <v>3063</v>
      </c>
      <c r="D2582" s="9" t="s">
        <v>3072</v>
      </c>
      <c r="E2582">
        <f t="shared" ca="1" si="124"/>
        <v>0</v>
      </c>
    </row>
    <row r="2583" spans="1:5">
      <c r="A2583" t="str">
        <f t="shared" si="125"/>
        <v>10</v>
      </c>
      <c r="B2583">
        <f t="shared" si="126"/>
        <v>0</v>
      </c>
      <c r="C2583" t="s">
        <v>3063</v>
      </c>
      <c r="D2583" s="9" t="s">
        <v>3073</v>
      </c>
      <c r="E2583">
        <f t="shared" ca="1" si="124"/>
        <v>0</v>
      </c>
    </row>
    <row r="2584" spans="1:5">
      <c r="A2584" t="str">
        <f t="shared" si="125"/>
        <v>11</v>
      </c>
      <c r="B2584">
        <f t="shared" si="126"/>
        <v>0</v>
      </c>
      <c r="C2584" t="s">
        <v>3063</v>
      </c>
      <c r="D2584" s="9" t="s">
        <v>3074</v>
      </c>
      <c r="E2584">
        <f t="shared" ca="1" si="124"/>
        <v>0</v>
      </c>
    </row>
    <row r="2585" spans="1:5">
      <c r="A2585" t="str">
        <f t="shared" si="125"/>
        <v>12</v>
      </c>
      <c r="B2585">
        <f t="shared" si="126"/>
        <v>0</v>
      </c>
      <c r="C2585" t="s">
        <v>3063</v>
      </c>
      <c r="D2585" s="9" t="s">
        <v>3075</v>
      </c>
      <c r="E2585">
        <f t="shared" ca="1" si="124"/>
        <v>0</v>
      </c>
    </row>
    <row r="2586" spans="1:5">
      <c r="A2586" t="str">
        <f t="shared" si="125"/>
        <v>13</v>
      </c>
      <c r="B2586">
        <f t="shared" si="126"/>
        <v>0</v>
      </c>
      <c r="C2586" t="s">
        <v>3063</v>
      </c>
      <c r="D2586" s="9" t="s">
        <v>3076</v>
      </c>
      <c r="E2586">
        <f t="shared" ca="1" si="124"/>
        <v>0</v>
      </c>
    </row>
    <row r="2587" spans="1:5">
      <c r="A2587" t="str">
        <f t="shared" si="125"/>
        <v>100</v>
      </c>
      <c r="B2587">
        <f t="shared" si="126"/>
        <v>0</v>
      </c>
      <c r="C2587" t="s">
        <v>3063</v>
      </c>
      <c r="D2587" s="9" t="s">
        <v>3077</v>
      </c>
      <c r="E2587">
        <f t="shared" ca="1" si="124"/>
        <v>0</v>
      </c>
    </row>
    <row r="2588" spans="1:5">
      <c r="A2588" t="str">
        <f t="shared" si="125"/>
        <v>01</v>
      </c>
      <c r="B2588">
        <f t="shared" si="126"/>
        <v>0</v>
      </c>
      <c r="C2588" t="s">
        <v>3078</v>
      </c>
      <c r="D2588" s="9" t="s">
        <v>3079</v>
      </c>
      <c r="E2588">
        <f t="shared" ca="1" si="124"/>
        <v>0</v>
      </c>
    </row>
    <row r="2589" spans="1:5">
      <c r="A2589" t="str">
        <f t="shared" si="125"/>
        <v>02</v>
      </c>
      <c r="B2589">
        <f t="shared" si="126"/>
        <v>0</v>
      </c>
      <c r="C2589" t="s">
        <v>3078</v>
      </c>
      <c r="D2589" s="9" t="s">
        <v>3080</v>
      </c>
      <c r="E2589">
        <f t="shared" ca="1" si="124"/>
        <v>0</v>
      </c>
    </row>
    <row r="2590" spans="1:5">
      <c r="A2590" t="str">
        <f t="shared" si="125"/>
        <v>03</v>
      </c>
      <c r="B2590">
        <f t="shared" si="126"/>
        <v>0</v>
      </c>
      <c r="C2590" t="s">
        <v>3078</v>
      </c>
      <c r="D2590" s="9" t="s">
        <v>3081</v>
      </c>
      <c r="E2590">
        <f t="shared" ca="1" si="124"/>
        <v>0</v>
      </c>
    </row>
    <row r="2591" spans="1:5">
      <c r="A2591" t="str">
        <f t="shared" si="125"/>
        <v>04</v>
      </c>
      <c r="B2591">
        <f t="shared" si="126"/>
        <v>0</v>
      </c>
      <c r="C2591" t="s">
        <v>3078</v>
      </c>
      <c r="D2591" s="9" t="s">
        <v>3082</v>
      </c>
      <c r="E2591">
        <f t="shared" ca="1" si="124"/>
        <v>0</v>
      </c>
    </row>
    <row r="2592" spans="1:5">
      <c r="A2592" t="str">
        <f t="shared" si="125"/>
        <v>05</v>
      </c>
      <c r="B2592">
        <f t="shared" si="126"/>
        <v>0</v>
      </c>
      <c r="C2592" t="s">
        <v>3078</v>
      </c>
      <c r="D2592" s="9" t="s">
        <v>3083</v>
      </c>
      <c r="E2592">
        <f t="shared" ca="1" si="124"/>
        <v>0</v>
      </c>
    </row>
    <row r="2593" spans="1:5">
      <c r="A2593" t="str">
        <f t="shared" si="125"/>
        <v>06</v>
      </c>
      <c r="B2593">
        <f t="shared" si="126"/>
        <v>0</v>
      </c>
      <c r="C2593" t="s">
        <v>3078</v>
      </c>
      <c r="D2593" s="9" t="s">
        <v>3084</v>
      </c>
      <c r="E2593">
        <f t="shared" ca="1" si="124"/>
        <v>0</v>
      </c>
    </row>
    <row r="2594" spans="1:5">
      <c r="A2594" t="str">
        <f t="shared" si="125"/>
        <v>07</v>
      </c>
      <c r="B2594">
        <f t="shared" si="126"/>
        <v>0</v>
      </c>
      <c r="C2594" t="s">
        <v>3078</v>
      </c>
      <c r="D2594" s="9" t="s">
        <v>3085</v>
      </c>
      <c r="E2594">
        <f t="shared" ca="1" si="124"/>
        <v>0</v>
      </c>
    </row>
    <row r="2595" spans="1:5">
      <c r="A2595" t="str">
        <f t="shared" si="125"/>
        <v>08</v>
      </c>
      <c r="B2595">
        <f t="shared" si="126"/>
        <v>0</v>
      </c>
      <c r="C2595" t="s">
        <v>3078</v>
      </c>
      <c r="D2595" s="9" t="s">
        <v>3086</v>
      </c>
      <c r="E2595">
        <f t="shared" ca="1" si="124"/>
        <v>0</v>
      </c>
    </row>
    <row r="2596" spans="1:5">
      <c r="A2596" t="str">
        <f t="shared" si="125"/>
        <v>09</v>
      </c>
      <c r="B2596">
        <f t="shared" si="126"/>
        <v>0</v>
      </c>
      <c r="C2596" t="s">
        <v>3078</v>
      </c>
      <c r="D2596" s="9" t="s">
        <v>3087</v>
      </c>
      <c r="E2596">
        <f t="shared" ca="1" si="124"/>
        <v>0</v>
      </c>
    </row>
    <row r="2597" spans="1:5">
      <c r="A2597" t="str">
        <f t="shared" si="125"/>
        <v>10</v>
      </c>
      <c r="B2597">
        <f t="shared" si="126"/>
        <v>0</v>
      </c>
      <c r="C2597" t="s">
        <v>3078</v>
      </c>
      <c r="D2597" s="9" t="s">
        <v>3088</v>
      </c>
      <c r="E2597">
        <f t="shared" ca="1" si="124"/>
        <v>0</v>
      </c>
    </row>
    <row r="2598" spans="1:5">
      <c r="A2598" t="str">
        <f t="shared" si="125"/>
        <v>11</v>
      </c>
      <c r="B2598">
        <f t="shared" si="126"/>
        <v>0</v>
      </c>
      <c r="C2598" t="s">
        <v>3078</v>
      </c>
      <c r="D2598" s="9" t="s">
        <v>3089</v>
      </c>
      <c r="E2598">
        <f t="shared" ca="1" si="124"/>
        <v>0</v>
      </c>
    </row>
    <row r="2599" spans="1:5">
      <c r="A2599" t="str">
        <f t="shared" si="125"/>
        <v>12</v>
      </c>
      <c r="B2599">
        <f t="shared" si="126"/>
        <v>0</v>
      </c>
      <c r="C2599" t="s">
        <v>3078</v>
      </c>
      <c r="D2599" s="9" t="s">
        <v>3090</v>
      </c>
      <c r="E2599">
        <f t="shared" ref="E2599:E2662" ca="1" si="127">IFERROR(IF(B2599=0,VLOOKUP(C2599,INDIRECT($G$4&amp;$H$4),MATCH($A2599,INDIRECT($G$4&amp;$I$4),0),0),VLOOKUP(C2599,INDIRECT($G$5&amp;$H$5),MATCH($A2599,INDIRECT($G$5&amp;$I$5),0),FALSE)),0)</f>
        <v>0</v>
      </c>
    </row>
    <row r="2600" spans="1:5">
      <c r="A2600" t="str">
        <f t="shared" si="125"/>
        <v>13</v>
      </c>
      <c r="B2600">
        <f t="shared" si="126"/>
        <v>0</v>
      </c>
      <c r="C2600" t="s">
        <v>3078</v>
      </c>
      <c r="D2600" s="9" t="s">
        <v>3091</v>
      </c>
      <c r="E2600">
        <f t="shared" ca="1" si="127"/>
        <v>0</v>
      </c>
    </row>
    <row r="2601" spans="1:5">
      <c r="A2601" t="str">
        <f t="shared" si="125"/>
        <v>100</v>
      </c>
      <c r="B2601">
        <f t="shared" si="126"/>
        <v>0</v>
      </c>
      <c r="C2601" t="s">
        <v>3078</v>
      </c>
      <c r="D2601" s="9" t="s">
        <v>3092</v>
      </c>
      <c r="E2601">
        <f t="shared" ca="1" si="127"/>
        <v>0</v>
      </c>
    </row>
    <row r="2602" spans="1:5">
      <c r="A2602" t="str">
        <f t="shared" si="125"/>
        <v>01</v>
      </c>
      <c r="B2602">
        <f t="shared" si="126"/>
        <v>0</v>
      </c>
      <c r="C2602" t="s">
        <v>3093</v>
      </c>
      <c r="D2602" s="9" t="s">
        <v>3094</v>
      </c>
      <c r="E2602">
        <f t="shared" ca="1" si="127"/>
        <v>0</v>
      </c>
    </row>
    <row r="2603" spans="1:5">
      <c r="A2603" t="str">
        <f t="shared" si="125"/>
        <v>02</v>
      </c>
      <c r="B2603">
        <f t="shared" si="126"/>
        <v>0</v>
      </c>
      <c r="C2603" t="s">
        <v>3093</v>
      </c>
      <c r="D2603" s="9" t="s">
        <v>3095</v>
      </c>
      <c r="E2603">
        <f t="shared" ca="1" si="127"/>
        <v>0</v>
      </c>
    </row>
    <row r="2604" spans="1:5">
      <c r="A2604" t="str">
        <f t="shared" si="125"/>
        <v>03</v>
      </c>
      <c r="B2604">
        <f t="shared" si="126"/>
        <v>0</v>
      </c>
      <c r="C2604" t="s">
        <v>3093</v>
      </c>
      <c r="D2604" s="9" t="s">
        <v>3096</v>
      </c>
      <c r="E2604">
        <f t="shared" ca="1" si="127"/>
        <v>0</v>
      </c>
    </row>
    <row r="2605" spans="1:5">
      <c r="A2605" t="str">
        <f t="shared" si="125"/>
        <v>04</v>
      </c>
      <c r="B2605">
        <f t="shared" si="126"/>
        <v>0</v>
      </c>
      <c r="C2605" t="s">
        <v>3093</v>
      </c>
      <c r="D2605" s="9" t="s">
        <v>3097</v>
      </c>
      <c r="E2605">
        <f t="shared" ca="1" si="127"/>
        <v>0</v>
      </c>
    </row>
    <row r="2606" spans="1:5">
      <c r="A2606" t="str">
        <f t="shared" si="125"/>
        <v>05</v>
      </c>
      <c r="B2606">
        <f t="shared" si="126"/>
        <v>0</v>
      </c>
      <c r="C2606" t="s">
        <v>3093</v>
      </c>
      <c r="D2606" s="9" t="s">
        <v>3098</v>
      </c>
      <c r="E2606">
        <f t="shared" ca="1" si="127"/>
        <v>0</v>
      </c>
    </row>
    <row r="2607" spans="1:5">
      <c r="A2607" t="str">
        <f t="shared" si="125"/>
        <v>06</v>
      </c>
      <c r="B2607">
        <f t="shared" si="126"/>
        <v>0</v>
      </c>
      <c r="C2607" t="s">
        <v>3093</v>
      </c>
      <c r="D2607" s="9" t="s">
        <v>3099</v>
      </c>
      <c r="E2607">
        <f t="shared" ca="1" si="127"/>
        <v>0</v>
      </c>
    </row>
    <row r="2608" spans="1:5">
      <c r="A2608" t="str">
        <f t="shared" si="125"/>
        <v>07</v>
      </c>
      <c r="B2608">
        <f t="shared" si="126"/>
        <v>0</v>
      </c>
      <c r="C2608" t="s">
        <v>3093</v>
      </c>
      <c r="D2608" s="9" t="s">
        <v>3100</v>
      </c>
      <c r="E2608">
        <f t="shared" ca="1" si="127"/>
        <v>0</v>
      </c>
    </row>
    <row r="2609" spans="1:5">
      <c r="A2609" t="str">
        <f t="shared" si="125"/>
        <v>08</v>
      </c>
      <c r="B2609">
        <f t="shared" si="126"/>
        <v>0</v>
      </c>
      <c r="C2609" t="s">
        <v>3093</v>
      </c>
      <c r="D2609" s="9" t="s">
        <v>3101</v>
      </c>
      <c r="E2609">
        <f t="shared" ca="1" si="127"/>
        <v>0</v>
      </c>
    </row>
    <row r="2610" spans="1:5">
      <c r="A2610" t="str">
        <f t="shared" si="125"/>
        <v>09</v>
      </c>
      <c r="B2610">
        <f t="shared" si="126"/>
        <v>0</v>
      </c>
      <c r="C2610" t="s">
        <v>3093</v>
      </c>
      <c r="D2610" s="9" t="s">
        <v>3102</v>
      </c>
      <c r="E2610">
        <f t="shared" ca="1" si="127"/>
        <v>0</v>
      </c>
    </row>
    <row r="2611" spans="1:5">
      <c r="A2611" t="str">
        <f t="shared" si="125"/>
        <v>10</v>
      </c>
      <c r="B2611">
        <f t="shared" si="126"/>
        <v>0</v>
      </c>
      <c r="C2611" t="s">
        <v>3093</v>
      </c>
      <c r="D2611" s="9" t="s">
        <v>3103</v>
      </c>
      <c r="E2611">
        <f t="shared" ca="1" si="127"/>
        <v>0</v>
      </c>
    </row>
    <row r="2612" spans="1:5">
      <c r="A2612" t="str">
        <f t="shared" si="125"/>
        <v>11</v>
      </c>
      <c r="B2612">
        <f t="shared" si="126"/>
        <v>0</v>
      </c>
      <c r="C2612" t="s">
        <v>3093</v>
      </c>
      <c r="D2612" s="9" t="s">
        <v>3104</v>
      </c>
      <c r="E2612">
        <f t="shared" ca="1" si="127"/>
        <v>0</v>
      </c>
    </row>
    <row r="2613" spans="1:5">
      <c r="A2613" t="str">
        <f t="shared" si="125"/>
        <v>12</v>
      </c>
      <c r="B2613">
        <f t="shared" si="126"/>
        <v>0</v>
      </c>
      <c r="C2613" t="s">
        <v>3093</v>
      </c>
      <c r="D2613" s="9" t="s">
        <v>3105</v>
      </c>
      <c r="E2613">
        <f t="shared" ca="1" si="127"/>
        <v>0</v>
      </c>
    </row>
    <row r="2614" spans="1:5">
      <c r="A2614" t="str">
        <f t="shared" si="125"/>
        <v>13</v>
      </c>
      <c r="B2614">
        <f t="shared" si="126"/>
        <v>0</v>
      </c>
      <c r="C2614" t="s">
        <v>3093</v>
      </c>
      <c r="D2614" s="9" t="s">
        <v>3106</v>
      </c>
      <c r="E2614">
        <f t="shared" ca="1" si="127"/>
        <v>0</v>
      </c>
    </row>
    <row r="2615" spans="1:5">
      <c r="A2615" t="str">
        <f t="shared" si="125"/>
        <v>100</v>
      </c>
      <c r="B2615">
        <f t="shared" si="126"/>
        <v>0</v>
      </c>
      <c r="C2615" t="s">
        <v>3093</v>
      </c>
      <c r="D2615" s="9" t="s">
        <v>3107</v>
      </c>
      <c r="E2615">
        <f t="shared" ca="1" si="127"/>
        <v>0</v>
      </c>
    </row>
    <row r="2616" spans="1:5">
      <c r="A2616" t="str">
        <f t="shared" si="125"/>
        <v>01</v>
      </c>
      <c r="B2616">
        <f t="shared" si="126"/>
        <v>0</v>
      </c>
      <c r="C2616" t="s">
        <v>3108</v>
      </c>
      <c r="D2616" s="9" t="s">
        <v>3109</v>
      </c>
      <c r="E2616">
        <f t="shared" ca="1" si="127"/>
        <v>0</v>
      </c>
    </row>
    <row r="2617" spans="1:5">
      <c r="A2617" t="str">
        <f t="shared" si="125"/>
        <v>02</v>
      </c>
      <c r="B2617">
        <f t="shared" si="126"/>
        <v>0</v>
      </c>
      <c r="C2617" t="s">
        <v>3108</v>
      </c>
      <c r="D2617" s="9" t="s">
        <v>3110</v>
      </c>
      <c r="E2617">
        <f t="shared" ca="1" si="127"/>
        <v>0</v>
      </c>
    </row>
    <row r="2618" spans="1:5">
      <c r="A2618" t="str">
        <f t="shared" si="125"/>
        <v>03</v>
      </c>
      <c r="B2618">
        <f t="shared" si="126"/>
        <v>0</v>
      </c>
      <c r="C2618" t="s">
        <v>3108</v>
      </c>
      <c r="D2618" s="9" t="s">
        <v>3111</v>
      </c>
      <c r="E2618">
        <f t="shared" ca="1" si="127"/>
        <v>0</v>
      </c>
    </row>
    <row r="2619" spans="1:5">
      <c r="A2619" t="str">
        <f t="shared" si="125"/>
        <v>04</v>
      </c>
      <c r="B2619">
        <f t="shared" si="126"/>
        <v>0</v>
      </c>
      <c r="C2619" t="s">
        <v>3108</v>
      </c>
      <c r="D2619" s="9" t="s">
        <v>3112</v>
      </c>
      <c r="E2619">
        <f t="shared" ca="1" si="127"/>
        <v>0</v>
      </c>
    </row>
    <row r="2620" spans="1:5">
      <c r="A2620" t="str">
        <f t="shared" si="125"/>
        <v>05</v>
      </c>
      <c r="B2620">
        <f t="shared" si="126"/>
        <v>0</v>
      </c>
      <c r="C2620" t="s">
        <v>3108</v>
      </c>
      <c r="D2620" s="9" t="s">
        <v>3113</v>
      </c>
      <c r="E2620">
        <f t="shared" ca="1" si="127"/>
        <v>0</v>
      </c>
    </row>
    <row r="2621" spans="1:5">
      <c r="A2621" t="str">
        <f t="shared" si="125"/>
        <v>06</v>
      </c>
      <c r="B2621">
        <f t="shared" si="126"/>
        <v>0</v>
      </c>
      <c r="C2621" t="s">
        <v>3108</v>
      </c>
      <c r="D2621" s="9" t="s">
        <v>3114</v>
      </c>
      <c r="E2621">
        <f t="shared" ca="1" si="127"/>
        <v>0</v>
      </c>
    </row>
    <row r="2622" spans="1:5">
      <c r="A2622" t="str">
        <f t="shared" si="125"/>
        <v>07</v>
      </c>
      <c r="B2622">
        <f t="shared" si="126"/>
        <v>0</v>
      </c>
      <c r="C2622" t="s">
        <v>3108</v>
      </c>
      <c r="D2622" s="9" t="s">
        <v>3115</v>
      </c>
      <c r="E2622">
        <f t="shared" ca="1" si="127"/>
        <v>0</v>
      </c>
    </row>
    <row r="2623" spans="1:5">
      <c r="A2623" t="str">
        <f t="shared" si="125"/>
        <v>08</v>
      </c>
      <c r="B2623">
        <f t="shared" si="126"/>
        <v>0</v>
      </c>
      <c r="C2623" t="s">
        <v>3108</v>
      </c>
      <c r="D2623" s="9" t="s">
        <v>3116</v>
      </c>
      <c r="E2623">
        <f t="shared" ca="1" si="127"/>
        <v>0</v>
      </c>
    </row>
    <row r="2624" spans="1:5">
      <c r="A2624" t="str">
        <f t="shared" si="125"/>
        <v>09</v>
      </c>
      <c r="B2624">
        <f t="shared" si="126"/>
        <v>0</v>
      </c>
      <c r="C2624" t="s">
        <v>3108</v>
      </c>
      <c r="D2624" s="9" t="s">
        <v>3117</v>
      </c>
      <c r="E2624">
        <f t="shared" ca="1" si="127"/>
        <v>0</v>
      </c>
    </row>
    <row r="2625" spans="1:5">
      <c r="A2625" t="str">
        <f t="shared" si="125"/>
        <v>10</v>
      </c>
      <c r="B2625">
        <f t="shared" si="126"/>
        <v>0</v>
      </c>
      <c r="C2625" t="s">
        <v>3108</v>
      </c>
      <c r="D2625" s="9" t="s">
        <v>3118</v>
      </c>
      <c r="E2625">
        <f t="shared" ca="1" si="127"/>
        <v>0</v>
      </c>
    </row>
    <row r="2626" spans="1:5">
      <c r="A2626" t="str">
        <f t="shared" ref="A2626:A2689" si="128">MID(D2626,LEN(C2626)+2,LEN(D2626)-LEN(C2626))</f>
        <v>11</v>
      </c>
      <c r="B2626">
        <f t="shared" ref="B2626:B2689" si="129">IF(IFERROR(FIND("PU",D2626,1),0)&lt;&gt;0,"PU",0)</f>
        <v>0</v>
      </c>
      <c r="C2626" t="s">
        <v>3108</v>
      </c>
      <c r="D2626" s="9" t="s">
        <v>3119</v>
      </c>
      <c r="E2626">
        <f t="shared" ca="1" si="127"/>
        <v>0</v>
      </c>
    </row>
    <row r="2627" spans="1:5">
      <c r="A2627" t="str">
        <f t="shared" si="128"/>
        <v>12</v>
      </c>
      <c r="B2627">
        <f t="shared" si="129"/>
        <v>0</v>
      </c>
      <c r="C2627" t="s">
        <v>3108</v>
      </c>
      <c r="D2627" s="9" t="s">
        <v>3120</v>
      </c>
      <c r="E2627">
        <f t="shared" ca="1" si="127"/>
        <v>0</v>
      </c>
    </row>
    <row r="2628" spans="1:5">
      <c r="A2628" t="str">
        <f t="shared" si="128"/>
        <v>13</v>
      </c>
      <c r="B2628">
        <f t="shared" si="129"/>
        <v>0</v>
      </c>
      <c r="C2628" t="s">
        <v>3108</v>
      </c>
      <c r="D2628" s="9" t="s">
        <v>3121</v>
      </c>
      <c r="E2628">
        <f t="shared" ca="1" si="127"/>
        <v>0</v>
      </c>
    </row>
    <row r="2629" spans="1:5">
      <c r="A2629" t="str">
        <f t="shared" si="128"/>
        <v>100</v>
      </c>
      <c r="B2629">
        <f t="shared" si="129"/>
        <v>0</v>
      </c>
      <c r="C2629" t="s">
        <v>3108</v>
      </c>
      <c r="D2629" s="9" t="s">
        <v>3122</v>
      </c>
      <c r="E2629">
        <f t="shared" ca="1" si="127"/>
        <v>0</v>
      </c>
    </row>
    <row r="2630" spans="1:5">
      <c r="A2630" t="str">
        <f t="shared" si="128"/>
        <v>01</v>
      </c>
      <c r="B2630">
        <f t="shared" si="129"/>
        <v>0</v>
      </c>
      <c r="C2630" t="s">
        <v>3123</v>
      </c>
      <c r="D2630" s="9" t="s">
        <v>3124</v>
      </c>
      <c r="E2630">
        <f t="shared" ca="1" si="127"/>
        <v>0</v>
      </c>
    </row>
    <row r="2631" spans="1:5">
      <c r="A2631" t="str">
        <f t="shared" si="128"/>
        <v>02</v>
      </c>
      <c r="B2631">
        <f t="shared" si="129"/>
        <v>0</v>
      </c>
      <c r="C2631" t="s">
        <v>3123</v>
      </c>
      <c r="D2631" s="9" t="s">
        <v>3125</v>
      </c>
      <c r="E2631">
        <f t="shared" ca="1" si="127"/>
        <v>0</v>
      </c>
    </row>
    <row r="2632" spans="1:5">
      <c r="A2632" t="str">
        <f t="shared" si="128"/>
        <v>03</v>
      </c>
      <c r="B2632">
        <f t="shared" si="129"/>
        <v>0</v>
      </c>
      <c r="C2632" t="s">
        <v>3123</v>
      </c>
      <c r="D2632" s="9" t="s">
        <v>3126</v>
      </c>
      <c r="E2632">
        <f t="shared" ca="1" si="127"/>
        <v>0</v>
      </c>
    </row>
    <row r="2633" spans="1:5">
      <c r="A2633" t="str">
        <f t="shared" si="128"/>
        <v>04</v>
      </c>
      <c r="B2633">
        <f t="shared" si="129"/>
        <v>0</v>
      </c>
      <c r="C2633" t="s">
        <v>3123</v>
      </c>
      <c r="D2633" s="9" t="s">
        <v>3127</v>
      </c>
      <c r="E2633">
        <f t="shared" ca="1" si="127"/>
        <v>0</v>
      </c>
    </row>
    <row r="2634" spans="1:5">
      <c r="A2634" t="str">
        <f t="shared" si="128"/>
        <v>05</v>
      </c>
      <c r="B2634">
        <f t="shared" si="129"/>
        <v>0</v>
      </c>
      <c r="C2634" t="s">
        <v>3123</v>
      </c>
      <c r="D2634" s="9" t="s">
        <v>3128</v>
      </c>
      <c r="E2634">
        <f t="shared" ca="1" si="127"/>
        <v>0</v>
      </c>
    </row>
    <row r="2635" spans="1:5">
      <c r="A2635" t="str">
        <f t="shared" si="128"/>
        <v>06</v>
      </c>
      <c r="B2635">
        <f t="shared" si="129"/>
        <v>0</v>
      </c>
      <c r="C2635" t="s">
        <v>3123</v>
      </c>
      <c r="D2635" s="9" t="s">
        <v>3129</v>
      </c>
      <c r="E2635">
        <f t="shared" ca="1" si="127"/>
        <v>0</v>
      </c>
    </row>
    <row r="2636" spans="1:5">
      <c r="A2636" t="str">
        <f t="shared" si="128"/>
        <v>07</v>
      </c>
      <c r="B2636">
        <f t="shared" si="129"/>
        <v>0</v>
      </c>
      <c r="C2636" t="s">
        <v>3123</v>
      </c>
      <c r="D2636" s="9" t="s">
        <v>3130</v>
      </c>
      <c r="E2636">
        <f t="shared" ca="1" si="127"/>
        <v>0</v>
      </c>
    </row>
    <row r="2637" spans="1:5">
      <c r="A2637" t="str">
        <f t="shared" si="128"/>
        <v>08</v>
      </c>
      <c r="B2637">
        <f t="shared" si="129"/>
        <v>0</v>
      </c>
      <c r="C2637" t="s">
        <v>3123</v>
      </c>
      <c r="D2637" s="9" t="s">
        <v>3131</v>
      </c>
      <c r="E2637">
        <f t="shared" ca="1" si="127"/>
        <v>0</v>
      </c>
    </row>
    <row r="2638" spans="1:5">
      <c r="A2638" t="str">
        <f t="shared" si="128"/>
        <v>09</v>
      </c>
      <c r="B2638">
        <f t="shared" si="129"/>
        <v>0</v>
      </c>
      <c r="C2638" t="s">
        <v>3123</v>
      </c>
      <c r="D2638" s="9" t="s">
        <v>3132</v>
      </c>
      <c r="E2638">
        <f t="shared" ca="1" si="127"/>
        <v>0</v>
      </c>
    </row>
    <row r="2639" spans="1:5">
      <c r="A2639" t="str">
        <f t="shared" si="128"/>
        <v>10</v>
      </c>
      <c r="B2639">
        <f t="shared" si="129"/>
        <v>0</v>
      </c>
      <c r="C2639" t="s">
        <v>3123</v>
      </c>
      <c r="D2639" s="9" t="s">
        <v>3133</v>
      </c>
      <c r="E2639">
        <f t="shared" ca="1" si="127"/>
        <v>0</v>
      </c>
    </row>
    <row r="2640" spans="1:5">
      <c r="A2640" t="str">
        <f t="shared" si="128"/>
        <v>11</v>
      </c>
      <c r="B2640">
        <f t="shared" si="129"/>
        <v>0</v>
      </c>
      <c r="C2640" t="s">
        <v>3123</v>
      </c>
      <c r="D2640" s="9" t="s">
        <v>3134</v>
      </c>
      <c r="E2640">
        <f t="shared" ca="1" si="127"/>
        <v>0</v>
      </c>
    </row>
    <row r="2641" spans="1:5">
      <c r="A2641" t="str">
        <f t="shared" si="128"/>
        <v>12</v>
      </c>
      <c r="B2641">
        <f t="shared" si="129"/>
        <v>0</v>
      </c>
      <c r="C2641" t="s">
        <v>3123</v>
      </c>
      <c r="D2641" s="9" t="s">
        <v>3135</v>
      </c>
      <c r="E2641">
        <f t="shared" ca="1" si="127"/>
        <v>0</v>
      </c>
    </row>
    <row r="2642" spans="1:5">
      <c r="A2642" t="str">
        <f t="shared" si="128"/>
        <v>13</v>
      </c>
      <c r="B2642">
        <f t="shared" si="129"/>
        <v>0</v>
      </c>
      <c r="C2642" t="s">
        <v>3123</v>
      </c>
      <c r="D2642" s="9" t="s">
        <v>3136</v>
      </c>
      <c r="E2642">
        <f t="shared" ca="1" si="127"/>
        <v>0</v>
      </c>
    </row>
    <row r="2643" spans="1:5">
      <c r="A2643" t="str">
        <f t="shared" si="128"/>
        <v>100</v>
      </c>
      <c r="B2643">
        <f t="shared" si="129"/>
        <v>0</v>
      </c>
      <c r="C2643" t="s">
        <v>3123</v>
      </c>
      <c r="D2643" s="9" t="s">
        <v>3137</v>
      </c>
      <c r="E2643">
        <f t="shared" ca="1" si="127"/>
        <v>0</v>
      </c>
    </row>
    <row r="2644" spans="1:5">
      <c r="A2644" t="str">
        <f t="shared" si="128"/>
        <v>01</v>
      </c>
      <c r="B2644">
        <f t="shared" si="129"/>
        <v>0</v>
      </c>
      <c r="C2644" t="s">
        <v>3183</v>
      </c>
      <c r="D2644" s="9" t="s">
        <v>3184</v>
      </c>
      <c r="E2644">
        <f t="shared" ca="1" si="127"/>
        <v>0</v>
      </c>
    </row>
    <row r="2645" spans="1:5">
      <c r="A2645" t="str">
        <f t="shared" si="128"/>
        <v>02</v>
      </c>
      <c r="B2645">
        <f t="shared" si="129"/>
        <v>0</v>
      </c>
      <c r="C2645" t="s">
        <v>3183</v>
      </c>
      <c r="D2645" s="9" t="s">
        <v>3185</v>
      </c>
      <c r="E2645">
        <f t="shared" ca="1" si="127"/>
        <v>0</v>
      </c>
    </row>
    <row r="2646" spans="1:5">
      <c r="A2646" t="str">
        <f t="shared" si="128"/>
        <v>03</v>
      </c>
      <c r="B2646">
        <f t="shared" si="129"/>
        <v>0</v>
      </c>
      <c r="C2646" t="s">
        <v>3183</v>
      </c>
      <c r="D2646" s="9" t="s">
        <v>3186</v>
      </c>
      <c r="E2646">
        <f t="shared" ca="1" si="127"/>
        <v>0</v>
      </c>
    </row>
    <row r="2647" spans="1:5">
      <c r="A2647" t="str">
        <f t="shared" si="128"/>
        <v>04</v>
      </c>
      <c r="B2647">
        <f t="shared" si="129"/>
        <v>0</v>
      </c>
      <c r="C2647" t="s">
        <v>3183</v>
      </c>
      <c r="D2647" s="9" t="s">
        <v>3187</v>
      </c>
      <c r="E2647">
        <f t="shared" ca="1" si="127"/>
        <v>0</v>
      </c>
    </row>
    <row r="2648" spans="1:5">
      <c r="A2648" t="str">
        <f t="shared" si="128"/>
        <v>05</v>
      </c>
      <c r="B2648">
        <f t="shared" si="129"/>
        <v>0</v>
      </c>
      <c r="C2648" t="s">
        <v>3183</v>
      </c>
      <c r="D2648" s="9" t="s">
        <v>3188</v>
      </c>
      <c r="E2648">
        <f t="shared" ca="1" si="127"/>
        <v>0</v>
      </c>
    </row>
    <row r="2649" spans="1:5">
      <c r="A2649" t="str">
        <f t="shared" si="128"/>
        <v>06</v>
      </c>
      <c r="B2649">
        <f t="shared" si="129"/>
        <v>0</v>
      </c>
      <c r="C2649" t="s">
        <v>3183</v>
      </c>
      <c r="D2649" s="9" t="s">
        <v>3189</v>
      </c>
      <c r="E2649">
        <f t="shared" ca="1" si="127"/>
        <v>0</v>
      </c>
    </row>
    <row r="2650" spans="1:5">
      <c r="A2650" t="str">
        <f t="shared" si="128"/>
        <v>07</v>
      </c>
      <c r="B2650">
        <f t="shared" si="129"/>
        <v>0</v>
      </c>
      <c r="C2650" t="s">
        <v>3183</v>
      </c>
      <c r="D2650" s="9" t="s">
        <v>3190</v>
      </c>
      <c r="E2650">
        <f t="shared" ca="1" si="127"/>
        <v>0</v>
      </c>
    </row>
    <row r="2651" spans="1:5">
      <c r="A2651" t="str">
        <f t="shared" si="128"/>
        <v>08</v>
      </c>
      <c r="B2651">
        <f t="shared" si="129"/>
        <v>0</v>
      </c>
      <c r="C2651" t="s">
        <v>3183</v>
      </c>
      <c r="D2651" s="9" t="s">
        <v>3191</v>
      </c>
      <c r="E2651">
        <f t="shared" ca="1" si="127"/>
        <v>0</v>
      </c>
    </row>
    <row r="2652" spans="1:5">
      <c r="A2652" t="str">
        <f t="shared" si="128"/>
        <v>09</v>
      </c>
      <c r="B2652">
        <f t="shared" si="129"/>
        <v>0</v>
      </c>
      <c r="C2652" t="s">
        <v>3183</v>
      </c>
      <c r="D2652" s="9" t="s">
        <v>3192</v>
      </c>
      <c r="E2652">
        <f t="shared" ca="1" si="127"/>
        <v>0</v>
      </c>
    </row>
    <row r="2653" spans="1:5">
      <c r="A2653" t="str">
        <f t="shared" si="128"/>
        <v>10</v>
      </c>
      <c r="B2653">
        <f t="shared" si="129"/>
        <v>0</v>
      </c>
      <c r="C2653" t="s">
        <v>3183</v>
      </c>
      <c r="D2653" s="9" t="s">
        <v>3193</v>
      </c>
      <c r="E2653">
        <f t="shared" ca="1" si="127"/>
        <v>0</v>
      </c>
    </row>
    <row r="2654" spans="1:5">
      <c r="A2654" t="str">
        <f t="shared" si="128"/>
        <v>11</v>
      </c>
      <c r="B2654">
        <f t="shared" si="129"/>
        <v>0</v>
      </c>
      <c r="C2654" t="s">
        <v>3183</v>
      </c>
      <c r="D2654" s="9" t="s">
        <v>3194</v>
      </c>
      <c r="E2654">
        <f t="shared" ca="1" si="127"/>
        <v>0</v>
      </c>
    </row>
    <row r="2655" spans="1:5">
      <c r="A2655" t="str">
        <f t="shared" si="128"/>
        <v>12</v>
      </c>
      <c r="B2655">
        <f t="shared" si="129"/>
        <v>0</v>
      </c>
      <c r="C2655" t="s">
        <v>3183</v>
      </c>
      <c r="D2655" s="9" t="s">
        <v>3195</v>
      </c>
      <c r="E2655">
        <f t="shared" ca="1" si="127"/>
        <v>0</v>
      </c>
    </row>
    <row r="2656" spans="1:5">
      <c r="A2656" t="str">
        <f t="shared" si="128"/>
        <v>13</v>
      </c>
      <c r="B2656">
        <f t="shared" si="129"/>
        <v>0</v>
      </c>
      <c r="C2656" t="s">
        <v>3183</v>
      </c>
      <c r="D2656" s="9" t="s">
        <v>3196</v>
      </c>
      <c r="E2656">
        <f t="shared" ca="1" si="127"/>
        <v>0</v>
      </c>
    </row>
    <row r="2657" spans="1:5">
      <c r="A2657" t="str">
        <f t="shared" si="128"/>
        <v>100</v>
      </c>
      <c r="B2657">
        <f t="shared" si="129"/>
        <v>0</v>
      </c>
      <c r="C2657" t="s">
        <v>3183</v>
      </c>
      <c r="D2657" s="9" t="s">
        <v>3197</v>
      </c>
      <c r="E2657">
        <f t="shared" ca="1" si="127"/>
        <v>0</v>
      </c>
    </row>
    <row r="2658" spans="1:5">
      <c r="A2658" t="str">
        <f t="shared" si="128"/>
        <v>01</v>
      </c>
      <c r="B2658">
        <f t="shared" si="129"/>
        <v>0</v>
      </c>
      <c r="C2658" t="s">
        <v>3243</v>
      </c>
      <c r="D2658" s="9" t="s">
        <v>3244</v>
      </c>
      <c r="E2658">
        <f t="shared" ca="1" si="127"/>
        <v>0</v>
      </c>
    </row>
    <row r="2659" spans="1:5">
      <c r="A2659" t="str">
        <f t="shared" si="128"/>
        <v>02</v>
      </c>
      <c r="B2659">
        <f t="shared" si="129"/>
        <v>0</v>
      </c>
      <c r="C2659" t="s">
        <v>3243</v>
      </c>
      <c r="D2659" s="9" t="s">
        <v>3245</v>
      </c>
      <c r="E2659">
        <f t="shared" ca="1" si="127"/>
        <v>0</v>
      </c>
    </row>
    <row r="2660" spans="1:5">
      <c r="A2660" t="str">
        <f t="shared" si="128"/>
        <v>03</v>
      </c>
      <c r="B2660">
        <f t="shared" si="129"/>
        <v>0</v>
      </c>
      <c r="C2660" t="s">
        <v>3243</v>
      </c>
      <c r="D2660" s="9" t="s">
        <v>3246</v>
      </c>
      <c r="E2660">
        <f t="shared" ca="1" si="127"/>
        <v>0</v>
      </c>
    </row>
    <row r="2661" spans="1:5">
      <c r="A2661" t="str">
        <f t="shared" si="128"/>
        <v>04</v>
      </c>
      <c r="B2661">
        <f t="shared" si="129"/>
        <v>0</v>
      </c>
      <c r="C2661" t="s">
        <v>3243</v>
      </c>
      <c r="D2661" s="9" t="s">
        <v>3247</v>
      </c>
      <c r="E2661">
        <f t="shared" ca="1" si="127"/>
        <v>0</v>
      </c>
    </row>
    <row r="2662" spans="1:5">
      <c r="A2662" t="str">
        <f t="shared" si="128"/>
        <v>05</v>
      </c>
      <c r="B2662">
        <f t="shared" si="129"/>
        <v>0</v>
      </c>
      <c r="C2662" t="s">
        <v>3243</v>
      </c>
      <c r="D2662" s="9" t="s">
        <v>3248</v>
      </c>
      <c r="E2662">
        <f t="shared" ca="1" si="127"/>
        <v>0</v>
      </c>
    </row>
    <row r="2663" spans="1:5">
      <c r="A2663" t="str">
        <f t="shared" si="128"/>
        <v>06</v>
      </c>
      <c r="B2663">
        <f t="shared" si="129"/>
        <v>0</v>
      </c>
      <c r="C2663" t="s">
        <v>3243</v>
      </c>
      <c r="D2663" s="9" t="s">
        <v>3249</v>
      </c>
      <c r="E2663">
        <f t="shared" ref="E2663:E2726" ca="1" si="130">IFERROR(IF(B2663=0,VLOOKUP(C2663,INDIRECT($G$4&amp;$H$4),MATCH($A2663,INDIRECT($G$4&amp;$I$4),0),0),VLOOKUP(C2663,INDIRECT($G$5&amp;$H$5),MATCH($A2663,INDIRECT($G$5&amp;$I$5),0),FALSE)),0)</f>
        <v>0</v>
      </c>
    </row>
    <row r="2664" spans="1:5">
      <c r="A2664" t="str">
        <f t="shared" si="128"/>
        <v>07</v>
      </c>
      <c r="B2664">
        <f t="shared" si="129"/>
        <v>0</v>
      </c>
      <c r="C2664" t="s">
        <v>3243</v>
      </c>
      <c r="D2664" s="9" t="s">
        <v>3250</v>
      </c>
      <c r="E2664">
        <f t="shared" ca="1" si="130"/>
        <v>0</v>
      </c>
    </row>
    <row r="2665" spans="1:5">
      <c r="A2665" t="str">
        <f t="shared" si="128"/>
        <v>08</v>
      </c>
      <c r="B2665">
        <f t="shared" si="129"/>
        <v>0</v>
      </c>
      <c r="C2665" t="s">
        <v>3243</v>
      </c>
      <c r="D2665" s="9" t="s">
        <v>3251</v>
      </c>
      <c r="E2665">
        <f t="shared" ca="1" si="130"/>
        <v>0</v>
      </c>
    </row>
    <row r="2666" spans="1:5">
      <c r="A2666" t="str">
        <f t="shared" si="128"/>
        <v>09</v>
      </c>
      <c r="B2666">
        <f t="shared" si="129"/>
        <v>0</v>
      </c>
      <c r="C2666" t="s">
        <v>3243</v>
      </c>
      <c r="D2666" s="9" t="s">
        <v>3252</v>
      </c>
      <c r="E2666">
        <f t="shared" ca="1" si="130"/>
        <v>0</v>
      </c>
    </row>
    <row r="2667" spans="1:5">
      <c r="A2667" t="str">
        <f t="shared" si="128"/>
        <v>10</v>
      </c>
      <c r="B2667">
        <f t="shared" si="129"/>
        <v>0</v>
      </c>
      <c r="C2667" t="s">
        <v>3243</v>
      </c>
      <c r="D2667" s="9" t="s">
        <v>3253</v>
      </c>
      <c r="E2667">
        <f t="shared" ca="1" si="130"/>
        <v>0</v>
      </c>
    </row>
    <row r="2668" spans="1:5">
      <c r="A2668" t="str">
        <f t="shared" si="128"/>
        <v>11</v>
      </c>
      <c r="B2668">
        <f t="shared" si="129"/>
        <v>0</v>
      </c>
      <c r="C2668" t="s">
        <v>3243</v>
      </c>
      <c r="D2668" s="9" t="s">
        <v>3254</v>
      </c>
      <c r="E2668">
        <f t="shared" ca="1" si="130"/>
        <v>0</v>
      </c>
    </row>
    <row r="2669" spans="1:5">
      <c r="A2669" t="str">
        <f t="shared" si="128"/>
        <v>12</v>
      </c>
      <c r="B2669">
        <f t="shared" si="129"/>
        <v>0</v>
      </c>
      <c r="C2669" t="s">
        <v>3243</v>
      </c>
      <c r="D2669" s="9" t="s">
        <v>3255</v>
      </c>
      <c r="E2669">
        <f t="shared" ca="1" si="130"/>
        <v>0</v>
      </c>
    </row>
    <row r="2670" spans="1:5">
      <c r="A2670" t="str">
        <f t="shared" si="128"/>
        <v>13</v>
      </c>
      <c r="B2670">
        <f t="shared" si="129"/>
        <v>0</v>
      </c>
      <c r="C2670" t="s">
        <v>3243</v>
      </c>
      <c r="D2670" s="9" t="s">
        <v>3256</v>
      </c>
      <c r="E2670">
        <f t="shared" ca="1" si="130"/>
        <v>0</v>
      </c>
    </row>
    <row r="2671" spans="1:5">
      <c r="A2671" t="str">
        <f t="shared" si="128"/>
        <v>100</v>
      </c>
      <c r="B2671">
        <f t="shared" si="129"/>
        <v>0</v>
      </c>
      <c r="C2671" t="s">
        <v>3243</v>
      </c>
      <c r="D2671" s="9" t="s">
        <v>3257</v>
      </c>
      <c r="E2671">
        <f t="shared" ca="1" si="130"/>
        <v>0</v>
      </c>
    </row>
    <row r="2672" spans="1:5">
      <c r="A2672" t="str">
        <f t="shared" si="128"/>
        <v>01</v>
      </c>
      <c r="B2672">
        <f t="shared" si="129"/>
        <v>0</v>
      </c>
      <c r="C2672" t="s">
        <v>3303</v>
      </c>
      <c r="D2672" s="9" t="s">
        <v>3304</v>
      </c>
      <c r="E2672">
        <f t="shared" ca="1" si="130"/>
        <v>0</v>
      </c>
    </row>
    <row r="2673" spans="1:5">
      <c r="A2673" t="str">
        <f t="shared" si="128"/>
        <v>02</v>
      </c>
      <c r="B2673">
        <f t="shared" si="129"/>
        <v>0</v>
      </c>
      <c r="C2673" t="s">
        <v>3303</v>
      </c>
      <c r="D2673" s="9" t="s">
        <v>3305</v>
      </c>
      <c r="E2673">
        <f t="shared" ca="1" si="130"/>
        <v>0</v>
      </c>
    </row>
    <row r="2674" spans="1:5">
      <c r="A2674" t="str">
        <f t="shared" si="128"/>
        <v>03</v>
      </c>
      <c r="B2674">
        <f t="shared" si="129"/>
        <v>0</v>
      </c>
      <c r="C2674" t="s">
        <v>3303</v>
      </c>
      <c r="D2674" s="9" t="s">
        <v>3306</v>
      </c>
      <c r="E2674">
        <f t="shared" ca="1" si="130"/>
        <v>0</v>
      </c>
    </row>
    <row r="2675" spans="1:5">
      <c r="A2675" t="str">
        <f t="shared" si="128"/>
        <v>04</v>
      </c>
      <c r="B2675">
        <f t="shared" si="129"/>
        <v>0</v>
      </c>
      <c r="C2675" t="s">
        <v>3303</v>
      </c>
      <c r="D2675" s="9" t="s">
        <v>3307</v>
      </c>
      <c r="E2675">
        <f t="shared" ca="1" si="130"/>
        <v>0</v>
      </c>
    </row>
    <row r="2676" spans="1:5">
      <c r="A2676" t="str">
        <f t="shared" si="128"/>
        <v>05</v>
      </c>
      <c r="B2676">
        <f t="shared" si="129"/>
        <v>0</v>
      </c>
      <c r="C2676" t="s">
        <v>3303</v>
      </c>
      <c r="D2676" s="9" t="s">
        <v>3308</v>
      </c>
      <c r="E2676">
        <f t="shared" ca="1" si="130"/>
        <v>0</v>
      </c>
    </row>
    <row r="2677" spans="1:5">
      <c r="A2677" t="str">
        <f t="shared" si="128"/>
        <v>06</v>
      </c>
      <c r="B2677">
        <f t="shared" si="129"/>
        <v>0</v>
      </c>
      <c r="C2677" t="s">
        <v>3303</v>
      </c>
      <c r="D2677" s="9" t="s">
        <v>3309</v>
      </c>
      <c r="E2677">
        <f t="shared" ca="1" si="130"/>
        <v>0</v>
      </c>
    </row>
    <row r="2678" spans="1:5">
      <c r="A2678" t="str">
        <f t="shared" si="128"/>
        <v>07</v>
      </c>
      <c r="B2678">
        <f t="shared" si="129"/>
        <v>0</v>
      </c>
      <c r="C2678" t="s">
        <v>3303</v>
      </c>
      <c r="D2678" s="9" t="s">
        <v>3310</v>
      </c>
      <c r="E2678">
        <f t="shared" ca="1" si="130"/>
        <v>0</v>
      </c>
    </row>
    <row r="2679" spans="1:5">
      <c r="A2679" t="str">
        <f t="shared" si="128"/>
        <v>08</v>
      </c>
      <c r="B2679">
        <f t="shared" si="129"/>
        <v>0</v>
      </c>
      <c r="C2679" t="s">
        <v>3303</v>
      </c>
      <c r="D2679" s="9" t="s">
        <v>3311</v>
      </c>
      <c r="E2679">
        <f t="shared" ca="1" si="130"/>
        <v>0</v>
      </c>
    </row>
    <row r="2680" spans="1:5">
      <c r="A2680" t="str">
        <f t="shared" si="128"/>
        <v>09</v>
      </c>
      <c r="B2680">
        <f t="shared" si="129"/>
        <v>0</v>
      </c>
      <c r="C2680" t="s">
        <v>3303</v>
      </c>
      <c r="D2680" s="9" t="s">
        <v>3312</v>
      </c>
      <c r="E2680">
        <f t="shared" ca="1" si="130"/>
        <v>0</v>
      </c>
    </row>
    <row r="2681" spans="1:5">
      <c r="A2681" t="str">
        <f t="shared" si="128"/>
        <v>10</v>
      </c>
      <c r="B2681">
        <f t="shared" si="129"/>
        <v>0</v>
      </c>
      <c r="C2681" t="s">
        <v>3303</v>
      </c>
      <c r="D2681" s="9" t="s">
        <v>3313</v>
      </c>
      <c r="E2681">
        <f t="shared" ca="1" si="130"/>
        <v>0</v>
      </c>
    </row>
    <row r="2682" spans="1:5">
      <c r="A2682" t="str">
        <f t="shared" si="128"/>
        <v>11</v>
      </c>
      <c r="B2682">
        <f t="shared" si="129"/>
        <v>0</v>
      </c>
      <c r="C2682" t="s">
        <v>3303</v>
      </c>
      <c r="D2682" s="9" t="s">
        <v>3314</v>
      </c>
      <c r="E2682">
        <f t="shared" ca="1" si="130"/>
        <v>0</v>
      </c>
    </row>
    <row r="2683" spans="1:5">
      <c r="A2683" t="str">
        <f t="shared" si="128"/>
        <v>12</v>
      </c>
      <c r="B2683">
        <f t="shared" si="129"/>
        <v>0</v>
      </c>
      <c r="C2683" t="s">
        <v>3303</v>
      </c>
      <c r="D2683" s="9" t="s">
        <v>3315</v>
      </c>
      <c r="E2683">
        <f t="shared" ca="1" si="130"/>
        <v>0</v>
      </c>
    </row>
    <row r="2684" spans="1:5">
      <c r="A2684" t="str">
        <f t="shared" si="128"/>
        <v>13</v>
      </c>
      <c r="B2684">
        <f t="shared" si="129"/>
        <v>0</v>
      </c>
      <c r="C2684" t="s">
        <v>3303</v>
      </c>
      <c r="D2684" s="9" t="s">
        <v>3316</v>
      </c>
      <c r="E2684">
        <f t="shared" ca="1" si="130"/>
        <v>0</v>
      </c>
    </row>
    <row r="2685" spans="1:5">
      <c r="A2685" t="str">
        <f t="shared" si="128"/>
        <v>100</v>
      </c>
      <c r="B2685">
        <f t="shared" si="129"/>
        <v>0</v>
      </c>
      <c r="C2685" t="s">
        <v>3303</v>
      </c>
      <c r="D2685" s="9" t="s">
        <v>3317</v>
      </c>
      <c r="E2685">
        <f t="shared" ca="1" si="130"/>
        <v>0</v>
      </c>
    </row>
    <row r="2686" spans="1:5">
      <c r="A2686" t="str">
        <f t="shared" si="128"/>
        <v>01</v>
      </c>
      <c r="B2686">
        <f t="shared" si="129"/>
        <v>0</v>
      </c>
      <c r="C2686" t="s">
        <v>3363</v>
      </c>
      <c r="D2686" s="9" t="s">
        <v>3364</v>
      </c>
      <c r="E2686">
        <f t="shared" ca="1" si="130"/>
        <v>0</v>
      </c>
    </row>
    <row r="2687" spans="1:5">
      <c r="A2687" t="str">
        <f t="shared" si="128"/>
        <v>02</v>
      </c>
      <c r="B2687">
        <f t="shared" si="129"/>
        <v>0</v>
      </c>
      <c r="C2687" t="s">
        <v>3363</v>
      </c>
      <c r="D2687" s="9" t="s">
        <v>3365</v>
      </c>
      <c r="E2687">
        <f t="shared" ca="1" si="130"/>
        <v>0</v>
      </c>
    </row>
    <row r="2688" spans="1:5">
      <c r="A2688" t="str">
        <f t="shared" si="128"/>
        <v>03</v>
      </c>
      <c r="B2688">
        <f t="shared" si="129"/>
        <v>0</v>
      </c>
      <c r="C2688" t="s">
        <v>3363</v>
      </c>
      <c r="D2688" s="9" t="s">
        <v>3366</v>
      </c>
      <c r="E2688">
        <f t="shared" ca="1" si="130"/>
        <v>0</v>
      </c>
    </row>
    <row r="2689" spans="1:5">
      <c r="A2689" t="str">
        <f t="shared" si="128"/>
        <v>04</v>
      </c>
      <c r="B2689">
        <f t="shared" si="129"/>
        <v>0</v>
      </c>
      <c r="C2689" t="s">
        <v>3363</v>
      </c>
      <c r="D2689" s="9" t="s">
        <v>3367</v>
      </c>
      <c r="E2689">
        <f t="shared" ca="1" si="130"/>
        <v>0</v>
      </c>
    </row>
    <row r="2690" spans="1:5">
      <c r="A2690" t="str">
        <f t="shared" ref="A2690:A2753" si="131">MID(D2690,LEN(C2690)+2,LEN(D2690)-LEN(C2690))</f>
        <v>05</v>
      </c>
      <c r="B2690">
        <f t="shared" ref="B2690:B2753" si="132">IF(IFERROR(FIND("PU",D2690,1),0)&lt;&gt;0,"PU",0)</f>
        <v>0</v>
      </c>
      <c r="C2690" t="s">
        <v>3363</v>
      </c>
      <c r="D2690" s="9" t="s">
        <v>3368</v>
      </c>
      <c r="E2690">
        <f t="shared" ca="1" si="130"/>
        <v>0</v>
      </c>
    </row>
    <row r="2691" spans="1:5">
      <c r="A2691" t="str">
        <f t="shared" si="131"/>
        <v>06</v>
      </c>
      <c r="B2691">
        <f t="shared" si="132"/>
        <v>0</v>
      </c>
      <c r="C2691" t="s">
        <v>3363</v>
      </c>
      <c r="D2691" s="9" t="s">
        <v>3369</v>
      </c>
      <c r="E2691">
        <f t="shared" ca="1" si="130"/>
        <v>0</v>
      </c>
    </row>
    <row r="2692" spans="1:5">
      <c r="A2692" t="str">
        <f t="shared" si="131"/>
        <v>07</v>
      </c>
      <c r="B2692">
        <f t="shared" si="132"/>
        <v>0</v>
      </c>
      <c r="C2692" t="s">
        <v>3363</v>
      </c>
      <c r="D2692" s="9" t="s">
        <v>3370</v>
      </c>
      <c r="E2692">
        <f t="shared" ca="1" si="130"/>
        <v>0</v>
      </c>
    </row>
    <row r="2693" spans="1:5">
      <c r="A2693" t="str">
        <f t="shared" si="131"/>
        <v>08</v>
      </c>
      <c r="B2693">
        <f t="shared" si="132"/>
        <v>0</v>
      </c>
      <c r="C2693" t="s">
        <v>3363</v>
      </c>
      <c r="D2693" s="9" t="s">
        <v>3371</v>
      </c>
      <c r="E2693">
        <f t="shared" ca="1" si="130"/>
        <v>0</v>
      </c>
    </row>
    <row r="2694" spans="1:5">
      <c r="A2694" t="str">
        <f t="shared" si="131"/>
        <v>09</v>
      </c>
      <c r="B2694">
        <f t="shared" si="132"/>
        <v>0</v>
      </c>
      <c r="C2694" t="s">
        <v>3363</v>
      </c>
      <c r="D2694" s="9" t="s">
        <v>3372</v>
      </c>
      <c r="E2694">
        <f t="shared" ca="1" si="130"/>
        <v>0</v>
      </c>
    </row>
    <row r="2695" spans="1:5">
      <c r="A2695" t="str">
        <f t="shared" si="131"/>
        <v>10</v>
      </c>
      <c r="B2695">
        <f t="shared" si="132"/>
        <v>0</v>
      </c>
      <c r="C2695" t="s">
        <v>3363</v>
      </c>
      <c r="D2695" s="9" t="s">
        <v>3373</v>
      </c>
      <c r="E2695">
        <f t="shared" ca="1" si="130"/>
        <v>0</v>
      </c>
    </row>
    <row r="2696" spans="1:5">
      <c r="A2696" t="str">
        <f t="shared" si="131"/>
        <v>11</v>
      </c>
      <c r="B2696">
        <f t="shared" si="132"/>
        <v>0</v>
      </c>
      <c r="C2696" t="s">
        <v>3363</v>
      </c>
      <c r="D2696" s="9" t="s">
        <v>3374</v>
      </c>
      <c r="E2696">
        <f t="shared" ca="1" si="130"/>
        <v>0</v>
      </c>
    </row>
    <row r="2697" spans="1:5">
      <c r="A2697" t="str">
        <f t="shared" si="131"/>
        <v>12</v>
      </c>
      <c r="B2697">
        <f t="shared" si="132"/>
        <v>0</v>
      </c>
      <c r="C2697" t="s">
        <v>3363</v>
      </c>
      <c r="D2697" s="9" t="s">
        <v>3375</v>
      </c>
      <c r="E2697">
        <f t="shared" ca="1" si="130"/>
        <v>0</v>
      </c>
    </row>
    <row r="2698" spans="1:5">
      <c r="A2698" t="str">
        <f t="shared" si="131"/>
        <v>13</v>
      </c>
      <c r="B2698">
        <f t="shared" si="132"/>
        <v>0</v>
      </c>
      <c r="C2698" t="s">
        <v>3363</v>
      </c>
      <c r="D2698" s="9" t="s">
        <v>3376</v>
      </c>
      <c r="E2698">
        <f t="shared" ca="1" si="130"/>
        <v>0</v>
      </c>
    </row>
    <row r="2699" spans="1:5">
      <c r="A2699" t="str">
        <f t="shared" si="131"/>
        <v>100</v>
      </c>
      <c r="B2699">
        <f t="shared" si="132"/>
        <v>0</v>
      </c>
      <c r="C2699" t="s">
        <v>3363</v>
      </c>
      <c r="D2699" s="9" t="s">
        <v>3377</v>
      </c>
      <c r="E2699">
        <f t="shared" ca="1" si="130"/>
        <v>0</v>
      </c>
    </row>
    <row r="2700" spans="1:5">
      <c r="A2700" t="str">
        <f t="shared" si="131"/>
        <v>01</v>
      </c>
      <c r="B2700">
        <f t="shared" si="132"/>
        <v>0</v>
      </c>
      <c r="C2700" t="s">
        <v>3423</v>
      </c>
      <c r="D2700" s="9" t="s">
        <v>3424</v>
      </c>
      <c r="E2700">
        <f t="shared" ca="1" si="130"/>
        <v>0</v>
      </c>
    </row>
    <row r="2701" spans="1:5">
      <c r="A2701" t="str">
        <f t="shared" si="131"/>
        <v>02</v>
      </c>
      <c r="B2701">
        <f t="shared" si="132"/>
        <v>0</v>
      </c>
      <c r="C2701" t="s">
        <v>3423</v>
      </c>
      <c r="D2701" s="9" t="s">
        <v>3425</v>
      </c>
      <c r="E2701">
        <f t="shared" ca="1" si="130"/>
        <v>0</v>
      </c>
    </row>
    <row r="2702" spans="1:5">
      <c r="A2702" t="str">
        <f t="shared" si="131"/>
        <v>03</v>
      </c>
      <c r="B2702">
        <f t="shared" si="132"/>
        <v>0</v>
      </c>
      <c r="C2702" t="s">
        <v>3423</v>
      </c>
      <c r="D2702" s="9" t="s">
        <v>3426</v>
      </c>
      <c r="E2702">
        <f t="shared" ca="1" si="130"/>
        <v>0</v>
      </c>
    </row>
    <row r="2703" spans="1:5">
      <c r="A2703" t="str">
        <f t="shared" si="131"/>
        <v>04</v>
      </c>
      <c r="B2703">
        <f t="shared" si="132"/>
        <v>0</v>
      </c>
      <c r="C2703" t="s">
        <v>3423</v>
      </c>
      <c r="D2703" s="9" t="s">
        <v>3427</v>
      </c>
      <c r="E2703">
        <f t="shared" ca="1" si="130"/>
        <v>0</v>
      </c>
    </row>
    <row r="2704" spans="1:5">
      <c r="A2704" t="str">
        <f t="shared" si="131"/>
        <v>05</v>
      </c>
      <c r="B2704">
        <f t="shared" si="132"/>
        <v>0</v>
      </c>
      <c r="C2704" t="s">
        <v>3423</v>
      </c>
      <c r="D2704" s="9" t="s">
        <v>3428</v>
      </c>
      <c r="E2704">
        <f t="shared" ca="1" si="130"/>
        <v>0</v>
      </c>
    </row>
    <row r="2705" spans="1:5">
      <c r="A2705" t="str">
        <f t="shared" si="131"/>
        <v>06</v>
      </c>
      <c r="B2705">
        <f t="shared" si="132"/>
        <v>0</v>
      </c>
      <c r="C2705" t="s">
        <v>3423</v>
      </c>
      <c r="D2705" s="9" t="s">
        <v>3429</v>
      </c>
      <c r="E2705">
        <f t="shared" ca="1" si="130"/>
        <v>0</v>
      </c>
    </row>
    <row r="2706" spans="1:5">
      <c r="A2706" t="str">
        <f t="shared" si="131"/>
        <v>07</v>
      </c>
      <c r="B2706">
        <f t="shared" si="132"/>
        <v>0</v>
      </c>
      <c r="C2706" t="s">
        <v>3423</v>
      </c>
      <c r="D2706" s="9" t="s">
        <v>3430</v>
      </c>
      <c r="E2706">
        <f t="shared" ca="1" si="130"/>
        <v>0</v>
      </c>
    </row>
    <row r="2707" spans="1:5">
      <c r="A2707" t="str">
        <f t="shared" si="131"/>
        <v>08</v>
      </c>
      <c r="B2707">
        <f t="shared" si="132"/>
        <v>0</v>
      </c>
      <c r="C2707" t="s">
        <v>3423</v>
      </c>
      <c r="D2707" s="9" t="s">
        <v>3431</v>
      </c>
      <c r="E2707">
        <f t="shared" ca="1" si="130"/>
        <v>0</v>
      </c>
    </row>
    <row r="2708" spans="1:5">
      <c r="A2708" t="str">
        <f t="shared" si="131"/>
        <v>09</v>
      </c>
      <c r="B2708">
        <f t="shared" si="132"/>
        <v>0</v>
      </c>
      <c r="C2708" t="s">
        <v>3423</v>
      </c>
      <c r="D2708" s="9" t="s">
        <v>3432</v>
      </c>
      <c r="E2708">
        <f t="shared" ca="1" si="130"/>
        <v>0</v>
      </c>
    </row>
    <row r="2709" spans="1:5">
      <c r="A2709" t="str">
        <f t="shared" si="131"/>
        <v>10</v>
      </c>
      <c r="B2709">
        <f t="shared" si="132"/>
        <v>0</v>
      </c>
      <c r="C2709" t="s">
        <v>3423</v>
      </c>
      <c r="D2709" s="9" t="s">
        <v>3433</v>
      </c>
      <c r="E2709">
        <f t="shared" ca="1" si="130"/>
        <v>0</v>
      </c>
    </row>
    <row r="2710" spans="1:5">
      <c r="A2710" t="str">
        <f t="shared" si="131"/>
        <v>11</v>
      </c>
      <c r="B2710">
        <f t="shared" si="132"/>
        <v>0</v>
      </c>
      <c r="C2710" t="s">
        <v>3423</v>
      </c>
      <c r="D2710" s="9" t="s">
        <v>3434</v>
      </c>
      <c r="E2710">
        <f t="shared" ca="1" si="130"/>
        <v>0</v>
      </c>
    </row>
    <row r="2711" spans="1:5">
      <c r="A2711" t="str">
        <f t="shared" si="131"/>
        <v>12</v>
      </c>
      <c r="B2711">
        <f t="shared" si="132"/>
        <v>0</v>
      </c>
      <c r="C2711" t="s">
        <v>3423</v>
      </c>
      <c r="D2711" s="9" t="s">
        <v>3435</v>
      </c>
      <c r="E2711">
        <f t="shared" ca="1" si="130"/>
        <v>0</v>
      </c>
    </row>
    <row r="2712" spans="1:5">
      <c r="A2712" t="str">
        <f t="shared" si="131"/>
        <v>13</v>
      </c>
      <c r="B2712">
        <f t="shared" si="132"/>
        <v>0</v>
      </c>
      <c r="C2712" t="s">
        <v>3423</v>
      </c>
      <c r="D2712" s="9" t="s">
        <v>3436</v>
      </c>
      <c r="E2712">
        <f t="shared" ca="1" si="130"/>
        <v>0</v>
      </c>
    </row>
    <row r="2713" spans="1:5">
      <c r="A2713" t="str">
        <f t="shared" si="131"/>
        <v>100</v>
      </c>
      <c r="B2713">
        <f t="shared" si="132"/>
        <v>0</v>
      </c>
      <c r="C2713" t="s">
        <v>3423</v>
      </c>
      <c r="D2713" s="9" t="s">
        <v>3437</v>
      </c>
      <c r="E2713">
        <f t="shared" ca="1" si="130"/>
        <v>0</v>
      </c>
    </row>
    <row r="2714" spans="1:5">
      <c r="A2714" t="str">
        <f t="shared" si="131"/>
        <v>01</v>
      </c>
      <c r="B2714">
        <f t="shared" si="132"/>
        <v>0</v>
      </c>
      <c r="C2714" t="s">
        <v>3483</v>
      </c>
      <c r="D2714" s="9" t="s">
        <v>3484</v>
      </c>
      <c r="E2714">
        <f t="shared" ca="1" si="130"/>
        <v>0</v>
      </c>
    </row>
    <row r="2715" spans="1:5">
      <c r="A2715" t="str">
        <f t="shared" si="131"/>
        <v>02</v>
      </c>
      <c r="B2715">
        <f t="shared" si="132"/>
        <v>0</v>
      </c>
      <c r="C2715" t="s">
        <v>3483</v>
      </c>
      <c r="D2715" s="9" t="s">
        <v>3485</v>
      </c>
      <c r="E2715">
        <f t="shared" ca="1" si="130"/>
        <v>0</v>
      </c>
    </row>
    <row r="2716" spans="1:5">
      <c r="A2716" t="str">
        <f t="shared" si="131"/>
        <v>03</v>
      </c>
      <c r="B2716">
        <f t="shared" si="132"/>
        <v>0</v>
      </c>
      <c r="C2716" t="s">
        <v>3483</v>
      </c>
      <c r="D2716" s="9" t="s">
        <v>3486</v>
      </c>
      <c r="E2716">
        <f t="shared" ca="1" si="130"/>
        <v>0</v>
      </c>
    </row>
    <row r="2717" spans="1:5">
      <c r="A2717" t="str">
        <f t="shared" si="131"/>
        <v>04</v>
      </c>
      <c r="B2717">
        <f t="shared" si="132"/>
        <v>0</v>
      </c>
      <c r="C2717" t="s">
        <v>3483</v>
      </c>
      <c r="D2717" s="9" t="s">
        <v>3487</v>
      </c>
      <c r="E2717">
        <f t="shared" ca="1" si="130"/>
        <v>0</v>
      </c>
    </row>
    <row r="2718" spans="1:5">
      <c r="A2718" t="str">
        <f t="shared" si="131"/>
        <v>05</v>
      </c>
      <c r="B2718">
        <f t="shared" si="132"/>
        <v>0</v>
      </c>
      <c r="C2718" t="s">
        <v>3483</v>
      </c>
      <c r="D2718" s="9" t="s">
        <v>3488</v>
      </c>
      <c r="E2718">
        <f t="shared" ca="1" si="130"/>
        <v>0</v>
      </c>
    </row>
    <row r="2719" spans="1:5">
      <c r="A2719" t="str">
        <f t="shared" si="131"/>
        <v>06</v>
      </c>
      <c r="B2719">
        <f t="shared" si="132"/>
        <v>0</v>
      </c>
      <c r="C2719" t="s">
        <v>3483</v>
      </c>
      <c r="D2719" s="9" t="s">
        <v>3489</v>
      </c>
      <c r="E2719">
        <f t="shared" ca="1" si="130"/>
        <v>0</v>
      </c>
    </row>
    <row r="2720" spans="1:5">
      <c r="A2720" t="str">
        <f t="shared" si="131"/>
        <v>07</v>
      </c>
      <c r="B2720">
        <f t="shared" si="132"/>
        <v>0</v>
      </c>
      <c r="C2720" t="s">
        <v>3483</v>
      </c>
      <c r="D2720" s="9" t="s">
        <v>3490</v>
      </c>
      <c r="E2720">
        <f t="shared" ca="1" si="130"/>
        <v>0</v>
      </c>
    </row>
    <row r="2721" spans="1:5">
      <c r="A2721" t="str">
        <f t="shared" si="131"/>
        <v>08</v>
      </c>
      <c r="B2721">
        <f t="shared" si="132"/>
        <v>0</v>
      </c>
      <c r="C2721" t="s">
        <v>3483</v>
      </c>
      <c r="D2721" s="9" t="s">
        <v>3491</v>
      </c>
      <c r="E2721">
        <f t="shared" ca="1" si="130"/>
        <v>0</v>
      </c>
    </row>
    <row r="2722" spans="1:5">
      <c r="A2722" t="str">
        <f t="shared" si="131"/>
        <v>09</v>
      </c>
      <c r="B2722">
        <f t="shared" si="132"/>
        <v>0</v>
      </c>
      <c r="C2722" t="s">
        <v>3483</v>
      </c>
      <c r="D2722" s="9" t="s">
        <v>3492</v>
      </c>
      <c r="E2722">
        <f t="shared" ca="1" si="130"/>
        <v>0</v>
      </c>
    </row>
    <row r="2723" spans="1:5">
      <c r="A2723" t="str">
        <f t="shared" si="131"/>
        <v>10</v>
      </c>
      <c r="B2723">
        <f t="shared" si="132"/>
        <v>0</v>
      </c>
      <c r="C2723" t="s">
        <v>3483</v>
      </c>
      <c r="D2723" s="9" t="s">
        <v>3493</v>
      </c>
      <c r="E2723">
        <f t="shared" ca="1" si="130"/>
        <v>0</v>
      </c>
    </row>
    <row r="2724" spans="1:5">
      <c r="A2724" t="str">
        <f t="shared" si="131"/>
        <v>11</v>
      </c>
      <c r="B2724">
        <f t="shared" si="132"/>
        <v>0</v>
      </c>
      <c r="C2724" t="s">
        <v>3483</v>
      </c>
      <c r="D2724" s="9" t="s">
        <v>3494</v>
      </c>
      <c r="E2724">
        <f t="shared" ca="1" si="130"/>
        <v>0</v>
      </c>
    </row>
    <row r="2725" spans="1:5">
      <c r="A2725" t="str">
        <f t="shared" si="131"/>
        <v>12</v>
      </c>
      <c r="B2725">
        <f t="shared" si="132"/>
        <v>0</v>
      </c>
      <c r="C2725" t="s">
        <v>3483</v>
      </c>
      <c r="D2725" s="9" t="s">
        <v>3495</v>
      </c>
      <c r="E2725">
        <f t="shared" ca="1" si="130"/>
        <v>0</v>
      </c>
    </row>
    <row r="2726" spans="1:5">
      <c r="A2726" t="str">
        <f t="shared" si="131"/>
        <v>13</v>
      </c>
      <c r="B2726">
        <f t="shared" si="132"/>
        <v>0</v>
      </c>
      <c r="C2726" t="s">
        <v>3483</v>
      </c>
      <c r="D2726" s="9" t="s">
        <v>3496</v>
      </c>
      <c r="E2726">
        <f t="shared" ca="1" si="130"/>
        <v>0</v>
      </c>
    </row>
    <row r="2727" spans="1:5">
      <c r="A2727" t="str">
        <f t="shared" si="131"/>
        <v>100</v>
      </c>
      <c r="B2727">
        <f t="shared" si="132"/>
        <v>0</v>
      </c>
      <c r="C2727" t="s">
        <v>3483</v>
      </c>
      <c r="D2727" s="9" t="s">
        <v>3497</v>
      </c>
      <c r="E2727">
        <f t="shared" ref="E2727:E2790" ca="1" si="133">IFERROR(IF(B2727=0,VLOOKUP(C2727,INDIRECT($G$4&amp;$H$4),MATCH($A2727,INDIRECT($G$4&amp;$I$4),0),0),VLOOKUP(C2727,INDIRECT($G$5&amp;$H$5),MATCH($A2727,INDIRECT($G$5&amp;$I$5),0),FALSE)),0)</f>
        <v>0</v>
      </c>
    </row>
    <row r="2728" spans="1:5">
      <c r="A2728" t="str">
        <f t="shared" si="131"/>
        <v>01</v>
      </c>
      <c r="B2728">
        <f t="shared" si="132"/>
        <v>0</v>
      </c>
      <c r="C2728" t="s">
        <v>3543</v>
      </c>
      <c r="D2728" s="9" t="s">
        <v>3544</v>
      </c>
      <c r="E2728">
        <f t="shared" ca="1" si="133"/>
        <v>0</v>
      </c>
    </row>
    <row r="2729" spans="1:5">
      <c r="A2729" t="str">
        <f t="shared" si="131"/>
        <v>02</v>
      </c>
      <c r="B2729">
        <f t="shared" si="132"/>
        <v>0</v>
      </c>
      <c r="C2729" t="s">
        <v>3543</v>
      </c>
      <c r="D2729" s="9" t="s">
        <v>3545</v>
      </c>
      <c r="E2729">
        <f t="shared" ca="1" si="133"/>
        <v>0</v>
      </c>
    </row>
    <row r="2730" spans="1:5">
      <c r="A2730" t="str">
        <f t="shared" si="131"/>
        <v>03</v>
      </c>
      <c r="B2730">
        <f t="shared" si="132"/>
        <v>0</v>
      </c>
      <c r="C2730" t="s">
        <v>3543</v>
      </c>
      <c r="D2730" s="9" t="s">
        <v>3546</v>
      </c>
      <c r="E2730">
        <f t="shared" ca="1" si="133"/>
        <v>0</v>
      </c>
    </row>
    <row r="2731" spans="1:5">
      <c r="A2731" t="str">
        <f t="shared" si="131"/>
        <v>04</v>
      </c>
      <c r="B2731">
        <f t="shared" si="132"/>
        <v>0</v>
      </c>
      <c r="C2731" t="s">
        <v>3543</v>
      </c>
      <c r="D2731" s="9" t="s">
        <v>3547</v>
      </c>
      <c r="E2731">
        <f t="shared" ca="1" si="133"/>
        <v>0</v>
      </c>
    </row>
    <row r="2732" spans="1:5">
      <c r="A2732" t="str">
        <f t="shared" si="131"/>
        <v>05</v>
      </c>
      <c r="B2732">
        <f t="shared" si="132"/>
        <v>0</v>
      </c>
      <c r="C2732" t="s">
        <v>3543</v>
      </c>
      <c r="D2732" s="9" t="s">
        <v>3548</v>
      </c>
      <c r="E2732">
        <f t="shared" ca="1" si="133"/>
        <v>0</v>
      </c>
    </row>
    <row r="2733" spans="1:5">
      <c r="A2733" t="str">
        <f t="shared" si="131"/>
        <v>06</v>
      </c>
      <c r="B2733">
        <f t="shared" si="132"/>
        <v>0</v>
      </c>
      <c r="C2733" t="s">
        <v>3543</v>
      </c>
      <c r="D2733" s="9" t="s">
        <v>3549</v>
      </c>
      <c r="E2733">
        <f t="shared" ca="1" si="133"/>
        <v>0</v>
      </c>
    </row>
    <row r="2734" spans="1:5">
      <c r="A2734" t="str">
        <f t="shared" si="131"/>
        <v>07</v>
      </c>
      <c r="B2734">
        <f t="shared" si="132"/>
        <v>0</v>
      </c>
      <c r="C2734" t="s">
        <v>3543</v>
      </c>
      <c r="D2734" s="9" t="s">
        <v>3550</v>
      </c>
      <c r="E2734">
        <f t="shared" ca="1" si="133"/>
        <v>0</v>
      </c>
    </row>
    <row r="2735" spans="1:5">
      <c r="A2735" t="str">
        <f t="shared" si="131"/>
        <v>08</v>
      </c>
      <c r="B2735">
        <f t="shared" si="132"/>
        <v>0</v>
      </c>
      <c r="C2735" t="s">
        <v>3543</v>
      </c>
      <c r="D2735" s="9" t="s">
        <v>3551</v>
      </c>
      <c r="E2735">
        <f t="shared" ca="1" si="133"/>
        <v>0</v>
      </c>
    </row>
    <row r="2736" spans="1:5">
      <c r="A2736" t="str">
        <f t="shared" si="131"/>
        <v>09</v>
      </c>
      <c r="B2736">
        <f t="shared" si="132"/>
        <v>0</v>
      </c>
      <c r="C2736" t="s">
        <v>3543</v>
      </c>
      <c r="D2736" s="9" t="s">
        <v>3552</v>
      </c>
      <c r="E2736">
        <f t="shared" ca="1" si="133"/>
        <v>0</v>
      </c>
    </row>
    <row r="2737" spans="1:5">
      <c r="A2737" t="str">
        <f t="shared" si="131"/>
        <v>10</v>
      </c>
      <c r="B2737">
        <f t="shared" si="132"/>
        <v>0</v>
      </c>
      <c r="C2737" t="s">
        <v>3543</v>
      </c>
      <c r="D2737" s="9" t="s">
        <v>3553</v>
      </c>
      <c r="E2737">
        <f t="shared" ca="1" si="133"/>
        <v>0</v>
      </c>
    </row>
    <row r="2738" spans="1:5">
      <c r="A2738" t="str">
        <f t="shared" si="131"/>
        <v>11</v>
      </c>
      <c r="B2738">
        <f t="shared" si="132"/>
        <v>0</v>
      </c>
      <c r="C2738" t="s">
        <v>3543</v>
      </c>
      <c r="D2738" s="9" t="s">
        <v>3554</v>
      </c>
      <c r="E2738">
        <f t="shared" ca="1" si="133"/>
        <v>0</v>
      </c>
    </row>
    <row r="2739" spans="1:5">
      <c r="A2739" t="str">
        <f t="shared" si="131"/>
        <v>12</v>
      </c>
      <c r="B2739">
        <f t="shared" si="132"/>
        <v>0</v>
      </c>
      <c r="C2739" t="s">
        <v>3543</v>
      </c>
      <c r="D2739" s="9" t="s">
        <v>3555</v>
      </c>
      <c r="E2739">
        <f t="shared" ca="1" si="133"/>
        <v>0</v>
      </c>
    </row>
    <row r="2740" spans="1:5">
      <c r="A2740" t="str">
        <f t="shared" si="131"/>
        <v>13</v>
      </c>
      <c r="B2740">
        <f t="shared" si="132"/>
        <v>0</v>
      </c>
      <c r="C2740" t="s">
        <v>3543</v>
      </c>
      <c r="D2740" s="9" t="s">
        <v>3556</v>
      </c>
      <c r="E2740">
        <f t="shared" ca="1" si="133"/>
        <v>0</v>
      </c>
    </row>
    <row r="2741" spans="1:5">
      <c r="A2741" t="str">
        <f t="shared" si="131"/>
        <v>100</v>
      </c>
      <c r="B2741">
        <f t="shared" si="132"/>
        <v>0</v>
      </c>
      <c r="C2741" t="s">
        <v>3543</v>
      </c>
      <c r="D2741" s="9" t="s">
        <v>3557</v>
      </c>
      <c r="E2741">
        <f t="shared" ca="1" si="133"/>
        <v>0</v>
      </c>
    </row>
    <row r="2742" spans="1:5">
      <c r="A2742" t="str">
        <f t="shared" si="131"/>
        <v>01</v>
      </c>
      <c r="B2742">
        <f t="shared" si="132"/>
        <v>0</v>
      </c>
      <c r="C2742" t="s">
        <v>3138</v>
      </c>
      <c r="D2742" s="9" t="s">
        <v>3139</v>
      </c>
      <c r="E2742">
        <f t="shared" ca="1" si="133"/>
        <v>0</v>
      </c>
    </row>
    <row r="2743" spans="1:5">
      <c r="A2743" t="str">
        <f t="shared" si="131"/>
        <v>02</v>
      </c>
      <c r="B2743">
        <f t="shared" si="132"/>
        <v>0</v>
      </c>
      <c r="C2743" t="s">
        <v>3138</v>
      </c>
      <c r="D2743" s="9" t="s">
        <v>3140</v>
      </c>
      <c r="E2743">
        <f t="shared" ca="1" si="133"/>
        <v>0</v>
      </c>
    </row>
    <row r="2744" spans="1:5">
      <c r="A2744" t="str">
        <f t="shared" si="131"/>
        <v>03</v>
      </c>
      <c r="B2744">
        <f t="shared" si="132"/>
        <v>0</v>
      </c>
      <c r="C2744" t="s">
        <v>3138</v>
      </c>
      <c r="D2744" s="9" t="s">
        <v>3141</v>
      </c>
      <c r="E2744">
        <f t="shared" ca="1" si="133"/>
        <v>0</v>
      </c>
    </row>
    <row r="2745" spans="1:5">
      <c r="A2745" t="str">
        <f t="shared" si="131"/>
        <v>04</v>
      </c>
      <c r="B2745">
        <f t="shared" si="132"/>
        <v>0</v>
      </c>
      <c r="C2745" t="s">
        <v>3138</v>
      </c>
      <c r="D2745" s="9" t="s">
        <v>3142</v>
      </c>
      <c r="E2745">
        <f t="shared" ca="1" si="133"/>
        <v>0</v>
      </c>
    </row>
    <row r="2746" spans="1:5">
      <c r="A2746" t="str">
        <f t="shared" si="131"/>
        <v>05</v>
      </c>
      <c r="B2746">
        <f t="shared" si="132"/>
        <v>0</v>
      </c>
      <c r="C2746" t="s">
        <v>3138</v>
      </c>
      <c r="D2746" s="9" t="s">
        <v>3143</v>
      </c>
      <c r="E2746">
        <f t="shared" ca="1" si="133"/>
        <v>0</v>
      </c>
    </row>
    <row r="2747" spans="1:5">
      <c r="A2747" t="str">
        <f t="shared" si="131"/>
        <v>06</v>
      </c>
      <c r="B2747">
        <f t="shared" si="132"/>
        <v>0</v>
      </c>
      <c r="C2747" t="s">
        <v>3138</v>
      </c>
      <c r="D2747" s="9" t="s">
        <v>3144</v>
      </c>
      <c r="E2747">
        <f t="shared" ca="1" si="133"/>
        <v>0</v>
      </c>
    </row>
    <row r="2748" spans="1:5">
      <c r="A2748" t="str">
        <f t="shared" si="131"/>
        <v>07</v>
      </c>
      <c r="B2748">
        <f t="shared" si="132"/>
        <v>0</v>
      </c>
      <c r="C2748" t="s">
        <v>3138</v>
      </c>
      <c r="D2748" s="9" t="s">
        <v>3145</v>
      </c>
      <c r="E2748">
        <f t="shared" ca="1" si="133"/>
        <v>0</v>
      </c>
    </row>
    <row r="2749" spans="1:5">
      <c r="A2749" t="str">
        <f t="shared" si="131"/>
        <v>08</v>
      </c>
      <c r="B2749">
        <f t="shared" si="132"/>
        <v>0</v>
      </c>
      <c r="C2749" t="s">
        <v>3138</v>
      </c>
      <c r="D2749" s="9" t="s">
        <v>3146</v>
      </c>
      <c r="E2749">
        <f t="shared" ca="1" si="133"/>
        <v>0</v>
      </c>
    </row>
    <row r="2750" spans="1:5">
      <c r="A2750" t="str">
        <f t="shared" si="131"/>
        <v>09</v>
      </c>
      <c r="B2750">
        <f t="shared" si="132"/>
        <v>0</v>
      </c>
      <c r="C2750" t="s">
        <v>3138</v>
      </c>
      <c r="D2750" s="9" t="s">
        <v>3147</v>
      </c>
      <c r="E2750">
        <f t="shared" ca="1" si="133"/>
        <v>0</v>
      </c>
    </row>
    <row r="2751" spans="1:5">
      <c r="A2751" t="str">
        <f t="shared" si="131"/>
        <v>10</v>
      </c>
      <c r="B2751">
        <f t="shared" si="132"/>
        <v>0</v>
      </c>
      <c r="C2751" t="s">
        <v>3138</v>
      </c>
      <c r="D2751" s="9" t="s">
        <v>3148</v>
      </c>
      <c r="E2751">
        <f t="shared" ca="1" si="133"/>
        <v>0</v>
      </c>
    </row>
    <row r="2752" spans="1:5">
      <c r="A2752" t="str">
        <f t="shared" si="131"/>
        <v>11</v>
      </c>
      <c r="B2752">
        <f t="shared" si="132"/>
        <v>0</v>
      </c>
      <c r="C2752" t="s">
        <v>3138</v>
      </c>
      <c r="D2752" s="9" t="s">
        <v>3149</v>
      </c>
      <c r="E2752">
        <f t="shared" ca="1" si="133"/>
        <v>0</v>
      </c>
    </row>
    <row r="2753" spans="1:5">
      <c r="A2753" t="str">
        <f t="shared" si="131"/>
        <v>12</v>
      </c>
      <c r="B2753">
        <f t="shared" si="132"/>
        <v>0</v>
      </c>
      <c r="C2753" t="s">
        <v>3138</v>
      </c>
      <c r="D2753" s="9" t="s">
        <v>3150</v>
      </c>
      <c r="E2753">
        <f t="shared" ca="1" si="133"/>
        <v>0</v>
      </c>
    </row>
    <row r="2754" spans="1:5">
      <c r="A2754" t="str">
        <f t="shared" ref="A2754:A2817" si="134">MID(D2754,LEN(C2754)+2,LEN(D2754)-LEN(C2754))</f>
        <v>13</v>
      </c>
      <c r="B2754">
        <f t="shared" ref="B2754:B2817" si="135">IF(IFERROR(FIND("PU",D2754,1),0)&lt;&gt;0,"PU",0)</f>
        <v>0</v>
      </c>
      <c r="C2754" t="s">
        <v>3138</v>
      </c>
      <c r="D2754" s="9" t="s">
        <v>3151</v>
      </c>
      <c r="E2754">
        <f t="shared" ca="1" si="133"/>
        <v>0</v>
      </c>
    </row>
    <row r="2755" spans="1:5">
      <c r="A2755" t="str">
        <f t="shared" si="134"/>
        <v>100</v>
      </c>
      <c r="B2755">
        <f t="shared" si="135"/>
        <v>0</v>
      </c>
      <c r="C2755" t="s">
        <v>3138</v>
      </c>
      <c r="D2755" s="9" t="s">
        <v>3152</v>
      </c>
      <c r="E2755">
        <f t="shared" ca="1" si="133"/>
        <v>0</v>
      </c>
    </row>
    <row r="2756" spans="1:5">
      <c r="A2756" t="str">
        <f t="shared" si="134"/>
        <v>01</v>
      </c>
      <c r="B2756">
        <f t="shared" si="135"/>
        <v>0</v>
      </c>
      <c r="C2756" t="s">
        <v>3198</v>
      </c>
      <c r="D2756" s="9" t="s">
        <v>3199</v>
      </c>
      <c r="E2756">
        <f t="shared" ca="1" si="133"/>
        <v>0</v>
      </c>
    </row>
    <row r="2757" spans="1:5">
      <c r="A2757" t="str">
        <f t="shared" si="134"/>
        <v>02</v>
      </c>
      <c r="B2757">
        <f t="shared" si="135"/>
        <v>0</v>
      </c>
      <c r="C2757" t="s">
        <v>3198</v>
      </c>
      <c r="D2757" s="9" t="s">
        <v>3200</v>
      </c>
      <c r="E2757">
        <f t="shared" ca="1" si="133"/>
        <v>0</v>
      </c>
    </row>
    <row r="2758" spans="1:5">
      <c r="A2758" t="str">
        <f t="shared" si="134"/>
        <v>03</v>
      </c>
      <c r="B2758">
        <f t="shared" si="135"/>
        <v>0</v>
      </c>
      <c r="C2758" t="s">
        <v>3198</v>
      </c>
      <c r="D2758" s="9" t="s">
        <v>3201</v>
      </c>
      <c r="E2758">
        <f t="shared" ca="1" si="133"/>
        <v>0</v>
      </c>
    </row>
    <row r="2759" spans="1:5">
      <c r="A2759" t="str">
        <f t="shared" si="134"/>
        <v>04</v>
      </c>
      <c r="B2759">
        <f t="shared" si="135"/>
        <v>0</v>
      </c>
      <c r="C2759" t="s">
        <v>3198</v>
      </c>
      <c r="D2759" s="9" t="s">
        <v>3202</v>
      </c>
      <c r="E2759">
        <f t="shared" ca="1" si="133"/>
        <v>0</v>
      </c>
    </row>
    <row r="2760" spans="1:5">
      <c r="A2760" t="str">
        <f t="shared" si="134"/>
        <v>05</v>
      </c>
      <c r="B2760">
        <f t="shared" si="135"/>
        <v>0</v>
      </c>
      <c r="C2760" t="s">
        <v>3198</v>
      </c>
      <c r="D2760" s="9" t="s">
        <v>3203</v>
      </c>
      <c r="E2760">
        <f t="shared" ca="1" si="133"/>
        <v>0</v>
      </c>
    </row>
    <row r="2761" spans="1:5">
      <c r="A2761" t="str">
        <f t="shared" si="134"/>
        <v>06</v>
      </c>
      <c r="B2761">
        <f t="shared" si="135"/>
        <v>0</v>
      </c>
      <c r="C2761" t="s">
        <v>3198</v>
      </c>
      <c r="D2761" s="9" t="s">
        <v>3204</v>
      </c>
      <c r="E2761">
        <f t="shared" ca="1" si="133"/>
        <v>0</v>
      </c>
    </row>
    <row r="2762" spans="1:5">
      <c r="A2762" t="str">
        <f t="shared" si="134"/>
        <v>07</v>
      </c>
      <c r="B2762">
        <f t="shared" si="135"/>
        <v>0</v>
      </c>
      <c r="C2762" t="s">
        <v>3198</v>
      </c>
      <c r="D2762" s="9" t="s">
        <v>3205</v>
      </c>
      <c r="E2762">
        <f t="shared" ca="1" si="133"/>
        <v>0</v>
      </c>
    </row>
    <row r="2763" spans="1:5">
      <c r="A2763" t="str">
        <f t="shared" si="134"/>
        <v>08</v>
      </c>
      <c r="B2763">
        <f t="shared" si="135"/>
        <v>0</v>
      </c>
      <c r="C2763" t="s">
        <v>3198</v>
      </c>
      <c r="D2763" s="9" t="s">
        <v>3206</v>
      </c>
      <c r="E2763">
        <f t="shared" ca="1" si="133"/>
        <v>0</v>
      </c>
    </row>
    <row r="2764" spans="1:5">
      <c r="A2764" t="str">
        <f t="shared" si="134"/>
        <v>09</v>
      </c>
      <c r="B2764">
        <f t="shared" si="135"/>
        <v>0</v>
      </c>
      <c r="C2764" t="s">
        <v>3198</v>
      </c>
      <c r="D2764" s="9" t="s">
        <v>3207</v>
      </c>
      <c r="E2764">
        <f t="shared" ca="1" si="133"/>
        <v>0</v>
      </c>
    </row>
    <row r="2765" spans="1:5">
      <c r="A2765" t="str">
        <f t="shared" si="134"/>
        <v>10</v>
      </c>
      <c r="B2765">
        <f t="shared" si="135"/>
        <v>0</v>
      </c>
      <c r="C2765" t="s">
        <v>3198</v>
      </c>
      <c r="D2765" s="9" t="s">
        <v>3208</v>
      </c>
      <c r="E2765">
        <f t="shared" ca="1" si="133"/>
        <v>0</v>
      </c>
    </row>
    <row r="2766" spans="1:5">
      <c r="A2766" t="str">
        <f t="shared" si="134"/>
        <v>11</v>
      </c>
      <c r="B2766">
        <f t="shared" si="135"/>
        <v>0</v>
      </c>
      <c r="C2766" t="s">
        <v>3198</v>
      </c>
      <c r="D2766" s="9" t="s">
        <v>3209</v>
      </c>
      <c r="E2766">
        <f t="shared" ca="1" si="133"/>
        <v>0</v>
      </c>
    </row>
    <row r="2767" spans="1:5">
      <c r="A2767" t="str">
        <f t="shared" si="134"/>
        <v>12</v>
      </c>
      <c r="B2767">
        <f t="shared" si="135"/>
        <v>0</v>
      </c>
      <c r="C2767" t="s">
        <v>3198</v>
      </c>
      <c r="D2767" s="9" t="s">
        <v>3210</v>
      </c>
      <c r="E2767">
        <f t="shared" ca="1" si="133"/>
        <v>0</v>
      </c>
    </row>
    <row r="2768" spans="1:5">
      <c r="A2768" t="str">
        <f t="shared" si="134"/>
        <v>13</v>
      </c>
      <c r="B2768">
        <f t="shared" si="135"/>
        <v>0</v>
      </c>
      <c r="C2768" t="s">
        <v>3198</v>
      </c>
      <c r="D2768" s="9" t="s">
        <v>3211</v>
      </c>
      <c r="E2768">
        <f t="shared" ca="1" si="133"/>
        <v>0</v>
      </c>
    </row>
    <row r="2769" spans="1:5">
      <c r="A2769" t="str">
        <f t="shared" si="134"/>
        <v>100</v>
      </c>
      <c r="B2769">
        <f t="shared" si="135"/>
        <v>0</v>
      </c>
      <c r="C2769" t="s">
        <v>3198</v>
      </c>
      <c r="D2769" s="9" t="s">
        <v>3212</v>
      </c>
      <c r="E2769">
        <f t="shared" ca="1" si="133"/>
        <v>0</v>
      </c>
    </row>
    <row r="2770" spans="1:5">
      <c r="A2770" t="str">
        <f t="shared" si="134"/>
        <v>01</v>
      </c>
      <c r="B2770">
        <f t="shared" si="135"/>
        <v>0</v>
      </c>
      <c r="C2770" t="s">
        <v>3258</v>
      </c>
      <c r="D2770" s="9" t="s">
        <v>3259</v>
      </c>
      <c r="E2770">
        <f t="shared" ca="1" si="133"/>
        <v>0</v>
      </c>
    </row>
    <row r="2771" spans="1:5">
      <c r="A2771" t="str">
        <f t="shared" si="134"/>
        <v>02</v>
      </c>
      <c r="B2771">
        <f t="shared" si="135"/>
        <v>0</v>
      </c>
      <c r="C2771" t="s">
        <v>3258</v>
      </c>
      <c r="D2771" s="9" t="s">
        <v>3260</v>
      </c>
      <c r="E2771">
        <f t="shared" ca="1" si="133"/>
        <v>0</v>
      </c>
    </row>
    <row r="2772" spans="1:5">
      <c r="A2772" t="str">
        <f t="shared" si="134"/>
        <v>03</v>
      </c>
      <c r="B2772">
        <f t="shared" si="135"/>
        <v>0</v>
      </c>
      <c r="C2772" t="s">
        <v>3258</v>
      </c>
      <c r="D2772" s="9" t="s">
        <v>3261</v>
      </c>
      <c r="E2772">
        <f t="shared" ca="1" si="133"/>
        <v>0</v>
      </c>
    </row>
    <row r="2773" spans="1:5">
      <c r="A2773" t="str">
        <f t="shared" si="134"/>
        <v>04</v>
      </c>
      <c r="B2773">
        <f t="shared" si="135"/>
        <v>0</v>
      </c>
      <c r="C2773" t="s">
        <v>3258</v>
      </c>
      <c r="D2773" s="9" t="s">
        <v>3262</v>
      </c>
      <c r="E2773">
        <f t="shared" ca="1" si="133"/>
        <v>0</v>
      </c>
    </row>
    <row r="2774" spans="1:5">
      <c r="A2774" t="str">
        <f t="shared" si="134"/>
        <v>05</v>
      </c>
      <c r="B2774">
        <f t="shared" si="135"/>
        <v>0</v>
      </c>
      <c r="C2774" t="s">
        <v>3258</v>
      </c>
      <c r="D2774" s="9" t="s">
        <v>3263</v>
      </c>
      <c r="E2774">
        <f t="shared" ca="1" si="133"/>
        <v>0</v>
      </c>
    </row>
    <row r="2775" spans="1:5">
      <c r="A2775" t="str">
        <f t="shared" si="134"/>
        <v>06</v>
      </c>
      <c r="B2775">
        <f t="shared" si="135"/>
        <v>0</v>
      </c>
      <c r="C2775" t="s">
        <v>3258</v>
      </c>
      <c r="D2775" s="9" t="s">
        <v>3264</v>
      </c>
      <c r="E2775">
        <f t="shared" ca="1" si="133"/>
        <v>0</v>
      </c>
    </row>
    <row r="2776" spans="1:5">
      <c r="A2776" t="str">
        <f t="shared" si="134"/>
        <v>07</v>
      </c>
      <c r="B2776">
        <f t="shared" si="135"/>
        <v>0</v>
      </c>
      <c r="C2776" t="s">
        <v>3258</v>
      </c>
      <c r="D2776" s="9" t="s">
        <v>3265</v>
      </c>
      <c r="E2776">
        <f t="shared" ca="1" si="133"/>
        <v>0</v>
      </c>
    </row>
    <row r="2777" spans="1:5">
      <c r="A2777" t="str">
        <f t="shared" si="134"/>
        <v>08</v>
      </c>
      <c r="B2777">
        <f t="shared" si="135"/>
        <v>0</v>
      </c>
      <c r="C2777" t="s">
        <v>3258</v>
      </c>
      <c r="D2777" s="9" t="s">
        <v>3266</v>
      </c>
      <c r="E2777">
        <f t="shared" ca="1" si="133"/>
        <v>0</v>
      </c>
    </row>
    <row r="2778" spans="1:5">
      <c r="A2778" t="str">
        <f t="shared" si="134"/>
        <v>09</v>
      </c>
      <c r="B2778">
        <f t="shared" si="135"/>
        <v>0</v>
      </c>
      <c r="C2778" t="s">
        <v>3258</v>
      </c>
      <c r="D2778" s="9" t="s">
        <v>3267</v>
      </c>
      <c r="E2778">
        <f t="shared" ca="1" si="133"/>
        <v>0</v>
      </c>
    </row>
    <row r="2779" spans="1:5">
      <c r="A2779" t="str">
        <f t="shared" si="134"/>
        <v>10</v>
      </c>
      <c r="B2779">
        <f t="shared" si="135"/>
        <v>0</v>
      </c>
      <c r="C2779" t="s">
        <v>3258</v>
      </c>
      <c r="D2779" s="9" t="s">
        <v>3268</v>
      </c>
      <c r="E2779">
        <f t="shared" ca="1" si="133"/>
        <v>0</v>
      </c>
    </row>
    <row r="2780" spans="1:5">
      <c r="A2780" t="str">
        <f t="shared" si="134"/>
        <v>11</v>
      </c>
      <c r="B2780">
        <f t="shared" si="135"/>
        <v>0</v>
      </c>
      <c r="C2780" t="s">
        <v>3258</v>
      </c>
      <c r="D2780" s="9" t="s">
        <v>3269</v>
      </c>
      <c r="E2780">
        <f t="shared" ca="1" si="133"/>
        <v>0</v>
      </c>
    </row>
    <row r="2781" spans="1:5">
      <c r="A2781" t="str">
        <f t="shared" si="134"/>
        <v>12</v>
      </c>
      <c r="B2781">
        <f t="shared" si="135"/>
        <v>0</v>
      </c>
      <c r="C2781" t="s">
        <v>3258</v>
      </c>
      <c r="D2781" s="9" t="s">
        <v>3270</v>
      </c>
      <c r="E2781">
        <f t="shared" ca="1" si="133"/>
        <v>0</v>
      </c>
    </row>
    <row r="2782" spans="1:5">
      <c r="A2782" t="str">
        <f t="shared" si="134"/>
        <v>13</v>
      </c>
      <c r="B2782">
        <f t="shared" si="135"/>
        <v>0</v>
      </c>
      <c r="C2782" t="s">
        <v>3258</v>
      </c>
      <c r="D2782" s="9" t="s">
        <v>3271</v>
      </c>
      <c r="E2782">
        <f t="shared" ca="1" si="133"/>
        <v>0</v>
      </c>
    </row>
    <row r="2783" spans="1:5">
      <c r="A2783" t="str">
        <f t="shared" si="134"/>
        <v>100</v>
      </c>
      <c r="B2783">
        <f t="shared" si="135"/>
        <v>0</v>
      </c>
      <c r="C2783" t="s">
        <v>3258</v>
      </c>
      <c r="D2783" s="9" t="s">
        <v>3272</v>
      </c>
      <c r="E2783">
        <f t="shared" ca="1" si="133"/>
        <v>0</v>
      </c>
    </row>
    <row r="2784" spans="1:5">
      <c r="A2784" t="str">
        <f t="shared" si="134"/>
        <v>01</v>
      </c>
      <c r="B2784">
        <f t="shared" si="135"/>
        <v>0</v>
      </c>
      <c r="C2784" t="s">
        <v>3318</v>
      </c>
      <c r="D2784" s="9" t="s">
        <v>3319</v>
      </c>
      <c r="E2784">
        <f t="shared" ca="1" si="133"/>
        <v>0</v>
      </c>
    </row>
    <row r="2785" spans="1:5">
      <c r="A2785" t="str">
        <f t="shared" si="134"/>
        <v>02</v>
      </c>
      <c r="B2785">
        <f t="shared" si="135"/>
        <v>0</v>
      </c>
      <c r="C2785" t="s">
        <v>3318</v>
      </c>
      <c r="D2785" s="9" t="s">
        <v>3320</v>
      </c>
      <c r="E2785">
        <f t="shared" ca="1" si="133"/>
        <v>0</v>
      </c>
    </row>
    <row r="2786" spans="1:5">
      <c r="A2786" t="str">
        <f t="shared" si="134"/>
        <v>03</v>
      </c>
      <c r="B2786">
        <f t="shared" si="135"/>
        <v>0</v>
      </c>
      <c r="C2786" t="s">
        <v>3318</v>
      </c>
      <c r="D2786" s="9" t="s">
        <v>3321</v>
      </c>
      <c r="E2786">
        <f t="shared" ca="1" si="133"/>
        <v>0</v>
      </c>
    </row>
    <row r="2787" spans="1:5">
      <c r="A2787" t="str">
        <f t="shared" si="134"/>
        <v>04</v>
      </c>
      <c r="B2787">
        <f t="shared" si="135"/>
        <v>0</v>
      </c>
      <c r="C2787" t="s">
        <v>3318</v>
      </c>
      <c r="D2787" s="9" t="s">
        <v>3322</v>
      </c>
      <c r="E2787">
        <f t="shared" ca="1" si="133"/>
        <v>0</v>
      </c>
    </row>
    <row r="2788" spans="1:5">
      <c r="A2788" t="str">
        <f t="shared" si="134"/>
        <v>05</v>
      </c>
      <c r="B2788">
        <f t="shared" si="135"/>
        <v>0</v>
      </c>
      <c r="C2788" t="s">
        <v>3318</v>
      </c>
      <c r="D2788" s="9" t="s">
        <v>3323</v>
      </c>
      <c r="E2788">
        <f t="shared" ca="1" si="133"/>
        <v>0</v>
      </c>
    </row>
    <row r="2789" spans="1:5">
      <c r="A2789" t="str">
        <f t="shared" si="134"/>
        <v>06</v>
      </c>
      <c r="B2789">
        <f t="shared" si="135"/>
        <v>0</v>
      </c>
      <c r="C2789" t="s">
        <v>3318</v>
      </c>
      <c r="D2789" s="9" t="s">
        <v>3324</v>
      </c>
      <c r="E2789">
        <f t="shared" ca="1" si="133"/>
        <v>0</v>
      </c>
    </row>
    <row r="2790" spans="1:5">
      <c r="A2790" t="str">
        <f t="shared" si="134"/>
        <v>07</v>
      </c>
      <c r="B2790">
        <f t="shared" si="135"/>
        <v>0</v>
      </c>
      <c r="C2790" t="s">
        <v>3318</v>
      </c>
      <c r="D2790" s="9" t="s">
        <v>3325</v>
      </c>
      <c r="E2790">
        <f t="shared" ca="1" si="133"/>
        <v>0</v>
      </c>
    </row>
    <row r="2791" spans="1:5">
      <c r="A2791" t="str">
        <f t="shared" si="134"/>
        <v>08</v>
      </c>
      <c r="B2791">
        <f t="shared" si="135"/>
        <v>0</v>
      </c>
      <c r="C2791" t="s">
        <v>3318</v>
      </c>
      <c r="D2791" s="9" t="s">
        <v>3326</v>
      </c>
      <c r="E2791">
        <f t="shared" ref="E2791:E2854" ca="1" si="136">IFERROR(IF(B2791=0,VLOOKUP(C2791,INDIRECT($G$4&amp;$H$4),MATCH($A2791,INDIRECT($G$4&amp;$I$4),0),0),VLOOKUP(C2791,INDIRECT($G$5&amp;$H$5),MATCH($A2791,INDIRECT($G$5&amp;$I$5),0),FALSE)),0)</f>
        <v>0</v>
      </c>
    </row>
    <row r="2792" spans="1:5">
      <c r="A2792" t="str">
        <f t="shared" si="134"/>
        <v>09</v>
      </c>
      <c r="B2792">
        <f t="shared" si="135"/>
        <v>0</v>
      </c>
      <c r="C2792" t="s">
        <v>3318</v>
      </c>
      <c r="D2792" s="9" t="s">
        <v>3327</v>
      </c>
      <c r="E2792">
        <f t="shared" ca="1" si="136"/>
        <v>0</v>
      </c>
    </row>
    <row r="2793" spans="1:5">
      <c r="A2793" t="str">
        <f t="shared" si="134"/>
        <v>10</v>
      </c>
      <c r="B2793">
        <f t="shared" si="135"/>
        <v>0</v>
      </c>
      <c r="C2793" t="s">
        <v>3318</v>
      </c>
      <c r="D2793" s="9" t="s">
        <v>3328</v>
      </c>
      <c r="E2793">
        <f t="shared" ca="1" si="136"/>
        <v>0</v>
      </c>
    </row>
    <row r="2794" spans="1:5">
      <c r="A2794" t="str">
        <f t="shared" si="134"/>
        <v>11</v>
      </c>
      <c r="B2794">
        <f t="shared" si="135"/>
        <v>0</v>
      </c>
      <c r="C2794" t="s">
        <v>3318</v>
      </c>
      <c r="D2794" s="9" t="s">
        <v>3329</v>
      </c>
      <c r="E2794">
        <f t="shared" ca="1" si="136"/>
        <v>0</v>
      </c>
    </row>
    <row r="2795" spans="1:5">
      <c r="A2795" t="str">
        <f t="shared" si="134"/>
        <v>12</v>
      </c>
      <c r="B2795">
        <f t="shared" si="135"/>
        <v>0</v>
      </c>
      <c r="C2795" t="s">
        <v>3318</v>
      </c>
      <c r="D2795" s="9" t="s">
        <v>3330</v>
      </c>
      <c r="E2795">
        <f t="shared" ca="1" si="136"/>
        <v>0</v>
      </c>
    </row>
    <row r="2796" spans="1:5">
      <c r="A2796" t="str">
        <f t="shared" si="134"/>
        <v>13</v>
      </c>
      <c r="B2796">
        <f t="shared" si="135"/>
        <v>0</v>
      </c>
      <c r="C2796" t="s">
        <v>3318</v>
      </c>
      <c r="D2796" s="9" t="s">
        <v>3331</v>
      </c>
      <c r="E2796">
        <f t="shared" ca="1" si="136"/>
        <v>0</v>
      </c>
    </row>
    <row r="2797" spans="1:5">
      <c r="A2797" t="str">
        <f t="shared" si="134"/>
        <v>100</v>
      </c>
      <c r="B2797">
        <f t="shared" si="135"/>
        <v>0</v>
      </c>
      <c r="C2797" t="s">
        <v>3318</v>
      </c>
      <c r="D2797" s="9" t="s">
        <v>3332</v>
      </c>
      <c r="E2797">
        <f t="shared" ca="1" si="136"/>
        <v>0</v>
      </c>
    </row>
    <row r="2798" spans="1:5">
      <c r="A2798" t="str">
        <f t="shared" si="134"/>
        <v>01</v>
      </c>
      <c r="B2798">
        <f t="shared" si="135"/>
        <v>0</v>
      </c>
      <c r="C2798" t="s">
        <v>3378</v>
      </c>
      <c r="D2798" s="9" t="s">
        <v>3379</v>
      </c>
      <c r="E2798">
        <f t="shared" ca="1" si="136"/>
        <v>0</v>
      </c>
    </row>
    <row r="2799" spans="1:5">
      <c r="A2799" t="str">
        <f t="shared" si="134"/>
        <v>02</v>
      </c>
      <c r="B2799">
        <f t="shared" si="135"/>
        <v>0</v>
      </c>
      <c r="C2799" t="s">
        <v>3378</v>
      </c>
      <c r="D2799" s="9" t="s">
        <v>3380</v>
      </c>
      <c r="E2799">
        <f t="shared" ca="1" si="136"/>
        <v>0</v>
      </c>
    </row>
    <row r="2800" spans="1:5">
      <c r="A2800" t="str">
        <f t="shared" si="134"/>
        <v>03</v>
      </c>
      <c r="B2800">
        <f t="shared" si="135"/>
        <v>0</v>
      </c>
      <c r="C2800" t="s">
        <v>3378</v>
      </c>
      <c r="D2800" s="9" t="s">
        <v>3381</v>
      </c>
      <c r="E2800">
        <f t="shared" ca="1" si="136"/>
        <v>0</v>
      </c>
    </row>
    <row r="2801" spans="1:5">
      <c r="A2801" t="str">
        <f t="shared" si="134"/>
        <v>04</v>
      </c>
      <c r="B2801">
        <f t="shared" si="135"/>
        <v>0</v>
      </c>
      <c r="C2801" t="s">
        <v>3378</v>
      </c>
      <c r="D2801" s="9" t="s">
        <v>3382</v>
      </c>
      <c r="E2801">
        <f t="shared" ca="1" si="136"/>
        <v>0</v>
      </c>
    </row>
    <row r="2802" spans="1:5">
      <c r="A2802" t="str">
        <f t="shared" si="134"/>
        <v>05</v>
      </c>
      <c r="B2802">
        <f t="shared" si="135"/>
        <v>0</v>
      </c>
      <c r="C2802" t="s">
        <v>3378</v>
      </c>
      <c r="D2802" s="9" t="s">
        <v>3383</v>
      </c>
      <c r="E2802">
        <f t="shared" ca="1" si="136"/>
        <v>0</v>
      </c>
    </row>
    <row r="2803" spans="1:5">
      <c r="A2803" t="str">
        <f t="shared" si="134"/>
        <v>06</v>
      </c>
      <c r="B2803">
        <f t="shared" si="135"/>
        <v>0</v>
      </c>
      <c r="C2803" t="s">
        <v>3378</v>
      </c>
      <c r="D2803" s="9" t="s">
        <v>3384</v>
      </c>
      <c r="E2803">
        <f t="shared" ca="1" si="136"/>
        <v>0</v>
      </c>
    </row>
    <row r="2804" spans="1:5">
      <c r="A2804" t="str">
        <f t="shared" si="134"/>
        <v>07</v>
      </c>
      <c r="B2804">
        <f t="shared" si="135"/>
        <v>0</v>
      </c>
      <c r="C2804" t="s">
        <v>3378</v>
      </c>
      <c r="D2804" s="9" t="s">
        <v>3385</v>
      </c>
      <c r="E2804">
        <f t="shared" ca="1" si="136"/>
        <v>0</v>
      </c>
    </row>
    <row r="2805" spans="1:5">
      <c r="A2805" t="str">
        <f t="shared" si="134"/>
        <v>08</v>
      </c>
      <c r="B2805">
        <f t="shared" si="135"/>
        <v>0</v>
      </c>
      <c r="C2805" t="s">
        <v>3378</v>
      </c>
      <c r="D2805" s="9" t="s">
        <v>3386</v>
      </c>
      <c r="E2805">
        <f t="shared" ca="1" si="136"/>
        <v>0</v>
      </c>
    </row>
    <row r="2806" spans="1:5">
      <c r="A2806" t="str">
        <f t="shared" si="134"/>
        <v>09</v>
      </c>
      <c r="B2806">
        <f t="shared" si="135"/>
        <v>0</v>
      </c>
      <c r="C2806" t="s">
        <v>3378</v>
      </c>
      <c r="D2806" s="9" t="s">
        <v>3387</v>
      </c>
      <c r="E2806">
        <f t="shared" ca="1" si="136"/>
        <v>0</v>
      </c>
    </row>
    <row r="2807" spans="1:5">
      <c r="A2807" t="str">
        <f t="shared" si="134"/>
        <v>10</v>
      </c>
      <c r="B2807">
        <f t="shared" si="135"/>
        <v>0</v>
      </c>
      <c r="C2807" t="s">
        <v>3378</v>
      </c>
      <c r="D2807" s="9" t="s">
        <v>3388</v>
      </c>
      <c r="E2807">
        <f t="shared" ca="1" si="136"/>
        <v>0</v>
      </c>
    </row>
    <row r="2808" spans="1:5">
      <c r="A2808" t="str">
        <f t="shared" si="134"/>
        <v>11</v>
      </c>
      <c r="B2808">
        <f t="shared" si="135"/>
        <v>0</v>
      </c>
      <c r="C2808" t="s">
        <v>3378</v>
      </c>
      <c r="D2808" s="9" t="s">
        <v>3389</v>
      </c>
      <c r="E2808">
        <f t="shared" ca="1" si="136"/>
        <v>0</v>
      </c>
    </row>
    <row r="2809" spans="1:5">
      <c r="A2809" t="str">
        <f t="shared" si="134"/>
        <v>12</v>
      </c>
      <c r="B2809">
        <f t="shared" si="135"/>
        <v>0</v>
      </c>
      <c r="C2809" t="s">
        <v>3378</v>
      </c>
      <c r="D2809" s="9" t="s">
        <v>3390</v>
      </c>
      <c r="E2809">
        <f t="shared" ca="1" si="136"/>
        <v>0</v>
      </c>
    </row>
    <row r="2810" spans="1:5">
      <c r="A2810" t="str">
        <f t="shared" si="134"/>
        <v>13</v>
      </c>
      <c r="B2810">
        <f t="shared" si="135"/>
        <v>0</v>
      </c>
      <c r="C2810" t="s">
        <v>3378</v>
      </c>
      <c r="D2810" s="9" t="s">
        <v>3391</v>
      </c>
      <c r="E2810">
        <f t="shared" ca="1" si="136"/>
        <v>0</v>
      </c>
    </row>
    <row r="2811" spans="1:5">
      <c r="A2811" t="str">
        <f t="shared" si="134"/>
        <v>100</v>
      </c>
      <c r="B2811">
        <f t="shared" si="135"/>
        <v>0</v>
      </c>
      <c r="C2811" t="s">
        <v>3378</v>
      </c>
      <c r="D2811" s="9" t="s">
        <v>3392</v>
      </c>
      <c r="E2811">
        <f t="shared" ca="1" si="136"/>
        <v>0</v>
      </c>
    </row>
    <row r="2812" spans="1:5">
      <c r="A2812" t="str">
        <f t="shared" si="134"/>
        <v>01</v>
      </c>
      <c r="B2812">
        <f t="shared" si="135"/>
        <v>0</v>
      </c>
      <c r="C2812" t="s">
        <v>3438</v>
      </c>
      <c r="D2812" s="9" t="s">
        <v>3439</v>
      </c>
      <c r="E2812">
        <f t="shared" ca="1" si="136"/>
        <v>0</v>
      </c>
    </row>
    <row r="2813" spans="1:5">
      <c r="A2813" t="str">
        <f t="shared" si="134"/>
        <v>02</v>
      </c>
      <c r="B2813">
        <f t="shared" si="135"/>
        <v>0</v>
      </c>
      <c r="C2813" t="s">
        <v>3438</v>
      </c>
      <c r="D2813" s="9" t="s">
        <v>3440</v>
      </c>
      <c r="E2813">
        <f t="shared" ca="1" si="136"/>
        <v>0</v>
      </c>
    </row>
    <row r="2814" spans="1:5">
      <c r="A2814" t="str">
        <f t="shared" si="134"/>
        <v>03</v>
      </c>
      <c r="B2814">
        <f t="shared" si="135"/>
        <v>0</v>
      </c>
      <c r="C2814" t="s">
        <v>3438</v>
      </c>
      <c r="D2814" s="9" t="s">
        <v>3441</v>
      </c>
      <c r="E2814">
        <f t="shared" ca="1" si="136"/>
        <v>0</v>
      </c>
    </row>
    <row r="2815" spans="1:5">
      <c r="A2815" t="str">
        <f t="shared" si="134"/>
        <v>04</v>
      </c>
      <c r="B2815">
        <f t="shared" si="135"/>
        <v>0</v>
      </c>
      <c r="C2815" t="s">
        <v>3438</v>
      </c>
      <c r="D2815" s="9" t="s">
        <v>3442</v>
      </c>
      <c r="E2815">
        <f t="shared" ca="1" si="136"/>
        <v>0</v>
      </c>
    </row>
    <row r="2816" spans="1:5">
      <c r="A2816" t="str">
        <f t="shared" si="134"/>
        <v>05</v>
      </c>
      <c r="B2816">
        <f t="shared" si="135"/>
        <v>0</v>
      </c>
      <c r="C2816" t="s">
        <v>3438</v>
      </c>
      <c r="D2816" s="9" t="s">
        <v>3443</v>
      </c>
      <c r="E2816">
        <f t="shared" ca="1" si="136"/>
        <v>0</v>
      </c>
    </row>
    <row r="2817" spans="1:5">
      <c r="A2817" t="str">
        <f t="shared" si="134"/>
        <v>06</v>
      </c>
      <c r="B2817">
        <f t="shared" si="135"/>
        <v>0</v>
      </c>
      <c r="C2817" t="s">
        <v>3438</v>
      </c>
      <c r="D2817" s="9" t="s">
        <v>3444</v>
      </c>
      <c r="E2817">
        <f t="shared" ca="1" si="136"/>
        <v>0</v>
      </c>
    </row>
    <row r="2818" spans="1:5">
      <c r="A2818" t="str">
        <f t="shared" ref="A2818:A2881" si="137">MID(D2818,LEN(C2818)+2,LEN(D2818)-LEN(C2818))</f>
        <v>07</v>
      </c>
      <c r="B2818">
        <f t="shared" ref="B2818:B2881" si="138">IF(IFERROR(FIND("PU",D2818,1),0)&lt;&gt;0,"PU",0)</f>
        <v>0</v>
      </c>
      <c r="C2818" t="s">
        <v>3438</v>
      </c>
      <c r="D2818" s="9" t="s">
        <v>3445</v>
      </c>
      <c r="E2818">
        <f t="shared" ca="1" si="136"/>
        <v>0</v>
      </c>
    </row>
    <row r="2819" spans="1:5">
      <c r="A2819" t="str">
        <f t="shared" si="137"/>
        <v>08</v>
      </c>
      <c r="B2819">
        <f t="shared" si="138"/>
        <v>0</v>
      </c>
      <c r="C2819" t="s">
        <v>3438</v>
      </c>
      <c r="D2819" s="9" t="s">
        <v>3446</v>
      </c>
      <c r="E2819">
        <f t="shared" ca="1" si="136"/>
        <v>0</v>
      </c>
    </row>
    <row r="2820" spans="1:5">
      <c r="A2820" t="str">
        <f t="shared" si="137"/>
        <v>09</v>
      </c>
      <c r="B2820">
        <f t="shared" si="138"/>
        <v>0</v>
      </c>
      <c r="C2820" t="s">
        <v>3438</v>
      </c>
      <c r="D2820" s="9" t="s">
        <v>3447</v>
      </c>
      <c r="E2820">
        <f t="shared" ca="1" si="136"/>
        <v>0</v>
      </c>
    </row>
    <row r="2821" spans="1:5">
      <c r="A2821" t="str">
        <f t="shared" si="137"/>
        <v>10</v>
      </c>
      <c r="B2821">
        <f t="shared" si="138"/>
        <v>0</v>
      </c>
      <c r="C2821" t="s">
        <v>3438</v>
      </c>
      <c r="D2821" s="9" t="s">
        <v>3448</v>
      </c>
      <c r="E2821">
        <f t="shared" ca="1" si="136"/>
        <v>0</v>
      </c>
    </row>
    <row r="2822" spans="1:5">
      <c r="A2822" t="str">
        <f t="shared" si="137"/>
        <v>11</v>
      </c>
      <c r="B2822">
        <f t="shared" si="138"/>
        <v>0</v>
      </c>
      <c r="C2822" t="s">
        <v>3438</v>
      </c>
      <c r="D2822" s="9" t="s">
        <v>3449</v>
      </c>
      <c r="E2822">
        <f t="shared" ca="1" si="136"/>
        <v>0</v>
      </c>
    </row>
    <row r="2823" spans="1:5">
      <c r="A2823" t="str">
        <f t="shared" si="137"/>
        <v>12</v>
      </c>
      <c r="B2823">
        <f t="shared" si="138"/>
        <v>0</v>
      </c>
      <c r="C2823" t="s">
        <v>3438</v>
      </c>
      <c r="D2823" s="9" t="s">
        <v>3450</v>
      </c>
      <c r="E2823">
        <f t="shared" ca="1" si="136"/>
        <v>0</v>
      </c>
    </row>
    <row r="2824" spans="1:5">
      <c r="A2824" t="str">
        <f t="shared" si="137"/>
        <v>13</v>
      </c>
      <c r="B2824">
        <f t="shared" si="138"/>
        <v>0</v>
      </c>
      <c r="C2824" t="s">
        <v>3438</v>
      </c>
      <c r="D2824" s="9" t="s">
        <v>3451</v>
      </c>
      <c r="E2824">
        <f t="shared" ca="1" si="136"/>
        <v>0</v>
      </c>
    </row>
    <row r="2825" spans="1:5">
      <c r="A2825" t="str">
        <f t="shared" si="137"/>
        <v>100</v>
      </c>
      <c r="B2825">
        <f t="shared" si="138"/>
        <v>0</v>
      </c>
      <c r="C2825" t="s">
        <v>3438</v>
      </c>
      <c r="D2825" s="9" t="s">
        <v>3452</v>
      </c>
      <c r="E2825">
        <f t="shared" ca="1" si="136"/>
        <v>0</v>
      </c>
    </row>
    <row r="2826" spans="1:5">
      <c r="A2826" t="str">
        <f t="shared" si="137"/>
        <v>01</v>
      </c>
      <c r="B2826">
        <f t="shared" si="138"/>
        <v>0</v>
      </c>
      <c r="C2826" t="s">
        <v>3498</v>
      </c>
      <c r="D2826" s="9" t="s">
        <v>3499</v>
      </c>
      <c r="E2826">
        <f t="shared" ca="1" si="136"/>
        <v>0</v>
      </c>
    </row>
    <row r="2827" spans="1:5">
      <c r="A2827" t="str">
        <f t="shared" si="137"/>
        <v>02</v>
      </c>
      <c r="B2827">
        <f t="shared" si="138"/>
        <v>0</v>
      </c>
      <c r="C2827" t="s">
        <v>3498</v>
      </c>
      <c r="D2827" s="9" t="s">
        <v>3500</v>
      </c>
      <c r="E2827">
        <f t="shared" ca="1" si="136"/>
        <v>0</v>
      </c>
    </row>
    <row r="2828" spans="1:5">
      <c r="A2828" t="str">
        <f t="shared" si="137"/>
        <v>03</v>
      </c>
      <c r="B2828">
        <f t="shared" si="138"/>
        <v>0</v>
      </c>
      <c r="C2828" t="s">
        <v>3498</v>
      </c>
      <c r="D2828" s="9" t="s">
        <v>3501</v>
      </c>
      <c r="E2828">
        <f t="shared" ca="1" si="136"/>
        <v>0</v>
      </c>
    </row>
    <row r="2829" spans="1:5">
      <c r="A2829" t="str">
        <f t="shared" si="137"/>
        <v>04</v>
      </c>
      <c r="B2829">
        <f t="shared" si="138"/>
        <v>0</v>
      </c>
      <c r="C2829" t="s">
        <v>3498</v>
      </c>
      <c r="D2829" s="9" t="s">
        <v>3502</v>
      </c>
      <c r="E2829">
        <f t="shared" ca="1" si="136"/>
        <v>0</v>
      </c>
    </row>
    <row r="2830" spans="1:5">
      <c r="A2830" t="str">
        <f t="shared" si="137"/>
        <v>05</v>
      </c>
      <c r="B2830">
        <f t="shared" si="138"/>
        <v>0</v>
      </c>
      <c r="C2830" t="s">
        <v>3498</v>
      </c>
      <c r="D2830" s="9" t="s">
        <v>3503</v>
      </c>
      <c r="E2830">
        <f t="shared" ca="1" si="136"/>
        <v>0</v>
      </c>
    </row>
    <row r="2831" spans="1:5">
      <c r="A2831" t="str">
        <f t="shared" si="137"/>
        <v>06</v>
      </c>
      <c r="B2831">
        <f t="shared" si="138"/>
        <v>0</v>
      </c>
      <c r="C2831" t="s">
        <v>3498</v>
      </c>
      <c r="D2831" s="9" t="s">
        <v>3504</v>
      </c>
      <c r="E2831">
        <f t="shared" ca="1" si="136"/>
        <v>0</v>
      </c>
    </row>
    <row r="2832" spans="1:5">
      <c r="A2832" t="str">
        <f t="shared" si="137"/>
        <v>07</v>
      </c>
      <c r="B2832">
        <f t="shared" si="138"/>
        <v>0</v>
      </c>
      <c r="C2832" t="s">
        <v>3498</v>
      </c>
      <c r="D2832" s="9" t="s">
        <v>3505</v>
      </c>
      <c r="E2832">
        <f t="shared" ca="1" si="136"/>
        <v>0</v>
      </c>
    </row>
    <row r="2833" spans="1:5">
      <c r="A2833" t="str">
        <f t="shared" si="137"/>
        <v>08</v>
      </c>
      <c r="B2833">
        <f t="shared" si="138"/>
        <v>0</v>
      </c>
      <c r="C2833" t="s">
        <v>3498</v>
      </c>
      <c r="D2833" s="9" t="s">
        <v>3506</v>
      </c>
      <c r="E2833">
        <f t="shared" ca="1" si="136"/>
        <v>0</v>
      </c>
    </row>
    <row r="2834" spans="1:5">
      <c r="A2834" t="str">
        <f t="shared" si="137"/>
        <v>09</v>
      </c>
      <c r="B2834">
        <f t="shared" si="138"/>
        <v>0</v>
      </c>
      <c r="C2834" t="s">
        <v>3498</v>
      </c>
      <c r="D2834" s="9" t="s">
        <v>3507</v>
      </c>
      <c r="E2834">
        <f t="shared" ca="1" si="136"/>
        <v>0</v>
      </c>
    </row>
    <row r="2835" spans="1:5">
      <c r="A2835" t="str">
        <f t="shared" si="137"/>
        <v>10</v>
      </c>
      <c r="B2835">
        <f t="shared" si="138"/>
        <v>0</v>
      </c>
      <c r="C2835" t="s">
        <v>3498</v>
      </c>
      <c r="D2835" s="9" t="s">
        <v>3508</v>
      </c>
      <c r="E2835">
        <f t="shared" ca="1" si="136"/>
        <v>0</v>
      </c>
    </row>
    <row r="2836" spans="1:5">
      <c r="A2836" t="str">
        <f t="shared" si="137"/>
        <v>11</v>
      </c>
      <c r="B2836">
        <f t="shared" si="138"/>
        <v>0</v>
      </c>
      <c r="C2836" t="s">
        <v>3498</v>
      </c>
      <c r="D2836" s="9" t="s">
        <v>3509</v>
      </c>
      <c r="E2836">
        <f t="shared" ca="1" si="136"/>
        <v>0</v>
      </c>
    </row>
    <row r="2837" spans="1:5">
      <c r="A2837" t="str">
        <f t="shared" si="137"/>
        <v>12</v>
      </c>
      <c r="B2837">
        <f t="shared" si="138"/>
        <v>0</v>
      </c>
      <c r="C2837" t="s">
        <v>3498</v>
      </c>
      <c r="D2837" s="9" t="s">
        <v>3510</v>
      </c>
      <c r="E2837">
        <f t="shared" ca="1" si="136"/>
        <v>0</v>
      </c>
    </row>
    <row r="2838" spans="1:5">
      <c r="A2838" t="str">
        <f t="shared" si="137"/>
        <v>13</v>
      </c>
      <c r="B2838">
        <f t="shared" si="138"/>
        <v>0</v>
      </c>
      <c r="C2838" t="s">
        <v>3498</v>
      </c>
      <c r="D2838" s="9" t="s">
        <v>3511</v>
      </c>
      <c r="E2838">
        <f t="shared" ca="1" si="136"/>
        <v>0</v>
      </c>
    </row>
    <row r="2839" spans="1:5">
      <c r="A2839" t="str">
        <f t="shared" si="137"/>
        <v>100</v>
      </c>
      <c r="B2839">
        <f t="shared" si="138"/>
        <v>0</v>
      </c>
      <c r="C2839" t="s">
        <v>3498</v>
      </c>
      <c r="D2839" s="9" t="s">
        <v>3512</v>
      </c>
      <c r="E2839">
        <f t="shared" ca="1" si="136"/>
        <v>0</v>
      </c>
    </row>
    <row r="2840" spans="1:5">
      <c r="A2840" t="str">
        <f t="shared" si="137"/>
        <v>01</v>
      </c>
      <c r="B2840">
        <f t="shared" si="138"/>
        <v>0</v>
      </c>
      <c r="C2840" t="s">
        <v>3558</v>
      </c>
      <c r="D2840" s="9" t="s">
        <v>3559</v>
      </c>
      <c r="E2840">
        <f t="shared" ca="1" si="136"/>
        <v>0</v>
      </c>
    </row>
    <row r="2841" spans="1:5">
      <c r="A2841" t="str">
        <f t="shared" si="137"/>
        <v>02</v>
      </c>
      <c r="B2841">
        <f t="shared" si="138"/>
        <v>0</v>
      </c>
      <c r="C2841" t="s">
        <v>3558</v>
      </c>
      <c r="D2841" s="9" t="s">
        <v>3560</v>
      </c>
      <c r="E2841">
        <f t="shared" ca="1" si="136"/>
        <v>0</v>
      </c>
    </row>
    <row r="2842" spans="1:5">
      <c r="A2842" t="str">
        <f t="shared" si="137"/>
        <v>03</v>
      </c>
      <c r="B2842">
        <f t="shared" si="138"/>
        <v>0</v>
      </c>
      <c r="C2842" t="s">
        <v>3558</v>
      </c>
      <c r="D2842" s="9" t="s">
        <v>3561</v>
      </c>
      <c r="E2842">
        <f t="shared" ca="1" si="136"/>
        <v>0</v>
      </c>
    </row>
    <row r="2843" spans="1:5">
      <c r="A2843" t="str">
        <f t="shared" si="137"/>
        <v>04</v>
      </c>
      <c r="B2843">
        <f t="shared" si="138"/>
        <v>0</v>
      </c>
      <c r="C2843" t="s">
        <v>3558</v>
      </c>
      <c r="D2843" s="9" t="s">
        <v>3562</v>
      </c>
      <c r="E2843">
        <f t="shared" ca="1" si="136"/>
        <v>0</v>
      </c>
    </row>
    <row r="2844" spans="1:5">
      <c r="A2844" t="str">
        <f t="shared" si="137"/>
        <v>05</v>
      </c>
      <c r="B2844">
        <f t="shared" si="138"/>
        <v>0</v>
      </c>
      <c r="C2844" t="s">
        <v>3558</v>
      </c>
      <c r="D2844" s="9" t="s">
        <v>3563</v>
      </c>
      <c r="E2844">
        <f t="shared" ca="1" si="136"/>
        <v>0</v>
      </c>
    </row>
    <row r="2845" spans="1:5">
      <c r="A2845" t="str">
        <f t="shared" si="137"/>
        <v>06</v>
      </c>
      <c r="B2845">
        <f t="shared" si="138"/>
        <v>0</v>
      </c>
      <c r="C2845" t="s">
        <v>3558</v>
      </c>
      <c r="D2845" s="9" t="s">
        <v>3564</v>
      </c>
      <c r="E2845">
        <f t="shared" ca="1" si="136"/>
        <v>0</v>
      </c>
    </row>
    <row r="2846" spans="1:5">
      <c r="A2846" t="str">
        <f t="shared" si="137"/>
        <v>07</v>
      </c>
      <c r="B2846">
        <f t="shared" si="138"/>
        <v>0</v>
      </c>
      <c r="C2846" t="s">
        <v>3558</v>
      </c>
      <c r="D2846" s="9" t="s">
        <v>3565</v>
      </c>
      <c r="E2846">
        <f t="shared" ca="1" si="136"/>
        <v>0</v>
      </c>
    </row>
    <row r="2847" spans="1:5">
      <c r="A2847" t="str">
        <f t="shared" si="137"/>
        <v>08</v>
      </c>
      <c r="B2847">
        <f t="shared" si="138"/>
        <v>0</v>
      </c>
      <c r="C2847" t="s">
        <v>3558</v>
      </c>
      <c r="D2847" s="9" t="s">
        <v>3566</v>
      </c>
      <c r="E2847">
        <f t="shared" ca="1" si="136"/>
        <v>0</v>
      </c>
    </row>
    <row r="2848" spans="1:5">
      <c r="A2848" t="str">
        <f t="shared" si="137"/>
        <v>09</v>
      </c>
      <c r="B2848">
        <f t="shared" si="138"/>
        <v>0</v>
      </c>
      <c r="C2848" t="s">
        <v>3558</v>
      </c>
      <c r="D2848" s="9" t="s">
        <v>3567</v>
      </c>
      <c r="E2848">
        <f t="shared" ca="1" si="136"/>
        <v>0</v>
      </c>
    </row>
    <row r="2849" spans="1:5">
      <c r="A2849" t="str">
        <f t="shared" si="137"/>
        <v>10</v>
      </c>
      <c r="B2849">
        <f t="shared" si="138"/>
        <v>0</v>
      </c>
      <c r="C2849" t="s">
        <v>3558</v>
      </c>
      <c r="D2849" s="9" t="s">
        <v>3568</v>
      </c>
      <c r="E2849">
        <f t="shared" ca="1" si="136"/>
        <v>0</v>
      </c>
    </row>
    <row r="2850" spans="1:5">
      <c r="A2850" t="str">
        <f t="shared" si="137"/>
        <v>11</v>
      </c>
      <c r="B2850">
        <f t="shared" si="138"/>
        <v>0</v>
      </c>
      <c r="C2850" t="s">
        <v>3558</v>
      </c>
      <c r="D2850" s="9" t="s">
        <v>3569</v>
      </c>
      <c r="E2850">
        <f t="shared" ca="1" si="136"/>
        <v>0</v>
      </c>
    </row>
    <row r="2851" spans="1:5">
      <c r="A2851" t="str">
        <f t="shared" si="137"/>
        <v>12</v>
      </c>
      <c r="B2851">
        <f t="shared" si="138"/>
        <v>0</v>
      </c>
      <c r="C2851" t="s">
        <v>3558</v>
      </c>
      <c r="D2851" s="9" t="s">
        <v>3570</v>
      </c>
      <c r="E2851">
        <f t="shared" ca="1" si="136"/>
        <v>0</v>
      </c>
    </row>
    <row r="2852" spans="1:5">
      <c r="A2852" t="str">
        <f t="shared" si="137"/>
        <v>13</v>
      </c>
      <c r="B2852">
        <f t="shared" si="138"/>
        <v>0</v>
      </c>
      <c r="C2852" t="s">
        <v>3558</v>
      </c>
      <c r="D2852" s="9" t="s">
        <v>3571</v>
      </c>
      <c r="E2852">
        <f t="shared" ca="1" si="136"/>
        <v>0</v>
      </c>
    </row>
    <row r="2853" spans="1:5">
      <c r="A2853" t="str">
        <f t="shared" si="137"/>
        <v>100</v>
      </c>
      <c r="B2853">
        <f t="shared" si="138"/>
        <v>0</v>
      </c>
      <c r="C2853" t="s">
        <v>3558</v>
      </c>
      <c r="D2853" s="9" t="s">
        <v>3572</v>
      </c>
      <c r="E2853">
        <f t="shared" ca="1" si="136"/>
        <v>0</v>
      </c>
    </row>
    <row r="2854" spans="1:5">
      <c r="A2854" t="str">
        <f t="shared" si="137"/>
        <v>01</v>
      </c>
      <c r="B2854">
        <f t="shared" si="138"/>
        <v>0</v>
      </c>
      <c r="C2854" t="s">
        <v>3645</v>
      </c>
      <c r="D2854" s="9" t="s">
        <v>3603</v>
      </c>
      <c r="E2854">
        <f t="shared" ca="1" si="136"/>
        <v>0</v>
      </c>
    </row>
    <row r="2855" spans="1:5">
      <c r="A2855" t="str">
        <f t="shared" si="137"/>
        <v>02</v>
      </c>
      <c r="B2855">
        <f t="shared" si="138"/>
        <v>0</v>
      </c>
      <c r="C2855" t="s">
        <v>3645</v>
      </c>
      <c r="D2855" s="9" t="s">
        <v>3604</v>
      </c>
      <c r="E2855">
        <f t="shared" ref="E2855:E2918" ca="1" si="139">IFERROR(IF(B2855=0,VLOOKUP(C2855,INDIRECT($G$4&amp;$H$4),MATCH($A2855,INDIRECT($G$4&amp;$I$4),0),0),VLOOKUP(C2855,INDIRECT($G$5&amp;$H$5),MATCH($A2855,INDIRECT($G$5&amp;$I$5),0),FALSE)),0)</f>
        <v>0</v>
      </c>
    </row>
    <row r="2856" spans="1:5">
      <c r="A2856" t="str">
        <f t="shared" si="137"/>
        <v>03</v>
      </c>
      <c r="B2856">
        <f t="shared" si="138"/>
        <v>0</v>
      </c>
      <c r="C2856" t="s">
        <v>3645</v>
      </c>
      <c r="D2856" s="9" t="s">
        <v>3605</v>
      </c>
      <c r="E2856">
        <f t="shared" ca="1" si="139"/>
        <v>0</v>
      </c>
    </row>
    <row r="2857" spans="1:5">
      <c r="A2857" t="str">
        <f t="shared" si="137"/>
        <v>04</v>
      </c>
      <c r="B2857">
        <f t="shared" si="138"/>
        <v>0</v>
      </c>
      <c r="C2857" t="s">
        <v>3645</v>
      </c>
      <c r="D2857" s="9" t="s">
        <v>3606</v>
      </c>
      <c r="E2857">
        <f t="shared" ca="1" si="139"/>
        <v>0</v>
      </c>
    </row>
    <row r="2858" spans="1:5">
      <c r="A2858" t="str">
        <f t="shared" si="137"/>
        <v>05</v>
      </c>
      <c r="B2858">
        <f t="shared" si="138"/>
        <v>0</v>
      </c>
      <c r="C2858" t="s">
        <v>3645</v>
      </c>
      <c r="D2858" s="9" t="s">
        <v>3607</v>
      </c>
      <c r="E2858">
        <f t="shared" ca="1" si="139"/>
        <v>0</v>
      </c>
    </row>
    <row r="2859" spans="1:5">
      <c r="A2859" t="str">
        <f t="shared" si="137"/>
        <v>06</v>
      </c>
      <c r="B2859">
        <f t="shared" si="138"/>
        <v>0</v>
      </c>
      <c r="C2859" t="s">
        <v>3645</v>
      </c>
      <c r="D2859" s="9" t="s">
        <v>3608</v>
      </c>
      <c r="E2859">
        <f t="shared" ca="1" si="139"/>
        <v>0</v>
      </c>
    </row>
    <row r="2860" spans="1:5">
      <c r="A2860" t="str">
        <f t="shared" si="137"/>
        <v>07</v>
      </c>
      <c r="B2860">
        <f t="shared" si="138"/>
        <v>0</v>
      </c>
      <c r="C2860" t="s">
        <v>3645</v>
      </c>
      <c r="D2860" s="9" t="s">
        <v>3609</v>
      </c>
      <c r="E2860">
        <f t="shared" ca="1" si="139"/>
        <v>0</v>
      </c>
    </row>
    <row r="2861" spans="1:5">
      <c r="A2861" t="str">
        <f t="shared" si="137"/>
        <v>08</v>
      </c>
      <c r="B2861">
        <f t="shared" si="138"/>
        <v>0</v>
      </c>
      <c r="C2861" t="s">
        <v>3645</v>
      </c>
      <c r="D2861" s="9" t="s">
        <v>3610</v>
      </c>
      <c r="E2861">
        <f t="shared" ca="1" si="139"/>
        <v>0</v>
      </c>
    </row>
    <row r="2862" spans="1:5">
      <c r="A2862" t="str">
        <f t="shared" si="137"/>
        <v>09</v>
      </c>
      <c r="B2862">
        <f t="shared" si="138"/>
        <v>0</v>
      </c>
      <c r="C2862" t="s">
        <v>3645</v>
      </c>
      <c r="D2862" s="9" t="s">
        <v>3611</v>
      </c>
      <c r="E2862">
        <f t="shared" ca="1" si="139"/>
        <v>0</v>
      </c>
    </row>
    <row r="2863" spans="1:5">
      <c r="A2863" t="str">
        <f t="shared" si="137"/>
        <v>10</v>
      </c>
      <c r="B2863">
        <f t="shared" si="138"/>
        <v>0</v>
      </c>
      <c r="C2863" t="s">
        <v>3645</v>
      </c>
      <c r="D2863" s="9" t="s">
        <v>3612</v>
      </c>
      <c r="E2863">
        <f t="shared" ca="1" si="139"/>
        <v>0</v>
      </c>
    </row>
    <row r="2864" spans="1:5">
      <c r="A2864" t="str">
        <f t="shared" si="137"/>
        <v>11</v>
      </c>
      <c r="B2864">
        <f t="shared" si="138"/>
        <v>0</v>
      </c>
      <c r="C2864" t="s">
        <v>3645</v>
      </c>
      <c r="D2864" s="9" t="s">
        <v>3613</v>
      </c>
      <c r="E2864">
        <f t="shared" ca="1" si="139"/>
        <v>0</v>
      </c>
    </row>
    <row r="2865" spans="1:5">
      <c r="A2865" t="str">
        <f t="shared" si="137"/>
        <v>12</v>
      </c>
      <c r="B2865">
        <f t="shared" si="138"/>
        <v>0</v>
      </c>
      <c r="C2865" t="s">
        <v>3645</v>
      </c>
      <c r="D2865" s="9" t="s">
        <v>3614</v>
      </c>
      <c r="E2865">
        <f t="shared" ca="1" si="139"/>
        <v>0</v>
      </c>
    </row>
    <row r="2866" spans="1:5">
      <c r="A2866" t="str">
        <f t="shared" si="137"/>
        <v>13</v>
      </c>
      <c r="B2866">
        <f t="shared" si="138"/>
        <v>0</v>
      </c>
      <c r="C2866" t="s">
        <v>3645</v>
      </c>
      <c r="D2866" s="9" t="s">
        <v>3615</v>
      </c>
      <c r="E2866">
        <f t="shared" ca="1" si="139"/>
        <v>0</v>
      </c>
    </row>
    <row r="2867" spans="1:5">
      <c r="A2867" t="str">
        <f t="shared" si="137"/>
        <v>100</v>
      </c>
      <c r="B2867">
        <f t="shared" si="138"/>
        <v>0</v>
      </c>
      <c r="C2867" t="s">
        <v>3645</v>
      </c>
      <c r="D2867" s="9" t="s">
        <v>3616</v>
      </c>
      <c r="E2867">
        <f t="shared" ca="1" si="139"/>
        <v>0</v>
      </c>
    </row>
    <row r="2868" spans="1:5">
      <c r="A2868" t="str">
        <f t="shared" si="137"/>
        <v>01</v>
      </c>
      <c r="B2868">
        <f t="shared" si="138"/>
        <v>0</v>
      </c>
      <c r="C2868" t="s">
        <v>3646</v>
      </c>
      <c r="D2868" s="9" t="s">
        <v>3647</v>
      </c>
      <c r="E2868">
        <f t="shared" ca="1" si="139"/>
        <v>0</v>
      </c>
    </row>
    <row r="2869" spans="1:5">
      <c r="A2869" t="str">
        <f t="shared" si="137"/>
        <v>02</v>
      </c>
      <c r="B2869">
        <f t="shared" si="138"/>
        <v>0</v>
      </c>
      <c r="C2869" t="s">
        <v>3646</v>
      </c>
      <c r="D2869" s="9" t="s">
        <v>3648</v>
      </c>
      <c r="E2869">
        <f t="shared" ca="1" si="139"/>
        <v>0</v>
      </c>
    </row>
    <row r="2870" spans="1:5">
      <c r="A2870" t="str">
        <f t="shared" si="137"/>
        <v>03</v>
      </c>
      <c r="B2870">
        <f t="shared" si="138"/>
        <v>0</v>
      </c>
      <c r="C2870" t="s">
        <v>3646</v>
      </c>
      <c r="D2870" s="9" t="s">
        <v>3649</v>
      </c>
      <c r="E2870">
        <f t="shared" ca="1" si="139"/>
        <v>0</v>
      </c>
    </row>
    <row r="2871" spans="1:5">
      <c r="A2871" t="str">
        <f t="shared" si="137"/>
        <v>04</v>
      </c>
      <c r="B2871">
        <f t="shared" si="138"/>
        <v>0</v>
      </c>
      <c r="C2871" t="s">
        <v>3646</v>
      </c>
      <c r="D2871" s="9" t="s">
        <v>3650</v>
      </c>
      <c r="E2871">
        <f t="shared" ca="1" si="139"/>
        <v>0</v>
      </c>
    </row>
    <row r="2872" spans="1:5">
      <c r="A2872" t="str">
        <f t="shared" si="137"/>
        <v>05</v>
      </c>
      <c r="B2872">
        <f t="shared" si="138"/>
        <v>0</v>
      </c>
      <c r="C2872" t="s">
        <v>3646</v>
      </c>
      <c r="D2872" s="9" t="s">
        <v>3651</v>
      </c>
      <c r="E2872">
        <f t="shared" ca="1" si="139"/>
        <v>0</v>
      </c>
    </row>
    <row r="2873" spans="1:5">
      <c r="A2873" t="str">
        <f t="shared" si="137"/>
        <v>06</v>
      </c>
      <c r="B2873">
        <f t="shared" si="138"/>
        <v>0</v>
      </c>
      <c r="C2873" t="s">
        <v>3646</v>
      </c>
      <c r="D2873" s="9" t="s">
        <v>3652</v>
      </c>
      <c r="E2873">
        <f t="shared" ca="1" si="139"/>
        <v>0</v>
      </c>
    </row>
    <row r="2874" spans="1:5">
      <c r="A2874" t="str">
        <f t="shared" si="137"/>
        <v>07</v>
      </c>
      <c r="B2874">
        <f t="shared" si="138"/>
        <v>0</v>
      </c>
      <c r="C2874" t="s">
        <v>3646</v>
      </c>
      <c r="D2874" s="9" t="s">
        <v>3653</v>
      </c>
      <c r="E2874">
        <f t="shared" ca="1" si="139"/>
        <v>0</v>
      </c>
    </row>
    <row r="2875" spans="1:5">
      <c r="A2875" t="str">
        <f t="shared" si="137"/>
        <v>08</v>
      </c>
      <c r="B2875">
        <f t="shared" si="138"/>
        <v>0</v>
      </c>
      <c r="C2875" t="s">
        <v>3646</v>
      </c>
      <c r="D2875" s="9" t="s">
        <v>3654</v>
      </c>
      <c r="E2875">
        <f t="shared" ca="1" si="139"/>
        <v>0</v>
      </c>
    </row>
    <row r="2876" spans="1:5">
      <c r="A2876" t="str">
        <f t="shared" si="137"/>
        <v>09</v>
      </c>
      <c r="B2876">
        <f t="shared" si="138"/>
        <v>0</v>
      </c>
      <c r="C2876" t="s">
        <v>3646</v>
      </c>
      <c r="D2876" s="9" t="s">
        <v>3655</v>
      </c>
      <c r="E2876">
        <f t="shared" ca="1" si="139"/>
        <v>0</v>
      </c>
    </row>
    <row r="2877" spans="1:5">
      <c r="A2877" t="str">
        <f t="shared" si="137"/>
        <v>10</v>
      </c>
      <c r="B2877">
        <f t="shared" si="138"/>
        <v>0</v>
      </c>
      <c r="C2877" t="s">
        <v>3646</v>
      </c>
      <c r="D2877" s="9" t="s">
        <v>3656</v>
      </c>
      <c r="E2877">
        <f t="shared" ca="1" si="139"/>
        <v>0</v>
      </c>
    </row>
    <row r="2878" spans="1:5">
      <c r="A2878" t="str">
        <f t="shared" si="137"/>
        <v>11</v>
      </c>
      <c r="B2878">
        <f t="shared" si="138"/>
        <v>0</v>
      </c>
      <c r="C2878" t="s">
        <v>3646</v>
      </c>
      <c r="D2878" s="9" t="s">
        <v>3657</v>
      </c>
      <c r="E2878">
        <f t="shared" ca="1" si="139"/>
        <v>0</v>
      </c>
    </row>
    <row r="2879" spans="1:5">
      <c r="A2879" t="str">
        <f t="shared" si="137"/>
        <v>12</v>
      </c>
      <c r="B2879">
        <f t="shared" si="138"/>
        <v>0</v>
      </c>
      <c r="C2879" t="s">
        <v>3646</v>
      </c>
      <c r="D2879" s="9" t="s">
        <v>3658</v>
      </c>
      <c r="E2879">
        <f t="shared" ca="1" si="139"/>
        <v>0</v>
      </c>
    </row>
    <row r="2880" spans="1:5">
      <c r="A2880" t="str">
        <f t="shared" si="137"/>
        <v>13</v>
      </c>
      <c r="B2880">
        <f t="shared" si="138"/>
        <v>0</v>
      </c>
      <c r="C2880" t="s">
        <v>3646</v>
      </c>
      <c r="D2880" s="9" t="s">
        <v>3659</v>
      </c>
      <c r="E2880">
        <f t="shared" ca="1" si="139"/>
        <v>0</v>
      </c>
    </row>
    <row r="2881" spans="1:5">
      <c r="A2881" t="str">
        <f t="shared" si="137"/>
        <v>100</v>
      </c>
      <c r="B2881">
        <f t="shared" si="138"/>
        <v>0</v>
      </c>
      <c r="C2881" t="s">
        <v>3646</v>
      </c>
      <c r="D2881" s="9" t="s">
        <v>3660</v>
      </c>
      <c r="E2881">
        <f t="shared" ca="1" si="139"/>
        <v>0</v>
      </c>
    </row>
    <row r="2882" spans="1:5">
      <c r="A2882" t="str">
        <f t="shared" ref="A2882:A2945" si="140">MID(D2882,LEN(C2882)+2,LEN(D2882)-LEN(C2882))</f>
        <v>01</v>
      </c>
      <c r="B2882">
        <f t="shared" ref="B2882:B2945" si="141">IF(IFERROR(FIND("PU",D2882,1),0)&lt;&gt;0,"PU",0)</f>
        <v>0</v>
      </c>
      <c r="C2882" t="s">
        <v>3678</v>
      </c>
      <c r="D2882" s="9" t="s">
        <v>3679</v>
      </c>
      <c r="E2882">
        <f t="shared" ca="1" si="139"/>
        <v>0</v>
      </c>
    </row>
    <row r="2883" spans="1:5">
      <c r="A2883" t="str">
        <f t="shared" si="140"/>
        <v>02</v>
      </c>
      <c r="B2883">
        <f t="shared" si="141"/>
        <v>0</v>
      </c>
      <c r="C2883" t="s">
        <v>3678</v>
      </c>
      <c r="D2883" s="9" t="s">
        <v>3680</v>
      </c>
      <c r="E2883">
        <f t="shared" ca="1" si="139"/>
        <v>0</v>
      </c>
    </row>
    <row r="2884" spans="1:5">
      <c r="A2884" t="str">
        <f t="shared" si="140"/>
        <v>03</v>
      </c>
      <c r="B2884">
        <f t="shared" si="141"/>
        <v>0</v>
      </c>
      <c r="C2884" t="s">
        <v>3678</v>
      </c>
      <c r="D2884" s="9" t="s">
        <v>3681</v>
      </c>
      <c r="E2884">
        <f t="shared" ca="1" si="139"/>
        <v>0</v>
      </c>
    </row>
    <row r="2885" spans="1:5">
      <c r="A2885" t="str">
        <f t="shared" si="140"/>
        <v>04</v>
      </c>
      <c r="B2885">
        <f t="shared" si="141"/>
        <v>0</v>
      </c>
      <c r="C2885" t="s">
        <v>3678</v>
      </c>
      <c r="D2885" s="9" t="s">
        <v>3682</v>
      </c>
      <c r="E2885">
        <f t="shared" ca="1" si="139"/>
        <v>0</v>
      </c>
    </row>
    <row r="2886" spans="1:5">
      <c r="A2886" t="str">
        <f t="shared" si="140"/>
        <v>05</v>
      </c>
      <c r="B2886">
        <f t="shared" si="141"/>
        <v>0</v>
      </c>
      <c r="C2886" t="s">
        <v>3678</v>
      </c>
      <c r="D2886" s="9" t="s">
        <v>3683</v>
      </c>
      <c r="E2886">
        <f t="shared" ca="1" si="139"/>
        <v>0</v>
      </c>
    </row>
    <row r="2887" spans="1:5">
      <c r="A2887" t="str">
        <f t="shared" si="140"/>
        <v>06</v>
      </c>
      <c r="B2887">
        <f t="shared" si="141"/>
        <v>0</v>
      </c>
      <c r="C2887" t="s">
        <v>3678</v>
      </c>
      <c r="D2887" s="9" t="s">
        <v>3684</v>
      </c>
      <c r="E2887">
        <f t="shared" ca="1" si="139"/>
        <v>0</v>
      </c>
    </row>
    <row r="2888" spans="1:5">
      <c r="A2888" t="str">
        <f t="shared" si="140"/>
        <v>07</v>
      </c>
      <c r="B2888">
        <f t="shared" si="141"/>
        <v>0</v>
      </c>
      <c r="C2888" t="s">
        <v>3678</v>
      </c>
      <c r="D2888" s="9" t="s">
        <v>3685</v>
      </c>
      <c r="E2888">
        <f t="shared" ca="1" si="139"/>
        <v>0</v>
      </c>
    </row>
    <row r="2889" spans="1:5">
      <c r="A2889" t="str">
        <f t="shared" si="140"/>
        <v>08</v>
      </c>
      <c r="B2889">
        <f t="shared" si="141"/>
        <v>0</v>
      </c>
      <c r="C2889" t="s">
        <v>3678</v>
      </c>
      <c r="D2889" s="9" t="s">
        <v>3686</v>
      </c>
      <c r="E2889">
        <f t="shared" ca="1" si="139"/>
        <v>0</v>
      </c>
    </row>
    <row r="2890" spans="1:5">
      <c r="A2890" t="str">
        <f t="shared" si="140"/>
        <v>09</v>
      </c>
      <c r="B2890">
        <f t="shared" si="141"/>
        <v>0</v>
      </c>
      <c r="C2890" t="s">
        <v>3678</v>
      </c>
      <c r="D2890" s="9" t="s">
        <v>3687</v>
      </c>
      <c r="E2890">
        <f t="shared" ca="1" si="139"/>
        <v>0</v>
      </c>
    </row>
    <row r="2891" spans="1:5">
      <c r="A2891" t="str">
        <f t="shared" si="140"/>
        <v>10</v>
      </c>
      <c r="B2891">
        <f t="shared" si="141"/>
        <v>0</v>
      </c>
      <c r="C2891" t="s">
        <v>3678</v>
      </c>
      <c r="D2891" s="9" t="s">
        <v>3688</v>
      </c>
      <c r="E2891">
        <f t="shared" ca="1" si="139"/>
        <v>0</v>
      </c>
    </row>
    <row r="2892" spans="1:5">
      <c r="A2892" t="str">
        <f t="shared" si="140"/>
        <v>11</v>
      </c>
      <c r="B2892">
        <f t="shared" si="141"/>
        <v>0</v>
      </c>
      <c r="C2892" t="s">
        <v>3678</v>
      </c>
      <c r="D2892" s="9" t="s">
        <v>3689</v>
      </c>
      <c r="E2892">
        <f t="shared" ca="1" si="139"/>
        <v>0</v>
      </c>
    </row>
    <row r="2893" spans="1:5">
      <c r="A2893" t="str">
        <f t="shared" si="140"/>
        <v>12</v>
      </c>
      <c r="B2893">
        <f t="shared" si="141"/>
        <v>0</v>
      </c>
      <c r="C2893" t="s">
        <v>3678</v>
      </c>
      <c r="D2893" s="9" t="s">
        <v>3690</v>
      </c>
      <c r="E2893">
        <f t="shared" ca="1" si="139"/>
        <v>0</v>
      </c>
    </row>
    <row r="2894" spans="1:5">
      <c r="A2894" t="str">
        <f t="shared" si="140"/>
        <v>13</v>
      </c>
      <c r="B2894">
        <f t="shared" si="141"/>
        <v>0</v>
      </c>
      <c r="C2894" t="s">
        <v>3678</v>
      </c>
      <c r="D2894" s="9" t="s">
        <v>3691</v>
      </c>
      <c r="E2894">
        <f t="shared" ca="1" si="139"/>
        <v>0</v>
      </c>
    </row>
    <row r="2895" spans="1:5">
      <c r="A2895" t="str">
        <f t="shared" si="140"/>
        <v>100</v>
      </c>
      <c r="B2895">
        <f t="shared" si="141"/>
        <v>0</v>
      </c>
      <c r="C2895" t="s">
        <v>3678</v>
      </c>
      <c r="D2895" s="9" t="s">
        <v>3692</v>
      </c>
      <c r="E2895">
        <f t="shared" ca="1" si="139"/>
        <v>0</v>
      </c>
    </row>
    <row r="2896" spans="1:5">
      <c r="A2896" t="str">
        <f t="shared" si="140"/>
        <v>01</v>
      </c>
      <c r="B2896">
        <f t="shared" si="141"/>
        <v>0</v>
      </c>
      <c r="C2896" t="s">
        <v>3708</v>
      </c>
      <c r="D2896" s="9" t="s">
        <v>3709</v>
      </c>
      <c r="E2896">
        <f t="shared" ca="1" si="139"/>
        <v>0</v>
      </c>
    </row>
    <row r="2897" spans="1:5">
      <c r="A2897" t="str">
        <f t="shared" si="140"/>
        <v>02</v>
      </c>
      <c r="B2897">
        <f t="shared" si="141"/>
        <v>0</v>
      </c>
      <c r="C2897" t="s">
        <v>3708</v>
      </c>
      <c r="D2897" s="9" t="s">
        <v>3710</v>
      </c>
      <c r="E2897">
        <f t="shared" ca="1" si="139"/>
        <v>0</v>
      </c>
    </row>
    <row r="2898" spans="1:5">
      <c r="A2898" t="str">
        <f t="shared" si="140"/>
        <v>03</v>
      </c>
      <c r="B2898">
        <f t="shared" si="141"/>
        <v>0</v>
      </c>
      <c r="C2898" t="s">
        <v>3708</v>
      </c>
      <c r="D2898" s="9" t="s">
        <v>3711</v>
      </c>
      <c r="E2898">
        <f t="shared" ca="1" si="139"/>
        <v>0</v>
      </c>
    </row>
    <row r="2899" spans="1:5">
      <c r="A2899" t="str">
        <f t="shared" si="140"/>
        <v>04</v>
      </c>
      <c r="B2899">
        <f t="shared" si="141"/>
        <v>0</v>
      </c>
      <c r="C2899" t="s">
        <v>3708</v>
      </c>
      <c r="D2899" s="9" t="s">
        <v>3712</v>
      </c>
      <c r="E2899">
        <f t="shared" ca="1" si="139"/>
        <v>0</v>
      </c>
    </row>
    <row r="2900" spans="1:5">
      <c r="A2900" t="str">
        <f t="shared" si="140"/>
        <v>05</v>
      </c>
      <c r="B2900">
        <f t="shared" si="141"/>
        <v>0</v>
      </c>
      <c r="C2900" t="s">
        <v>3708</v>
      </c>
      <c r="D2900" s="9" t="s">
        <v>3713</v>
      </c>
      <c r="E2900">
        <f t="shared" ca="1" si="139"/>
        <v>0</v>
      </c>
    </row>
    <row r="2901" spans="1:5">
      <c r="A2901" t="str">
        <f t="shared" si="140"/>
        <v>06</v>
      </c>
      <c r="B2901">
        <f t="shared" si="141"/>
        <v>0</v>
      </c>
      <c r="C2901" t="s">
        <v>3708</v>
      </c>
      <c r="D2901" t="s">
        <v>3714</v>
      </c>
      <c r="E2901">
        <f t="shared" ca="1" si="139"/>
        <v>0</v>
      </c>
    </row>
    <row r="2902" spans="1:5">
      <c r="A2902" t="str">
        <f t="shared" si="140"/>
        <v>07</v>
      </c>
      <c r="B2902">
        <f t="shared" si="141"/>
        <v>0</v>
      </c>
      <c r="C2902" t="s">
        <v>3708</v>
      </c>
      <c r="D2902" t="s">
        <v>3715</v>
      </c>
      <c r="E2902">
        <f t="shared" ca="1" si="139"/>
        <v>0</v>
      </c>
    </row>
    <row r="2903" spans="1:5">
      <c r="A2903" t="str">
        <f t="shared" si="140"/>
        <v>08</v>
      </c>
      <c r="B2903">
        <f t="shared" si="141"/>
        <v>0</v>
      </c>
      <c r="C2903" t="s">
        <v>3708</v>
      </c>
      <c r="D2903" t="s">
        <v>3716</v>
      </c>
      <c r="E2903">
        <f t="shared" ca="1" si="139"/>
        <v>0</v>
      </c>
    </row>
    <row r="2904" spans="1:5">
      <c r="A2904" t="str">
        <f t="shared" si="140"/>
        <v>09</v>
      </c>
      <c r="B2904">
        <f t="shared" si="141"/>
        <v>0</v>
      </c>
      <c r="C2904" t="s">
        <v>3708</v>
      </c>
      <c r="D2904" t="s">
        <v>3717</v>
      </c>
      <c r="E2904">
        <f t="shared" ca="1" si="139"/>
        <v>0</v>
      </c>
    </row>
    <row r="2905" spans="1:5">
      <c r="A2905" t="str">
        <f t="shared" si="140"/>
        <v>10</v>
      </c>
      <c r="B2905">
        <f t="shared" si="141"/>
        <v>0</v>
      </c>
      <c r="C2905" t="s">
        <v>3708</v>
      </c>
      <c r="D2905" t="s">
        <v>3718</v>
      </c>
      <c r="E2905">
        <f t="shared" ca="1" si="139"/>
        <v>0</v>
      </c>
    </row>
    <row r="2906" spans="1:5">
      <c r="A2906" t="str">
        <f t="shared" si="140"/>
        <v>11</v>
      </c>
      <c r="B2906">
        <f t="shared" si="141"/>
        <v>0</v>
      </c>
      <c r="C2906" t="s">
        <v>3708</v>
      </c>
      <c r="D2906" t="s">
        <v>3719</v>
      </c>
      <c r="E2906">
        <f t="shared" ca="1" si="139"/>
        <v>0</v>
      </c>
    </row>
    <row r="2907" spans="1:5">
      <c r="A2907" t="str">
        <f t="shared" si="140"/>
        <v>12</v>
      </c>
      <c r="B2907">
        <f t="shared" si="141"/>
        <v>0</v>
      </c>
      <c r="C2907" t="s">
        <v>3708</v>
      </c>
      <c r="D2907" t="s">
        <v>3720</v>
      </c>
      <c r="E2907">
        <f t="shared" ca="1" si="139"/>
        <v>0</v>
      </c>
    </row>
    <row r="2908" spans="1:5">
      <c r="A2908" t="str">
        <f t="shared" si="140"/>
        <v>13</v>
      </c>
      <c r="B2908">
        <f t="shared" si="141"/>
        <v>0</v>
      </c>
      <c r="C2908" t="s">
        <v>3708</v>
      </c>
      <c r="D2908" t="s">
        <v>3721</v>
      </c>
      <c r="E2908">
        <f t="shared" ca="1" si="139"/>
        <v>0</v>
      </c>
    </row>
    <row r="2909" spans="1:5">
      <c r="A2909" t="str">
        <f t="shared" si="140"/>
        <v>100</v>
      </c>
      <c r="B2909">
        <f t="shared" si="141"/>
        <v>0</v>
      </c>
      <c r="C2909" t="s">
        <v>3708</v>
      </c>
      <c r="D2909" t="s">
        <v>3722</v>
      </c>
      <c r="E2909">
        <f t="shared" ca="1" si="139"/>
        <v>0</v>
      </c>
    </row>
    <row r="2910" spans="1:5">
      <c r="A2910" t="str">
        <f t="shared" si="140"/>
        <v>01</v>
      </c>
      <c r="B2910">
        <f t="shared" si="141"/>
        <v>0</v>
      </c>
      <c r="C2910" t="s">
        <v>3723</v>
      </c>
      <c r="D2910" t="s">
        <v>3724</v>
      </c>
      <c r="E2910">
        <f t="shared" ca="1" si="139"/>
        <v>0</v>
      </c>
    </row>
    <row r="2911" spans="1:5">
      <c r="A2911" t="str">
        <f t="shared" si="140"/>
        <v>02</v>
      </c>
      <c r="B2911">
        <f t="shared" si="141"/>
        <v>0</v>
      </c>
      <c r="C2911" t="s">
        <v>3723</v>
      </c>
      <c r="D2911" t="s">
        <v>3725</v>
      </c>
      <c r="E2911">
        <f t="shared" ca="1" si="139"/>
        <v>0</v>
      </c>
    </row>
    <row r="2912" spans="1:5">
      <c r="A2912" t="str">
        <f t="shared" si="140"/>
        <v>03</v>
      </c>
      <c r="B2912">
        <f t="shared" si="141"/>
        <v>0</v>
      </c>
      <c r="C2912" t="s">
        <v>3723</v>
      </c>
      <c r="D2912" t="s">
        <v>3726</v>
      </c>
      <c r="E2912">
        <f t="shared" ca="1" si="139"/>
        <v>0</v>
      </c>
    </row>
    <row r="2913" spans="1:5">
      <c r="A2913" t="str">
        <f t="shared" si="140"/>
        <v>04</v>
      </c>
      <c r="B2913">
        <f t="shared" si="141"/>
        <v>0</v>
      </c>
      <c r="C2913" t="s">
        <v>3723</v>
      </c>
      <c r="D2913" t="s">
        <v>3727</v>
      </c>
      <c r="E2913">
        <f t="shared" ca="1" si="139"/>
        <v>0</v>
      </c>
    </row>
    <row r="2914" spans="1:5">
      <c r="A2914" t="str">
        <f t="shared" si="140"/>
        <v>05</v>
      </c>
      <c r="B2914">
        <f t="shared" si="141"/>
        <v>0</v>
      </c>
      <c r="C2914" t="s">
        <v>3723</v>
      </c>
      <c r="D2914" t="s">
        <v>3728</v>
      </c>
      <c r="E2914">
        <f t="shared" ca="1" si="139"/>
        <v>0</v>
      </c>
    </row>
    <row r="2915" spans="1:5">
      <c r="A2915" t="str">
        <f t="shared" si="140"/>
        <v>06</v>
      </c>
      <c r="B2915">
        <f t="shared" si="141"/>
        <v>0</v>
      </c>
      <c r="C2915" t="s">
        <v>3723</v>
      </c>
      <c r="D2915" t="s">
        <v>3729</v>
      </c>
      <c r="E2915">
        <f t="shared" ca="1" si="139"/>
        <v>0</v>
      </c>
    </row>
    <row r="2916" spans="1:5">
      <c r="A2916" t="str">
        <f t="shared" si="140"/>
        <v>07</v>
      </c>
      <c r="B2916">
        <f t="shared" si="141"/>
        <v>0</v>
      </c>
      <c r="C2916" t="s">
        <v>3723</v>
      </c>
      <c r="D2916" t="s">
        <v>3730</v>
      </c>
      <c r="E2916">
        <f t="shared" ca="1" si="139"/>
        <v>0</v>
      </c>
    </row>
    <row r="2917" spans="1:5">
      <c r="A2917" t="str">
        <f t="shared" si="140"/>
        <v>08</v>
      </c>
      <c r="B2917">
        <f t="shared" si="141"/>
        <v>0</v>
      </c>
      <c r="C2917" t="s">
        <v>3723</v>
      </c>
      <c r="D2917" t="s">
        <v>3731</v>
      </c>
      <c r="E2917">
        <f t="shared" ca="1" si="139"/>
        <v>0</v>
      </c>
    </row>
    <row r="2918" spans="1:5">
      <c r="A2918" t="str">
        <f t="shared" si="140"/>
        <v>09</v>
      </c>
      <c r="B2918">
        <f t="shared" si="141"/>
        <v>0</v>
      </c>
      <c r="C2918" t="s">
        <v>3723</v>
      </c>
      <c r="D2918" t="s">
        <v>3732</v>
      </c>
      <c r="E2918">
        <f t="shared" ca="1" si="139"/>
        <v>0</v>
      </c>
    </row>
    <row r="2919" spans="1:5">
      <c r="A2919" t="str">
        <f t="shared" si="140"/>
        <v>10</v>
      </c>
      <c r="B2919">
        <f t="shared" si="141"/>
        <v>0</v>
      </c>
      <c r="C2919" t="s">
        <v>3723</v>
      </c>
      <c r="D2919" t="s">
        <v>3733</v>
      </c>
      <c r="E2919">
        <f t="shared" ref="E2919:E2982" ca="1" si="142">IFERROR(IF(B2919=0,VLOOKUP(C2919,INDIRECT($G$4&amp;$H$4),MATCH($A2919,INDIRECT($G$4&amp;$I$4),0),0),VLOOKUP(C2919,INDIRECT($G$5&amp;$H$5),MATCH($A2919,INDIRECT($G$5&amp;$I$5),0),FALSE)),0)</f>
        <v>0</v>
      </c>
    </row>
    <row r="2920" spans="1:5">
      <c r="A2920" t="str">
        <f t="shared" si="140"/>
        <v>11</v>
      </c>
      <c r="B2920">
        <f t="shared" si="141"/>
        <v>0</v>
      </c>
      <c r="C2920" t="s">
        <v>3723</v>
      </c>
      <c r="D2920" t="s">
        <v>3734</v>
      </c>
      <c r="E2920">
        <f t="shared" ca="1" si="142"/>
        <v>0</v>
      </c>
    </row>
    <row r="2921" spans="1:5">
      <c r="A2921" t="str">
        <f t="shared" si="140"/>
        <v>12</v>
      </c>
      <c r="B2921">
        <f t="shared" si="141"/>
        <v>0</v>
      </c>
      <c r="C2921" t="s">
        <v>3723</v>
      </c>
      <c r="D2921" t="s">
        <v>3735</v>
      </c>
      <c r="E2921">
        <f t="shared" ca="1" si="142"/>
        <v>0</v>
      </c>
    </row>
    <row r="2922" spans="1:5">
      <c r="A2922" t="str">
        <f t="shared" si="140"/>
        <v>13</v>
      </c>
      <c r="B2922">
        <f t="shared" si="141"/>
        <v>0</v>
      </c>
      <c r="C2922" t="s">
        <v>3723</v>
      </c>
      <c r="D2922" t="s">
        <v>3736</v>
      </c>
      <c r="E2922">
        <f t="shared" ca="1" si="142"/>
        <v>0</v>
      </c>
    </row>
    <row r="2923" spans="1:5">
      <c r="A2923" t="str">
        <f t="shared" si="140"/>
        <v>100</v>
      </c>
      <c r="B2923">
        <f t="shared" si="141"/>
        <v>0</v>
      </c>
      <c r="C2923" t="s">
        <v>3723</v>
      </c>
      <c r="D2923" t="s">
        <v>3737</v>
      </c>
      <c r="E2923">
        <f t="shared" ca="1" si="142"/>
        <v>0</v>
      </c>
    </row>
    <row r="2924" spans="1:5">
      <c r="A2924" t="str">
        <f t="shared" si="140"/>
        <v>01</v>
      </c>
      <c r="B2924">
        <f t="shared" si="141"/>
        <v>0</v>
      </c>
      <c r="C2924" t="s">
        <v>3738</v>
      </c>
      <c r="D2924" t="s">
        <v>3739</v>
      </c>
      <c r="E2924">
        <f t="shared" ca="1" si="142"/>
        <v>0</v>
      </c>
    </row>
    <row r="2925" spans="1:5">
      <c r="A2925" t="str">
        <f t="shared" si="140"/>
        <v>02</v>
      </c>
      <c r="B2925">
        <f t="shared" si="141"/>
        <v>0</v>
      </c>
      <c r="C2925" t="s">
        <v>3738</v>
      </c>
      <c r="D2925" t="s">
        <v>3740</v>
      </c>
      <c r="E2925">
        <f t="shared" ca="1" si="142"/>
        <v>0</v>
      </c>
    </row>
    <row r="2926" spans="1:5">
      <c r="A2926" t="str">
        <f t="shared" si="140"/>
        <v>03</v>
      </c>
      <c r="B2926">
        <f t="shared" si="141"/>
        <v>0</v>
      </c>
      <c r="C2926" t="s">
        <v>3738</v>
      </c>
      <c r="D2926" t="s">
        <v>3741</v>
      </c>
      <c r="E2926">
        <f t="shared" ca="1" si="142"/>
        <v>0</v>
      </c>
    </row>
    <row r="2927" spans="1:5">
      <c r="A2927" t="str">
        <f t="shared" si="140"/>
        <v>04</v>
      </c>
      <c r="B2927">
        <f t="shared" si="141"/>
        <v>0</v>
      </c>
      <c r="C2927" t="s">
        <v>3738</v>
      </c>
      <c r="D2927" t="s">
        <v>3742</v>
      </c>
      <c r="E2927">
        <f t="shared" ca="1" si="142"/>
        <v>0</v>
      </c>
    </row>
    <row r="2928" spans="1:5">
      <c r="A2928" t="str">
        <f t="shared" si="140"/>
        <v>05</v>
      </c>
      <c r="B2928">
        <f t="shared" si="141"/>
        <v>0</v>
      </c>
      <c r="C2928" t="s">
        <v>3738</v>
      </c>
      <c r="D2928" t="s">
        <v>3743</v>
      </c>
      <c r="E2928">
        <f t="shared" ca="1" si="142"/>
        <v>0</v>
      </c>
    </row>
    <row r="2929" spans="1:5">
      <c r="A2929" t="str">
        <f t="shared" si="140"/>
        <v>06</v>
      </c>
      <c r="B2929">
        <f t="shared" si="141"/>
        <v>0</v>
      </c>
      <c r="C2929" t="s">
        <v>3738</v>
      </c>
      <c r="D2929" t="s">
        <v>3744</v>
      </c>
      <c r="E2929">
        <f t="shared" ca="1" si="142"/>
        <v>0</v>
      </c>
    </row>
    <row r="2930" spans="1:5">
      <c r="A2930" t="str">
        <f t="shared" si="140"/>
        <v>07</v>
      </c>
      <c r="B2930">
        <f t="shared" si="141"/>
        <v>0</v>
      </c>
      <c r="C2930" t="s">
        <v>3738</v>
      </c>
      <c r="D2930" t="s">
        <v>3745</v>
      </c>
      <c r="E2930">
        <f t="shared" ca="1" si="142"/>
        <v>0</v>
      </c>
    </row>
    <row r="2931" spans="1:5">
      <c r="A2931" t="str">
        <f t="shared" si="140"/>
        <v>08</v>
      </c>
      <c r="B2931">
        <f t="shared" si="141"/>
        <v>0</v>
      </c>
      <c r="C2931" t="s">
        <v>3738</v>
      </c>
      <c r="D2931" t="s">
        <v>3746</v>
      </c>
      <c r="E2931">
        <f t="shared" ca="1" si="142"/>
        <v>0</v>
      </c>
    </row>
    <row r="2932" spans="1:5">
      <c r="A2932" t="str">
        <f t="shared" si="140"/>
        <v>09</v>
      </c>
      <c r="B2932">
        <f t="shared" si="141"/>
        <v>0</v>
      </c>
      <c r="C2932" t="s">
        <v>3738</v>
      </c>
      <c r="D2932" t="s">
        <v>3747</v>
      </c>
      <c r="E2932">
        <f t="shared" ca="1" si="142"/>
        <v>0</v>
      </c>
    </row>
    <row r="2933" spans="1:5">
      <c r="A2933" t="str">
        <f t="shared" si="140"/>
        <v>10</v>
      </c>
      <c r="B2933">
        <f t="shared" si="141"/>
        <v>0</v>
      </c>
      <c r="C2933" t="s">
        <v>3738</v>
      </c>
      <c r="D2933" t="s">
        <v>3748</v>
      </c>
      <c r="E2933">
        <f t="shared" ca="1" si="142"/>
        <v>0</v>
      </c>
    </row>
    <row r="2934" spans="1:5">
      <c r="A2934" t="str">
        <f t="shared" si="140"/>
        <v>11</v>
      </c>
      <c r="B2934">
        <f t="shared" si="141"/>
        <v>0</v>
      </c>
      <c r="C2934" t="s">
        <v>3738</v>
      </c>
      <c r="D2934" t="s">
        <v>3749</v>
      </c>
      <c r="E2934">
        <f t="shared" ca="1" si="142"/>
        <v>0</v>
      </c>
    </row>
    <row r="2935" spans="1:5">
      <c r="A2935" t="str">
        <f t="shared" si="140"/>
        <v>12</v>
      </c>
      <c r="B2935">
        <f t="shared" si="141"/>
        <v>0</v>
      </c>
      <c r="C2935" t="s">
        <v>3738</v>
      </c>
      <c r="D2935" t="s">
        <v>3750</v>
      </c>
      <c r="E2935">
        <f t="shared" ca="1" si="142"/>
        <v>0</v>
      </c>
    </row>
    <row r="2936" spans="1:5">
      <c r="A2936" t="str">
        <f t="shared" si="140"/>
        <v>13</v>
      </c>
      <c r="B2936">
        <f t="shared" si="141"/>
        <v>0</v>
      </c>
      <c r="C2936" t="s">
        <v>3738</v>
      </c>
      <c r="D2936" t="s">
        <v>3751</v>
      </c>
      <c r="E2936">
        <f t="shared" ca="1" si="142"/>
        <v>0</v>
      </c>
    </row>
    <row r="2937" spans="1:5">
      <c r="A2937" t="str">
        <f t="shared" si="140"/>
        <v>100</v>
      </c>
      <c r="B2937">
        <f t="shared" si="141"/>
        <v>0</v>
      </c>
      <c r="C2937" t="s">
        <v>3738</v>
      </c>
      <c r="D2937" t="s">
        <v>3752</v>
      </c>
      <c r="E2937">
        <f t="shared" ca="1" si="142"/>
        <v>0</v>
      </c>
    </row>
    <row r="2938" spans="1:5">
      <c r="A2938" t="str">
        <f t="shared" si="140"/>
        <v>01</v>
      </c>
      <c r="B2938">
        <f t="shared" si="141"/>
        <v>0</v>
      </c>
      <c r="C2938" t="s">
        <v>3768</v>
      </c>
      <c r="D2938" t="s">
        <v>3769</v>
      </c>
      <c r="E2938">
        <f t="shared" ca="1" si="142"/>
        <v>0</v>
      </c>
    </row>
    <row r="2939" spans="1:5">
      <c r="A2939" t="str">
        <f t="shared" si="140"/>
        <v>02</v>
      </c>
      <c r="B2939">
        <f t="shared" si="141"/>
        <v>0</v>
      </c>
      <c r="C2939" t="s">
        <v>3768</v>
      </c>
      <c r="D2939" t="s">
        <v>3770</v>
      </c>
      <c r="E2939">
        <f t="shared" ca="1" si="142"/>
        <v>0</v>
      </c>
    </row>
    <row r="2940" spans="1:5">
      <c r="A2940" t="str">
        <f t="shared" si="140"/>
        <v>03</v>
      </c>
      <c r="B2940">
        <f t="shared" si="141"/>
        <v>0</v>
      </c>
      <c r="C2940" t="s">
        <v>3768</v>
      </c>
      <c r="D2940" t="s">
        <v>3771</v>
      </c>
      <c r="E2940">
        <f t="shared" ca="1" si="142"/>
        <v>0</v>
      </c>
    </row>
    <row r="2941" spans="1:5">
      <c r="A2941" t="str">
        <f t="shared" si="140"/>
        <v>04</v>
      </c>
      <c r="B2941">
        <f t="shared" si="141"/>
        <v>0</v>
      </c>
      <c r="C2941" t="s">
        <v>3768</v>
      </c>
      <c r="D2941" t="s">
        <v>3772</v>
      </c>
      <c r="E2941">
        <f t="shared" ca="1" si="142"/>
        <v>0</v>
      </c>
    </row>
    <row r="2942" spans="1:5">
      <c r="A2942" t="str">
        <f t="shared" si="140"/>
        <v>05</v>
      </c>
      <c r="B2942">
        <f t="shared" si="141"/>
        <v>0</v>
      </c>
      <c r="C2942" t="s">
        <v>3768</v>
      </c>
      <c r="D2942" t="s">
        <v>3773</v>
      </c>
      <c r="E2942">
        <f t="shared" ca="1" si="142"/>
        <v>0</v>
      </c>
    </row>
    <row r="2943" spans="1:5">
      <c r="A2943" t="str">
        <f t="shared" si="140"/>
        <v>06</v>
      </c>
      <c r="B2943">
        <f t="shared" si="141"/>
        <v>0</v>
      </c>
      <c r="C2943" t="s">
        <v>3768</v>
      </c>
      <c r="D2943" t="s">
        <v>3774</v>
      </c>
      <c r="E2943">
        <f t="shared" ca="1" si="142"/>
        <v>0</v>
      </c>
    </row>
    <row r="2944" spans="1:5">
      <c r="A2944" t="str">
        <f t="shared" si="140"/>
        <v>07</v>
      </c>
      <c r="B2944">
        <f t="shared" si="141"/>
        <v>0</v>
      </c>
      <c r="C2944" t="s">
        <v>3768</v>
      </c>
      <c r="D2944" t="s">
        <v>3775</v>
      </c>
      <c r="E2944">
        <f t="shared" ca="1" si="142"/>
        <v>0</v>
      </c>
    </row>
    <row r="2945" spans="1:5">
      <c r="A2945" t="str">
        <f t="shared" si="140"/>
        <v>08</v>
      </c>
      <c r="B2945">
        <f t="shared" si="141"/>
        <v>0</v>
      </c>
      <c r="C2945" t="s">
        <v>3768</v>
      </c>
      <c r="D2945" t="s">
        <v>3776</v>
      </c>
      <c r="E2945">
        <f t="shared" ca="1" si="142"/>
        <v>0</v>
      </c>
    </row>
    <row r="2946" spans="1:5">
      <c r="A2946" t="str">
        <f t="shared" ref="A2946:A3009" si="143">MID(D2946,LEN(C2946)+2,LEN(D2946)-LEN(C2946))</f>
        <v>09</v>
      </c>
      <c r="B2946">
        <f t="shared" ref="B2946:B3009" si="144">IF(IFERROR(FIND("PU",D2946,1),0)&lt;&gt;0,"PU",0)</f>
        <v>0</v>
      </c>
      <c r="C2946" t="s">
        <v>3768</v>
      </c>
      <c r="D2946" t="s">
        <v>3777</v>
      </c>
      <c r="E2946">
        <f t="shared" ca="1" si="142"/>
        <v>0</v>
      </c>
    </row>
    <row r="2947" spans="1:5">
      <c r="A2947" t="str">
        <f t="shared" si="143"/>
        <v>10</v>
      </c>
      <c r="B2947">
        <f t="shared" si="144"/>
        <v>0</v>
      </c>
      <c r="C2947" t="s">
        <v>3768</v>
      </c>
      <c r="D2947" t="s">
        <v>3778</v>
      </c>
      <c r="E2947">
        <f t="shared" ca="1" si="142"/>
        <v>0</v>
      </c>
    </row>
    <row r="2948" spans="1:5">
      <c r="A2948" t="str">
        <f t="shared" si="143"/>
        <v>11</v>
      </c>
      <c r="B2948">
        <f t="shared" si="144"/>
        <v>0</v>
      </c>
      <c r="C2948" t="s">
        <v>3768</v>
      </c>
      <c r="D2948" t="s">
        <v>3779</v>
      </c>
      <c r="E2948">
        <f t="shared" ca="1" si="142"/>
        <v>0</v>
      </c>
    </row>
    <row r="2949" spans="1:5">
      <c r="A2949" t="str">
        <f t="shared" si="143"/>
        <v>12</v>
      </c>
      <c r="B2949">
        <f t="shared" si="144"/>
        <v>0</v>
      </c>
      <c r="C2949" t="s">
        <v>3768</v>
      </c>
      <c r="D2949" t="s">
        <v>3780</v>
      </c>
      <c r="E2949">
        <f t="shared" ca="1" si="142"/>
        <v>0</v>
      </c>
    </row>
    <row r="2950" spans="1:5">
      <c r="A2950" t="str">
        <f t="shared" si="143"/>
        <v>13</v>
      </c>
      <c r="B2950">
        <f t="shared" si="144"/>
        <v>0</v>
      </c>
      <c r="C2950" t="s">
        <v>3768</v>
      </c>
      <c r="D2950" t="s">
        <v>3781</v>
      </c>
      <c r="E2950">
        <f t="shared" ca="1" si="142"/>
        <v>0</v>
      </c>
    </row>
    <row r="2951" spans="1:5">
      <c r="A2951" t="str">
        <f t="shared" si="143"/>
        <v>100</v>
      </c>
      <c r="B2951">
        <f t="shared" si="144"/>
        <v>0</v>
      </c>
      <c r="C2951" t="s">
        <v>3768</v>
      </c>
      <c r="D2951" t="s">
        <v>3782</v>
      </c>
      <c r="E2951">
        <f t="shared" ca="1" si="142"/>
        <v>0</v>
      </c>
    </row>
    <row r="2952" spans="1:5">
      <c r="A2952" t="str">
        <f t="shared" si="143"/>
        <v>01</v>
      </c>
      <c r="B2952">
        <f t="shared" si="144"/>
        <v>0</v>
      </c>
      <c r="C2952" t="s">
        <v>3813</v>
      </c>
      <c r="D2952" t="s">
        <v>3814</v>
      </c>
      <c r="E2952">
        <f t="shared" ca="1" si="142"/>
        <v>0</v>
      </c>
    </row>
    <row r="2953" spans="1:5">
      <c r="A2953" t="str">
        <f t="shared" si="143"/>
        <v>02</v>
      </c>
      <c r="B2953">
        <f t="shared" si="144"/>
        <v>0</v>
      </c>
      <c r="C2953" t="s">
        <v>3813</v>
      </c>
      <c r="D2953" t="s">
        <v>3815</v>
      </c>
      <c r="E2953">
        <f t="shared" ca="1" si="142"/>
        <v>0</v>
      </c>
    </row>
    <row r="2954" spans="1:5">
      <c r="A2954" t="str">
        <f t="shared" si="143"/>
        <v>03</v>
      </c>
      <c r="B2954">
        <f t="shared" si="144"/>
        <v>0</v>
      </c>
      <c r="C2954" t="s">
        <v>3813</v>
      </c>
      <c r="D2954" t="s">
        <v>3816</v>
      </c>
      <c r="E2954">
        <f t="shared" ca="1" si="142"/>
        <v>0</v>
      </c>
    </row>
    <row r="2955" spans="1:5">
      <c r="A2955" t="str">
        <f t="shared" si="143"/>
        <v>04</v>
      </c>
      <c r="B2955">
        <f t="shared" si="144"/>
        <v>0</v>
      </c>
      <c r="C2955" t="s">
        <v>3813</v>
      </c>
      <c r="D2955" t="s">
        <v>3817</v>
      </c>
      <c r="E2955">
        <f t="shared" ca="1" si="142"/>
        <v>0</v>
      </c>
    </row>
    <row r="2956" spans="1:5">
      <c r="A2956" t="str">
        <f t="shared" si="143"/>
        <v>05</v>
      </c>
      <c r="B2956">
        <f t="shared" si="144"/>
        <v>0</v>
      </c>
      <c r="C2956" t="s">
        <v>3813</v>
      </c>
      <c r="D2956" t="s">
        <v>3818</v>
      </c>
      <c r="E2956">
        <f t="shared" ca="1" si="142"/>
        <v>0</v>
      </c>
    </row>
    <row r="2957" spans="1:5">
      <c r="A2957" t="str">
        <f t="shared" si="143"/>
        <v>06</v>
      </c>
      <c r="B2957">
        <f t="shared" si="144"/>
        <v>0</v>
      </c>
      <c r="C2957" t="s">
        <v>3813</v>
      </c>
      <c r="D2957" t="s">
        <v>3819</v>
      </c>
      <c r="E2957">
        <f t="shared" ca="1" si="142"/>
        <v>0</v>
      </c>
    </row>
    <row r="2958" spans="1:5">
      <c r="A2958" t="str">
        <f t="shared" si="143"/>
        <v>07</v>
      </c>
      <c r="B2958">
        <f t="shared" si="144"/>
        <v>0</v>
      </c>
      <c r="C2958" t="s">
        <v>3813</v>
      </c>
      <c r="D2958" t="s">
        <v>3820</v>
      </c>
      <c r="E2958">
        <f t="shared" ca="1" si="142"/>
        <v>0</v>
      </c>
    </row>
    <row r="2959" spans="1:5">
      <c r="A2959" t="str">
        <f t="shared" si="143"/>
        <v>08</v>
      </c>
      <c r="B2959">
        <f t="shared" si="144"/>
        <v>0</v>
      </c>
      <c r="C2959" t="s">
        <v>3813</v>
      </c>
      <c r="D2959" t="s">
        <v>3821</v>
      </c>
      <c r="E2959">
        <f t="shared" ca="1" si="142"/>
        <v>0</v>
      </c>
    </row>
    <row r="2960" spans="1:5">
      <c r="A2960" t="str">
        <f t="shared" si="143"/>
        <v>09</v>
      </c>
      <c r="B2960">
        <f t="shared" si="144"/>
        <v>0</v>
      </c>
      <c r="C2960" t="s">
        <v>3813</v>
      </c>
      <c r="D2960" t="s">
        <v>3822</v>
      </c>
      <c r="E2960">
        <f t="shared" ca="1" si="142"/>
        <v>0</v>
      </c>
    </row>
    <row r="2961" spans="1:5">
      <c r="A2961" t="str">
        <f t="shared" si="143"/>
        <v>10</v>
      </c>
      <c r="B2961">
        <f t="shared" si="144"/>
        <v>0</v>
      </c>
      <c r="C2961" t="s">
        <v>3813</v>
      </c>
      <c r="D2961" t="s">
        <v>3823</v>
      </c>
      <c r="E2961">
        <f t="shared" ca="1" si="142"/>
        <v>0</v>
      </c>
    </row>
    <row r="2962" spans="1:5">
      <c r="A2962" t="str">
        <f t="shared" si="143"/>
        <v>11</v>
      </c>
      <c r="B2962">
        <f t="shared" si="144"/>
        <v>0</v>
      </c>
      <c r="C2962" t="s">
        <v>3813</v>
      </c>
      <c r="D2962" t="s">
        <v>3824</v>
      </c>
      <c r="E2962">
        <f t="shared" ca="1" si="142"/>
        <v>0</v>
      </c>
    </row>
    <row r="2963" spans="1:5">
      <c r="A2963" t="str">
        <f t="shared" si="143"/>
        <v>12</v>
      </c>
      <c r="B2963">
        <f t="shared" si="144"/>
        <v>0</v>
      </c>
      <c r="C2963" t="s">
        <v>3813</v>
      </c>
      <c r="D2963" t="s">
        <v>3825</v>
      </c>
      <c r="E2963">
        <f t="shared" ca="1" si="142"/>
        <v>0</v>
      </c>
    </row>
    <row r="2964" spans="1:5">
      <c r="A2964" t="str">
        <f t="shared" si="143"/>
        <v>13</v>
      </c>
      <c r="B2964">
        <f t="shared" si="144"/>
        <v>0</v>
      </c>
      <c r="C2964" t="s">
        <v>3813</v>
      </c>
      <c r="D2964" t="s">
        <v>3826</v>
      </c>
      <c r="E2964">
        <f t="shared" ca="1" si="142"/>
        <v>0</v>
      </c>
    </row>
    <row r="2965" spans="1:5">
      <c r="A2965" t="str">
        <f t="shared" si="143"/>
        <v>100</v>
      </c>
      <c r="B2965">
        <f t="shared" si="144"/>
        <v>0</v>
      </c>
      <c r="C2965" t="s">
        <v>3813</v>
      </c>
      <c r="D2965" t="s">
        <v>3827</v>
      </c>
      <c r="E2965">
        <f t="shared" ca="1" si="142"/>
        <v>0</v>
      </c>
    </row>
    <row r="2966" spans="1:5">
      <c r="A2966" t="str">
        <f t="shared" si="143"/>
        <v>01</v>
      </c>
      <c r="B2966">
        <f t="shared" si="144"/>
        <v>0</v>
      </c>
      <c r="C2966" t="s">
        <v>3828</v>
      </c>
      <c r="D2966" t="s">
        <v>3829</v>
      </c>
      <c r="E2966">
        <f t="shared" ca="1" si="142"/>
        <v>0</v>
      </c>
    </row>
    <row r="2967" spans="1:5">
      <c r="A2967" t="str">
        <f t="shared" si="143"/>
        <v>02</v>
      </c>
      <c r="B2967">
        <f t="shared" si="144"/>
        <v>0</v>
      </c>
      <c r="C2967" t="s">
        <v>3828</v>
      </c>
      <c r="D2967" t="s">
        <v>3830</v>
      </c>
      <c r="E2967">
        <f t="shared" ca="1" si="142"/>
        <v>0</v>
      </c>
    </row>
    <row r="2968" spans="1:5">
      <c r="A2968" t="str">
        <f t="shared" si="143"/>
        <v>03</v>
      </c>
      <c r="B2968">
        <f t="shared" si="144"/>
        <v>0</v>
      </c>
      <c r="C2968" t="s">
        <v>3828</v>
      </c>
      <c r="D2968" t="s">
        <v>3831</v>
      </c>
      <c r="E2968">
        <f t="shared" ca="1" si="142"/>
        <v>0</v>
      </c>
    </row>
    <row r="2969" spans="1:5">
      <c r="A2969" t="str">
        <f t="shared" si="143"/>
        <v>04</v>
      </c>
      <c r="B2969">
        <f t="shared" si="144"/>
        <v>0</v>
      </c>
      <c r="C2969" t="s">
        <v>3828</v>
      </c>
      <c r="D2969" t="s">
        <v>3832</v>
      </c>
      <c r="E2969">
        <f t="shared" ca="1" si="142"/>
        <v>0</v>
      </c>
    </row>
    <row r="2970" spans="1:5">
      <c r="A2970" t="str">
        <f t="shared" si="143"/>
        <v>05</v>
      </c>
      <c r="B2970">
        <f t="shared" si="144"/>
        <v>0</v>
      </c>
      <c r="C2970" t="s">
        <v>3828</v>
      </c>
      <c r="D2970" t="s">
        <v>3833</v>
      </c>
      <c r="E2970">
        <f t="shared" ca="1" si="142"/>
        <v>0</v>
      </c>
    </row>
    <row r="2971" spans="1:5">
      <c r="A2971" t="str">
        <f t="shared" si="143"/>
        <v>06</v>
      </c>
      <c r="B2971">
        <f t="shared" si="144"/>
        <v>0</v>
      </c>
      <c r="C2971" t="s">
        <v>3828</v>
      </c>
      <c r="D2971" t="s">
        <v>3834</v>
      </c>
      <c r="E2971">
        <f t="shared" ca="1" si="142"/>
        <v>0</v>
      </c>
    </row>
    <row r="2972" spans="1:5">
      <c r="A2972" t="str">
        <f t="shared" si="143"/>
        <v>07</v>
      </c>
      <c r="B2972">
        <f t="shared" si="144"/>
        <v>0</v>
      </c>
      <c r="C2972" t="s">
        <v>3828</v>
      </c>
      <c r="D2972" t="s">
        <v>3835</v>
      </c>
      <c r="E2972">
        <f t="shared" ca="1" si="142"/>
        <v>0</v>
      </c>
    </row>
    <row r="2973" spans="1:5">
      <c r="A2973" t="str">
        <f t="shared" si="143"/>
        <v>08</v>
      </c>
      <c r="B2973">
        <f t="shared" si="144"/>
        <v>0</v>
      </c>
      <c r="C2973" t="s">
        <v>3828</v>
      </c>
      <c r="D2973" t="s">
        <v>3836</v>
      </c>
      <c r="E2973">
        <f t="shared" ca="1" si="142"/>
        <v>0</v>
      </c>
    </row>
    <row r="2974" spans="1:5">
      <c r="A2974" t="str">
        <f t="shared" si="143"/>
        <v>09</v>
      </c>
      <c r="B2974">
        <f t="shared" si="144"/>
        <v>0</v>
      </c>
      <c r="C2974" t="s">
        <v>3828</v>
      </c>
      <c r="D2974" t="s">
        <v>3837</v>
      </c>
      <c r="E2974">
        <f t="shared" ca="1" si="142"/>
        <v>0</v>
      </c>
    </row>
    <row r="2975" spans="1:5">
      <c r="A2975" t="str">
        <f t="shared" si="143"/>
        <v>10</v>
      </c>
      <c r="B2975">
        <f t="shared" si="144"/>
        <v>0</v>
      </c>
      <c r="C2975" t="s">
        <v>3828</v>
      </c>
      <c r="D2975" t="s">
        <v>3838</v>
      </c>
      <c r="E2975">
        <f t="shared" ca="1" si="142"/>
        <v>0</v>
      </c>
    </row>
    <row r="2976" spans="1:5">
      <c r="A2976" t="str">
        <f t="shared" si="143"/>
        <v>11</v>
      </c>
      <c r="B2976">
        <f t="shared" si="144"/>
        <v>0</v>
      </c>
      <c r="C2976" t="s">
        <v>3828</v>
      </c>
      <c r="D2976" t="s">
        <v>3839</v>
      </c>
      <c r="E2976">
        <f t="shared" ca="1" si="142"/>
        <v>0</v>
      </c>
    </row>
    <row r="2977" spans="1:5">
      <c r="A2977" t="str">
        <f t="shared" si="143"/>
        <v>12</v>
      </c>
      <c r="B2977">
        <f t="shared" si="144"/>
        <v>0</v>
      </c>
      <c r="C2977" t="s">
        <v>3828</v>
      </c>
      <c r="D2977" t="s">
        <v>3840</v>
      </c>
      <c r="E2977">
        <f t="shared" ca="1" si="142"/>
        <v>0</v>
      </c>
    </row>
    <row r="2978" spans="1:5">
      <c r="A2978" t="str">
        <f t="shared" si="143"/>
        <v>13</v>
      </c>
      <c r="B2978">
        <f t="shared" si="144"/>
        <v>0</v>
      </c>
      <c r="C2978" t="s">
        <v>3828</v>
      </c>
      <c r="D2978" t="s">
        <v>3841</v>
      </c>
      <c r="E2978">
        <f t="shared" ca="1" si="142"/>
        <v>0</v>
      </c>
    </row>
    <row r="2979" spans="1:5">
      <c r="A2979" t="str">
        <f t="shared" si="143"/>
        <v>100</v>
      </c>
      <c r="B2979">
        <f t="shared" si="144"/>
        <v>0</v>
      </c>
      <c r="C2979" t="s">
        <v>3828</v>
      </c>
      <c r="D2979" t="s">
        <v>3842</v>
      </c>
      <c r="E2979">
        <f t="shared" ca="1" si="142"/>
        <v>0</v>
      </c>
    </row>
    <row r="2980" spans="1:5">
      <c r="A2980" t="str">
        <f t="shared" si="143"/>
        <v>01</v>
      </c>
      <c r="B2980">
        <f t="shared" si="144"/>
        <v>0</v>
      </c>
      <c r="C2980" t="s">
        <v>3153</v>
      </c>
      <c r="D2980" t="s">
        <v>3154</v>
      </c>
      <c r="E2980">
        <f t="shared" ca="1" si="142"/>
        <v>0</v>
      </c>
    </row>
    <row r="2981" spans="1:5">
      <c r="A2981" t="str">
        <f t="shared" si="143"/>
        <v>02</v>
      </c>
      <c r="B2981">
        <f t="shared" si="144"/>
        <v>0</v>
      </c>
      <c r="C2981" t="s">
        <v>3153</v>
      </c>
      <c r="D2981" t="s">
        <v>3155</v>
      </c>
      <c r="E2981">
        <f t="shared" ca="1" si="142"/>
        <v>0</v>
      </c>
    </row>
    <row r="2982" spans="1:5">
      <c r="A2982" t="str">
        <f t="shared" si="143"/>
        <v>03</v>
      </c>
      <c r="B2982">
        <f t="shared" si="144"/>
        <v>0</v>
      </c>
      <c r="C2982" t="s">
        <v>3153</v>
      </c>
      <c r="D2982" t="s">
        <v>3156</v>
      </c>
      <c r="E2982">
        <f t="shared" ca="1" si="142"/>
        <v>0</v>
      </c>
    </row>
    <row r="2983" spans="1:5">
      <c r="A2983" t="str">
        <f t="shared" si="143"/>
        <v>04</v>
      </c>
      <c r="B2983">
        <f t="shared" si="144"/>
        <v>0</v>
      </c>
      <c r="C2983" t="s">
        <v>3153</v>
      </c>
      <c r="D2983" t="s">
        <v>3157</v>
      </c>
      <c r="E2983">
        <f t="shared" ref="E2983:E3046" ca="1" si="145">IFERROR(IF(B2983=0,VLOOKUP(C2983,INDIRECT($G$4&amp;$H$4),MATCH($A2983,INDIRECT($G$4&amp;$I$4),0),0),VLOOKUP(C2983,INDIRECT($G$5&amp;$H$5),MATCH($A2983,INDIRECT($G$5&amp;$I$5),0),FALSE)),0)</f>
        <v>0</v>
      </c>
    </row>
    <row r="2984" spans="1:5">
      <c r="A2984" t="str">
        <f t="shared" si="143"/>
        <v>05</v>
      </c>
      <c r="B2984">
        <f t="shared" si="144"/>
        <v>0</v>
      </c>
      <c r="C2984" t="s">
        <v>3153</v>
      </c>
      <c r="D2984" t="s">
        <v>3158</v>
      </c>
      <c r="E2984">
        <f t="shared" ca="1" si="145"/>
        <v>0</v>
      </c>
    </row>
    <row r="2985" spans="1:5">
      <c r="A2985" t="str">
        <f t="shared" si="143"/>
        <v>06</v>
      </c>
      <c r="B2985">
        <f t="shared" si="144"/>
        <v>0</v>
      </c>
      <c r="C2985" t="s">
        <v>3153</v>
      </c>
      <c r="D2985" t="s">
        <v>3159</v>
      </c>
      <c r="E2985">
        <f t="shared" ca="1" si="145"/>
        <v>0</v>
      </c>
    </row>
    <row r="2986" spans="1:5">
      <c r="A2986" t="str">
        <f t="shared" si="143"/>
        <v>07</v>
      </c>
      <c r="B2986">
        <f t="shared" si="144"/>
        <v>0</v>
      </c>
      <c r="C2986" t="s">
        <v>3153</v>
      </c>
      <c r="D2986" t="s">
        <v>3160</v>
      </c>
      <c r="E2986">
        <f t="shared" ca="1" si="145"/>
        <v>0</v>
      </c>
    </row>
    <row r="2987" spans="1:5">
      <c r="A2987" t="str">
        <f t="shared" si="143"/>
        <v>08</v>
      </c>
      <c r="B2987">
        <f t="shared" si="144"/>
        <v>0</v>
      </c>
      <c r="C2987" t="s">
        <v>3153</v>
      </c>
      <c r="D2987" t="s">
        <v>3161</v>
      </c>
      <c r="E2987">
        <f t="shared" ca="1" si="145"/>
        <v>0</v>
      </c>
    </row>
    <row r="2988" spans="1:5">
      <c r="A2988" t="str">
        <f t="shared" si="143"/>
        <v>09</v>
      </c>
      <c r="B2988">
        <f t="shared" si="144"/>
        <v>0</v>
      </c>
      <c r="C2988" t="s">
        <v>3153</v>
      </c>
      <c r="D2988" t="s">
        <v>3162</v>
      </c>
      <c r="E2988">
        <f t="shared" ca="1" si="145"/>
        <v>0</v>
      </c>
    </row>
    <row r="2989" spans="1:5">
      <c r="A2989" t="str">
        <f t="shared" si="143"/>
        <v>10</v>
      </c>
      <c r="B2989">
        <f t="shared" si="144"/>
        <v>0</v>
      </c>
      <c r="C2989" t="s">
        <v>3153</v>
      </c>
      <c r="D2989" t="s">
        <v>3163</v>
      </c>
      <c r="E2989">
        <f t="shared" ca="1" si="145"/>
        <v>0</v>
      </c>
    </row>
    <row r="2990" spans="1:5">
      <c r="A2990" t="str">
        <f t="shared" si="143"/>
        <v>11</v>
      </c>
      <c r="B2990">
        <f t="shared" si="144"/>
        <v>0</v>
      </c>
      <c r="C2990" t="s">
        <v>3153</v>
      </c>
      <c r="D2990" t="s">
        <v>3164</v>
      </c>
      <c r="E2990">
        <f t="shared" ca="1" si="145"/>
        <v>0</v>
      </c>
    </row>
    <row r="2991" spans="1:5">
      <c r="A2991" t="str">
        <f t="shared" si="143"/>
        <v>12</v>
      </c>
      <c r="B2991">
        <f t="shared" si="144"/>
        <v>0</v>
      </c>
      <c r="C2991" t="s">
        <v>3153</v>
      </c>
      <c r="D2991" t="s">
        <v>3165</v>
      </c>
      <c r="E2991">
        <f t="shared" ca="1" si="145"/>
        <v>0</v>
      </c>
    </row>
    <row r="2992" spans="1:5">
      <c r="A2992" t="str">
        <f t="shared" si="143"/>
        <v>13</v>
      </c>
      <c r="B2992">
        <f t="shared" si="144"/>
        <v>0</v>
      </c>
      <c r="C2992" t="s">
        <v>3153</v>
      </c>
      <c r="D2992" t="s">
        <v>3166</v>
      </c>
      <c r="E2992">
        <f t="shared" ca="1" si="145"/>
        <v>0</v>
      </c>
    </row>
    <row r="2993" spans="1:5">
      <c r="A2993" t="str">
        <f t="shared" si="143"/>
        <v>100</v>
      </c>
      <c r="B2993">
        <f t="shared" si="144"/>
        <v>0</v>
      </c>
      <c r="C2993" t="s">
        <v>3153</v>
      </c>
      <c r="D2993" t="s">
        <v>3167</v>
      </c>
      <c r="E2993">
        <f t="shared" ca="1" si="145"/>
        <v>0</v>
      </c>
    </row>
    <row r="2994" spans="1:5">
      <c r="A2994" t="str">
        <f t="shared" si="143"/>
        <v>01</v>
      </c>
      <c r="B2994">
        <f t="shared" si="144"/>
        <v>0</v>
      </c>
      <c r="C2994" t="s">
        <v>3213</v>
      </c>
      <c r="D2994" t="s">
        <v>3214</v>
      </c>
      <c r="E2994">
        <f t="shared" ca="1" si="145"/>
        <v>0</v>
      </c>
    </row>
    <row r="2995" spans="1:5">
      <c r="A2995" t="str">
        <f t="shared" si="143"/>
        <v>02</v>
      </c>
      <c r="B2995">
        <f t="shared" si="144"/>
        <v>0</v>
      </c>
      <c r="C2995" t="s">
        <v>3213</v>
      </c>
      <c r="D2995" t="s">
        <v>3215</v>
      </c>
      <c r="E2995">
        <f t="shared" ca="1" si="145"/>
        <v>0</v>
      </c>
    </row>
    <row r="2996" spans="1:5">
      <c r="A2996" t="str">
        <f t="shared" si="143"/>
        <v>03</v>
      </c>
      <c r="B2996">
        <f t="shared" si="144"/>
        <v>0</v>
      </c>
      <c r="C2996" t="s">
        <v>3213</v>
      </c>
      <c r="D2996" t="s">
        <v>3216</v>
      </c>
      <c r="E2996">
        <f t="shared" ca="1" si="145"/>
        <v>0</v>
      </c>
    </row>
    <row r="2997" spans="1:5">
      <c r="A2997" t="str">
        <f t="shared" si="143"/>
        <v>04</v>
      </c>
      <c r="B2997">
        <f t="shared" si="144"/>
        <v>0</v>
      </c>
      <c r="C2997" t="s">
        <v>3213</v>
      </c>
      <c r="D2997" t="s">
        <v>3217</v>
      </c>
      <c r="E2997">
        <f t="shared" ca="1" si="145"/>
        <v>0</v>
      </c>
    </row>
    <row r="2998" spans="1:5">
      <c r="A2998" t="str">
        <f t="shared" si="143"/>
        <v>05</v>
      </c>
      <c r="B2998">
        <f t="shared" si="144"/>
        <v>0</v>
      </c>
      <c r="C2998" t="s">
        <v>3213</v>
      </c>
      <c r="D2998" t="s">
        <v>3218</v>
      </c>
      <c r="E2998">
        <f t="shared" ca="1" si="145"/>
        <v>0</v>
      </c>
    </row>
    <row r="2999" spans="1:5">
      <c r="A2999" t="str">
        <f t="shared" si="143"/>
        <v>06</v>
      </c>
      <c r="B2999">
        <f t="shared" si="144"/>
        <v>0</v>
      </c>
      <c r="C2999" t="s">
        <v>3213</v>
      </c>
      <c r="D2999" t="s">
        <v>3219</v>
      </c>
      <c r="E2999">
        <f t="shared" ca="1" si="145"/>
        <v>0</v>
      </c>
    </row>
    <row r="3000" spans="1:5">
      <c r="A3000" t="str">
        <f t="shared" si="143"/>
        <v>07</v>
      </c>
      <c r="B3000">
        <f t="shared" si="144"/>
        <v>0</v>
      </c>
      <c r="C3000" t="s">
        <v>3213</v>
      </c>
      <c r="D3000" t="s">
        <v>3220</v>
      </c>
      <c r="E3000">
        <f t="shared" ca="1" si="145"/>
        <v>0</v>
      </c>
    </row>
    <row r="3001" spans="1:5">
      <c r="A3001" t="str">
        <f t="shared" si="143"/>
        <v>08</v>
      </c>
      <c r="B3001">
        <f t="shared" si="144"/>
        <v>0</v>
      </c>
      <c r="C3001" t="s">
        <v>3213</v>
      </c>
      <c r="D3001" t="s">
        <v>3221</v>
      </c>
      <c r="E3001">
        <f t="shared" ca="1" si="145"/>
        <v>0</v>
      </c>
    </row>
    <row r="3002" spans="1:5">
      <c r="A3002" t="str">
        <f t="shared" si="143"/>
        <v>09</v>
      </c>
      <c r="B3002">
        <f t="shared" si="144"/>
        <v>0</v>
      </c>
      <c r="C3002" t="s">
        <v>3213</v>
      </c>
      <c r="D3002" t="s">
        <v>3222</v>
      </c>
      <c r="E3002">
        <f t="shared" ca="1" si="145"/>
        <v>0</v>
      </c>
    </row>
    <row r="3003" spans="1:5">
      <c r="A3003" t="str">
        <f t="shared" si="143"/>
        <v>10</v>
      </c>
      <c r="B3003">
        <f t="shared" si="144"/>
        <v>0</v>
      </c>
      <c r="C3003" t="s">
        <v>3213</v>
      </c>
      <c r="D3003" t="s">
        <v>3223</v>
      </c>
      <c r="E3003">
        <f t="shared" ca="1" si="145"/>
        <v>0</v>
      </c>
    </row>
    <row r="3004" spans="1:5">
      <c r="A3004" t="str">
        <f t="shared" si="143"/>
        <v>11</v>
      </c>
      <c r="B3004">
        <f t="shared" si="144"/>
        <v>0</v>
      </c>
      <c r="C3004" t="s">
        <v>3213</v>
      </c>
      <c r="D3004" t="s">
        <v>3224</v>
      </c>
      <c r="E3004">
        <f t="shared" ca="1" si="145"/>
        <v>0</v>
      </c>
    </row>
    <row r="3005" spans="1:5">
      <c r="A3005" t="str">
        <f t="shared" si="143"/>
        <v>12</v>
      </c>
      <c r="B3005">
        <f t="shared" si="144"/>
        <v>0</v>
      </c>
      <c r="C3005" t="s">
        <v>3213</v>
      </c>
      <c r="D3005" t="s">
        <v>3225</v>
      </c>
      <c r="E3005">
        <f t="shared" ca="1" si="145"/>
        <v>0</v>
      </c>
    </row>
    <row r="3006" spans="1:5">
      <c r="A3006" t="str">
        <f t="shared" si="143"/>
        <v>13</v>
      </c>
      <c r="B3006">
        <f t="shared" si="144"/>
        <v>0</v>
      </c>
      <c r="C3006" t="s">
        <v>3213</v>
      </c>
      <c r="D3006" t="s">
        <v>3226</v>
      </c>
      <c r="E3006">
        <f t="shared" ca="1" si="145"/>
        <v>0</v>
      </c>
    </row>
    <row r="3007" spans="1:5">
      <c r="A3007" t="str">
        <f t="shared" si="143"/>
        <v>100</v>
      </c>
      <c r="B3007">
        <f t="shared" si="144"/>
        <v>0</v>
      </c>
      <c r="C3007" t="s">
        <v>3213</v>
      </c>
      <c r="D3007" t="s">
        <v>3227</v>
      </c>
      <c r="E3007">
        <f t="shared" ca="1" si="145"/>
        <v>0</v>
      </c>
    </row>
    <row r="3008" spans="1:5">
      <c r="A3008" t="str">
        <f t="shared" si="143"/>
        <v>01</v>
      </c>
      <c r="B3008">
        <f t="shared" si="144"/>
        <v>0</v>
      </c>
      <c r="C3008" t="s">
        <v>3273</v>
      </c>
      <c r="D3008" t="s">
        <v>3274</v>
      </c>
      <c r="E3008">
        <f t="shared" ca="1" si="145"/>
        <v>0</v>
      </c>
    </row>
    <row r="3009" spans="1:5">
      <c r="A3009" t="str">
        <f t="shared" si="143"/>
        <v>02</v>
      </c>
      <c r="B3009">
        <f t="shared" si="144"/>
        <v>0</v>
      </c>
      <c r="C3009" t="s">
        <v>3273</v>
      </c>
      <c r="D3009" t="s">
        <v>3275</v>
      </c>
      <c r="E3009">
        <f t="shared" ca="1" si="145"/>
        <v>0</v>
      </c>
    </row>
    <row r="3010" spans="1:5">
      <c r="A3010" t="str">
        <f t="shared" ref="A3010:A3073" si="146">MID(D3010,LEN(C3010)+2,LEN(D3010)-LEN(C3010))</f>
        <v>03</v>
      </c>
      <c r="B3010">
        <f t="shared" ref="B3010:B3073" si="147">IF(IFERROR(FIND("PU",D3010,1),0)&lt;&gt;0,"PU",0)</f>
        <v>0</v>
      </c>
      <c r="C3010" t="s">
        <v>3273</v>
      </c>
      <c r="D3010" t="s">
        <v>3276</v>
      </c>
      <c r="E3010">
        <f t="shared" ca="1" si="145"/>
        <v>0</v>
      </c>
    </row>
    <row r="3011" spans="1:5">
      <c r="A3011" t="str">
        <f t="shared" si="146"/>
        <v>04</v>
      </c>
      <c r="B3011">
        <f t="shared" si="147"/>
        <v>0</v>
      </c>
      <c r="C3011" t="s">
        <v>3273</v>
      </c>
      <c r="D3011" t="s">
        <v>3277</v>
      </c>
      <c r="E3011">
        <f t="shared" ca="1" si="145"/>
        <v>0</v>
      </c>
    </row>
    <row r="3012" spans="1:5">
      <c r="A3012" t="str">
        <f t="shared" si="146"/>
        <v>05</v>
      </c>
      <c r="B3012">
        <f t="shared" si="147"/>
        <v>0</v>
      </c>
      <c r="C3012" t="s">
        <v>3273</v>
      </c>
      <c r="D3012" t="s">
        <v>3278</v>
      </c>
      <c r="E3012">
        <f t="shared" ca="1" si="145"/>
        <v>0</v>
      </c>
    </row>
    <row r="3013" spans="1:5">
      <c r="A3013" t="str">
        <f t="shared" si="146"/>
        <v>06</v>
      </c>
      <c r="B3013">
        <f t="shared" si="147"/>
        <v>0</v>
      </c>
      <c r="C3013" t="s">
        <v>3273</v>
      </c>
      <c r="D3013" t="s">
        <v>3279</v>
      </c>
      <c r="E3013">
        <f t="shared" ca="1" si="145"/>
        <v>0</v>
      </c>
    </row>
    <row r="3014" spans="1:5">
      <c r="A3014" t="str">
        <f t="shared" si="146"/>
        <v>07</v>
      </c>
      <c r="B3014">
        <f t="shared" si="147"/>
        <v>0</v>
      </c>
      <c r="C3014" t="s">
        <v>3273</v>
      </c>
      <c r="D3014" t="s">
        <v>3280</v>
      </c>
      <c r="E3014">
        <f t="shared" ca="1" si="145"/>
        <v>0</v>
      </c>
    </row>
    <row r="3015" spans="1:5">
      <c r="A3015" t="str">
        <f t="shared" si="146"/>
        <v>08</v>
      </c>
      <c r="B3015">
        <f t="shared" si="147"/>
        <v>0</v>
      </c>
      <c r="C3015" t="s">
        <v>3273</v>
      </c>
      <c r="D3015" t="s">
        <v>3281</v>
      </c>
      <c r="E3015">
        <f t="shared" ca="1" si="145"/>
        <v>0</v>
      </c>
    </row>
    <row r="3016" spans="1:5">
      <c r="A3016" t="str">
        <f t="shared" si="146"/>
        <v>09</v>
      </c>
      <c r="B3016">
        <f t="shared" si="147"/>
        <v>0</v>
      </c>
      <c r="C3016" t="s">
        <v>3273</v>
      </c>
      <c r="D3016" t="s">
        <v>3282</v>
      </c>
      <c r="E3016">
        <f t="shared" ca="1" si="145"/>
        <v>0</v>
      </c>
    </row>
    <row r="3017" spans="1:5">
      <c r="A3017" t="str">
        <f t="shared" si="146"/>
        <v>10</v>
      </c>
      <c r="B3017">
        <f t="shared" si="147"/>
        <v>0</v>
      </c>
      <c r="C3017" t="s">
        <v>3273</v>
      </c>
      <c r="D3017" t="s">
        <v>3283</v>
      </c>
      <c r="E3017">
        <f t="shared" ca="1" si="145"/>
        <v>0</v>
      </c>
    </row>
    <row r="3018" spans="1:5">
      <c r="A3018" t="str">
        <f t="shared" si="146"/>
        <v>11</v>
      </c>
      <c r="B3018">
        <f t="shared" si="147"/>
        <v>0</v>
      </c>
      <c r="C3018" t="s">
        <v>3273</v>
      </c>
      <c r="D3018" t="s">
        <v>3284</v>
      </c>
      <c r="E3018">
        <f t="shared" ca="1" si="145"/>
        <v>0</v>
      </c>
    </row>
    <row r="3019" spans="1:5">
      <c r="A3019" t="str">
        <f t="shared" si="146"/>
        <v>12</v>
      </c>
      <c r="B3019">
        <f t="shared" si="147"/>
        <v>0</v>
      </c>
      <c r="C3019" t="s">
        <v>3273</v>
      </c>
      <c r="D3019" t="s">
        <v>3285</v>
      </c>
      <c r="E3019">
        <f t="shared" ca="1" si="145"/>
        <v>0</v>
      </c>
    </row>
    <row r="3020" spans="1:5">
      <c r="A3020" t="str">
        <f t="shared" si="146"/>
        <v>13</v>
      </c>
      <c r="B3020">
        <f t="shared" si="147"/>
        <v>0</v>
      </c>
      <c r="C3020" t="s">
        <v>3273</v>
      </c>
      <c r="D3020" t="s">
        <v>3286</v>
      </c>
      <c r="E3020">
        <f t="shared" ca="1" si="145"/>
        <v>0</v>
      </c>
    </row>
    <row r="3021" spans="1:5">
      <c r="A3021" t="str">
        <f t="shared" si="146"/>
        <v>100</v>
      </c>
      <c r="B3021">
        <f t="shared" si="147"/>
        <v>0</v>
      </c>
      <c r="C3021" t="s">
        <v>3273</v>
      </c>
      <c r="D3021" t="s">
        <v>3287</v>
      </c>
      <c r="E3021">
        <f t="shared" ca="1" si="145"/>
        <v>0</v>
      </c>
    </row>
    <row r="3022" spans="1:5">
      <c r="A3022" t="str">
        <f t="shared" si="146"/>
        <v>01</v>
      </c>
      <c r="B3022">
        <f t="shared" si="147"/>
        <v>0</v>
      </c>
      <c r="C3022" t="s">
        <v>3333</v>
      </c>
      <c r="D3022" t="s">
        <v>3334</v>
      </c>
      <c r="E3022">
        <f t="shared" ca="1" si="145"/>
        <v>0</v>
      </c>
    </row>
    <row r="3023" spans="1:5">
      <c r="A3023" t="str">
        <f t="shared" si="146"/>
        <v>02</v>
      </c>
      <c r="B3023">
        <f t="shared" si="147"/>
        <v>0</v>
      </c>
      <c r="C3023" t="s">
        <v>3333</v>
      </c>
      <c r="D3023" t="s">
        <v>3335</v>
      </c>
      <c r="E3023">
        <f t="shared" ca="1" si="145"/>
        <v>0</v>
      </c>
    </row>
    <row r="3024" spans="1:5">
      <c r="A3024" t="str">
        <f t="shared" si="146"/>
        <v>03</v>
      </c>
      <c r="B3024">
        <f t="shared" si="147"/>
        <v>0</v>
      </c>
      <c r="C3024" t="s">
        <v>3333</v>
      </c>
      <c r="D3024" t="s">
        <v>3336</v>
      </c>
      <c r="E3024">
        <f t="shared" ca="1" si="145"/>
        <v>0</v>
      </c>
    </row>
    <row r="3025" spans="1:5">
      <c r="A3025" t="str">
        <f t="shared" si="146"/>
        <v>04</v>
      </c>
      <c r="B3025">
        <f t="shared" si="147"/>
        <v>0</v>
      </c>
      <c r="C3025" t="s">
        <v>3333</v>
      </c>
      <c r="D3025" t="s">
        <v>3337</v>
      </c>
      <c r="E3025">
        <f t="shared" ca="1" si="145"/>
        <v>0</v>
      </c>
    </row>
    <row r="3026" spans="1:5">
      <c r="A3026" t="str">
        <f t="shared" si="146"/>
        <v>05</v>
      </c>
      <c r="B3026">
        <f t="shared" si="147"/>
        <v>0</v>
      </c>
      <c r="C3026" t="s">
        <v>3333</v>
      </c>
      <c r="D3026" t="s">
        <v>3338</v>
      </c>
      <c r="E3026">
        <f t="shared" ca="1" si="145"/>
        <v>0</v>
      </c>
    </row>
    <row r="3027" spans="1:5">
      <c r="A3027" t="str">
        <f t="shared" si="146"/>
        <v>06</v>
      </c>
      <c r="B3027">
        <f t="shared" si="147"/>
        <v>0</v>
      </c>
      <c r="C3027" t="s">
        <v>3333</v>
      </c>
      <c r="D3027" t="s">
        <v>3339</v>
      </c>
      <c r="E3027">
        <f t="shared" ca="1" si="145"/>
        <v>0</v>
      </c>
    </row>
    <row r="3028" spans="1:5">
      <c r="A3028" t="str">
        <f t="shared" si="146"/>
        <v>07</v>
      </c>
      <c r="B3028">
        <f t="shared" si="147"/>
        <v>0</v>
      </c>
      <c r="C3028" t="s">
        <v>3333</v>
      </c>
      <c r="D3028" t="s">
        <v>3340</v>
      </c>
      <c r="E3028">
        <f t="shared" ca="1" si="145"/>
        <v>0</v>
      </c>
    </row>
    <row r="3029" spans="1:5">
      <c r="A3029" t="str">
        <f t="shared" si="146"/>
        <v>08</v>
      </c>
      <c r="B3029">
        <f t="shared" si="147"/>
        <v>0</v>
      </c>
      <c r="C3029" t="s">
        <v>3333</v>
      </c>
      <c r="D3029" t="s">
        <v>3341</v>
      </c>
      <c r="E3029">
        <f t="shared" ca="1" si="145"/>
        <v>0</v>
      </c>
    </row>
    <row r="3030" spans="1:5">
      <c r="A3030" t="str">
        <f t="shared" si="146"/>
        <v>09</v>
      </c>
      <c r="B3030">
        <f t="shared" si="147"/>
        <v>0</v>
      </c>
      <c r="C3030" t="s">
        <v>3333</v>
      </c>
      <c r="D3030" t="s">
        <v>3342</v>
      </c>
      <c r="E3030">
        <f t="shared" ca="1" si="145"/>
        <v>0</v>
      </c>
    </row>
    <row r="3031" spans="1:5">
      <c r="A3031" t="str">
        <f t="shared" si="146"/>
        <v>10</v>
      </c>
      <c r="B3031">
        <f t="shared" si="147"/>
        <v>0</v>
      </c>
      <c r="C3031" t="s">
        <v>3333</v>
      </c>
      <c r="D3031" t="s">
        <v>3343</v>
      </c>
      <c r="E3031">
        <f t="shared" ca="1" si="145"/>
        <v>0</v>
      </c>
    </row>
    <row r="3032" spans="1:5">
      <c r="A3032" t="str">
        <f t="shared" si="146"/>
        <v>11</v>
      </c>
      <c r="B3032">
        <f t="shared" si="147"/>
        <v>0</v>
      </c>
      <c r="C3032" t="s">
        <v>3333</v>
      </c>
      <c r="D3032" t="s">
        <v>3344</v>
      </c>
      <c r="E3032">
        <f t="shared" ca="1" si="145"/>
        <v>0</v>
      </c>
    </row>
    <row r="3033" spans="1:5">
      <c r="A3033" t="str">
        <f t="shared" si="146"/>
        <v>12</v>
      </c>
      <c r="B3033">
        <f t="shared" si="147"/>
        <v>0</v>
      </c>
      <c r="C3033" t="s">
        <v>3333</v>
      </c>
      <c r="D3033" t="s">
        <v>3345</v>
      </c>
      <c r="E3033">
        <f t="shared" ca="1" si="145"/>
        <v>0</v>
      </c>
    </row>
    <row r="3034" spans="1:5">
      <c r="A3034" t="str">
        <f t="shared" si="146"/>
        <v>13</v>
      </c>
      <c r="B3034">
        <f t="shared" si="147"/>
        <v>0</v>
      </c>
      <c r="C3034" t="s">
        <v>3333</v>
      </c>
      <c r="D3034" t="s">
        <v>3346</v>
      </c>
      <c r="E3034">
        <f t="shared" ca="1" si="145"/>
        <v>0</v>
      </c>
    </row>
    <row r="3035" spans="1:5">
      <c r="A3035" t="str">
        <f t="shared" si="146"/>
        <v>100</v>
      </c>
      <c r="B3035">
        <f t="shared" si="147"/>
        <v>0</v>
      </c>
      <c r="C3035" t="s">
        <v>3333</v>
      </c>
      <c r="D3035" t="s">
        <v>3347</v>
      </c>
      <c r="E3035">
        <f t="shared" ca="1" si="145"/>
        <v>0</v>
      </c>
    </row>
    <row r="3036" spans="1:5">
      <c r="A3036" t="str">
        <f t="shared" si="146"/>
        <v>01</v>
      </c>
      <c r="B3036">
        <f t="shared" si="147"/>
        <v>0</v>
      </c>
      <c r="C3036" t="s">
        <v>3393</v>
      </c>
      <c r="D3036" t="s">
        <v>3394</v>
      </c>
      <c r="E3036">
        <f t="shared" ca="1" si="145"/>
        <v>0</v>
      </c>
    </row>
    <row r="3037" spans="1:5">
      <c r="A3037" t="str">
        <f t="shared" si="146"/>
        <v>02</v>
      </c>
      <c r="B3037">
        <f t="shared" si="147"/>
        <v>0</v>
      </c>
      <c r="C3037" t="s">
        <v>3393</v>
      </c>
      <c r="D3037" t="s">
        <v>3395</v>
      </c>
      <c r="E3037">
        <f t="shared" ca="1" si="145"/>
        <v>0</v>
      </c>
    </row>
    <row r="3038" spans="1:5">
      <c r="A3038" t="str">
        <f t="shared" si="146"/>
        <v>03</v>
      </c>
      <c r="B3038">
        <f t="shared" si="147"/>
        <v>0</v>
      </c>
      <c r="C3038" t="s">
        <v>3393</v>
      </c>
      <c r="D3038" t="s">
        <v>3396</v>
      </c>
      <c r="E3038">
        <f t="shared" ca="1" si="145"/>
        <v>0</v>
      </c>
    </row>
    <row r="3039" spans="1:5">
      <c r="A3039" t="str">
        <f t="shared" si="146"/>
        <v>04</v>
      </c>
      <c r="B3039">
        <f t="shared" si="147"/>
        <v>0</v>
      </c>
      <c r="C3039" t="s">
        <v>3393</v>
      </c>
      <c r="D3039" t="s">
        <v>3397</v>
      </c>
      <c r="E3039">
        <f t="shared" ca="1" si="145"/>
        <v>0</v>
      </c>
    </row>
    <row r="3040" spans="1:5">
      <c r="A3040" t="str">
        <f t="shared" si="146"/>
        <v>05</v>
      </c>
      <c r="B3040">
        <f t="shared" si="147"/>
        <v>0</v>
      </c>
      <c r="C3040" t="s">
        <v>3393</v>
      </c>
      <c r="D3040" t="s">
        <v>3398</v>
      </c>
      <c r="E3040">
        <f t="shared" ca="1" si="145"/>
        <v>0</v>
      </c>
    </row>
    <row r="3041" spans="1:5">
      <c r="A3041" t="str">
        <f t="shared" si="146"/>
        <v>06</v>
      </c>
      <c r="B3041">
        <f t="shared" si="147"/>
        <v>0</v>
      </c>
      <c r="C3041" t="s">
        <v>3393</v>
      </c>
      <c r="D3041" t="s">
        <v>3399</v>
      </c>
      <c r="E3041">
        <f t="shared" ca="1" si="145"/>
        <v>0</v>
      </c>
    </row>
    <row r="3042" spans="1:5">
      <c r="A3042" t="str">
        <f t="shared" si="146"/>
        <v>07</v>
      </c>
      <c r="B3042">
        <f t="shared" si="147"/>
        <v>0</v>
      </c>
      <c r="C3042" t="s">
        <v>3393</v>
      </c>
      <c r="D3042" t="s">
        <v>3400</v>
      </c>
      <c r="E3042">
        <f t="shared" ca="1" si="145"/>
        <v>0</v>
      </c>
    </row>
    <row r="3043" spans="1:5">
      <c r="A3043" t="str">
        <f t="shared" si="146"/>
        <v>08</v>
      </c>
      <c r="B3043">
        <f t="shared" si="147"/>
        <v>0</v>
      </c>
      <c r="C3043" t="s">
        <v>3393</v>
      </c>
      <c r="D3043" t="s">
        <v>3401</v>
      </c>
      <c r="E3043">
        <f t="shared" ca="1" si="145"/>
        <v>0</v>
      </c>
    </row>
    <row r="3044" spans="1:5">
      <c r="A3044" t="str">
        <f t="shared" si="146"/>
        <v>09</v>
      </c>
      <c r="B3044">
        <f t="shared" si="147"/>
        <v>0</v>
      </c>
      <c r="C3044" t="s">
        <v>3393</v>
      </c>
      <c r="D3044" t="s">
        <v>3402</v>
      </c>
      <c r="E3044">
        <f t="shared" ca="1" si="145"/>
        <v>0</v>
      </c>
    </row>
    <row r="3045" spans="1:5">
      <c r="A3045" t="str">
        <f t="shared" si="146"/>
        <v>10</v>
      </c>
      <c r="B3045">
        <f t="shared" si="147"/>
        <v>0</v>
      </c>
      <c r="C3045" t="s">
        <v>3393</v>
      </c>
      <c r="D3045" t="s">
        <v>3403</v>
      </c>
      <c r="E3045">
        <f t="shared" ca="1" si="145"/>
        <v>0</v>
      </c>
    </row>
    <row r="3046" spans="1:5">
      <c r="A3046" t="str">
        <f t="shared" si="146"/>
        <v>11</v>
      </c>
      <c r="B3046">
        <f t="shared" si="147"/>
        <v>0</v>
      </c>
      <c r="C3046" t="s">
        <v>3393</v>
      </c>
      <c r="D3046" t="s">
        <v>3404</v>
      </c>
      <c r="E3046">
        <f t="shared" ca="1" si="145"/>
        <v>0</v>
      </c>
    </row>
    <row r="3047" spans="1:5">
      <c r="A3047" t="str">
        <f t="shared" si="146"/>
        <v>12</v>
      </c>
      <c r="B3047">
        <f t="shared" si="147"/>
        <v>0</v>
      </c>
      <c r="C3047" t="s">
        <v>3393</v>
      </c>
      <c r="D3047" t="s">
        <v>3405</v>
      </c>
      <c r="E3047">
        <f t="shared" ref="E3047:E3110" ca="1" si="148">IFERROR(IF(B3047=0,VLOOKUP(C3047,INDIRECT($G$4&amp;$H$4),MATCH($A3047,INDIRECT($G$4&amp;$I$4),0),0),VLOOKUP(C3047,INDIRECT($G$5&amp;$H$5),MATCH($A3047,INDIRECT($G$5&amp;$I$5),0),FALSE)),0)</f>
        <v>0</v>
      </c>
    </row>
    <row r="3048" spans="1:5">
      <c r="A3048" t="str">
        <f t="shared" si="146"/>
        <v>13</v>
      </c>
      <c r="B3048">
        <f t="shared" si="147"/>
        <v>0</v>
      </c>
      <c r="C3048" t="s">
        <v>3393</v>
      </c>
      <c r="D3048" t="s">
        <v>3406</v>
      </c>
      <c r="E3048">
        <f t="shared" ca="1" si="148"/>
        <v>0</v>
      </c>
    </row>
    <row r="3049" spans="1:5">
      <c r="A3049" t="str">
        <f t="shared" si="146"/>
        <v>100</v>
      </c>
      <c r="B3049">
        <f t="shared" si="147"/>
        <v>0</v>
      </c>
      <c r="C3049" t="s">
        <v>3393</v>
      </c>
      <c r="D3049" t="s">
        <v>3407</v>
      </c>
      <c r="E3049">
        <f t="shared" ca="1" si="148"/>
        <v>0</v>
      </c>
    </row>
    <row r="3050" spans="1:5">
      <c r="A3050" t="str">
        <f t="shared" si="146"/>
        <v>01</v>
      </c>
      <c r="B3050">
        <f t="shared" si="147"/>
        <v>0</v>
      </c>
      <c r="C3050" t="s">
        <v>3453</v>
      </c>
      <c r="D3050" t="s">
        <v>3454</v>
      </c>
      <c r="E3050">
        <f t="shared" ca="1" si="148"/>
        <v>0</v>
      </c>
    </row>
    <row r="3051" spans="1:5">
      <c r="A3051" t="str">
        <f t="shared" si="146"/>
        <v>02</v>
      </c>
      <c r="B3051">
        <f t="shared" si="147"/>
        <v>0</v>
      </c>
      <c r="C3051" t="s">
        <v>3453</v>
      </c>
      <c r="D3051" t="s">
        <v>3455</v>
      </c>
      <c r="E3051">
        <f t="shared" ca="1" si="148"/>
        <v>0</v>
      </c>
    </row>
    <row r="3052" spans="1:5">
      <c r="A3052" t="str">
        <f t="shared" si="146"/>
        <v>03</v>
      </c>
      <c r="B3052">
        <f t="shared" si="147"/>
        <v>0</v>
      </c>
      <c r="C3052" t="s">
        <v>3453</v>
      </c>
      <c r="D3052" t="s">
        <v>3456</v>
      </c>
      <c r="E3052">
        <f t="shared" ca="1" si="148"/>
        <v>0</v>
      </c>
    </row>
    <row r="3053" spans="1:5">
      <c r="A3053" t="str">
        <f t="shared" si="146"/>
        <v>04</v>
      </c>
      <c r="B3053">
        <f t="shared" si="147"/>
        <v>0</v>
      </c>
      <c r="C3053" t="s">
        <v>3453</v>
      </c>
      <c r="D3053" t="s">
        <v>3457</v>
      </c>
      <c r="E3053">
        <f t="shared" ca="1" si="148"/>
        <v>0</v>
      </c>
    </row>
    <row r="3054" spans="1:5">
      <c r="A3054" t="str">
        <f t="shared" si="146"/>
        <v>05</v>
      </c>
      <c r="B3054">
        <f t="shared" si="147"/>
        <v>0</v>
      </c>
      <c r="C3054" t="s">
        <v>3453</v>
      </c>
      <c r="D3054" t="s">
        <v>3458</v>
      </c>
      <c r="E3054">
        <f t="shared" ca="1" si="148"/>
        <v>0</v>
      </c>
    </row>
    <row r="3055" spans="1:5">
      <c r="A3055" t="str">
        <f t="shared" si="146"/>
        <v>06</v>
      </c>
      <c r="B3055">
        <f t="shared" si="147"/>
        <v>0</v>
      </c>
      <c r="C3055" t="s">
        <v>3453</v>
      </c>
      <c r="D3055" t="s">
        <v>3459</v>
      </c>
      <c r="E3055">
        <f t="shared" ca="1" si="148"/>
        <v>0</v>
      </c>
    </row>
    <row r="3056" spans="1:5">
      <c r="A3056" t="str">
        <f t="shared" si="146"/>
        <v>07</v>
      </c>
      <c r="B3056">
        <f t="shared" si="147"/>
        <v>0</v>
      </c>
      <c r="C3056" t="s">
        <v>3453</v>
      </c>
      <c r="D3056" t="s">
        <v>3460</v>
      </c>
      <c r="E3056">
        <f t="shared" ca="1" si="148"/>
        <v>0</v>
      </c>
    </row>
    <row r="3057" spans="1:5">
      <c r="A3057" t="str">
        <f t="shared" si="146"/>
        <v>08</v>
      </c>
      <c r="B3057">
        <f t="shared" si="147"/>
        <v>0</v>
      </c>
      <c r="C3057" t="s">
        <v>3453</v>
      </c>
      <c r="D3057" t="s">
        <v>3461</v>
      </c>
      <c r="E3057">
        <f t="shared" ca="1" si="148"/>
        <v>0</v>
      </c>
    </row>
    <row r="3058" spans="1:5">
      <c r="A3058" t="str">
        <f t="shared" si="146"/>
        <v>09</v>
      </c>
      <c r="B3058">
        <f t="shared" si="147"/>
        <v>0</v>
      </c>
      <c r="C3058" t="s">
        <v>3453</v>
      </c>
      <c r="D3058" t="s">
        <v>3462</v>
      </c>
      <c r="E3058">
        <f t="shared" ca="1" si="148"/>
        <v>0</v>
      </c>
    </row>
    <row r="3059" spans="1:5">
      <c r="A3059" t="str">
        <f t="shared" si="146"/>
        <v>10</v>
      </c>
      <c r="B3059">
        <f t="shared" si="147"/>
        <v>0</v>
      </c>
      <c r="C3059" t="s">
        <v>3453</v>
      </c>
      <c r="D3059" t="s">
        <v>3463</v>
      </c>
      <c r="E3059">
        <f t="shared" ca="1" si="148"/>
        <v>0</v>
      </c>
    </row>
    <row r="3060" spans="1:5">
      <c r="A3060" t="str">
        <f t="shared" si="146"/>
        <v>11</v>
      </c>
      <c r="B3060">
        <f t="shared" si="147"/>
        <v>0</v>
      </c>
      <c r="C3060" t="s">
        <v>3453</v>
      </c>
      <c r="D3060" t="s">
        <v>3464</v>
      </c>
      <c r="E3060">
        <f t="shared" ca="1" si="148"/>
        <v>0</v>
      </c>
    </row>
    <row r="3061" spans="1:5">
      <c r="A3061" t="str">
        <f t="shared" si="146"/>
        <v>12</v>
      </c>
      <c r="B3061">
        <f t="shared" si="147"/>
        <v>0</v>
      </c>
      <c r="C3061" t="s">
        <v>3453</v>
      </c>
      <c r="D3061" t="s">
        <v>3465</v>
      </c>
      <c r="E3061">
        <f t="shared" ca="1" si="148"/>
        <v>0</v>
      </c>
    </row>
    <row r="3062" spans="1:5">
      <c r="A3062" t="str">
        <f t="shared" si="146"/>
        <v>13</v>
      </c>
      <c r="B3062">
        <f t="shared" si="147"/>
        <v>0</v>
      </c>
      <c r="C3062" t="s">
        <v>3453</v>
      </c>
      <c r="D3062" t="s">
        <v>3466</v>
      </c>
      <c r="E3062">
        <f t="shared" ca="1" si="148"/>
        <v>0</v>
      </c>
    </row>
    <row r="3063" spans="1:5">
      <c r="A3063" t="str">
        <f t="shared" si="146"/>
        <v>100</v>
      </c>
      <c r="B3063">
        <f t="shared" si="147"/>
        <v>0</v>
      </c>
      <c r="C3063" t="s">
        <v>3453</v>
      </c>
      <c r="D3063" t="s">
        <v>3467</v>
      </c>
      <c r="E3063">
        <f t="shared" ca="1" si="148"/>
        <v>0</v>
      </c>
    </row>
    <row r="3064" spans="1:5">
      <c r="A3064" t="str">
        <f t="shared" si="146"/>
        <v>01</v>
      </c>
      <c r="B3064">
        <f t="shared" si="147"/>
        <v>0</v>
      </c>
      <c r="C3064" t="s">
        <v>3513</v>
      </c>
      <c r="D3064" t="s">
        <v>3514</v>
      </c>
      <c r="E3064">
        <f t="shared" ca="1" si="148"/>
        <v>0</v>
      </c>
    </row>
    <row r="3065" spans="1:5">
      <c r="A3065" t="str">
        <f t="shared" si="146"/>
        <v>02</v>
      </c>
      <c r="B3065">
        <f t="shared" si="147"/>
        <v>0</v>
      </c>
      <c r="C3065" t="s">
        <v>3513</v>
      </c>
      <c r="D3065" t="s">
        <v>3515</v>
      </c>
      <c r="E3065">
        <f t="shared" ca="1" si="148"/>
        <v>0</v>
      </c>
    </row>
    <row r="3066" spans="1:5">
      <c r="A3066" t="str">
        <f t="shared" si="146"/>
        <v>03</v>
      </c>
      <c r="B3066">
        <f t="shared" si="147"/>
        <v>0</v>
      </c>
      <c r="C3066" t="s">
        <v>3513</v>
      </c>
      <c r="D3066" t="s">
        <v>3516</v>
      </c>
      <c r="E3066">
        <f t="shared" ca="1" si="148"/>
        <v>0</v>
      </c>
    </row>
    <row r="3067" spans="1:5">
      <c r="A3067" t="str">
        <f t="shared" si="146"/>
        <v>04</v>
      </c>
      <c r="B3067">
        <f t="shared" si="147"/>
        <v>0</v>
      </c>
      <c r="C3067" t="s">
        <v>3513</v>
      </c>
      <c r="D3067" t="s">
        <v>3517</v>
      </c>
      <c r="E3067">
        <f t="shared" ca="1" si="148"/>
        <v>0</v>
      </c>
    </row>
    <row r="3068" spans="1:5">
      <c r="A3068" t="str">
        <f t="shared" si="146"/>
        <v>05</v>
      </c>
      <c r="B3068">
        <f t="shared" si="147"/>
        <v>0</v>
      </c>
      <c r="C3068" t="s">
        <v>3513</v>
      </c>
      <c r="D3068" t="s">
        <v>3518</v>
      </c>
      <c r="E3068">
        <f t="shared" ca="1" si="148"/>
        <v>0</v>
      </c>
    </row>
    <row r="3069" spans="1:5">
      <c r="A3069" t="str">
        <f t="shared" si="146"/>
        <v>06</v>
      </c>
      <c r="B3069">
        <f t="shared" si="147"/>
        <v>0</v>
      </c>
      <c r="C3069" t="s">
        <v>3513</v>
      </c>
      <c r="D3069" t="s">
        <v>3519</v>
      </c>
      <c r="E3069">
        <f t="shared" ca="1" si="148"/>
        <v>0</v>
      </c>
    </row>
    <row r="3070" spans="1:5">
      <c r="A3070" t="str">
        <f t="shared" si="146"/>
        <v>07</v>
      </c>
      <c r="B3070">
        <f t="shared" si="147"/>
        <v>0</v>
      </c>
      <c r="C3070" t="s">
        <v>3513</v>
      </c>
      <c r="D3070" t="s">
        <v>3520</v>
      </c>
      <c r="E3070">
        <f t="shared" ca="1" si="148"/>
        <v>0</v>
      </c>
    </row>
    <row r="3071" spans="1:5">
      <c r="A3071" t="str">
        <f t="shared" si="146"/>
        <v>08</v>
      </c>
      <c r="B3071">
        <f t="shared" si="147"/>
        <v>0</v>
      </c>
      <c r="C3071" t="s">
        <v>3513</v>
      </c>
      <c r="D3071" t="s">
        <v>3521</v>
      </c>
      <c r="E3071">
        <f t="shared" ca="1" si="148"/>
        <v>0</v>
      </c>
    </row>
    <row r="3072" spans="1:5">
      <c r="A3072" t="str">
        <f t="shared" si="146"/>
        <v>09</v>
      </c>
      <c r="B3072">
        <f t="shared" si="147"/>
        <v>0</v>
      </c>
      <c r="C3072" t="s">
        <v>3513</v>
      </c>
      <c r="D3072" t="s">
        <v>3522</v>
      </c>
      <c r="E3072">
        <f t="shared" ca="1" si="148"/>
        <v>0</v>
      </c>
    </row>
    <row r="3073" spans="1:5">
      <c r="A3073" t="str">
        <f t="shared" si="146"/>
        <v>10</v>
      </c>
      <c r="B3073">
        <f t="shared" si="147"/>
        <v>0</v>
      </c>
      <c r="C3073" t="s">
        <v>3513</v>
      </c>
      <c r="D3073" t="s">
        <v>3523</v>
      </c>
      <c r="E3073">
        <f t="shared" ca="1" si="148"/>
        <v>0</v>
      </c>
    </row>
    <row r="3074" spans="1:5">
      <c r="A3074" t="str">
        <f t="shared" ref="A3074:A3137" si="149">MID(D3074,LEN(C3074)+2,LEN(D3074)-LEN(C3074))</f>
        <v>11</v>
      </c>
      <c r="B3074">
        <f t="shared" ref="B3074:B3137" si="150">IF(IFERROR(FIND("PU",D3074,1),0)&lt;&gt;0,"PU",0)</f>
        <v>0</v>
      </c>
      <c r="C3074" t="s">
        <v>3513</v>
      </c>
      <c r="D3074" t="s">
        <v>3524</v>
      </c>
      <c r="E3074">
        <f t="shared" ca="1" si="148"/>
        <v>0</v>
      </c>
    </row>
    <row r="3075" spans="1:5">
      <c r="A3075" t="str">
        <f t="shared" si="149"/>
        <v>12</v>
      </c>
      <c r="B3075">
        <f t="shared" si="150"/>
        <v>0</v>
      </c>
      <c r="C3075" t="s">
        <v>3513</v>
      </c>
      <c r="D3075" t="s">
        <v>3525</v>
      </c>
      <c r="E3075">
        <f t="shared" ca="1" si="148"/>
        <v>0</v>
      </c>
    </row>
    <row r="3076" spans="1:5">
      <c r="A3076" t="str">
        <f t="shared" si="149"/>
        <v>13</v>
      </c>
      <c r="B3076">
        <f t="shared" si="150"/>
        <v>0</v>
      </c>
      <c r="C3076" t="s">
        <v>3513</v>
      </c>
      <c r="D3076" t="s">
        <v>3526</v>
      </c>
      <c r="E3076">
        <f t="shared" ca="1" si="148"/>
        <v>0</v>
      </c>
    </row>
    <row r="3077" spans="1:5">
      <c r="A3077" t="str">
        <f t="shared" si="149"/>
        <v>100</v>
      </c>
      <c r="B3077">
        <f t="shared" si="150"/>
        <v>0</v>
      </c>
      <c r="C3077" t="s">
        <v>3513</v>
      </c>
      <c r="D3077" t="s">
        <v>3527</v>
      </c>
      <c r="E3077">
        <f t="shared" ca="1" si="148"/>
        <v>0</v>
      </c>
    </row>
    <row r="3078" spans="1:5">
      <c r="A3078" t="str">
        <f t="shared" si="149"/>
        <v>01</v>
      </c>
      <c r="B3078">
        <f t="shared" si="150"/>
        <v>0</v>
      </c>
      <c r="C3078" t="s">
        <v>3573</v>
      </c>
      <c r="D3078" t="s">
        <v>3574</v>
      </c>
      <c r="E3078">
        <f t="shared" ca="1" si="148"/>
        <v>0</v>
      </c>
    </row>
    <row r="3079" spans="1:5">
      <c r="A3079" t="str">
        <f t="shared" si="149"/>
        <v>02</v>
      </c>
      <c r="B3079">
        <f t="shared" si="150"/>
        <v>0</v>
      </c>
      <c r="C3079" t="s">
        <v>3573</v>
      </c>
      <c r="D3079" t="s">
        <v>3575</v>
      </c>
      <c r="E3079">
        <f t="shared" ca="1" si="148"/>
        <v>0</v>
      </c>
    </row>
    <row r="3080" spans="1:5">
      <c r="A3080" t="str">
        <f t="shared" si="149"/>
        <v>03</v>
      </c>
      <c r="B3080">
        <f t="shared" si="150"/>
        <v>0</v>
      </c>
      <c r="C3080" t="s">
        <v>3573</v>
      </c>
      <c r="D3080" t="s">
        <v>3576</v>
      </c>
      <c r="E3080">
        <f t="shared" ca="1" si="148"/>
        <v>0</v>
      </c>
    </row>
    <row r="3081" spans="1:5">
      <c r="A3081" t="str">
        <f t="shared" si="149"/>
        <v>04</v>
      </c>
      <c r="B3081">
        <f t="shared" si="150"/>
        <v>0</v>
      </c>
      <c r="C3081" t="s">
        <v>3573</v>
      </c>
      <c r="D3081" t="s">
        <v>3577</v>
      </c>
      <c r="E3081">
        <f t="shared" ca="1" si="148"/>
        <v>0</v>
      </c>
    </row>
    <row r="3082" spans="1:5">
      <c r="A3082" t="str">
        <f t="shared" si="149"/>
        <v>05</v>
      </c>
      <c r="B3082">
        <f t="shared" si="150"/>
        <v>0</v>
      </c>
      <c r="C3082" t="s">
        <v>3573</v>
      </c>
      <c r="D3082" t="s">
        <v>3578</v>
      </c>
      <c r="E3082">
        <f t="shared" ca="1" si="148"/>
        <v>0</v>
      </c>
    </row>
    <row r="3083" spans="1:5">
      <c r="A3083" t="str">
        <f t="shared" si="149"/>
        <v>06</v>
      </c>
      <c r="B3083">
        <f t="shared" si="150"/>
        <v>0</v>
      </c>
      <c r="C3083" t="s">
        <v>3573</v>
      </c>
      <c r="D3083" t="s">
        <v>3579</v>
      </c>
      <c r="E3083">
        <f t="shared" ca="1" si="148"/>
        <v>0</v>
      </c>
    </row>
    <row r="3084" spans="1:5">
      <c r="A3084" t="str">
        <f t="shared" si="149"/>
        <v>07</v>
      </c>
      <c r="B3084">
        <f t="shared" si="150"/>
        <v>0</v>
      </c>
      <c r="C3084" t="s">
        <v>3573</v>
      </c>
      <c r="D3084" t="s">
        <v>3580</v>
      </c>
      <c r="E3084">
        <f t="shared" ca="1" si="148"/>
        <v>0</v>
      </c>
    </row>
    <row r="3085" spans="1:5">
      <c r="A3085" t="str">
        <f t="shared" si="149"/>
        <v>08</v>
      </c>
      <c r="B3085">
        <f t="shared" si="150"/>
        <v>0</v>
      </c>
      <c r="C3085" t="s">
        <v>3573</v>
      </c>
      <c r="D3085" t="s">
        <v>3581</v>
      </c>
      <c r="E3085">
        <f t="shared" ca="1" si="148"/>
        <v>0</v>
      </c>
    </row>
    <row r="3086" spans="1:5">
      <c r="A3086" t="str">
        <f t="shared" si="149"/>
        <v>09</v>
      </c>
      <c r="B3086">
        <f t="shared" si="150"/>
        <v>0</v>
      </c>
      <c r="C3086" t="s">
        <v>3573</v>
      </c>
      <c r="D3086" t="s">
        <v>3582</v>
      </c>
      <c r="E3086">
        <f t="shared" ca="1" si="148"/>
        <v>0</v>
      </c>
    </row>
    <row r="3087" spans="1:5">
      <c r="A3087" t="str">
        <f t="shared" si="149"/>
        <v>10</v>
      </c>
      <c r="B3087">
        <f t="shared" si="150"/>
        <v>0</v>
      </c>
      <c r="C3087" t="s">
        <v>3573</v>
      </c>
      <c r="D3087" t="s">
        <v>3583</v>
      </c>
      <c r="E3087">
        <f t="shared" ca="1" si="148"/>
        <v>0</v>
      </c>
    </row>
    <row r="3088" spans="1:5">
      <c r="A3088" t="str">
        <f t="shared" si="149"/>
        <v>11</v>
      </c>
      <c r="B3088">
        <f t="shared" si="150"/>
        <v>0</v>
      </c>
      <c r="C3088" t="s">
        <v>3573</v>
      </c>
      <c r="D3088" t="s">
        <v>3584</v>
      </c>
      <c r="E3088">
        <f t="shared" ca="1" si="148"/>
        <v>0</v>
      </c>
    </row>
    <row r="3089" spans="1:5">
      <c r="A3089" t="str">
        <f t="shared" si="149"/>
        <v>12</v>
      </c>
      <c r="B3089">
        <f t="shared" si="150"/>
        <v>0</v>
      </c>
      <c r="C3089" t="s">
        <v>3573</v>
      </c>
      <c r="D3089" t="s">
        <v>3585</v>
      </c>
      <c r="E3089">
        <f t="shared" ca="1" si="148"/>
        <v>0</v>
      </c>
    </row>
    <row r="3090" spans="1:5">
      <c r="A3090" t="str">
        <f t="shared" si="149"/>
        <v>13</v>
      </c>
      <c r="B3090">
        <f t="shared" si="150"/>
        <v>0</v>
      </c>
      <c r="C3090" t="s">
        <v>3573</v>
      </c>
      <c r="D3090" t="s">
        <v>3586</v>
      </c>
      <c r="E3090">
        <f t="shared" ca="1" si="148"/>
        <v>0</v>
      </c>
    </row>
    <row r="3091" spans="1:5">
      <c r="A3091" t="str">
        <f t="shared" si="149"/>
        <v>100</v>
      </c>
      <c r="B3091">
        <f t="shared" si="150"/>
        <v>0</v>
      </c>
      <c r="C3091" t="s">
        <v>3573</v>
      </c>
      <c r="D3091" t="s">
        <v>3587</v>
      </c>
      <c r="E3091">
        <f t="shared" ca="1" si="148"/>
        <v>0</v>
      </c>
    </row>
    <row r="3092" spans="1:5">
      <c r="A3092" t="str">
        <f t="shared" si="149"/>
        <v>01</v>
      </c>
      <c r="B3092">
        <f t="shared" si="150"/>
        <v>0</v>
      </c>
      <c r="C3092" t="s">
        <v>3843</v>
      </c>
      <c r="D3092" t="s">
        <v>3617</v>
      </c>
      <c r="E3092">
        <f t="shared" ca="1" si="148"/>
        <v>0</v>
      </c>
    </row>
    <row r="3093" spans="1:5">
      <c r="A3093" t="str">
        <f t="shared" si="149"/>
        <v>02</v>
      </c>
      <c r="B3093">
        <f t="shared" si="150"/>
        <v>0</v>
      </c>
      <c r="C3093" t="s">
        <v>3843</v>
      </c>
      <c r="D3093" t="s">
        <v>3618</v>
      </c>
      <c r="E3093">
        <f t="shared" ca="1" si="148"/>
        <v>0</v>
      </c>
    </row>
    <row r="3094" spans="1:5">
      <c r="A3094" t="str">
        <f t="shared" si="149"/>
        <v>03</v>
      </c>
      <c r="B3094">
        <f t="shared" si="150"/>
        <v>0</v>
      </c>
      <c r="C3094" t="s">
        <v>3843</v>
      </c>
      <c r="D3094" t="s">
        <v>3619</v>
      </c>
      <c r="E3094">
        <f t="shared" ca="1" si="148"/>
        <v>0</v>
      </c>
    </row>
    <row r="3095" spans="1:5">
      <c r="A3095" t="str">
        <f t="shared" si="149"/>
        <v>04</v>
      </c>
      <c r="B3095">
        <f t="shared" si="150"/>
        <v>0</v>
      </c>
      <c r="C3095" t="s">
        <v>3843</v>
      </c>
      <c r="D3095" t="s">
        <v>3620</v>
      </c>
      <c r="E3095">
        <f t="shared" ca="1" si="148"/>
        <v>0</v>
      </c>
    </row>
    <row r="3096" spans="1:5">
      <c r="A3096" t="str">
        <f t="shared" si="149"/>
        <v>05</v>
      </c>
      <c r="B3096">
        <f t="shared" si="150"/>
        <v>0</v>
      </c>
      <c r="C3096" t="s">
        <v>3843</v>
      </c>
      <c r="D3096" t="s">
        <v>3621</v>
      </c>
      <c r="E3096">
        <f t="shared" ca="1" si="148"/>
        <v>0</v>
      </c>
    </row>
    <row r="3097" spans="1:5">
      <c r="A3097" t="str">
        <f t="shared" si="149"/>
        <v>06</v>
      </c>
      <c r="B3097">
        <f t="shared" si="150"/>
        <v>0</v>
      </c>
      <c r="C3097" t="s">
        <v>3843</v>
      </c>
      <c r="D3097" t="s">
        <v>3622</v>
      </c>
      <c r="E3097">
        <f t="shared" ca="1" si="148"/>
        <v>0</v>
      </c>
    </row>
    <row r="3098" spans="1:5">
      <c r="A3098" t="str">
        <f t="shared" si="149"/>
        <v>07</v>
      </c>
      <c r="B3098">
        <f t="shared" si="150"/>
        <v>0</v>
      </c>
      <c r="C3098" t="s">
        <v>3843</v>
      </c>
      <c r="D3098" t="s">
        <v>3623</v>
      </c>
      <c r="E3098">
        <f t="shared" ca="1" si="148"/>
        <v>0</v>
      </c>
    </row>
    <row r="3099" spans="1:5">
      <c r="A3099" t="str">
        <f t="shared" si="149"/>
        <v>08</v>
      </c>
      <c r="B3099">
        <f t="shared" si="150"/>
        <v>0</v>
      </c>
      <c r="C3099" t="s">
        <v>3843</v>
      </c>
      <c r="D3099" t="s">
        <v>3624</v>
      </c>
      <c r="E3099">
        <f t="shared" ca="1" si="148"/>
        <v>0</v>
      </c>
    </row>
    <row r="3100" spans="1:5">
      <c r="A3100" t="str">
        <f t="shared" si="149"/>
        <v>09</v>
      </c>
      <c r="B3100">
        <f t="shared" si="150"/>
        <v>0</v>
      </c>
      <c r="C3100" t="s">
        <v>3843</v>
      </c>
      <c r="D3100" t="s">
        <v>3625</v>
      </c>
      <c r="E3100">
        <f t="shared" ca="1" si="148"/>
        <v>0</v>
      </c>
    </row>
    <row r="3101" spans="1:5">
      <c r="A3101" t="str">
        <f t="shared" si="149"/>
        <v>10</v>
      </c>
      <c r="B3101">
        <f t="shared" si="150"/>
        <v>0</v>
      </c>
      <c r="C3101" t="s">
        <v>3843</v>
      </c>
      <c r="D3101" t="s">
        <v>3626</v>
      </c>
      <c r="E3101">
        <f t="shared" ca="1" si="148"/>
        <v>0</v>
      </c>
    </row>
    <row r="3102" spans="1:5">
      <c r="A3102" t="str">
        <f t="shared" si="149"/>
        <v>11</v>
      </c>
      <c r="B3102">
        <f t="shared" si="150"/>
        <v>0</v>
      </c>
      <c r="C3102" t="s">
        <v>3843</v>
      </c>
      <c r="D3102" t="s">
        <v>3627</v>
      </c>
      <c r="E3102">
        <f t="shared" ca="1" si="148"/>
        <v>0</v>
      </c>
    </row>
    <row r="3103" spans="1:5">
      <c r="A3103" t="str">
        <f t="shared" si="149"/>
        <v>12</v>
      </c>
      <c r="B3103">
        <f t="shared" si="150"/>
        <v>0</v>
      </c>
      <c r="C3103" t="s">
        <v>3843</v>
      </c>
      <c r="D3103" t="s">
        <v>3628</v>
      </c>
      <c r="E3103">
        <f t="shared" ca="1" si="148"/>
        <v>0</v>
      </c>
    </row>
    <row r="3104" spans="1:5">
      <c r="A3104" t="str">
        <f t="shared" si="149"/>
        <v>13</v>
      </c>
      <c r="B3104">
        <f t="shared" si="150"/>
        <v>0</v>
      </c>
      <c r="C3104" t="s">
        <v>3843</v>
      </c>
      <c r="D3104" t="s">
        <v>3629</v>
      </c>
      <c r="E3104">
        <f t="shared" ca="1" si="148"/>
        <v>0</v>
      </c>
    </row>
    <row r="3105" spans="1:5">
      <c r="A3105" t="str">
        <f t="shared" si="149"/>
        <v>100</v>
      </c>
      <c r="B3105">
        <f t="shared" si="150"/>
        <v>0</v>
      </c>
      <c r="C3105" t="s">
        <v>3843</v>
      </c>
      <c r="D3105" t="s">
        <v>3630</v>
      </c>
      <c r="E3105">
        <f t="shared" ca="1" si="148"/>
        <v>0</v>
      </c>
    </row>
    <row r="3106" spans="1:5">
      <c r="A3106" t="str">
        <f t="shared" si="149"/>
        <v>01</v>
      </c>
      <c r="B3106">
        <f t="shared" si="150"/>
        <v>0</v>
      </c>
      <c r="C3106" t="s">
        <v>3661</v>
      </c>
      <c r="D3106" t="s">
        <v>3662</v>
      </c>
      <c r="E3106">
        <f t="shared" ca="1" si="148"/>
        <v>0</v>
      </c>
    </row>
    <row r="3107" spans="1:5">
      <c r="A3107" t="str">
        <f t="shared" si="149"/>
        <v>01</v>
      </c>
      <c r="B3107">
        <f t="shared" si="150"/>
        <v>0</v>
      </c>
      <c r="C3107" t="s">
        <v>3844</v>
      </c>
      <c r="D3107" t="s">
        <v>3845</v>
      </c>
      <c r="E3107">
        <f t="shared" ca="1" si="148"/>
        <v>0</v>
      </c>
    </row>
    <row r="3108" spans="1:5">
      <c r="A3108" t="str">
        <f t="shared" si="149"/>
        <v>02</v>
      </c>
      <c r="B3108">
        <f t="shared" si="150"/>
        <v>0</v>
      </c>
      <c r="C3108" t="s">
        <v>3844</v>
      </c>
      <c r="D3108" t="s">
        <v>3846</v>
      </c>
      <c r="E3108">
        <f t="shared" ca="1" si="148"/>
        <v>0</v>
      </c>
    </row>
    <row r="3109" spans="1:5">
      <c r="A3109" t="str">
        <f t="shared" si="149"/>
        <v>03</v>
      </c>
      <c r="B3109">
        <f t="shared" si="150"/>
        <v>0</v>
      </c>
      <c r="C3109" t="s">
        <v>3844</v>
      </c>
      <c r="D3109" t="s">
        <v>3847</v>
      </c>
      <c r="E3109">
        <f t="shared" ca="1" si="148"/>
        <v>0</v>
      </c>
    </row>
    <row r="3110" spans="1:5">
      <c r="A3110" t="str">
        <f t="shared" si="149"/>
        <v>04</v>
      </c>
      <c r="B3110">
        <f t="shared" si="150"/>
        <v>0</v>
      </c>
      <c r="C3110" t="s">
        <v>3844</v>
      </c>
      <c r="D3110" t="s">
        <v>3848</v>
      </c>
      <c r="E3110">
        <f t="shared" ca="1" si="148"/>
        <v>0</v>
      </c>
    </row>
    <row r="3111" spans="1:5">
      <c r="A3111" t="str">
        <f t="shared" si="149"/>
        <v>05</v>
      </c>
      <c r="B3111">
        <f t="shared" si="150"/>
        <v>0</v>
      </c>
      <c r="C3111" t="s">
        <v>3844</v>
      </c>
      <c r="D3111" t="s">
        <v>3849</v>
      </c>
      <c r="E3111">
        <f t="shared" ref="E3111:E3174" ca="1" si="151">IFERROR(IF(B3111=0,VLOOKUP(C3111,INDIRECT($G$4&amp;$H$4),MATCH($A3111,INDIRECT($G$4&amp;$I$4),0),0),VLOOKUP(C3111,INDIRECT($G$5&amp;$H$5),MATCH($A3111,INDIRECT($G$5&amp;$I$5),0),FALSE)),0)</f>
        <v>0</v>
      </c>
    </row>
    <row r="3112" spans="1:5">
      <c r="A3112" t="str">
        <f t="shared" si="149"/>
        <v>06</v>
      </c>
      <c r="B3112">
        <f t="shared" si="150"/>
        <v>0</v>
      </c>
      <c r="C3112" t="s">
        <v>3844</v>
      </c>
      <c r="D3112" t="s">
        <v>3850</v>
      </c>
      <c r="E3112">
        <f t="shared" ca="1" si="151"/>
        <v>0</v>
      </c>
    </row>
    <row r="3113" spans="1:5">
      <c r="A3113" t="str">
        <f t="shared" si="149"/>
        <v>07</v>
      </c>
      <c r="B3113">
        <f t="shared" si="150"/>
        <v>0</v>
      </c>
      <c r="C3113" t="s">
        <v>3844</v>
      </c>
      <c r="D3113" t="s">
        <v>3851</v>
      </c>
      <c r="E3113">
        <f t="shared" ca="1" si="151"/>
        <v>0</v>
      </c>
    </row>
    <row r="3114" spans="1:5">
      <c r="A3114" t="str">
        <f t="shared" si="149"/>
        <v>08</v>
      </c>
      <c r="B3114">
        <f t="shared" si="150"/>
        <v>0</v>
      </c>
      <c r="C3114" t="s">
        <v>3844</v>
      </c>
      <c r="D3114" t="s">
        <v>3852</v>
      </c>
      <c r="E3114">
        <f t="shared" ca="1" si="151"/>
        <v>0</v>
      </c>
    </row>
    <row r="3115" spans="1:5">
      <c r="A3115" t="str">
        <f t="shared" si="149"/>
        <v>09</v>
      </c>
      <c r="B3115">
        <f t="shared" si="150"/>
        <v>0</v>
      </c>
      <c r="C3115" t="s">
        <v>3844</v>
      </c>
      <c r="D3115" t="s">
        <v>3853</v>
      </c>
      <c r="E3115">
        <f t="shared" ca="1" si="151"/>
        <v>0</v>
      </c>
    </row>
    <row r="3116" spans="1:5">
      <c r="A3116" t="str">
        <f t="shared" si="149"/>
        <v>10</v>
      </c>
      <c r="B3116">
        <f t="shared" si="150"/>
        <v>0</v>
      </c>
      <c r="C3116" t="s">
        <v>3844</v>
      </c>
      <c r="D3116" t="s">
        <v>3854</v>
      </c>
      <c r="E3116">
        <f t="shared" ca="1" si="151"/>
        <v>0</v>
      </c>
    </row>
    <row r="3117" spans="1:5">
      <c r="A3117" t="str">
        <f t="shared" si="149"/>
        <v>11</v>
      </c>
      <c r="B3117">
        <f t="shared" si="150"/>
        <v>0</v>
      </c>
      <c r="C3117" t="s">
        <v>3844</v>
      </c>
      <c r="D3117" t="s">
        <v>3855</v>
      </c>
      <c r="E3117">
        <f t="shared" ca="1" si="151"/>
        <v>0</v>
      </c>
    </row>
    <row r="3118" spans="1:5">
      <c r="A3118" t="str">
        <f t="shared" si="149"/>
        <v>12</v>
      </c>
      <c r="B3118">
        <f t="shared" si="150"/>
        <v>0</v>
      </c>
      <c r="C3118" t="s">
        <v>3844</v>
      </c>
      <c r="D3118" t="s">
        <v>3856</v>
      </c>
      <c r="E3118">
        <f t="shared" ca="1" si="151"/>
        <v>0</v>
      </c>
    </row>
    <row r="3119" spans="1:5">
      <c r="A3119" t="str">
        <f t="shared" si="149"/>
        <v>13</v>
      </c>
      <c r="B3119">
        <f t="shared" si="150"/>
        <v>0</v>
      </c>
      <c r="C3119" t="s">
        <v>3844</v>
      </c>
      <c r="D3119" t="s">
        <v>3857</v>
      </c>
      <c r="E3119">
        <f t="shared" ca="1" si="151"/>
        <v>0</v>
      </c>
    </row>
    <row r="3120" spans="1:5">
      <c r="A3120" t="str">
        <f t="shared" si="149"/>
        <v>100</v>
      </c>
      <c r="B3120">
        <f t="shared" si="150"/>
        <v>0</v>
      </c>
      <c r="C3120" t="s">
        <v>3844</v>
      </c>
      <c r="D3120" t="s">
        <v>3858</v>
      </c>
      <c r="E3120">
        <f t="shared" ca="1" si="151"/>
        <v>0</v>
      </c>
    </row>
    <row r="3121" spans="1:5">
      <c r="A3121" t="str">
        <f t="shared" si="149"/>
        <v>01</v>
      </c>
      <c r="B3121">
        <f t="shared" si="150"/>
        <v>0</v>
      </c>
      <c r="C3121" t="s">
        <v>3753</v>
      </c>
      <c r="D3121" t="s">
        <v>3754</v>
      </c>
      <c r="E3121">
        <f t="shared" ca="1" si="151"/>
        <v>0</v>
      </c>
    </row>
    <row r="3122" spans="1:5">
      <c r="A3122" t="str">
        <f t="shared" si="149"/>
        <v>02</v>
      </c>
      <c r="B3122">
        <f t="shared" si="150"/>
        <v>0</v>
      </c>
      <c r="C3122" t="s">
        <v>3753</v>
      </c>
      <c r="D3122" t="s">
        <v>3755</v>
      </c>
      <c r="E3122">
        <f t="shared" ca="1" si="151"/>
        <v>0</v>
      </c>
    </row>
    <row r="3123" spans="1:5">
      <c r="A3123" t="str">
        <f t="shared" si="149"/>
        <v>03</v>
      </c>
      <c r="B3123">
        <f t="shared" si="150"/>
        <v>0</v>
      </c>
      <c r="C3123" t="s">
        <v>3753</v>
      </c>
      <c r="D3123" t="s">
        <v>3756</v>
      </c>
      <c r="E3123">
        <f t="shared" ca="1" si="151"/>
        <v>0</v>
      </c>
    </row>
    <row r="3124" spans="1:5">
      <c r="A3124" t="str">
        <f t="shared" si="149"/>
        <v>04</v>
      </c>
      <c r="B3124">
        <f t="shared" si="150"/>
        <v>0</v>
      </c>
      <c r="C3124" t="s">
        <v>3753</v>
      </c>
      <c r="D3124" t="s">
        <v>3757</v>
      </c>
      <c r="E3124">
        <f t="shared" ca="1" si="151"/>
        <v>0</v>
      </c>
    </row>
    <row r="3125" spans="1:5">
      <c r="A3125" t="str">
        <f t="shared" si="149"/>
        <v>05</v>
      </c>
      <c r="B3125">
        <f t="shared" si="150"/>
        <v>0</v>
      </c>
      <c r="C3125" t="s">
        <v>3753</v>
      </c>
      <c r="D3125" t="s">
        <v>3758</v>
      </c>
      <c r="E3125">
        <f t="shared" ca="1" si="151"/>
        <v>0</v>
      </c>
    </row>
    <row r="3126" spans="1:5">
      <c r="A3126" t="str">
        <f t="shared" si="149"/>
        <v>06</v>
      </c>
      <c r="B3126">
        <f t="shared" si="150"/>
        <v>0</v>
      </c>
      <c r="C3126" t="s">
        <v>3753</v>
      </c>
      <c r="D3126" t="s">
        <v>3759</v>
      </c>
      <c r="E3126">
        <f t="shared" ca="1" si="151"/>
        <v>0</v>
      </c>
    </row>
    <row r="3127" spans="1:5">
      <c r="A3127" t="str">
        <f t="shared" si="149"/>
        <v>07</v>
      </c>
      <c r="B3127">
        <f t="shared" si="150"/>
        <v>0</v>
      </c>
      <c r="C3127" t="s">
        <v>3753</v>
      </c>
      <c r="D3127" t="s">
        <v>3760</v>
      </c>
      <c r="E3127">
        <f t="shared" ca="1" si="151"/>
        <v>0</v>
      </c>
    </row>
    <row r="3128" spans="1:5">
      <c r="A3128" t="str">
        <f t="shared" si="149"/>
        <v>08</v>
      </c>
      <c r="B3128">
        <f t="shared" si="150"/>
        <v>0</v>
      </c>
      <c r="C3128" t="s">
        <v>3753</v>
      </c>
      <c r="D3128" t="s">
        <v>3761</v>
      </c>
      <c r="E3128">
        <f t="shared" ca="1" si="151"/>
        <v>0</v>
      </c>
    </row>
    <row r="3129" spans="1:5">
      <c r="A3129" t="str">
        <f t="shared" si="149"/>
        <v>09</v>
      </c>
      <c r="B3129">
        <f t="shared" si="150"/>
        <v>0</v>
      </c>
      <c r="C3129" t="s">
        <v>3753</v>
      </c>
      <c r="D3129" t="s">
        <v>3762</v>
      </c>
      <c r="E3129">
        <f t="shared" ca="1" si="151"/>
        <v>0</v>
      </c>
    </row>
    <row r="3130" spans="1:5">
      <c r="A3130" t="str">
        <f t="shared" si="149"/>
        <v>10</v>
      </c>
      <c r="B3130">
        <f t="shared" si="150"/>
        <v>0</v>
      </c>
      <c r="C3130" t="s">
        <v>3753</v>
      </c>
      <c r="D3130" t="s">
        <v>3763</v>
      </c>
      <c r="E3130">
        <f t="shared" ca="1" si="151"/>
        <v>0</v>
      </c>
    </row>
    <row r="3131" spans="1:5">
      <c r="A3131" t="str">
        <f t="shared" si="149"/>
        <v>11</v>
      </c>
      <c r="B3131">
        <f t="shared" si="150"/>
        <v>0</v>
      </c>
      <c r="C3131" t="s">
        <v>3753</v>
      </c>
      <c r="D3131" t="s">
        <v>3764</v>
      </c>
      <c r="E3131">
        <f t="shared" ca="1" si="151"/>
        <v>0</v>
      </c>
    </row>
    <row r="3132" spans="1:5">
      <c r="A3132" t="str">
        <f t="shared" si="149"/>
        <v>12</v>
      </c>
      <c r="B3132">
        <f t="shared" si="150"/>
        <v>0</v>
      </c>
      <c r="C3132" t="s">
        <v>3753</v>
      </c>
      <c r="D3132" t="s">
        <v>3765</v>
      </c>
      <c r="E3132">
        <f t="shared" ca="1" si="151"/>
        <v>0</v>
      </c>
    </row>
    <row r="3133" spans="1:5">
      <c r="A3133" t="str">
        <f t="shared" si="149"/>
        <v>13</v>
      </c>
      <c r="B3133">
        <f t="shared" si="150"/>
        <v>0</v>
      </c>
      <c r="C3133" t="s">
        <v>3753</v>
      </c>
      <c r="D3133" t="s">
        <v>3766</v>
      </c>
      <c r="E3133">
        <f t="shared" ca="1" si="151"/>
        <v>0</v>
      </c>
    </row>
    <row r="3134" spans="1:5">
      <c r="A3134" t="str">
        <f t="shared" si="149"/>
        <v>100</v>
      </c>
      <c r="B3134">
        <f t="shared" si="150"/>
        <v>0</v>
      </c>
      <c r="C3134" t="s">
        <v>3753</v>
      </c>
      <c r="D3134" t="s">
        <v>3767</v>
      </c>
      <c r="E3134">
        <f t="shared" ca="1" si="151"/>
        <v>0</v>
      </c>
    </row>
    <row r="3135" spans="1:5">
      <c r="A3135" t="str">
        <f t="shared" si="149"/>
        <v>01</v>
      </c>
      <c r="B3135">
        <f t="shared" si="150"/>
        <v>0</v>
      </c>
      <c r="C3135" t="s">
        <v>3783</v>
      </c>
      <c r="D3135" t="s">
        <v>3784</v>
      </c>
      <c r="E3135">
        <f t="shared" ca="1" si="151"/>
        <v>0</v>
      </c>
    </row>
    <row r="3136" spans="1:5">
      <c r="A3136" t="str">
        <f t="shared" si="149"/>
        <v>02</v>
      </c>
      <c r="B3136">
        <f t="shared" si="150"/>
        <v>0</v>
      </c>
      <c r="C3136" t="s">
        <v>3783</v>
      </c>
      <c r="D3136" t="s">
        <v>3785</v>
      </c>
      <c r="E3136">
        <f t="shared" ca="1" si="151"/>
        <v>0</v>
      </c>
    </row>
    <row r="3137" spans="1:5">
      <c r="A3137" t="str">
        <f t="shared" si="149"/>
        <v>03</v>
      </c>
      <c r="B3137">
        <f t="shared" si="150"/>
        <v>0</v>
      </c>
      <c r="C3137" t="s">
        <v>3783</v>
      </c>
      <c r="D3137" t="s">
        <v>3786</v>
      </c>
      <c r="E3137">
        <f t="shared" ca="1" si="151"/>
        <v>0</v>
      </c>
    </row>
    <row r="3138" spans="1:5">
      <c r="A3138" t="str">
        <f t="shared" ref="A3138:A3201" si="152">MID(D3138,LEN(C3138)+2,LEN(D3138)-LEN(C3138))</f>
        <v>04</v>
      </c>
      <c r="B3138">
        <f t="shared" ref="B3138:B3201" si="153">IF(IFERROR(FIND("PU",D3138,1),0)&lt;&gt;0,"PU",0)</f>
        <v>0</v>
      </c>
      <c r="C3138" t="s">
        <v>3783</v>
      </c>
      <c r="D3138" t="s">
        <v>3787</v>
      </c>
      <c r="E3138">
        <f t="shared" ca="1" si="151"/>
        <v>0</v>
      </c>
    </row>
    <row r="3139" spans="1:5">
      <c r="A3139" t="str">
        <f t="shared" si="152"/>
        <v>05</v>
      </c>
      <c r="B3139">
        <f t="shared" si="153"/>
        <v>0</v>
      </c>
      <c r="C3139" t="s">
        <v>3783</v>
      </c>
      <c r="D3139" t="s">
        <v>3788</v>
      </c>
      <c r="E3139">
        <f t="shared" ca="1" si="151"/>
        <v>0</v>
      </c>
    </row>
    <row r="3140" spans="1:5">
      <c r="A3140" t="str">
        <f t="shared" si="152"/>
        <v>06</v>
      </c>
      <c r="B3140">
        <f t="shared" si="153"/>
        <v>0</v>
      </c>
      <c r="C3140" t="s">
        <v>3783</v>
      </c>
      <c r="D3140" t="s">
        <v>3789</v>
      </c>
      <c r="E3140">
        <f t="shared" ca="1" si="151"/>
        <v>0</v>
      </c>
    </row>
    <row r="3141" spans="1:5">
      <c r="A3141" t="str">
        <f t="shared" si="152"/>
        <v>07</v>
      </c>
      <c r="B3141">
        <f t="shared" si="153"/>
        <v>0</v>
      </c>
      <c r="C3141" t="s">
        <v>3783</v>
      </c>
      <c r="D3141" t="s">
        <v>3790</v>
      </c>
      <c r="E3141">
        <f t="shared" ca="1" si="151"/>
        <v>0</v>
      </c>
    </row>
    <row r="3142" spans="1:5">
      <c r="A3142" t="str">
        <f t="shared" si="152"/>
        <v>08</v>
      </c>
      <c r="B3142">
        <f t="shared" si="153"/>
        <v>0</v>
      </c>
      <c r="C3142" t="s">
        <v>3783</v>
      </c>
      <c r="D3142" t="s">
        <v>3791</v>
      </c>
      <c r="E3142">
        <f t="shared" ca="1" si="151"/>
        <v>0</v>
      </c>
    </row>
    <row r="3143" spans="1:5">
      <c r="A3143" t="str">
        <f t="shared" si="152"/>
        <v>09</v>
      </c>
      <c r="B3143">
        <f t="shared" si="153"/>
        <v>0</v>
      </c>
      <c r="C3143" t="s">
        <v>3783</v>
      </c>
      <c r="D3143" t="s">
        <v>3792</v>
      </c>
      <c r="E3143">
        <f t="shared" ca="1" si="151"/>
        <v>0</v>
      </c>
    </row>
    <row r="3144" spans="1:5">
      <c r="A3144" t="str">
        <f t="shared" si="152"/>
        <v>10</v>
      </c>
      <c r="B3144">
        <f t="shared" si="153"/>
        <v>0</v>
      </c>
      <c r="C3144" t="s">
        <v>3783</v>
      </c>
      <c r="D3144" t="s">
        <v>3793</v>
      </c>
      <c r="E3144">
        <f t="shared" ca="1" si="151"/>
        <v>0</v>
      </c>
    </row>
    <row r="3145" spans="1:5">
      <c r="A3145" t="str">
        <f t="shared" si="152"/>
        <v>11</v>
      </c>
      <c r="B3145">
        <f t="shared" si="153"/>
        <v>0</v>
      </c>
      <c r="C3145" t="s">
        <v>3783</v>
      </c>
      <c r="D3145" t="s">
        <v>3794</v>
      </c>
      <c r="E3145">
        <f t="shared" ca="1" si="151"/>
        <v>0</v>
      </c>
    </row>
    <row r="3146" spans="1:5">
      <c r="A3146" t="str">
        <f t="shared" si="152"/>
        <v>12</v>
      </c>
      <c r="B3146">
        <f t="shared" si="153"/>
        <v>0</v>
      </c>
      <c r="C3146" t="s">
        <v>3783</v>
      </c>
      <c r="D3146" t="s">
        <v>3795</v>
      </c>
      <c r="E3146">
        <f t="shared" ca="1" si="151"/>
        <v>0</v>
      </c>
    </row>
    <row r="3147" spans="1:5">
      <c r="A3147" t="str">
        <f t="shared" si="152"/>
        <v>13</v>
      </c>
      <c r="B3147">
        <f t="shared" si="153"/>
        <v>0</v>
      </c>
      <c r="C3147" t="s">
        <v>3783</v>
      </c>
      <c r="D3147" t="s">
        <v>3796</v>
      </c>
      <c r="E3147">
        <f t="shared" ca="1" si="151"/>
        <v>0</v>
      </c>
    </row>
    <row r="3148" spans="1:5">
      <c r="A3148" t="str">
        <f t="shared" si="152"/>
        <v>100</v>
      </c>
      <c r="B3148">
        <f t="shared" si="153"/>
        <v>0</v>
      </c>
      <c r="C3148" t="s">
        <v>3783</v>
      </c>
      <c r="D3148" t="s">
        <v>3797</v>
      </c>
      <c r="E3148">
        <f t="shared" ca="1" si="151"/>
        <v>0</v>
      </c>
    </row>
    <row r="3149" spans="1:5">
      <c r="A3149" t="str">
        <f t="shared" si="152"/>
        <v>01</v>
      </c>
      <c r="B3149">
        <f t="shared" si="153"/>
        <v>0</v>
      </c>
      <c r="C3149" t="s">
        <v>3168</v>
      </c>
      <c r="D3149" t="s">
        <v>3169</v>
      </c>
      <c r="E3149">
        <f t="shared" ca="1" si="151"/>
        <v>0</v>
      </c>
    </row>
    <row r="3150" spans="1:5">
      <c r="A3150" t="str">
        <f t="shared" si="152"/>
        <v>02</v>
      </c>
      <c r="B3150">
        <f t="shared" si="153"/>
        <v>0</v>
      </c>
      <c r="C3150" t="s">
        <v>3168</v>
      </c>
      <c r="D3150" t="s">
        <v>3170</v>
      </c>
      <c r="E3150">
        <f t="shared" ca="1" si="151"/>
        <v>0</v>
      </c>
    </row>
    <row r="3151" spans="1:5">
      <c r="A3151" t="str">
        <f t="shared" si="152"/>
        <v>03</v>
      </c>
      <c r="B3151">
        <f t="shared" si="153"/>
        <v>0</v>
      </c>
      <c r="C3151" t="s">
        <v>3168</v>
      </c>
      <c r="D3151" t="s">
        <v>3171</v>
      </c>
      <c r="E3151">
        <f t="shared" ca="1" si="151"/>
        <v>0</v>
      </c>
    </row>
    <row r="3152" spans="1:5">
      <c r="A3152" t="str">
        <f t="shared" si="152"/>
        <v>04</v>
      </c>
      <c r="B3152">
        <f t="shared" si="153"/>
        <v>0</v>
      </c>
      <c r="C3152" t="s">
        <v>3168</v>
      </c>
      <c r="D3152" t="s">
        <v>3172</v>
      </c>
      <c r="E3152">
        <f t="shared" ca="1" si="151"/>
        <v>0</v>
      </c>
    </row>
    <row r="3153" spans="1:5">
      <c r="A3153" t="str">
        <f t="shared" si="152"/>
        <v>05</v>
      </c>
      <c r="B3153">
        <f t="shared" si="153"/>
        <v>0</v>
      </c>
      <c r="C3153" t="s">
        <v>3168</v>
      </c>
      <c r="D3153" t="s">
        <v>3173</v>
      </c>
      <c r="E3153">
        <f t="shared" ca="1" si="151"/>
        <v>0</v>
      </c>
    </row>
    <row r="3154" spans="1:5">
      <c r="A3154" t="str">
        <f t="shared" si="152"/>
        <v>06</v>
      </c>
      <c r="B3154">
        <f t="shared" si="153"/>
        <v>0</v>
      </c>
      <c r="C3154" t="s">
        <v>3168</v>
      </c>
      <c r="D3154" t="s">
        <v>3174</v>
      </c>
      <c r="E3154">
        <f t="shared" ca="1" si="151"/>
        <v>0</v>
      </c>
    </row>
    <row r="3155" spans="1:5">
      <c r="A3155" t="str">
        <f t="shared" si="152"/>
        <v>07</v>
      </c>
      <c r="B3155">
        <f t="shared" si="153"/>
        <v>0</v>
      </c>
      <c r="C3155" t="s">
        <v>3168</v>
      </c>
      <c r="D3155" t="s">
        <v>3175</v>
      </c>
      <c r="E3155">
        <f t="shared" ca="1" si="151"/>
        <v>0</v>
      </c>
    </row>
    <row r="3156" spans="1:5">
      <c r="A3156" t="str">
        <f t="shared" si="152"/>
        <v>08</v>
      </c>
      <c r="B3156">
        <f t="shared" si="153"/>
        <v>0</v>
      </c>
      <c r="C3156" t="s">
        <v>3168</v>
      </c>
      <c r="D3156" t="s">
        <v>3176</v>
      </c>
      <c r="E3156">
        <f t="shared" ca="1" si="151"/>
        <v>0</v>
      </c>
    </row>
    <row r="3157" spans="1:5">
      <c r="A3157" t="str">
        <f t="shared" si="152"/>
        <v>09</v>
      </c>
      <c r="B3157">
        <f t="shared" si="153"/>
        <v>0</v>
      </c>
      <c r="C3157" t="s">
        <v>3168</v>
      </c>
      <c r="D3157" t="s">
        <v>3177</v>
      </c>
      <c r="E3157">
        <f t="shared" ca="1" si="151"/>
        <v>0</v>
      </c>
    </row>
    <row r="3158" spans="1:5">
      <c r="A3158" t="str">
        <f t="shared" si="152"/>
        <v>10</v>
      </c>
      <c r="B3158">
        <f t="shared" si="153"/>
        <v>0</v>
      </c>
      <c r="C3158" t="s">
        <v>3168</v>
      </c>
      <c r="D3158" t="s">
        <v>3178</v>
      </c>
      <c r="E3158">
        <f t="shared" ca="1" si="151"/>
        <v>0</v>
      </c>
    </row>
    <row r="3159" spans="1:5">
      <c r="A3159" t="str">
        <f t="shared" si="152"/>
        <v>11</v>
      </c>
      <c r="B3159">
        <f t="shared" si="153"/>
        <v>0</v>
      </c>
      <c r="C3159" t="s">
        <v>3168</v>
      </c>
      <c r="D3159" t="s">
        <v>3179</v>
      </c>
      <c r="E3159">
        <f t="shared" ca="1" si="151"/>
        <v>0</v>
      </c>
    </row>
    <row r="3160" spans="1:5">
      <c r="A3160" t="str">
        <f t="shared" si="152"/>
        <v>12</v>
      </c>
      <c r="B3160">
        <f t="shared" si="153"/>
        <v>0</v>
      </c>
      <c r="C3160" t="s">
        <v>3168</v>
      </c>
      <c r="D3160" t="s">
        <v>3180</v>
      </c>
      <c r="E3160">
        <f t="shared" ca="1" si="151"/>
        <v>0</v>
      </c>
    </row>
    <row r="3161" spans="1:5">
      <c r="A3161" t="str">
        <f t="shared" si="152"/>
        <v>13</v>
      </c>
      <c r="B3161">
        <f t="shared" si="153"/>
        <v>0</v>
      </c>
      <c r="C3161" t="s">
        <v>3168</v>
      </c>
      <c r="D3161" t="s">
        <v>3181</v>
      </c>
      <c r="E3161">
        <f t="shared" ca="1" si="151"/>
        <v>0</v>
      </c>
    </row>
    <row r="3162" spans="1:5">
      <c r="A3162" t="str">
        <f t="shared" si="152"/>
        <v>100</v>
      </c>
      <c r="B3162">
        <f t="shared" si="153"/>
        <v>0</v>
      </c>
      <c r="C3162" t="s">
        <v>3168</v>
      </c>
      <c r="D3162" t="s">
        <v>3182</v>
      </c>
      <c r="E3162">
        <f t="shared" ca="1" si="151"/>
        <v>0</v>
      </c>
    </row>
    <row r="3163" spans="1:5">
      <c r="A3163" t="str">
        <f t="shared" si="152"/>
        <v>01</v>
      </c>
      <c r="B3163">
        <f t="shared" si="153"/>
        <v>0</v>
      </c>
      <c r="C3163" t="s">
        <v>3228</v>
      </c>
      <c r="D3163" t="s">
        <v>3229</v>
      </c>
      <c r="E3163">
        <f t="shared" ca="1" si="151"/>
        <v>0</v>
      </c>
    </row>
    <row r="3164" spans="1:5">
      <c r="A3164" t="str">
        <f t="shared" si="152"/>
        <v>02</v>
      </c>
      <c r="B3164">
        <f t="shared" si="153"/>
        <v>0</v>
      </c>
      <c r="C3164" t="s">
        <v>3228</v>
      </c>
      <c r="D3164" t="s">
        <v>3230</v>
      </c>
      <c r="E3164">
        <f t="shared" ca="1" si="151"/>
        <v>0</v>
      </c>
    </row>
    <row r="3165" spans="1:5">
      <c r="A3165" t="str">
        <f t="shared" si="152"/>
        <v>03</v>
      </c>
      <c r="B3165">
        <f t="shared" si="153"/>
        <v>0</v>
      </c>
      <c r="C3165" t="s">
        <v>3228</v>
      </c>
      <c r="D3165" t="s">
        <v>3231</v>
      </c>
      <c r="E3165">
        <f t="shared" ca="1" si="151"/>
        <v>0</v>
      </c>
    </row>
    <row r="3166" spans="1:5">
      <c r="A3166" t="str">
        <f t="shared" si="152"/>
        <v>04</v>
      </c>
      <c r="B3166">
        <f t="shared" si="153"/>
        <v>0</v>
      </c>
      <c r="C3166" t="s">
        <v>3228</v>
      </c>
      <c r="D3166" t="s">
        <v>3232</v>
      </c>
      <c r="E3166">
        <f t="shared" ca="1" si="151"/>
        <v>0</v>
      </c>
    </row>
    <row r="3167" spans="1:5">
      <c r="A3167" t="str">
        <f t="shared" si="152"/>
        <v>05</v>
      </c>
      <c r="B3167">
        <f t="shared" si="153"/>
        <v>0</v>
      </c>
      <c r="C3167" t="s">
        <v>3228</v>
      </c>
      <c r="D3167" t="s">
        <v>3233</v>
      </c>
      <c r="E3167">
        <f t="shared" ca="1" si="151"/>
        <v>0</v>
      </c>
    </row>
    <row r="3168" spans="1:5">
      <c r="A3168" t="str">
        <f t="shared" si="152"/>
        <v>06</v>
      </c>
      <c r="B3168">
        <f t="shared" si="153"/>
        <v>0</v>
      </c>
      <c r="C3168" t="s">
        <v>3228</v>
      </c>
      <c r="D3168" t="s">
        <v>3234</v>
      </c>
      <c r="E3168">
        <f t="shared" ca="1" si="151"/>
        <v>0</v>
      </c>
    </row>
    <row r="3169" spans="1:5">
      <c r="A3169" t="str">
        <f t="shared" si="152"/>
        <v>07</v>
      </c>
      <c r="B3169">
        <f t="shared" si="153"/>
        <v>0</v>
      </c>
      <c r="C3169" t="s">
        <v>3228</v>
      </c>
      <c r="D3169" t="s">
        <v>3235</v>
      </c>
      <c r="E3169">
        <f t="shared" ca="1" si="151"/>
        <v>0</v>
      </c>
    </row>
    <row r="3170" spans="1:5">
      <c r="A3170" t="str">
        <f t="shared" si="152"/>
        <v>08</v>
      </c>
      <c r="B3170">
        <f t="shared" si="153"/>
        <v>0</v>
      </c>
      <c r="C3170" t="s">
        <v>3228</v>
      </c>
      <c r="D3170" t="s">
        <v>3236</v>
      </c>
      <c r="E3170">
        <f t="shared" ca="1" si="151"/>
        <v>0</v>
      </c>
    </row>
    <row r="3171" spans="1:5">
      <c r="A3171" t="str">
        <f t="shared" si="152"/>
        <v>09</v>
      </c>
      <c r="B3171">
        <f t="shared" si="153"/>
        <v>0</v>
      </c>
      <c r="C3171" t="s">
        <v>3228</v>
      </c>
      <c r="D3171" t="s">
        <v>3237</v>
      </c>
      <c r="E3171">
        <f t="shared" ca="1" si="151"/>
        <v>0</v>
      </c>
    </row>
    <row r="3172" spans="1:5">
      <c r="A3172" t="str">
        <f t="shared" si="152"/>
        <v>10</v>
      </c>
      <c r="B3172">
        <f t="shared" si="153"/>
        <v>0</v>
      </c>
      <c r="C3172" t="s">
        <v>3228</v>
      </c>
      <c r="D3172" t="s">
        <v>3238</v>
      </c>
      <c r="E3172">
        <f t="shared" ca="1" si="151"/>
        <v>0</v>
      </c>
    </row>
    <row r="3173" spans="1:5">
      <c r="A3173" t="str">
        <f t="shared" si="152"/>
        <v>11</v>
      </c>
      <c r="B3173">
        <f t="shared" si="153"/>
        <v>0</v>
      </c>
      <c r="C3173" t="s">
        <v>3228</v>
      </c>
      <c r="D3173" t="s">
        <v>3239</v>
      </c>
      <c r="E3173">
        <f t="shared" ca="1" si="151"/>
        <v>0</v>
      </c>
    </row>
    <row r="3174" spans="1:5">
      <c r="A3174" t="str">
        <f t="shared" si="152"/>
        <v>12</v>
      </c>
      <c r="B3174">
        <f t="shared" si="153"/>
        <v>0</v>
      </c>
      <c r="C3174" t="s">
        <v>3228</v>
      </c>
      <c r="D3174" t="s">
        <v>3240</v>
      </c>
      <c r="E3174">
        <f t="shared" ca="1" si="151"/>
        <v>0</v>
      </c>
    </row>
    <row r="3175" spans="1:5">
      <c r="A3175" t="str">
        <f t="shared" si="152"/>
        <v>13</v>
      </c>
      <c r="B3175">
        <f t="shared" si="153"/>
        <v>0</v>
      </c>
      <c r="C3175" t="s">
        <v>3228</v>
      </c>
      <c r="D3175" t="s">
        <v>3241</v>
      </c>
      <c r="E3175">
        <f t="shared" ref="E3175:E3238" ca="1" si="154">IFERROR(IF(B3175=0,VLOOKUP(C3175,INDIRECT($G$4&amp;$H$4),MATCH($A3175,INDIRECT($G$4&amp;$I$4),0),0),VLOOKUP(C3175,INDIRECT($G$5&amp;$H$5),MATCH($A3175,INDIRECT($G$5&amp;$I$5),0),FALSE)),0)</f>
        <v>0</v>
      </c>
    </row>
    <row r="3176" spans="1:5">
      <c r="A3176" t="str">
        <f t="shared" si="152"/>
        <v>100</v>
      </c>
      <c r="B3176">
        <f t="shared" si="153"/>
        <v>0</v>
      </c>
      <c r="C3176" t="s">
        <v>3228</v>
      </c>
      <c r="D3176" t="s">
        <v>3242</v>
      </c>
      <c r="E3176">
        <f t="shared" ca="1" si="154"/>
        <v>0</v>
      </c>
    </row>
    <row r="3177" spans="1:5">
      <c r="A3177" t="str">
        <f t="shared" si="152"/>
        <v>01</v>
      </c>
      <c r="B3177">
        <f t="shared" si="153"/>
        <v>0</v>
      </c>
      <c r="C3177" t="s">
        <v>3288</v>
      </c>
      <c r="D3177" t="s">
        <v>3289</v>
      </c>
      <c r="E3177">
        <f t="shared" ca="1" si="154"/>
        <v>0</v>
      </c>
    </row>
    <row r="3178" spans="1:5">
      <c r="A3178" t="str">
        <f t="shared" si="152"/>
        <v>02</v>
      </c>
      <c r="B3178">
        <f t="shared" si="153"/>
        <v>0</v>
      </c>
      <c r="C3178" t="s">
        <v>3288</v>
      </c>
      <c r="D3178" t="s">
        <v>3290</v>
      </c>
      <c r="E3178">
        <f t="shared" ca="1" si="154"/>
        <v>0</v>
      </c>
    </row>
    <row r="3179" spans="1:5">
      <c r="A3179" t="str">
        <f t="shared" si="152"/>
        <v>03</v>
      </c>
      <c r="B3179">
        <f t="shared" si="153"/>
        <v>0</v>
      </c>
      <c r="C3179" t="s">
        <v>3288</v>
      </c>
      <c r="D3179" t="s">
        <v>3291</v>
      </c>
      <c r="E3179">
        <f t="shared" ca="1" si="154"/>
        <v>0</v>
      </c>
    </row>
    <row r="3180" spans="1:5">
      <c r="A3180" t="str">
        <f t="shared" si="152"/>
        <v>04</v>
      </c>
      <c r="B3180">
        <f t="shared" si="153"/>
        <v>0</v>
      </c>
      <c r="C3180" t="s">
        <v>3288</v>
      </c>
      <c r="D3180" t="s">
        <v>3292</v>
      </c>
      <c r="E3180">
        <f t="shared" ca="1" si="154"/>
        <v>0</v>
      </c>
    </row>
    <row r="3181" spans="1:5">
      <c r="A3181" t="str">
        <f t="shared" si="152"/>
        <v>05</v>
      </c>
      <c r="B3181">
        <f t="shared" si="153"/>
        <v>0</v>
      </c>
      <c r="C3181" t="s">
        <v>3288</v>
      </c>
      <c r="D3181" t="s">
        <v>3293</v>
      </c>
      <c r="E3181">
        <f t="shared" ca="1" si="154"/>
        <v>0</v>
      </c>
    </row>
    <row r="3182" spans="1:5">
      <c r="A3182" t="str">
        <f t="shared" si="152"/>
        <v>06</v>
      </c>
      <c r="B3182">
        <f t="shared" si="153"/>
        <v>0</v>
      </c>
      <c r="C3182" t="s">
        <v>3288</v>
      </c>
      <c r="D3182" t="s">
        <v>3294</v>
      </c>
      <c r="E3182">
        <f t="shared" ca="1" si="154"/>
        <v>0</v>
      </c>
    </row>
    <row r="3183" spans="1:5">
      <c r="A3183" t="str">
        <f t="shared" si="152"/>
        <v>07</v>
      </c>
      <c r="B3183">
        <f t="shared" si="153"/>
        <v>0</v>
      </c>
      <c r="C3183" t="s">
        <v>3288</v>
      </c>
      <c r="D3183" t="s">
        <v>3295</v>
      </c>
      <c r="E3183">
        <f t="shared" ca="1" si="154"/>
        <v>0</v>
      </c>
    </row>
    <row r="3184" spans="1:5">
      <c r="A3184" t="str">
        <f t="shared" si="152"/>
        <v>08</v>
      </c>
      <c r="B3184">
        <f t="shared" si="153"/>
        <v>0</v>
      </c>
      <c r="C3184" t="s">
        <v>3288</v>
      </c>
      <c r="D3184" t="s">
        <v>3296</v>
      </c>
      <c r="E3184">
        <f t="shared" ca="1" si="154"/>
        <v>0</v>
      </c>
    </row>
    <row r="3185" spans="1:5">
      <c r="A3185" t="str">
        <f t="shared" si="152"/>
        <v>09</v>
      </c>
      <c r="B3185">
        <f t="shared" si="153"/>
        <v>0</v>
      </c>
      <c r="C3185" t="s">
        <v>3288</v>
      </c>
      <c r="D3185" t="s">
        <v>3297</v>
      </c>
      <c r="E3185">
        <f t="shared" ca="1" si="154"/>
        <v>0</v>
      </c>
    </row>
    <row r="3186" spans="1:5">
      <c r="A3186" t="str">
        <f t="shared" si="152"/>
        <v>10</v>
      </c>
      <c r="B3186">
        <f t="shared" si="153"/>
        <v>0</v>
      </c>
      <c r="C3186" t="s">
        <v>3288</v>
      </c>
      <c r="D3186" t="s">
        <v>3298</v>
      </c>
      <c r="E3186">
        <f t="shared" ca="1" si="154"/>
        <v>0</v>
      </c>
    </row>
    <row r="3187" spans="1:5">
      <c r="A3187" t="str">
        <f t="shared" si="152"/>
        <v>11</v>
      </c>
      <c r="B3187">
        <f t="shared" si="153"/>
        <v>0</v>
      </c>
      <c r="C3187" t="s">
        <v>3288</v>
      </c>
      <c r="D3187" t="s">
        <v>3299</v>
      </c>
      <c r="E3187">
        <f t="shared" ca="1" si="154"/>
        <v>0</v>
      </c>
    </row>
    <row r="3188" spans="1:5">
      <c r="A3188" t="str">
        <f t="shared" si="152"/>
        <v>12</v>
      </c>
      <c r="B3188">
        <f t="shared" si="153"/>
        <v>0</v>
      </c>
      <c r="C3188" t="s">
        <v>3288</v>
      </c>
      <c r="D3188" t="s">
        <v>3300</v>
      </c>
      <c r="E3188">
        <f t="shared" ca="1" si="154"/>
        <v>0</v>
      </c>
    </row>
    <row r="3189" spans="1:5">
      <c r="A3189" t="str">
        <f t="shared" si="152"/>
        <v>13</v>
      </c>
      <c r="B3189">
        <f t="shared" si="153"/>
        <v>0</v>
      </c>
      <c r="C3189" t="s">
        <v>3288</v>
      </c>
      <c r="D3189" t="s">
        <v>3301</v>
      </c>
      <c r="E3189">
        <f t="shared" ca="1" si="154"/>
        <v>0</v>
      </c>
    </row>
    <row r="3190" spans="1:5">
      <c r="A3190" t="str">
        <f t="shared" si="152"/>
        <v>100</v>
      </c>
      <c r="B3190">
        <f t="shared" si="153"/>
        <v>0</v>
      </c>
      <c r="C3190" t="s">
        <v>3288</v>
      </c>
      <c r="D3190" t="s">
        <v>3302</v>
      </c>
      <c r="E3190">
        <f t="shared" ca="1" si="154"/>
        <v>0</v>
      </c>
    </row>
    <row r="3191" spans="1:5">
      <c r="A3191" t="str">
        <f t="shared" si="152"/>
        <v>01</v>
      </c>
      <c r="B3191">
        <f t="shared" si="153"/>
        <v>0</v>
      </c>
      <c r="C3191" t="s">
        <v>3348</v>
      </c>
      <c r="D3191" t="s">
        <v>3349</v>
      </c>
      <c r="E3191">
        <f t="shared" ca="1" si="154"/>
        <v>0</v>
      </c>
    </row>
    <row r="3192" spans="1:5">
      <c r="A3192" t="str">
        <f t="shared" si="152"/>
        <v>02</v>
      </c>
      <c r="B3192">
        <f t="shared" si="153"/>
        <v>0</v>
      </c>
      <c r="C3192" t="s">
        <v>3348</v>
      </c>
      <c r="D3192" t="s">
        <v>3350</v>
      </c>
      <c r="E3192">
        <f t="shared" ca="1" si="154"/>
        <v>0</v>
      </c>
    </row>
    <row r="3193" spans="1:5">
      <c r="A3193" t="str">
        <f t="shared" si="152"/>
        <v>03</v>
      </c>
      <c r="B3193">
        <f t="shared" si="153"/>
        <v>0</v>
      </c>
      <c r="C3193" t="s">
        <v>3348</v>
      </c>
      <c r="D3193" t="s">
        <v>3351</v>
      </c>
      <c r="E3193">
        <f t="shared" ca="1" si="154"/>
        <v>0</v>
      </c>
    </row>
    <row r="3194" spans="1:5">
      <c r="A3194" t="str">
        <f t="shared" si="152"/>
        <v>04</v>
      </c>
      <c r="B3194">
        <f t="shared" si="153"/>
        <v>0</v>
      </c>
      <c r="C3194" t="s">
        <v>3348</v>
      </c>
      <c r="D3194" t="s">
        <v>3352</v>
      </c>
      <c r="E3194">
        <f t="shared" ca="1" si="154"/>
        <v>0</v>
      </c>
    </row>
    <row r="3195" spans="1:5">
      <c r="A3195" t="str">
        <f t="shared" si="152"/>
        <v>05</v>
      </c>
      <c r="B3195">
        <f t="shared" si="153"/>
        <v>0</v>
      </c>
      <c r="C3195" t="s">
        <v>3348</v>
      </c>
      <c r="D3195" t="s">
        <v>3353</v>
      </c>
      <c r="E3195">
        <f t="shared" ca="1" si="154"/>
        <v>0</v>
      </c>
    </row>
    <row r="3196" spans="1:5">
      <c r="A3196" t="str">
        <f t="shared" si="152"/>
        <v>06</v>
      </c>
      <c r="B3196">
        <f t="shared" si="153"/>
        <v>0</v>
      </c>
      <c r="C3196" t="s">
        <v>3348</v>
      </c>
      <c r="D3196" t="s">
        <v>3354</v>
      </c>
      <c r="E3196">
        <f t="shared" ca="1" si="154"/>
        <v>0</v>
      </c>
    </row>
    <row r="3197" spans="1:5">
      <c r="A3197" t="str">
        <f t="shared" si="152"/>
        <v>07</v>
      </c>
      <c r="B3197">
        <f t="shared" si="153"/>
        <v>0</v>
      </c>
      <c r="C3197" t="s">
        <v>3348</v>
      </c>
      <c r="D3197" t="s">
        <v>3355</v>
      </c>
      <c r="E3197">
        <f t="shared" ca="1" si="154"/>
        <v>0</v>
      </c>
    </row>
    <row r="3198" spans="1:5">
      <c r="A3198" t="str">
        <f t="shared" si="152"/>
        <v>08</v>
      </c>
      <c r="B3198">
        <f t="shared" si="153"/>
        <v>0</v>
      </c>
      <c r="C3198" t="s">
        <v>3348</v>
      </c>
      <c r="D3198" t="s">
        <v>3356</v>
      </c>
      <c r="E3198">
        <f t="shared" ca="1" si="154"/>
        <v>0</v>
      </c>
    </row>
    <row r="3199" spans="1:5">
      <c r="A3199" t="str">
        <f t="shared" si="152"/>
        <v>09</v>
      </c>
      <c r="B3199">
        <f t="shared" si="153"/>
        <v>0</v>
      </c>
      <c r="C3199" t="s">
        <v>3348</v>
      </c>
      <c r="D3199" t="s">
        <v>3357</v>
      </c>
      <c r="E3199">
        <f t="shared" ca="1" si="154"/>
        <v>0</v>
      </c>
    </row>
    <row r="3200" spans="1:5">
      <c r="A3200" t="str">
        <f t="shared" si="152"/>
        <v>10</v>
      </c>
      <c r="B3200">
        <f t="shared" si="153"/>
        <v>0</v>
      </c>
      <c r="C3200" t="s">
        <v>3348</v>
      </c>
      <c r="D3200" t="s">
        <v>3358</v>
      </c>
      <c r="E3200">
        <f t="shared" ca="1" si="154"/>
        <v>0</v>
      </c>
    </row>
    <row r="3201" spans="1:5">
      <c r="A3201" t="str">
        <f t="shared" si="152"/>
        <v>11</v>
      </c>
      <c r="B3201">
        <f t="shared" si="153"/>
        <v>0</v>
      </c>
      <c r="C3201" t="s">
        <v>3348</v>
      </c>
      <c r="D3201" t="s">
        <v>3359</v>
      </c>
      <c r="E3201">
        <f t="shared" ca="1" si="154"/>
        <v>0</v>
      </c>
    </row>
    <row r="3202" spans="1:5">
      <c r="A3202" t="str">
        <f t="shared" ref="A3202:A3265" si="155">MID(D3202,LEN(C3202)+2,LEN(D3202)-LEN(C3202))</f>
        <v>12</v>
      </c>
      <c r="B3202">
        <f t="shared" ref="B3202:B3265" si="156">IF(IFERROR(FIND("PU",D3202,1),0)&lt;&gt;0,"PU",0)</f>
        <v>0</v>
      </c>
      <c r="C3202" t="s">
        <v>3348</v>
      </c>
      <c r="D3202" t="s">
        <v>3360</v>
      </c>
      <c r="E3202">
        <f t="shared" ca="1" si="154"/>
        <v>0</v>
      </c>
    </row>
    <row r="3203" spans="1:5">
      <c r="A3203" t="str">
        <f t="shared" si="155"/>
        <v>13</v>
      </c>
      <c r="B3203">
        <f t="shared" si="156"/>
        <v>0</v>
      </c>
      <c r="C3203" t="s">
        <v>3348</v>
      </c>
      <c r="D3203" t="s">
        <v>3361</v>
      </c>
      <c r="E3203">
        <f t="shared" ca="1" si="154"/>
        <v>0</v>
      </c>
    </row>
    <row r="3204" spans="1:5">
      <c r="A3204" t="str">
        <f t="shared" si="155"/>
        <v>100</v>
      </c>
      <c r="B3204">
        <f t="shared" si="156"/>
        <v>0</v>
      </c>
      <c r="C3204" t="s">
        <v>3348</v>
      </c>
      <c r="D3204" t="s">
        <v>3362</v>
      </c>
      <c r="E3204">
        <f t="shared" ca="1" si="154"/>
        <v>0</v>
      </c>
    </row>
    <row r="3205" spans="1:5">
      <c r="A3205" t="str">
        <f t="shared" si="155"/>
        <v>01</v>
      </c>
      <c r="B3205">
        <f t="shared" si="156"/>
        <v>0</v>
      </c>
      <c r="C3205" t="s">
        <v>3408</v>
      </c>
      <c r="D3205" t="s">
        <v>3409</v>
      </c>
      <c r="E3205">
        <f t="shared" ca="1" si="154"/>
        <v>0</v>
      </c>
    </row>
    <row r="3206" spans="1:5">
      <c r="A3206" t="str">
        <f t="shared" si="155"/>
        <v>02</v>
      </c>
      <c r="B3206">
        <f t="shared" si="156"/>
        <v>0</v>
      </c>
      <c r="C3206" t="s">
        <v>3408</v>
      </c>
      <c r="D3206" t="s">
        <v>3410</v>
      </c>
      <c r="E3206">
        <f t="shared" ca="1" si="154"/>
        <v>0</v>
      </c>
    </row>
    <row r="3207" spans="1:5">
      <c r="A3207" t="str">
        <f t="shared" si="155"/>
        <v>03</v>
      </c>
      <c r="B3207">
        <f t="shared" si="156"/>
        <v>0</v>
      </c>
      <c r="C3207" t="s">
        <v>3408</v>
      </c>
      <c r="D3207" t="s">
        <v>3411</v>
      </c>
      <c r="E3207">
        <f t="shared" ca="1" si="154"/>
        <v>0</v>
      </c>
    </row>
    <row r="3208" spans="1:5">
      <c r="A3208" t="str">
        <f t="shared" si="155"/>
        <v>04</v>
      </c>
      <c r="B3208">
        <f t="shared" si="156"/>
        <v>0</v>
      </c>
      <c r="C3208" t="s">
        <v>3408</v>
      </c>
      <c r="D3208" t="s">
        <v>3412</v>
      </c>
      <c r="E3208">
        <f t="shared" ca="1" si="154"/>
        <v>0</v>
      </c>
    </row>
    <row r="3209" spans="1:5">
      <c r="A3209" t="str">
        <f t="shared" si="155"/>
        <v>05</v>
      </c>
      <c r="B3209">
        <f t="shared" si="156"/>
        <v>0</v>
      </c>
      <c r="C3209" t="s">
        <v>3408</v>
      </c>
      <c r="D3209" t="s">
        <v>3413</v>
      </c>
      <c r="E3209">
        <f t="shared" ca="1" si="154"/>
        <v>0</v>
      </c>
    </row>
    <row r="3210" spans="1:5">
      <c r="A3210" t="str">
        <f t="shared" si="155"/>
        <v>06</v>
      </c>
      <c r="B3210">
        <f t="shared" si="156"/>
        <v>0</v>
      </c>
      <c r="C3210" t="s">
        <v>3408</v>
      </c>
      <c r="D3210" t="s">
        <v>3414</v>
      </c>
      <c r="E3210">
        <f t="shared" ca="1" si="154"/>
        <v>0</v>
      </c>
    </row>
    <row r="3211" spans="1:5">
      <c r="A3211" t="str">
        <f t="shared" si="155"/>
        <v>07</v>
      </c>
      <c r="B3211">
        <f t="shared" si="156"/>
        <v>0</v>
      </c>
      <c r="C3211" t="s">
        <v>3408</v>
      </c>
      <c r="D3211" t="s">
        <v>3415</v>
      </c>
      <c r="E3211">
        <f t="shared" ca="1" si="154"/>
        <v>0</v>
      </c>
    </row>
    <row r="3212" spans="1:5">
      <c r="A3212" t="str">
        <f t="shared" si="155"/>
        <v>08</v>
      </c>
      <c r="B3212">
        <f t="shared" si="156"/>
        <v>0</v>
      </c>
      <c r="C3212" t="s">
        <v>3408</v>
      </c>
      <c r="D3212" t="s">
        <v>3416</v>
      </c>
      <c r="E3212">
        <f t="shared" ca="1" si="154"/>
        <v>0</v>
      </c>
    </row>
    <row r="3213" spans="1:5">
      <c r="A3213" t="str">
        <f t="shared" si="155"/>
        <v>09</v>
      </c>
      <c r="B3213">
        <f t="shared" si="156"/>
        <v>0</v>
      </c>
      <c r="C3213" t="s">
        <v>3408</v>
      </c>
      <c r="D3213" t="s">
        <v>3417</v>
      </c>
      <c r="E3213">
        <f t="shared" ca="1" si="154"/>
        <v>0</v>
      </c>
    </row>
    <row r="3214" spans="1:5">
      <c r="A3214" t="str">
        <f t="shared" si="155"/>
        <v>10</v>
      </c>
      <c r="B3214">
        <f t="shared" si="156"/>
        <v>0</v>
      </c>
      <c r="C3214" t="s">
        <v>3408</v>
      </c>
      <c r="D3214" t="s">
        <v>3418</v>
      </c>
      <c r="E3214">
        <f t="shared" ca="1" si="154"/>
        <v>0</v>
      </c>
    </row>
    <row r="3215" spans="1:5">
      <c r="A3215" t="str">
        <f t="shared" si="155"/>
        <v>11</v>
      </c>
      <c r="B3215">
        <f t="shared" si="156"/>
        <v>0</v>
      </c>
      <c r="C3215" t="s">
        <v>3408</v>
      </c>
      <c r="D3215" t="s">
        <v>3419</v>
      </c>
      <c r="E3215">
        <f t="shared" ca="1" si="154"/>
        <v>0</v>
      </c>
    </row>
    <row r="3216" spans="1:5">
      <c r="A3216" t="str">
        <f t="shared" si="155"/>
        <v>12</v>
      </c>
      <c r="B3216">
        <f t="shared" si="156"/>
        <v>0</v>
      </c>
      <c r="C3216" t="s">
        <v>3408</v>
      </c>
      <c r="D3216" t="s">
        <v>3420</v>
      </c>
      <c r="E3216">
        <f t="shared" ca="1" si="154"/>
        <v>0</v>
      </c>
    </row>
    <row r="3217" spans="1:5">
      <c r="A3217" t="str">
        <f t="shared" si="155"/>
        <v>13</v>
      </c>
      <c r="B3217">
        <f t="shared" si="156"/>
        <v>0</v>
      </c>
      <c r="C3217" t="s">
        <v>3408</v>
      </c>
      <c r="D3217" t="s">
        <v>3421</v>
      </c>
      <c r="E3217">
        <f t="shared" ca="1" si="154"/>
        <v>0</v>
      </c>
    </row>
    <row r="3218" spans="1:5">
      <c r="A3218" t="str">
        <f t="shared" si="155"/>
        <v>100</v>
      </c>
      <c r="B3218">
        <f t="shared" si="156"/>
        <v>0</v>
      </c>
      <c r="C3218" t="s">
        <v>3408</v>
      </c>
      <c r="D3218" t="s">
        <v>3422</v>
      </c>
      <c r="E3218">
        <f t="shared" ca="1" si="154"/>
        <v>0</v>
      </c>
    </row>
    <row r="3219" spans="1:5">
      <c r="A3219" t="str">
        <f t="shared" si="155"/>
        <v>01</v>
      </c>
      <c r="B3219">
        <f t="shared" si="156"/>
        <v>0</v>
      </c>
      <c r="C3219" t="s">
        <v>3468</v>
      </c>
      <c r="D3219" t="s">
        <v>3469</v>
      </c>
      <c r="E3219">
        <f t="shared" ca="1" si="154"/>
        <v>0</v>
      </c>
    </row>
    <row r="3220" spans="1:5">
      <c r="A3220" t="str">
        <f t="shared" si="155"/>
        <v>02</v>
      </c>
      <c r="B3220">
        <f t="shared" si="156"/>
        <v>0</v>
      </c>
      <c r="C3220" t="s">
        <v>3468</v>
      </c>
      <c r="D3220" t="s">
        <v>3470</v>
      </c>
      <c r="E3220">
        <f t="shared" ca="1" si="154"/>
        <v>0</v>
      </c>
    </row>
    <row r="3221" spans="1:5">
      <c r="A3221" t="str">
        <f t="shared" si="155"/>
        <v>03</v>
      </c>
      <c r="B3221">
        <f t="shared" si="156"/>
        <v>0</v>
      </c>
      <c r="C3221" t="s">
        <v>3468</v>
      </c>
      <c r="D3221" t="s">
        <v>3471</v>
      </c>
      <c r="E3221">
        <f t="shared" ca="1" si="154"/>
        <v>0</v>
      </c>
    </row>
    <row r="3222" spans="1:5">
      <c r="A3222" t="str">
        <f t="shared" si="155"/>
        <v>04</v>
      </c>
      <c r="B3222">
        <f t="shared" si="156"/>
        <v>0</v>
      </c>
      <c r="C3222" t="s">
        <v>3468</v>
      </c>
      <c r="D3222" t="s">
        <v>3472</v>
      </c>
      <c r="E3222">
        <f t="shared" ca="1" si="154"/>
        <v>0</v>
      </c>
    </row>
    <row r="3223" spans="1:5">
      <c r="A3223" t="str">
        <f t="shared" si="155"/>
        <v>05</v>
      </c>
      <c r="B3223">
        <f t="shared" si="156"/>
        <v>0</v>
      </c>
      <c r="C3223" t="s">
        <v>3468</v>
      </c>
      <c r="D3223" t="s">
        <v>3473</v>
      </c>
      <c r="E3223">
        <f t="shared" ca="1" si="154"/>
        <v>0</v>
      </c>
    </row>
    <row r="3224" spans="1:5">
      <c r="A3224" t="str">
        <f t="shared" si="155"/>
        <v>06</v>
      </c>
      <c r="B3224">
        <f t="shared" si="156"/>
        <v>0</v>
      </c>
      <c r="C3224" t="s">
        <v>3468</v>
      </c>
      <c r="D3224" t="s">
        <v>3474</v>
      </c>
      <c r="E3224">
        <f t="shared" ca="1" si="154"/>
        <v>0</v>
      </c>
    </row>
    <row r="3225" spans="1:5">
      <c r="A3225" t="str">
        <f t="shared" si="155"/>
        <v>07</v>
      </c>
      <c r="B3225">
        <f t="shared" si="156"/>
        <v>0</v>
      </c>
      <c r="C3225" t="s">
        <v>3468</v>
      </c>
      <c r="D3225" t="s">
        <v>3475</v>
      </c>
      <c r="E3225">
        <f t="shared" ca="1" si="154"/>
        <v>0</v>
      </c>
    </row>
    <row r="3226" spans="1:5">
      <c r="A3226" t="str">
        <f t="shared" si="155"/>
        <v>08</v>
      </c>
      <c r="B3226">
        <f t="shared" si="156"/>
        <v>0</v>
      </c>
      <c r="C3226" t="s">
        <v>3468</v>
      </c>
      <c r="D3226" t="s">
        <v>3476</v>
      </c>
      <c r="E3226">
        <f t="shared" ca="1" si="154"/>
        <v>0</v>
      </c>
    </row>
    <row r="3227" spans="1:5">
      <c r="A3227" t="str">
        <f t="shared" si="155"/>
        <v>09</v>
      </c>
      <c r="B3227">
        <f t="shared" si="156"/>
        <v>0</v>
      </c>
      <c r="C3227" t="s">
        <v>3468</v>
      </c>
      <c r="D3227" t="s">
        <v>3477</v>
      </c>
      <c r="E3227">
        <f t="shared" ca="1" si="154"/>
        <v>0</v>
      </c>
    </row>
    <row r="3228" spans="1:5">
      <c r="A3228" t="str">
        <f t="shared" si="155"/>
        <v>10</v>
      </c>
      <c r="B3228">
        <f t="shared" si="156"/>
        <v>0</v>
      </c>
      <c r="C3228" t="s">
        <v>3468</v>
      </c>
      <c r="D3228" t="s">
        <v>3478</v>
      </c>
      <c r="E3228">
        <f t="shared" ca="1" si="154"/>
        <v>0</v>
      </c>
    </row>
    <row r="3229" spans="1:5">
      <c r="A3229" t="str">
        <f t="shared" si="155"/>
        <v>11</v>
      </c>
      <c r="B3229">
        <f t="shared" si="156"/>
        <v>0</v>
      </c>
      <c r="C3229" t="s">
        <v>3468</v>
      </c>
      <c r="D3229" t="s">
        <v>3479</v>
      </c>
      <c r="E3229">
        <f t="shared" ca="1" si="154"/>
        <v>0</v>
      </c>
    </row>
    <row r="3230" spans="1:5">
      <c r="A3230" t="str">
        <f t="shared" si="155"/>
        <v>12</v>
      </c>
      <c r="B3230">
        <f t="shared" si="156"/>
        <v>0</v>
      </c>
      <c r="C3230" t="s">
        <v>3468</v>
      </c>
      <c r="D3230" t="s">
        <v>3480</v>
      </c>
      <c r="E3230">
        <f t="shared" ca="1" si="154"/>
        <v>0</v>
      </c>
    </row>
    <row r="3231" spans="1:5">
      <c r="A3231" t="str">
        <f t="shared" si="155"/>
        <v>13</v>
      </c>
      <c r="B3231">
        <f t="shared" si="156"/>
        <v>0</v>
      </c>
      <c r="C3231" t="s">
        <v>3468</v>
      </c>
      <c r="D3231" t="s">
        <v>3481</v>
      </c>
      <c r="E3231">
        <f t="shared" ca="1" si="154"/>
        <v>0</v>
      </c>
    </row>
    <row r="3232" spans="1:5">
      <c r="A3232" t="str">
        <f t="shared" si="155"/>
        <v>100</v>
      </c>
      <c r="B3232">
        <f t="shared" si="156"/>
        <v>0</v>
      </c>
      <c r="C3232" t="s">
        <v>3468</v>
      </c>
      <c r="D3232" t="s">
        <v>3482</v>
      </c>
      <c r="E3232">
        <f t="shared" ca="1" si="154"/>
        <v>0</v>
      </c>
    </row>
    <row r="3233" spans="1:5">
      <c r="A3233" t="str">
        <f t="shared" si="155"/>
        <v>01</v>
      </c>
      <c r="B3233">
        <f t="shared" si="156"/>
        <v>0</v>
      </c>
      <c r="C3233" t="s">
        <v>3528</v>
      </c>
      <c r="D3233" t="s">
        <v>3529</v>
      </c>
      <c r="E3233">
        <f t="shared" ca="1" si="154"/>
        <v>0</v>
      </c>
    </row>
    <row r="3234" spans="1:5">
      <c r="A3234" t="str">
        <f t="shared" si="155"/>
        <v>02</v>
      </c>
      <c r="B3234">
        <f t="shared" si="156"/>
        <v>0</v>
      </c>
      <c r="C3234" t="s">
        <v>3528</v>
      </c>
      <c r="D3234" t="s">
        <v>3530</v>
      </c>
      <c r="E3234">
        <f t="shared" ca="1" si="154"/>
        <v>0</v>
      </c>
    </row>
    <row r="3235" spans="1:5">
      <c r="A3235" t="str">
        <f t="shared" si="155"/>
        <v>03</v>
      </c>
      <c r="B3235">
        <f t="shared" si="156"/>
        <v>0</v>
      </c>
      <c r="C3235" t="s">
        <v>3528</v>
      </c>
      <c r="D3235" t="s">
        <v>3531</v>
      </c>
      <c r="E3235">
        <f t="shared" ca="1" si="154"/>
        <v>0</v>
      </c>
    </row>
    <row r="3236" spans="1:5">
      <c r="A3236" t="str">
        <f t="shared" si="155"/>
        <v>04</v>
      </c>
      <c r="B3236">
        <f t="shared" si="156"/>
        <v>0</v>
      </c>
      <c r="C3236" t="s">
        <v>3528</v>
      </c>
      <c r="D3236" t="s">
        <v>3532</v>
      </c>
      <c r="E3236">
        <f t="shared" ca="1" si="154"/>
        <v>0</v>
      </c>
    </row>
    <row r="3237" spans="1:5">
      <c r="A3237" t="str">
        <f t="shared" si="155"/>
        <v>05</v>
      </c>
      <c r="B3237">
        <f t="shared" si="156"/>
        <v>0</v>
      </c>
      <c r="C3237" t="s">
        <v>3528</v>
      </c>
      <c r="D3237" t="s">
        <v>3533</v>
      </c>
      <c r="E3237">
        <f t="shared" ca="1" si="154"/>
        <v>0</v>
      </c>
    </row>
    <row r="3238" spans="1:5">
      <c r="A3238" t="str">
        <f t="shared" si="155"/>
        <v>06</v>
      </c>
      <c r="B3238">
        <f t="shared" si="156"/>
        <v>0</v>
      </c>
      <c r="C3238" t="s">
        <v>3528</v>
      </c>
      <c r="D3238" t="s">
        <v>3534</v>
      </c>
      <c r="E3238">
        <f t="shared" ca="1" si="154"/>
        <v>0</v>
      </c>
    </row>
    <row r="3239" spans="1:5">
      <c r="A3239" t="str">
        <f t="shared" si="155"/>
        <v>07</v>
      </c>
      <c r="B3239">
        <f t="shared" si="156"/>
        <v>0</v>
      </c>
      <c r="C3239" t="s">
        <v>3528</v>
      </c>
      <c r="D3239" t="s">
        <v>3535</v>
      </c>
      <c r="E3239">
        <f t="shared" ref="E3239:E3302" ca="1" si="157">IFERROR(IF(B3239=0,VLOOKUP(C3239,INDIRECT($G$4&amp;$H$4),MATCH($A3239,INDIRECT($G$4&amp;$I$4),0),0),VLOOKUP(C3239,INDIRECT($G$5&amp;$H$5),MATCH($A3239,INDIRECT($G$5&amp;$I$5),0),FALSE)),0)</f>
        <v>0</v>
      </c>
    </row>
    <row r="3240" spans="1:5">
      <c r="A3240" t="str">
        <f t="shared" si="155"/>
        <v>08</v>
      </c>
      <c r="B3240">
        <f t="shared" si="156"/>
        <v>0</v>
      </c>
      <c r="C3240" t="s">
        <v>3528</v>
      </c>
      <c r="D3240" t="s">
        <v>3536</v>
      </c>
      <c r="E3240">
        <f t="shared" ca="1" si="157"/>
        <v>0</v>
      </c>
    </row>
    <row r="3241" spans="1:5">
      <c r="A3241" t="str">
        <f t="shared" si="155"/>
        <v>09</v>
      </c>
      <c r="B3241">
        <f t="shared" si="156"/>
        <v>0</v>
      </c>
      <c r="C3241" t="s">
        <v>3528</v>
      </c>
      <c r="D3241" t="s">
        <v>3537</v>
      </c>
      <c r="E3241">
        <f t="shared" ca="1" si="157"/>
        <v>0</v>
      </c>
    </row>
    <row r="3242" spans="1:5">
      <c r="A3242" t="str">
        <f t="shared" si="155"/>
        <v>10</v>
      </c>
      <c r="B3242">
        <f t="shared" si="156"/>
        <v>0</v>
      </c>
      <c r="C3242" t="s">
        <v>3528</v>
      </c>
      <c r="D3242" t="s">
        <v>3538</v>
      </c>
      <c r="E3242">
        <f t="shared" ca="1" si="157"/>
        <v>0</v>
      </c>
    </row>
    <row r="3243" spans="1:5">
      <c r="A3243" t="str">
        <f t="shared" si="155"/>
        <v>11</v>
      </c>
      <c r="B3243">
        <f t="shared" si="156"/>
        <v>0</v>
      </c>
      <c r="C3243" t="s">
        <v>3528</v>
      </c>
      <c r="D3243" t="s">
        <v>3539</v>
      </c>
      <c r="E3243">
        <f t="shared" ca="1" si="157"/>
        <v>0</v>
      </c>
    </row>
    <row r="3244" spans="1:5">
      <c r="A3244" t="str">
        <f t="shared" si="155"/>
        <v>12</v>
      </c>
      <c r="B3244">
        <f t="shared" si="156"/>
        <v>0</v>
      </c>
      <c r="C3244" t="s">
        <v>3528</v>
      </c>
      <c r="D3244" t="s">
        <v>3540</v>
      </c>
      <c r="E3244">
        <f t="shared" ca="1" si="157"/>
        <v>0</v>
      </c>
    </row>
    <row r="3245" spans="1:5">
      <c r="A3245" t="str">
        <f t="shared" si="155"/>
        <v>13</v>
      </c>
      <c r="B3245">
        <f t="shared" si="156"/>
        <v>0</v>
      </c>
      <c r="C3245" t="s">
        <v>3528</v>
      </c>
      <c r="D3245" t="s">
        <v>3541</v>
      </c>
      <c r="E3245">
        <f t="shared" ca="1" si="157"/>
        <v>0</v>
      </c>
    </row>
    <row r="3246" spans="1:5">
      <c r="A3246" t="str">
        <f t="shared" si="155"/>
        <v>100</v>
      </c>
      <c r="B3246">
        <f t="shared" si="156"/>
        <v>0</v>
      </c>
      <c r="C3246" t="s">
        <v>3528</v>
      </c>
      <c r="D3246" t="s">
        <v>3542</v>
      </c>
      <c r="E3246">
        <f t="shared" ca="1" si="157"/>
        <v>0</v>
      </c>
    </row>
    <row r="3247" spans="1:5">
      <c r="A3247" t="str">
        <f t="shared" si="155"/>
        <v>01</v>
      </c>
      <c r="B3247">
        <f t="shared" si="156"/>
        <v>0</v>
      </c>
      <c r="C3247" t="s">
        <v>3588</v>
      </c>
      <c r="D3247" t="s">
        <v>3589</v>
      </c>
      <c r="E3247">
        <f t="shared" ca="1" si="157"/>
        <v>0</v>
      </c>
    </row>
    <row r="3248" spans="1:5">
      <c r="A3248" t="str">
        <f t="shared" si="155"/>
        <v>02</v>
      </c>
      <c r="B3248">
        <f t="shared" si="156"/>
        <v>0</v>
      </c>
      <c r="C3248" t="s">
        <v>3588</v>
      </c>
      <c r="D3248" t="s">
        <v>3590</v>
      </c>
      <c r="E3248">
        <f t="shared" ca="1" si="157"/>
        <v>0</v>
      </c>
    </row>
    <row r="3249" spans="1:5">
      <c r="A3249" t="str">
        <f t="shared" si="155"/>
        <v>03</v>
      </c>
      <c r="B3249">
        <f t="shared" si="156"/>
        <v>0</v>
      </c>
      <c r="C3249" t="s">
        <v>3588</v>
      </c>
      <c r="D3249" t="s">
        <v>3591</v>
      </c>
      <c r="E3249">
        <f t="shared" ca="1" si="157"/>
        <v>0</v>
      </c>
    </row>
    <row r="3250" spans="1:5">
      <c r="A3250" t="str">
        <f t="shared" si="155"/>
        <v>04</v>
      </c>
      <c r="B3250">
        <f t="shared" si="156"/>
        <v>0</v>
      </c>
      <c r="C3250" t="s">
        <v>3588</v>
      </c>
      <c r="D3250" t="s">
        <v>3592</v>
      </c>
      <c r="E3250">
        <f t="shared" ca="1" si="157"/>
        <v>0</v>
      </c>
    </row>
    <row r="3251" spans="1:5">
      <c r="A3251" t="str">
        <f t="shared" si="155"/>
        <v>05</v>
      </c>
      <c r="B3251">
        <f t="shared" si="156"/>
        <v>0</v>
      </c>
      <c r="C3251" t="s">
        <v>3588</v>
      </c>
      <c r="D3251" t="s">
        <v>3593</v>
      </c>
      <c r="E3251">
        <f t="shared" ca="1" si="157"/>
        <v>0</v>
      </c>
    </row>
    <row r="3252" spans="1:5">
      <c r="A3252" t="str">
        <f t="shared" si="155"/>
        <v>06</v>
      </c>
      <c r="B3252">
        <f t="shared" si="156"/>
        <v>0</v>
      </c>
      <c r="C3252" t="s">
        <v>3588</v>
      </c>
      <c r="D3252" t="s">
        <v>3594</v>
      </c>
      <c r="E3252">
        <f t="shared" ca="1" si="157"/>
        <v>0</v>
      </c>
    </row>
    <row r="3253" spans="1:5">
      <c r="A3253" t="str">
        <f t="shared" si="155"/>
        <v>07</v>
      </c>
      <c r="B3253">
        <f t="shared" si="156"/>
        <v>0</v>
      </c>
      <c r="C3253" t="s">
        <v>3588</v>
      </c>
      <c r="D3253" t="s">
        <v>3595</v>
      </c>
      <c r="E3253">
        <f t="shared" ca="1" si="157"/>
        <v>0</v>
      </c>
    </row>
    <row r="3254" spans="1:5">
      <c r="A3254" t="str">
        <f t="shared" si="155"/>
        <v>08</v>
      </c>
      <c r="B3254">
        <f t="shared" si="156"/>
        <v>0</v>
      </c>
      <c r="C3254" t="s">
        <v>3588</v>
      </c>
      <c r="D3254" t="s">
        <v>3596</v>
      </c>
      <c r="E3254">
        <f t="shared" ca="1" si="157"/>
        <v>0</v>
      </c>
    </row>
    <row r="3255" spans="1:5">
      <c r="A3255" t="str">
        <f t="shared" si="155"/>
        <v>09</v>
      </c>
      <c r="B3255">
        <f t="shared" si="156"/>
        <v>0</v>
      </c>
      <c r="C3255" t="s">
        <v>3588</v>
      </c>
      <c r="D3255" t="s">
        <v>3597</v>
      </c>
      <c r="E3255">
        <f t="shared" ca="1" si="157"/>
        <v>0</v>
      </c>
    </row>
    <row r="3256" spans="1:5">
      <c r="A3256" t="str">
        <f t="shared" si="155"/>
        <v>10</v>
      </c>
      <c r="B3256">
        <f t="shared" si="156"/>
        <v>0</v>
      </c>
      <c r="C3256" t="s">
        <v>3588</v>
      </c>
      <c r="D3256" t="s">
        <v>3598</v>
      </c>
      <c r="E3256">
        <f t="shared" ca="1" si="157"/>
        <v>0</v>
      </c>
    </row>
    <row r="3257" spans="1:5">
      <c r="A3257" t="str">
        <f t="shared" si="155"/>
        <v>11</v>
      </c>
      <c r="B3257">
        <f t="shared" si="156"/>
        <v>0</v>
      </c>
      <c r="C3257" t="s">
        <v>3588</v>
      </c>
      <c r="D3257" t="s">
        <v>3599</v>
      </c>
      <c r="E3257">
        <f t="shared" ca="1" si="157"/>
        <v>0</v>
      </c>
    </row>
    <row r="3258" spans="1:5">
      <c r="A3258" t="str">
        <f t="shared" si="155"/>
        <v>12</v>
      </c>
      <c r="B3258">
        <f t="shared" si="156"/>
        <v>0</v>
      </c>
      <c r="C3258" t="s">
        <v>3588</v>
      </c>
      <c r="D3258" t="s">
        <v>3600</v>
      </c>
      <c r="E3258">
        <f t="shared" ca="1" si="157"/>
        <v>0</v>
      </c>
    </row>
    <row r="3259" spans="1:5">
      <c r="A3259" t="str">
        <f t="shared" si="155"/>
        <v>13</v>
      </c>
      <c r="B3259">
        <f t="shared" si="156"/>
        <v>0</v>
      </c>
      <c r="C3259" t="s">
        <v>3588</v>
      </c>
      <c r="D3259" t="s">
        <v>3601</v>
      </c>
      <c r="E3259">
        <f t="shared" ca="1" si="157"/>
        <v>0</v>
      </c>
    </row>
    <row r="3260" spans="1:5">
      <c r="A3260" t="str">
        <f t="shared" si="155"/>
        <v>100</v>
      </c>
      <c r="B3260">
        <f t="shared" si="156"/>
        <v>0</v>
      </c>
      <c r="C3260" t="s">
        <v>3588</v>
      </c>
      <c r="D3260" t="s">
        <v>3602</v>
      </c>
      <c r="E3260">
        <f t="shared" ca="1" si="157"/>
        <v>0</v>
      </c>
    </row>
    <row r="3261" spans="1:5">
      <c r="A3261" t="str">
        <f t="shared" si="155"/>
        <v>01</v>
      </c>
      <c r="B3261">
        <f t="shared" si="156"/>
        <v>0</v>
      </c>
      <c r="C3261" t="s">
        <v>3859</v>
      </c>
      <c r="D3261" t="s">
        <v>3631</v>
      </c>
      <c r="E3261">
        <f t="shared" ca="1" si="157"/>
        <v>0</v>
      </c>
    </row>
    <row r="3262" spans="1:5">
      <c r="A3262" t="str">
        <f t="shared" si="155"/>
        <v>02</v>
      </c>
      <c r="B3262">
        <f t="shared" si="156"/>
        <v>0</v>
      </c>
      <c r="C3262" t="s">
        <v>3859</v>
      </c>
      <c r="D3262" t="s">
        <v>3632</v>
      </c>
      <c r="E3262">
        <f t="shared" ca="1" si="157"/>
        <v>0</v>
      </c>
    </row>
    <row r="3263" spans="1:5">
      <c r="A3263" t="str">
        <f t="shared" si="155"/>
        <v>03</v>
      </c>
      <c r="B3263">
        <f t="shared" si="156"/>
        <v>0</v>
      </c>
      <c r="C3263" t="s">
        <v>3859</v>
      </c>
      <c r="D3263" t="s">
        <v>3633</v>
      </c>
      <c r="E3263">
        <f t="shared" ca="1" si="157"/>
        <v>0</v>
      </c>
    </row>
    <row r="3264" spans="1:5">
      <c r="A3264" t="str">
        <f t="shared" si="155"/>
        <v>04</v>
      </c>
      <c r="B3264">
        <f t="shared" si="156"/>
        <v>0</v>
      </c>
      <c r="C3264" t="s">
        <v>3859</v>
      </c>
      <c r="D3264" t="s">
        <v>3634</v>
      </c>
      <c r="E3264">
        <f t="shared" ca="1" si="157"/>
        <v>0</v>
      </c>
    </row>
    <row r="3265" spans="1:5">
      <c r="A3265" t="str">
        <f t="shared" si="155"/>
        <v>05</v>
      </c>
      <c r="B3265">
        <f t="shared" si="156"/>
        <v>0</v>
      </c>
      <c r="C3265" t="s">
        <v>3859</v>
      </c>
      <c r="D3265" t="s">
        <v>3635</v>
      </c>
      <c r="E3265">
        <f t="shared" ca="1" si="157"/>
        <v>0</v>
      </c>
    </row>
    <row r="3266" spans="1:5">
      <c r="A3266" t="str">
        <f t="shared" ref="A3266:A3329" si="158">MID(D3266,LEN(C3266)+2,LEN(D3266)-LEN(C3266))</f>
        <v>06</v>
      </c>
      <c r="B3266">
        <f t="shared" ref="B3266:B3329" si="159">IF(IFERROR(FIND("PU",D3266,1),0)&lt;&gt;0,"PU",0)</f>
        <v>0</v>
      </c>
      <c r="C3266" t="s">
        <v>3859</v>
      </c>
      <c r="D3266" t="s">
        <v>3636</v>
      </c>
      <c r="E3266">
        <f t="shared" ca="1" si="157"/>
        <v>0</v>
      </c>
    </row>
    <row r="3267" spans="1:5">
      <c r="A3267" t="str">
        <f t="shared" si="158"/>
        <v>07</v>
      </c>
      <c r="B3267">
        <f t="shared" si="159"/>
        <v>0</v>
      </c>
      <c r="C3267" t="s">
        <v>3859</v>
      </c>
      <c r="D3267" t="s">
        <v>3637</v>
      </c>
      <c r="E3267">
        <f t="shared" ca="1" si="157"/>
        <v>0</v>
      </c>
    </row>
    <row r="3268" spans="1:5">
      <c r="A3268" t="str">
        <f t="shared" si="158"/>
        <v>08</v>
      </c>
      <c r="B3268">
        <f t="shared" si="159"/>
        <v>0</v>
      </c>
      <c r="C3268" t="s">
        <v>3859</v>
      </c>
      <c r="D3268" t="s">
        <v>3638</v>
      </c>
      <c r="E3268">
        <f t="shared" ca="1" si="157"/>
        <v>0</v>
      </c>
    </row>
    <row r="3269" spans="1:5">
      <c r="A3269" t="str">
        <f t="shared" si="158"/>
        <v>09</v>
      </c>
      <c r="B3269">
        <f t="shared" si="159"/>
        <v>0</v>
      </c>
      <c r="C3269" t="s">
        <v>3859</v>
      </c>
      <c r="D3269" t="s">
        <v>3639</v>
      </c>
      <c r="E3269">
        <f t="shared" ca="1" si="157"/>
        <v>0</v>
      </c>
    </row>
    <row r="3270" spans="1:5">
      <c r="A3270" t="str">
        <f t="shared" si="158"/>
        <v>10</v>
      </c>
      <c r="B3270">
        <f t="shared" si="159"/>
        <v>0</v>
      </c>
      <c r="C3270" t="s">
        <v>3859</v>
      </c>
      <c r="D3270" t="s">
        <v>3640</v>
      </c>
      <c r="E3270">
        <f t="shared" ca="1" si="157"/>
        <v>0</v>
      </c>
    </row>
    <row r="3271" spans="1:5">
      <c r="A3271" t="str">
        <f t="shared" si="158"/>
        <v>11</v>
      </c>
      <c r="B3271">
        <f t="shared" si="159"/>
        <v>0</v>
      </c>
      <c r="C3271" t="s">
        <v>3859</v>
      </c>
      <c r="D3271" t="s">
        <v>3641</v>
      </c>
      <c r="E3271">
        <f t="shared" ca="1" si="157"/>
        <v>0</v>
      </c>
    </row>
    <row r="3272" spans="1:5">
      <c r="A3272" t="str">
        <f t="shared" si="158"/>
        <v>12</v>
      </c>
      <c r="B3272">
        <f t="shared" si="159"/>
        <v>0</v>
      </c>
      <c r="C3272" t="s">
        <v>3859</v>
      </c>
      <c r="D3272" t="s">
        <v>3642</v>
      </c>
      <c r="E3272">
        <f t="shared" ca="1" si="157"/>
        <v>0</v>
      </c>
    </row>
    <row r="3273" spans="1:5">
      <c r="A3273" t="str">
        <f t="shared" si="158"/>
        <v>13</v>
      </c>
      <c r="B3273">
        <f t="shared" si="159"/>
        <v>0</v>
      </c>
      <c r="C3273" t="s">
        <v>3859</v>
      </c>
      <c r="D3273" t="s">
        <v>3643</v>
      </c>
      <c r="E3273">
        <f t="shared" ca="1" si="157"/>
        <v>0</v>
      </c>
    </row>
    <row r="3274" spans="1:5">
      <c r="A3274" t="str">
        <f t="shared" si="158"/>
        <v>100</v>
      </c>
      <c r="B3274">
        <f t="shared" si="159"/>
        <v>0</v>
      </c>
      <c r="C3274" t="s">
        <v>3859</v>
      </c>
      <c r="D3274" t="s">
        <v>3644</v>
      </c>
      <c r="E3274">
        <f t="shared" ca="1" si="157"/>
        <v>0</v>
      </c>
    </row>
    <row r="3275" spans="1:5">
      <c r="A3275" t="str">
        <f t="shared" si="158"/>
        <v>01</v>
      </c>
      <c r="B3275">
        <f t="shared" si="159"/>
        <v>0</v>
      </c>
      <c r="C3275" t="s">
        <v>3663</v>
      </c>
      <c r="D3275" t="s">
        <v>3664</v>
      </c>
      <c r="E3275">
        <f t="shared" ca="1" si="157"/>
        <v>0</v>
      </c>
    </row>
    <row r="3276" spans="1:5">
      <c r="A3276" t="str">
        <f t="shared" si="158"/>
        <v>02</v>
      </c>
      <c r="B3276">
        <f t="shared" si="159"/>
        <v>0</v>
      </c>
      <c r="C3276" t="s">
        <v>3663</v>
      </c>
      <c r="D3276" t="s">
        <v>3665</v>
      </c>
      <c r="E3276">
        <f t="shared" ca="1" si="157"/>
        <v>0</v>
      </c>
    </row>
    <row r="3277" spans="1:5">
      <c r="A3277" t="str">
        <f t="shared" si="158"/>
        <v>03</v>
      </c>
      <c r="B3277">
        <f t="shared" si="159"/>
        <v>0</v>
      </c>
      <c r="C3277" t="s">
        <v>3663</v>
      </c>
      <c r="D3277" t="s">
        <v>3666</v>
      </c>
      <c r="E3277">
        <f t="shared" ca="1" si="157"/>
        <v>0</v>
      </c>
    </row>
    <row r="3278" spans="1:5">
      <c r="A3278" t="str">
        <f t="shared" si="158"/>
        <v>04</v>
      </c>
      <c r="B3278">
        <f t="shared" si="159"/>
        <v>0</v>
      </c>
      <c r="C3278" t="s">
        <v>3663</v>
      </c>
      <c r="D3278" t="s">
        <v>3667</v>
      </c>
      <c r="E3278">
        <f t="shared" ca="1" si="157"/>
        <v>0</v>
      </c>
    </row>
    <row r="3279" spans="1:5">
      <c r="A3279" t="str">
        <f t="shared" si="158"/>
        <v>05</v>
      </c>
      <c r="B3279">
        <f t="shared" si="159"/>
        <v>0</v>
      </c>
      <c r="C3279" t="s">
        <v>3663</v>
      </c>
      <c r="D3279" t="s">
        <v>3668</v>
      </c>
      <c r="E3279">
        <f t="shared" ca="1" si="157"/>
        <v>0</v>
      </c>
    </row>
    <row r="3280" spans="1:5">
      <c r="A3280" t="str">
        <f t="shared" si="158"/>
        <v>06</v>
      </c>
      <c r="B3280">
        <f t="shared" si="159"/>
        <v>0</v>
      </c>
      <c r="C3280" t="s">
        <v>3663</v>
      </c>
      <c r="D3280" t="s">
        <v>3669</v>
      </c>
      <c r="E3280">
        <f t="shared" ca="1" si="157"/>
        <v>0</v>
      </c>
    </row>
    <row r="3281" spans="1:5">
      <c r="A3281" t="str">
        <f t="shared" si="158"/>
        <v>07</v>
      </c>
      <c r="B3281">
        <f t="shared" si="159"/>
        <v>0</v>
      </c>
      <c r="C3281" t="s">
        <v>3663</v>
      </c>
      <c r="D3281" t="s">
        <v>3670</v>
      </c>
      <c r="E3281">
        <f t="shared" ca="1" si="157"/>
        <v>0</v>
      </c>
    </row>
    <row r="3282" spans="1:5">
      <c r="A3282" t="str">
        <f t="shared" si="158"/>
        <v>08</v>
      </c>
      <c r="B3282">
        <f t="shared" si="159"/>
        <v>0</v>
      </c>
      <c r="C3282" t="s">
        <v>3663</v>
      </c>
      <c r="D3282" t="s">
        <v>3671</v>
      </c>
      <c r="E3282">
        <f t="shared" ca="1" si="157"/>
        <v>0</v>
      </c>
    </row>
    <row r="3283" spans="1:5">
      <c r="A3283" t="str">
        <f t="shared" si="158"/>
        <v>09</v>
      </c>
      <c r="B3283">
        <f t="shared" si="159"/>
        <v>0</v>
      </c>
      <c r="C3283" t="s">
        <v>3663</v>
      </c>
      <c r="D3283" t="s">
        <v>3672</v>
      </c>
      <c r="E3283">
        <f t="shared" ca="1" si="157"/>
        <v>0</v>
      </c>
    </row>
    <row r="3284" spans="1:5">
      <c r="A3284" t="str">
        <f t="shared" si="158"/>
        <v>10</v>
      </c>
      <c r="B3284">
        <f t="shared" si="159"/>
        <v>0</v>
      </c>
      <c r="C3284" t="s">
        <v>3663</v>
      </c>
      <c r="D3284" t="s">
        <v>3673</v>
      </c>
      <c r="E3284">
        <f t="shared" ca="1" si="157"/>
        <v>0</v>
      </c>
    </row>
    <row r="3285" spans="1:5">
      <c r="A3285" t="str">
        <f t="shared" si="158"/>
        <v>11</v>
      </c>
      <c r="B3285">
        <f t="shared" si="159"/>
        <v>0</v>
      </c>
      <c r="C3285" t="s">
        <v>3663</v>
      </c>
      <c r="D3285" t="s">
        <v>3674</v>
      </c>
      <c r="E3285">
        <f t="shared" ca="1" si="157"/>
        <v>0</v>
      </c>
    </row>
    <row r="3286" spans="1:5">
      <c r="A3286" t="str">
        <f t="shared" si="158"/>
        <v>12</v>
      </c>
      <c r="B3286">
        <f t="shared" si="159"/>
        <v>0</v>
      </c>
      <c r="C3286" t="s">
        <v>3663</v>
      </c>
      <c r="D3286" t="s">
        <v>3675</v>
      </c>
      <c r="E3286">
        <f t="shared" ca="1" si="157"/>
        <v>0</v>
      </c>
    </row>
    <row r="3287" spans="1:5">
      <c r="A3287" t="str">
        <f t="shared" si="158"/>
        <v>13</v>
      </c>
      <c r="B3287">
        <f t="shared" si="159"/>
        <v>0</v>
      </c>
      <c r="C3287" t="s">
        <v>3663</v>
      </c>
      <c r="D3287" t="s">
        <v>3676</v>
      </c>
      <c r="E3287">
        <f t="shared" ca="1" si="157"/>
        <v>0</v>
      </c>
    </row>
    <row r="3288" spans="1:5">
      <c r="A3288" t="str">
        <f t="shared" si="158"/>
        <v>100</v>
      </c>
      <c r="B3288">
        <f t="shared" si="159"/>
        <v>0</v>
      </c>
      <c r="C3288" t="s">
        <v>3663</v>
      </c>
      <c r="D3288" t="s">
        <v>3677</v>
      </c>
      <c r="E3288">
        <f t="shared" ca="1" si="157"/>
        <v>0</v>
      </c>
    </row>
    <row r="3289" spans="1:5">
      <c r="A3289" t="str">
        <f t="shared" si="158"/>
        <v>01</v>
      </c>
      <c r="B3289">
        <f t="shared" si="159"/>
        <v>0</v>
      </c>
      <c r="C3289" t="s">
        <v>3693</v>
      </c>
      <c r="D3289" t="s">
        <v>3694</v>
      </c>
      <c r="E3289">
        <f t="shared" ca="1" si="157"/>
        <v>0</v>
      </c>
    </row>
    <row r="3290" spans="1:5">
      <c r="A3290" t="str">
        <f t="shared" si="158"/>
        <v>02</v>
      </c>
      <c r="B3290">
        <f t="shared" si="159"/>
        <v>0</v>
      </c>
      <c r="C3290" t="s">
        <v>3693</v>
      </c>
      <c r="D3290" t="s">
        <v>3695</v>
      </c>
      <c r="E3290">
        <f t="shared" ca="1" si="157"/>
        <v>0</v>
      </c>
    </row>
    <row r="3291" spans="1:5">
      <c r="A3291" t="str">
        <f t="shared" si="158"/>
        <v>03</v>
      </c>
      <c r="B3291">
        <f t="shared" si="159"/>
        <v>0</v>
      </c>
      <c r="C3291" t="s">
        <v>3693</v>
      </c>
      <c r="D3291" t="s">
        <v>3696</v>
      </c>
      <c r="E3291">
        <f t="shared" ca="1" si="157"/>
        <v>0</v>
      </c>
    </row>
    <row r="3292" spans="1:5">
      <c r="A3292" t="str">
        <f t="shared" si="158"/>
        <v>04</v>
      </c>
      <c r="B3292">
        <f t="shared" si="159"/>
        <v>0</v>
      </c>
      <c r="C3292" t="s">
        <v>3693</v>
      </c>
      <c r="D3292" t="s">
        <v>3697</v>
      </c>
      <c r="E3292">
        <f t="shared" ca="1" si="157"/>
        <v>0</v>
      </c>
    </row>
    <row r="3293" spans="1:5">
      <c r="A3293" t="str">
        <f t="shared" si="158"/>
        <v>05</v>
      </c>
      <c r="B3293">
        <f t="shared" si="159"/>
        <v>0</v>
      </c>
      <c r="C3293" t="s">
        <v>3693</v>
      </c>
      <c r="D3293" t="s">
        <v>3698</v>
      </c>
      <c r="E3293">
        <f t="shared" ca="1" si="157"/>
        <v>0</v>
      </c>
    </row>
    <row r="3294" spans="1:5">
      <c r="A3294" t="str">
        <f t="shared" si="158"/>
        <v>06</v>
      </c>
      <c r="B3294">
        <f t="shared" si="159"/>
        <v>0</v>
      </c>
      <c r="C3294" t="s">
        <v>3693</v>
      </c>
      <c r="D3294" t="s">
        <v>3699</v>
      </c>
      <c r="E3294">
        <f t="shared" ca="1" si="157"/>
        <v>0</v>
      </c>
    </row>
    <row r="3295" spans="1:5">
      <c r="A3295" t="str">
        <f t="shared" si="158"/>
        <v>07</v>
      </c>
      <c r="B3295">
        <f t="shared" si="159"/>
        <v>0</v>
      </c>
      <c r="C3295" t="s">
        <v>3693</v>
      </c>
      <c r="D3295" t="s">
        <v>3700</v>
      </c>
      <c r="E3295">
        <f t="shared" ca="1" si="157"/>
        <v>0</v>
      </c>
    </row>
    <row r="3296" spans="1:5">
      <c r="A3296" t="str">
        <f t="shared" si="158"/>
        <v>08</v>
      </c>
      <c r="B3296">
        <f t="shared" si="159"/>
        <v>0</v>
      </c>
      <c r="C3296" t="s">
        <v>3693</v>
      </c>
      <c r="D3296" t="s">
        <v>3701</v>
      </c>
      <c r="E3296">
        <f t="shared" ca="1" si="157"/>
        <v>0</v>
      </c>
    </row>
    <row r="3297" spans="1:5">
      <c r="A3297" t="str">
        <f t="shared" si="158"/>
        <v>09</v>
      </c>
      <c r="B3297">
        <f t="shared" si="159"/>
        <v>0</v>
      </c>
      <c r="C3297" t="s">
        <v>3693</v>
      </c>
      <c r="D3297" t="s">
        <v>3702</v>
      </c>
      <c r="E3297">
        <f t="shared" ca="1" si="157"/>
        <v>0</v>
      </c>
    </row>
    <row r="3298" spans="1:5">
      <c r="A3298" t="str">
        <f t="shared" si="158"/>
        <v>10</v>
      </c>
      <c r="B3298">
        <f t="shared" si="159"/>
        <v>0</v>
      </c>
      <c r="C3298" t="s">
        <v>3693</v>
      </c>
      <c r="D3298" t="s">
        <v>3703</v>
      </c>
      <c r="E3298">
        <f t="shared" ca="1" si="157"/>
        <v>0</v>
      </c>
    </row>
    <row r="3299" spans="1:5">
      <c r="A3299" t="str">
        <f t="shared" si="158"/>
        <v>11</v>
      </c>
      <c r="B3299">
        <f t="shared" si="159"/>
        <v>0</v>
      </c>
      <c r="C3299" t="s">
        <v>3693</v>
      </c>
      <c r="D3299" t="s">
        <v>3704</v>
      </c>
      <c r="E3299">
        <f t="shared" ca="1" si="157"/>
        <v>0</v>
      </c>
    </row>
    <row r="3300" spans="1:5">
      <c r="A3300" t="str">
        <f t="shared" si="158"/>
        <v>12</v>
      </c>
      <c r="B3300">
        <f t="shared" si="159"/>
        <v>0</v>
      </c>
      <c r="C3300" t="s">
        <v>3693</v>
      </c>
      <c r="D3300" t="s">
        <v>3705</v>
      </c>
      <c r="E3300">
        <f t="shared" ca="1" si="157"/>
        <v>0</v>
      </c>
    </row>
    <row r="3301" spans="1:5">
      <c r="A3301" t="str">
        <f t="shared" si="158"/>
        <v>13</v>
      </c>
      <c r="B3301">
        <f t="shared" si="159"/>
        <v>0</v>
      </c>
      <c r="C3301" t="s">
        <v>3693</v>
      </c>
      <c r="D3301" t="s">
        <v>3706</v>
      </c>
      <c r="E3301">
        <f t="shared" ca="1" si="157"/>
        <v>0</v>
      </c>
    </row>
    <row r="3302" spans="1:5">
      <c r="A3302" t="str">
        <f t="shared" si="158"/>
        <v>100</v>
      </c>
      <c r="B3302">
        <f t="shared" si="159"/>
        <v>0</v>
      </c>
      <c r="C3302" t="s">
        <v>3693</v>
      </c>
      <c r="D3302" t="s">
        <v>3707</v>
      </c>
      <c r="E3302">
        <f t="shared" ca="1" si="157"/>
        <v>0</v>
      </c>
    </row>
    <row r="3303" spans="1:5">
      <c r="A3303" t="str">
        <f t="shared" si="158"/>
        <v>01</v>
      </c>
      <c r="B3303">
        <f t="shared" si="159"/>
        <v>0</v>
      </c>
      <c r="C3303" t="s">
        <v>3860</v>
      </c>
      <c r="D3303" t="s">
        <v>3861</v>
      </c>
      <c r="E3303">
        <f t="shared" ref="E3303:E3366" ca="1" si="160">IFERROR(IF(B3303=0,VLOOKUP(C3303,INDIRECT($G$4&amp;$H$4),MATCH($A3303,INDIRECT($G$4&amp;$I$4),0),0),VLOOKUP(C3303,INDIRECT($G$5&amp;$H$5),MATCH($A3303,INDIRECT($G$5&amp;$I$5),0),FALSE)),0)</f>
        <v>0</v>
      </c>
    </row>
    <row r="3304" spans="1:5">
      <c r="A3304" t="str">
        <f t="shared" si="158"/>
        <v>02</v>
      </c>
      <c r="B3304">
        <f t="shared" si="159"/>
        <v>0</v>
      </c>
      <c r="C3304" t="s">
        <v>3860</v>
      </c>
      <c r="D3304" t="s">
        <v>3862</v>
      </c>
      <c r="E3304">
        <f t="shared" ca="1" si="160"/>
        <v>0</v>
      </c>
    </row>
    <row r="3305" spans="1:5">
      <c r="A3305" t="str">
        <f t="shared" si="158"/>
        <v>03</v>
      </c>
      <c r="B3305">
        <f t="shared" si="159"/>
        <v>0</v>
      </c>
      <c r="C3305" t="s">
        <v>3860</v>
      </c>
      <c r="D3305" t="s">
        <v>3863</v>
      </c>
      <c r="E3305">
        <f t="shared" ca="1" si="160"/>
        <v>0</v>
      </c>
    </row>
    <row r="3306" spans="1:5">
      <c r="A3306" t="str">
        <f t="shared" si="158"/>
        <v>04</v>
      </c>
      <c r="B3306">
        <f t="shared" si="159"/>
        <v>0</v>
      </c>
      <c r="C3306" t="s">
        <v>3860</v>
      </c>
      <c r="D3306" t="s">
        <v>3864</v>
      </c>
      <c r="E3306">
        <f t="shared" ca="1" si="160"/>
        <v>0</v>
      </c>
    </row>
    <row r="3307" spans="1:5">
      <c r="A3307" t="str">
        <f t="shared" si="158"/>
        <v>05</v>
      </c>
      <c r="B3307">
        <f t="shared" si="159"/>
        <v>0</v>
      </c>
      <c r="C3307" t="s">
        <v>3860</v>
      </c>
      <c r="D3307" t="s">
        <v>3865</v>
      </c>
      <c r="E3307">
        <f t="shared" ca="1" si="160"/>
        <v>0</v>
      </c>
    </row>
    <row r="3308" spans="1:5">
      <c r="A3308" t="str">
        <f t="shared" si="158"/>
        <v>06</v>
      </c>
      <c r="B3308">
        <f t="shared" si="159"/>
        <v>0</v>
      </c>
      <c r="C3308" t="s">
        <v>3860</v>
      </c>
      <c r="D3308" t="s">
        <v>3866</v>
      </c>
      <c r="E3308">
        <f t="shared" ca="1" si="160"/>
        <v>0</v>
      </c>
    </row>
    <row r="3309" spans="1:5">
      <c r="A3309" t="str">
        <f t="shared" si="158"/>
        <v>07</v>
      </c>
      <c r="B3309">
        <f t="shared" si="159"/>
        <v>0</v>
      </c>
      <c r="C3309" t="s">
        <v>3860</v>
      </c>
      <c r="D3309" t="s">
        <v>3867</v>
      </c>
      <c r="E3309">
        <f t="shared" ca="1" si="160"/>
        <v>0</v>
      </c>
    </row>
    <row r="3310" spans="1:5">
      <c r="A3310" t="str">
        <f t="shared" si="158"/>
        <v>08</v>
      </c>
      <c r="B3310">
        <f t="shared" si="159"/>
        <v>0</v>
      </c>
      <c r="C3310" t="s">
        <v>3860</v>
      </c>
      <c r="D3310" t="s">
        <v>3868</v>
      </c>
      <c r="E3310">
        <f t="shared" ca="1" si="160"/>
        <v>0</v>
      </c>
    </row>
    <row r="3311" spans="1:5">
      <c r="A3311" t="str">
        <f t="shared" si="158"/>
        <v>09</v>
      </c>
      <c r="B3311">
        <f t="shared" si="159"/>
        <v>0</v>
      </c>
      <c r="C3311" t="s">
        <v>3860</v>
      </c>
      <c r="D3311" t="s">
        <v>3869</v>
      </c>
      <c r="E3311">
        <f t="shared" ca="1" si="160"/>
        <v>0</v>
      </c>
    </row>
    <row r="3312" spans="1:5">
      <c r="A3312" t="str">
        <f t="shared" si="158"/>
        <v>10</v>
      </c>
      <c r="B3312">
        <f t="shared" si="159"/>
        <v>0</v>
      </c>
      <c r="C3312" t="s">
        <v>3860</v>
      </c>
      <c r="D3312" t="s">
        <v>3870</v>
      </c>
      <c r="E3312">
        <f t="shared" ca="1" si="160"/>
        <v>0</v>
      </c>
    </row>
    <row r="3313" spans="1:5">
      <c r="A3313" t="str">
        <f t="shared" si="158"/>
        <v>11</v>
      </c>
      <c r="B3313">
        <f t="shared" si="159"/>
        <v>0</v>
      </c>
      <c r="C3313" t="s">
        <v>3860</v>
      </c>
      <c r="D3313" t="s">
        <v>3871</v>
      </c>
      <c r="E3313">
        <f t="shared" ca="1" si="160"/>
        <v>0</v>
      </c>
    </row>
    <row r="3314" spans="1:5">
      <c r="A3314" t="str">
        <f t="shared" si="158"/>
        <v>12</v>
      </c>
      <c r="B3314">
        <f t="shared" si="159"/>
        <v>0</v>
      </c>
      <c r="C3314" t="s">
        <v>3860</v>
      </c>
      <c r="D3314" t="s">
        <v>3872</v>
      </c>
      <c r="E3314">
        <f t="shared" ca="1" si="160"/>
        <v>0</v>
      </c>
    </row>
    <row r="3315" spans="1:5">
      <c r="A3315" t="str">
        <f t="shared" si="158"/>
        <v>13</v>
      </c>
      <c r="B3315">
        <f t="shared" si="159"/>
        <v>0</v>
      </c>
      <c r="C3315" t="s">
        <v>3860</v>
      </c>
      <c r="D3315" t="s">
        <v>3873</v>
      </c>
      <c r="E3315">
        <f t="shared" ca="1" si="160"/>
        <v>0</v>
      </c>
    </row>
    <row r="3316" spans="1:5">
      <c r="A3316" t="str">
        <f t="shared" si="158"/>
        <v>100</v>
      </c>
      <c r="B3316">
        <f t="shared" si="159"/>
        <v>0</v>
      </c>
      <c r="C3316" t="s">
        <v>3860</v>
      </c>
      <c r="D3316" t="s">
        <v>3874</v>
      </c>
      <c r="E3316">
        <f t="shared" ca="1" si="160"/>
        <v>0</v>
      </c>
    </row>
    <row r="3317" spans="1:5">
      <c r="A3317" t="str">
        <f t="shared" si="158"/>
        <v>01</v>
      </c>
      <c r="B3317">
        <f t="shared" si="159"/>
        <v>0</v>
      </c>
      <c r="C3317" t="s">
        <v>3875</v>
      </c>
      <c r="D3317" t="s">
        <v>3876</v>
      </c>
      <c r="E3317">
        <f t="shared" ca="1" si="160"/>
        <v>0</v>
      </c>
    </row>
    <row r="3318" spans="1:5">
      <c r="A3318" t="str">
        <f t="shared" si="158"/>
        <v>02</v>
      </c>
      <c r="B3318">
        <f t="shared" si="159"/>
        <v>0</v>
      </c>
      <c r="C3318" t="s">
        <v>3875</v>
      </c>
      <c r="D3318" t="s">
        <v>3877</v>
      </c>
      <c r="E3318">
        <f t="shared" ca="1" si="160"/>
        <v>0</v>
      </c>
    </row>
    <row r="3319" spans="1:5">
      <c r="A3319" t="str">
        <f t="shared" si="158"/>
        <v>03</v>
      </c>
      <c r="B3319">
        <f t="shared" si="159"/>
        <v>0</v>
      </c>
      <c r="C3319" t="s">
        <v>3875</v>
      </c>
      <c r="D3319" t="s">
        <v>3878</v>
      </c>
      <c r="E3319">
        <f t="shared" ca="1" si="160"/>
        <v>0</v>
      </c>
    </row>
    <row r="3320" spans="1:5">
      <c r="A3320" t="str">
        <f t="shared" si="158"/>
        <v>04</v>
      </c>
      <c r="B3320">
        <f t="shared" si="159"/>
        <v>0</v>
      </c>
      <c r="C3320" t="s">
        <v>3875</v>
      </c>
      <c r="D3320" t="s">
        <v>3879</v>
      </c>
      <c r="E3320">
        <f t="shared" ca="1" si="160"/>
        <v>0</v>
      </c>
    </row>
    <row r="3321" spans="1:5">
      <c r="A3321" t="str">
        <f t="shared" si="158"/>
        <v>05</v>
      </c>
      <c r="B3321">
        <f t="shared" si="159"/>
        <v>0</v>
      </c>
      <c r="C3321" t="s">
        <v>3875</v>
      </c>
      <c r="D3321" t="s">
        <v>3880</v>
      </c>
      <c r="E3321">
        <f t="shared" ca="1" si="160"/>
        <v>0</v>
      </c>
    </row>
    <row r="3322" spans="1:5">
      <c r="A3322" t="str">
        <f t="shared" si="158"/>
        <v>06</v>
      </c>
      <c r="B3322">
        <f t="shared" si="159"/>
        <v>0</v>
      </c>
      <c r="C3322" t="s">
        <v>3875</v>
      </c>
      <c r="D3322" t="s">
        <v>3881</v>
      </c>
      <c r="E3322">
        <f t="shared" ca="1" si="160"/>
        <v>0</v>
      </c>
    </row>
    <row r="3323" spans="1:5">
      <c r="A3323" t="str">
        <f t="shared" si="158"/>
        <v>07</v>
      </c>
      <c r="B3323">
        <f t="shared" si="159"/>
        <v>0</v>
      </c>
      <c r="C3323" t="s">
        <v>3875</v>
      </c>
      <c r="D3323" t="s">
        <v>3882</v>
      </c>
      <c r="E3323">
        <f t="shared" ca="1" si="160"/>
        <v>0</v>
      </c>
    </row>
    <row r="3324" spans="1:5">
      <c r="A3324" t="str">
        <f t="shared" si="158"/>
        <v>08</v>
      </c>
      <c r="B3324">
        <f t="shared" si="159"/>
        <v>0</v>
      </c>
      <c r="C3324" t="s">
        <v>3875</v>
      </c>
      <c r="D3324" t="s">
        <v>3883</v>
      </c>
      <c r="E3324">
        <f t="shared" ca="1" si="160"/>
        <v>0</v>
      </c>
    </row>
    <row r="3325" spans="1:5">
      <c r="A3325" t="str">
        <f t="shared" si="158"/>
        <v>09</v>
      </c>
      <c r="B3325">
        <f t="shared" si="159"/>
        <v>0</v>
      </c>
      <c r="C3325" t="s">
        <v>3875</v>
      </c>
      <c r="D3325" t="s">
        <v>3884</v>
      </c>
      <c r="E3325">
        <f t="shared" ca="1" si="160"/>
        <v>0</v>
      </c>
    </row>
    <row r="3326" spans="1:5">
      <c r="A3326" t="str">
        <f t="shared" si="158"/>
        <v>10</v>
      </c>
      <c r="B3326">
        <f t="shared" si="159"/>
        <v>0</v>
      </c>
      <c r="C3326" t="s">
        <v>3875</v>
      </c>
      <c r="D3326" t="s">
        <v>3885</v>
      </c>
      <c r="E3326">
        <f t="shared" ca="1" si="160"/>
        <v>0</v>
      </c>
    </row>
    <row r="3327" spans="1:5">
      <c r="A3327" t="str">
        <f t="shared" si="158"/>
        <v>11</v>
      </c>
      <c r="B3327">
        <f t="shared" si="159"/>
        <v>0</v>
      </c>
      <c r="C3327" t="s">
        <v>3875</v>
      </c>
      <c r="D3327" t="s">
        <v>3886</v>
      </c>
      <c r="E3327">
        <f t="shared" ca="1" si="160"/>
        <v>0</v>
      </c>
    </row>
    <row r="3328" spans="1:5">
      <c r="A3328" t="str">
        <f t="shared" si="158"/>
        <v>12</v>
      </c>
      <c r="B3328">
        <f t="shared" si="159"/>
        <v>0</v>
      </c>
      <c r="C3328" t="s">
        <v>3875</v>
      </c>
      <c r="D3328" t="s">
        <v>3887</v>
      </c>
      <c r="E3328">
        <f t="shared" ca="1" si="160"/>
        <v>0</v>
      </c>
    </row>
    <row r="3329" spans="1:5">
      <c r="A3329" t="str">
        <f t="shared" si="158"/>
        <v>13</v>
      </c>
      <c r="B3329">
        <f t="shared" si="159"/>
        <v>0</v>
      </c>
      <c r="C3329" t="s">
        <v>3875</v>
      </c>
      <c r="D3329" t="s">
        <v>3888</v>
      </c>
      <c r="E3329">
        <f t="shared" ca="1" si="160"/>
        <v>0</v>
      </c>
    </row>
    <row r="3330" spans="1:5">
      <c r="A3330" t="str">
        <f t="shared" ref="A3330:A3358" si="161">MID(D3330,LEN(C3330)+2,LEN(D3330)-LEN(C3330))</f>
        <v>100</v>
      </c>
      <c r="B3330">
        <f t="shared" ref="B3330:B3358" si="162">IF(IFERROR(FIND("PU",D3330,1),0)&lt;&gt;0,"PU",0)</f>
        <v>0</v>
      </c>
      <c r="C3330" t="s">
        <v>3875</v>
      </c>
      <c r="D3330" t="s">
        <v>3889</v>
      </c>
      <c r="E3330">
        <f t="shared" ca="1" si="160"/>
        <v>0</v>
      </c>
    </row>
    <row r="3331" spans="1:5">
      <c r="A3331" t="str">
        <f t="shared" si="161"/>
        <v>01</v>
      </c>
      <c r="B3331">
        <f t="shared" si="162"/>
        <v>0</v>
      </c>
      <c r="C3331" t="s">
        <v>3890</v>
      </c>
      <c r="D3331" t="s">
        <v>3891</v>
      </c>
      <c r="E3331">
        <f t="shared" ca="1" si="160"/>
        <v>0</v>
      </c>
    </row>
    <row r="3332" spans="1:5">
      <c r="A3332" t="str">
        <f t="shared" si="161"/>
        <v>02</v>
      </c>
      <c r="B3332">
        <f t="shared" si="162"/>
        <v>0</v>
      </c>
      <c r="C3332" t="s">
        <v>3890</v>
      </c>
      <c r="D3332" t="s">
        <v>3892</v>
      </c>
      <c r="E3332">
        <f t="shared" ca="1" si="160"/>
        <v>0</v>
      </c>
    </row>
    <row r="3333" spans="1:5">
      <c r="A3333" t="str">
        <f t="shared" si="161"/>
        <v>03</v>
      </c>
      <c r="B3333">
        <f t="shared" si="162"/>
        <v>0</v>
      </c>
      <c r="C3333" t="s">
        <v>3890</v>
      </c>
      <c r="D3333" t="s">
        <v>3893</v>
      </c>
      <c r="E3333">
        <f t="shared" ca="1" si="160"/>
        <v>0</v>
      </c>
    </row>
    <row r="3334" spans="1:5">
      <c r="A3334" t="str">
        <f t="shared" si="161"/>
        <v>04</v>
      </c>
      <c r="B3334">
        <f t="shared" si="162"/>
        <v>0</v>
      </c>
      <c r="C3334" t="s">
        <v>3890</v>
      </c>
      <c r="D3334" t="s">
        <v>3894</v>
      </c>
      <c r="E3334">
        <f t="shared" ca="1" si="160"/>
        <v>0</v>
      </c>
    </row>
    <row r="3335" spans="1:5">
      <c r="A3335" t="str">
        <f t="shared" si="161"/>
        <v>05</v>
      </c>
      <c r="B3335">
        <f t="shared" si="162"/>
        <v>0</v>
      </c>
      <c r="C3335" t="s">
        <v>3890</v>
      </c>
      <c r="D3335" t="s">
        <v>3895</v>
      </c>
      <c r="E3335">
        <f t="shared" ca="1" si="160"/>
        <v>0</v>
      </c>
    </row>
    <row r="3336" spans="1:5">
      <c r="A3336" t="str">
        <f t="shared" si="161"/>
        <v>06</v>
      </c>
      <c r="B3336">
        <f t="shared" si="162"/>
        <v>0</v>
      </c>
      <c r="C3336" t="s">
        <v>3890</v>
      </c>
      <c r="D3336" t="s">
        <v>3896</v>
      </c>
      <c r="E3336">
        <f t="shared" ca="1" si="160"/>
        <v>0</v>
      </c>
    </row>
    <row r="3337" spans="1:5">
      <c r="A3337" t="str">
        <f t="shared" si="161"/>
        <v>07</v>
      </c>
      <c r="B3337">
        <f t="shared" si="162"/>
        <v>0</v>
      </c>
      <c r="C3337" t="s">
        <v>3890</v>
      </c>
      <c r="D3337" t="s">
        <v>3897</v>
      </c>
      <c r="E3337">
        <f t="shared" ca="1" si="160"/>
        <v>0</v>
      </c>
    </row>
    <row r="3338" spans="1:5">
      <c r="A3338" t="str">
        <f t="shared" si="161"/>
        <v>08</v>
      </c>
      <c r="B3338">
        <f t="shared" si="162"/>
        <v>0</v>
      </c>
      <c r="C3338" t="s">
        <v>3890</v>
      </c>
      <c r="D3338" t="s">
        <v>3898</v>
      </c>
      <c r="E3338">
        <f t="shared" ca="1" si="160"/>
        <v>0</v>
      </c>
    </row>
    <row r="3339" spans="1:5">
      <c r="A3339" t="str">
        <f t="shared" si="161"/>
        <v>09</v>
      </c>
      <c r="B3339">
        <f t="shared" si="162"/>
        <v>0</v>
      </c>
      <c r="C3339" t="s">
        <v>3890</v>
      </c>
      <c r="D3339" t="s">
        <v>3899</v>
      </c>
      <c r="E3339">
        <f t="shared" ca="1" si="160"/>
        <v>0</v>
      </c>
    </row>
    <row r="3340" spans="1:5">
      <c r="A3340" t="str">
        <f t="shared" si="161"/>
        <v>10</v>
      </c>
      <c r="B3340">
        <f t="shared" si="162"/>
        <v>0</v>
      </c>
      <c r="C3340" t="s">
        <v>3890</v>
      </c>
      <c r="D3340" t="s">
        <v>3900</v>
      </c>
      <c r="E3340">
        <f t="shared" ca="1" si="160"/>
        <v>0</v>
      </c>
    </row>
    <row r="3341" spans="1:5">
      <c r="A3341" t="str">
        <f t="shared" si="161"/>
        <v>11</v>
      </c>
      <c r="B3341">
        <f t="shared" si="162"/>
        <v>0</v>
      </c>
      <c r="C3341" t="s">
        <v>3890</v>
      </c>
      <c r="D3341" t="s">
        <v>3901</v>
      </c>
      <c r="E3341">
        <f t="shared" ca="1" si="160"/>
        <v>0</v>
      </c>
    </row>
    <row r="3342" spans="1:5">
      <c r="A3342" t="str">
        <f t="shared" si="161"/>
        <v>12</v>
      </c>
      <c r="B3342">
        <f t="shared" si="162"/>
        <v>0</v>
      </c>
      <c r="C3342" t="s">
        <v>3890</v>
      </c>
      <c r="D3342" t="s">
        <v>3902</v>
      </c>
      <c r="E3342">
        <f t="shared" ca="1" si="160"/>
        <v>0</v>
      </c>
    </row>
    <row r="3343" spans="1:5">
      <c r="A3343" t="str">
        <f t="shared" si="161"/>
        <v>13</v>
      </c>
      <c r="B3343">
        <f t="shared" si="162"/>
        <v>0</v>
      </c>
      <c r="C3343" t="s">
        <v>3890</v>
      </c>
      <c r="D3343" t="s">
        <v>3903</v>
      </c>
      <c r="E3343">
        <f t="shared" ca="1" si="160"/>
        <v>0</v>
      </c>
    </row>
    <row r="3344" spans="1:5">
      <c r="A3344" t="str">
        <f t="shared" si="161"/>
        <v>100</v>
      </c>
      <c r="B3344">
        <f t="shared" si="162"/>
        <v>0</v>
      </c>
      <c r="C3344" t="s">
        <v>3890</v>
      </c>
      <c r="D3344" t="s">
        <v>3904</v>
      </c>
      <c r="E3344">
        <f t="shared" ca="1" si="160"/>
        <v>0</v>
      </c>
    </row>
    <row r="3345" spans="1:5">
      <c r="A3345" t="str">
        <f t="shared" si="161"/>
        <v>01</v>
      </c>
      <c r="B3345">
        <f t="shared" si="162"/>
        <v>0</v>
      </c>
      <c r="C3345" t="s">
        <v>3798</v>
      </c>
      <c r="D3345" t="s">
        <v>3799</v>
      </c>
      <c r="E3345">
        <f t="shared" ca="1" si="160"/>
        <v>0</v>
      </c>
    </row>
    <row r="3346" spans="1:5">
      <c r="A3346" t="str">
        <f t="shared" si="161"/>
        <v>02</v>
      </c>
      <c r="B3346">
        <f t="shared" si="162"/>
        <v>0</v>
      </c>
      <c r="C3346" t="s">
        <v>3798</v>
      </c>
      <c r="D3346" t="s">
        <v>3800</v>
      </c>
      <c r="E3346">
        <f t="shared" ca="1" si="160"/>
        <v>0</v>
      </c>
    </row>
    <row r="3347" spans="1:5">
      <c r="A3347" t="str">
        <f t="shared" si="161"/>
        <v>03</v>
      </c>
      <c r="B3347">
        <f t="shared" si="162"/>
        <v>0</v>
      </c>
      <c r="C3347" t="s">
        <v>3798</v>
      </c>
      <c r="D3347" t="s">
        <v>3801</v>
      </c>
      <c r="E3347">
        <f t="shared" ca="1" si="160"/>
        <v>0</v>
      </c>
    </row>
    <row r="3348" spans="1:5">
      <c r="A3348" t="str">
        <f t="shared" si="161"/>
        <v>04</v>
      </c>
      <c r="B3348">
        <f t="shared" si="162"/>
        <v>0</v>
      </c>
      <c r="C3348" t="s">
        <v>3798</v>
      </c>
      <c r="D3348" t="s">
        <v>3802</v>
      </c>
      <c r="E3348">
        <f t="shared" ca="1" si="160"/>
        <v>0</v>
      </c>
    </row>
    <row r="3349" spans="1:5">
      <c r="A3349" t="str">
        <f t="shared" si="161"/>
        <v>05</v>
      </c>
      <c r="B3349">
        <f t="shared" si="162"/>
        <v>0</v>
      </c>
      <c r="C3349" t="s">
        <v>3798</v>
      </c>
      <c r="D3349" t="s">
        <v>3803</v>
      </c>
      <c r="E3349">
        <f t="shared" ca="1" si="160"/>
        <v>0</v>
      </c>
    </row>
    <row r="3350" spans="1:5">
      <c r="A3350" t="str">
        <f t="shared" si="161"/>
        <v>06</v>
      </c>
      <c r="B3350">
        <f t="shared" si="162"/>
        <v>0</v>
      </c>
      <c r="C3350" t="s">
        <v>3798</v>
      </c>
      <c r="D3350" t="s">
        <v>3804</v>
      </c>
      <c r="E3350">
        <f t="shared" ca="1" si="160"/>
        <v>0</v>
      </c>
    </row>
    <row r="3351" spans="1:5">
      <c r="A3351" t="str">
        <f t="shared" si="161"/>
        <v>07</v>
      </c>
      <c r="B3351">
        <f t="shared" si="162"/>
        <v>0</v>
      </c>
      <c r="C3351" t="s">
        <v>3798</v>
      </c>
      <c r="D3351" t="s">
        <v>3805</v>
      </c>
      <c r="E3351">
        <f t="shared" ca="1" si="160"/>
        <v>0</v>
      </c>
    </row>
    <row r="3352" spans="1:5">
      <c r="A3352" t="str">
        <f t="shared" si="161"/>
        <v>08</v>
      </c>
      <c r="B3352">
        <f t="shared" si="162"/>
        <v>0</v>
      </c>
      <c r="C3352" t="s">
        <v>3798</v>
      </c>
      <c r="D3352" t="s">
        <v>3806</v>
      </c>
      <c r="E3352">
        <f t="shared" ca="1" si="160"/>
        <v>0</v>
      </c>
    </row>
    <row r="3353" spans="1:5">
      <c r="A3353" t="str">
        <f t="shared" si="161"/>
        <v>09</v>
      </c>
      <c r="B3353">
        <f t="shared" si="162"/>
        <v>0</v>
      </c>
      <c r="C3353" t="s">
        <v>3798</v>
      </c>
      <c r="D3353" t="s">
        <v>3807</v>
      </c>
      <c r="E3353">
        <f t="shared" ca="1" si="160"/>
        <v>0</v>
      </c>
    </row>
    <row r="3354" spans="1:5">
      <c r="A3354" t="str">
        <f t="shared" si="161"/>
        <v>10</v>
      </c>
      <c r="B3354">
        <f t="shared" si="162"/>
        <v>0</v>
      </c>
      <c r="C3354" t="s">
        <v>3798</v>
      </c>
      <c r="D3354" t="s">
        <v>3808</v>
      </c>
      <c r="E3354">
        <f t="shared" ca="1" si="160"/>
        <v>0</v>
      </c>
    </row>
    <row r="3355" spans="1:5">
      <c r="A3355" t="str">
        <f t="shared" si="161"/>
        <v>11</v>
      </c>
      <c r="B3355">
        <f t="shared" si="162"/>
        <v>0</v>
      </c>
      <c r="C3355" t="s">
        <v>3798</v>
      </c>
      <c r="D3355" t="s">
        <v>3809</v>
      </c>
      <c r="E3355">
        <f t="shared" ca="1" si="160"/>
        <v>0</v>
      </c>
    </row>
    <row r="3356" spans="1:5">
      <c r="A3356" t="str">
        <f t="shared" si="161"/>
        <v>12</v>
      </c>
      <c r="B3356">
        <f t="shared" si="162"/>
        <v>0</v>
      </c>
      <c r="C3356" t="s">
        <v>3798</v>
      </c>
      <c r="D3356" t="s">
        <v>3810</v>
      </c>
      <c r="E3356">
        <f t="shared" ca="1" si="160"/>
        <v>0</v>
      </c>
    </row>
    <row r="3357" spans="1:5">
      <c r="A3357" t="str">
        <f t="shared" si="161"/>
        <v>13</v>
      </c>
      <c r="B3357">
        <f t="shared" si="162"/>
        <v>0</v>
      </c>
      <c r="C3357" t="s">
        <v>3798</v>
      </c>
      <c r="D3357" t="s">
        <v>3811</v>
      </c>
      <c r="E3357">
        <f t="shared" ca="1" si="160"/>
        <v>0</v>
      </c>
    </row>
    <row r="3358" spans="1:5">
      <c r="A3358" t="str">
        <f t="shared" si="161"/>
        <v>100</v>
      </c>
      <c r="B3358">
        <f t="shared" si="162"/>
        <v>0</v>
      </c>
      <c r="C3358" t="s">
        <v>3798</v>
      </c>
      <c r="D3358" t="s">
        <v>3812</v>
      </c>
      <c r="E3358">
        <f t="shared" ca="1" si="160"/>
        <v>0</v>
      </c>
    </row>
    <row r="3359" spans="1:5">
      <c r="A3359" t="str">
        <f t="shared" ref="A3359:A3422" si="163">MID(D3359,LEN(C3359)+2,LEN(D3359)-LEN(C3359))</f>
        <v>01</v>
      </c>
      <c r="B3359">
        <f t="shared" ref="B3359:B3422" si="164">IF(IFERROR(FIND("PU",D3359,1),0)&lt;&gt;0,"PU",0)</f>
        <v>0</v>
      </c>
      <c r="C3359" t="s">
        <v>3905</v>
      </c>
      <c r="D3359" t="s">
        <v>3906</v>
      </c>
      <c r="E3359">
        <f t="shared" ca="1" si="160"/>
        <v>0</v>
      </c>
    </row>
    <row r="3360" spans="1:5">
      <c r="A3360" t="str">
        <f t="shared" si="163"/>
        <v>02</v>
      </c>
      <c r="B3360">
        <f t="shared" si="164"/>
        <v>0</v>
      </c>
      <c r="C3360" t="s">
        <v>3905</v>
      </c>
      <c r="D3360" t="s">
        <v>3907</v>
      </c>
      <c r="E3360">
        <f t="shared" ca="1" si="160"/>
        <v>0</v>
      </c>
    </row>
    <row r="3361" spans="1:5">
      <c r="A3361" t="str">
        <f t="shared" si="163"/>
        <v>03</v>
      </c>
      <c r="B3361">
        <f t="shared" si="164"/>
        <v>0</v>
      </c>
      <c r="C3361" t="s">
        <v>3905</v>
      </c>
      <c r="D3361" t="s">
        <v>3908</v>
      </c>
      <c r="E3361">
        <f t="shared" ca="1" si="160"/>
        <v>0</v>
      </c>
    </row>
    <row r="3362" spans="1:5">
      <c r="A3362" t="str">
        <f t="shared" si="163"/>
        <v>04</v>
      </c>
      <c r="B3362">
        <f t="shared" si="164"/>
        <v>0</v>
      </c>
      <c r="C3362" t="s">
        <v>3905</v>
      </c>
      <c r="D3362" t="s">
        <v>3909</v>
      </c>
      <c r="E3362">
        <f t="shared" ca="1" si="160"/>
        <v>0</v>
      </c>
    </row>
    <row r="3363" spans="1:5">
      <c r="A3363" t="str">
        <f t="shared" si="163"/>
        <v>05</v>
      </c>
      <c r="B3363">
        <f t="shared" si="164"/>
        <v>0</v>
      </c>
      <c r="C3363" t="s">
        <v>3905</v>
      </c>
      <c r="D3363" t="s">
        <v>3910</v>
      </c>
      <c r="E3363">
        <f t="shared" ca="1" si="160"/>
        <v>0</v>
      </c>
    </row>
    <row r="3364" spans="1:5">
      <c r="A3364" t="str">
        <f t="shared" si="163"/>
        <v>06</v>
      </c>
      <c r="B3364">
        <f t="shared" si="164"/>
        <v>0</v>
      </c>
      <c r="C3364" t="s">
        <v>3905</v>
      </c>
      <c r="D3364" t="s">
        <v>3911</v>
      </c>
      <c r="E3364">
        <f t="shared" ca="1" si="160"/>
        <v>0</v>
      </c>
    </row>
    <row r="3365" spans="1:5">
      <c r="A3365" t="str">
        <f t="shared" si="163"/>
        <v>07</v>
      </c>
      <c r="B3365">
        <f t="shared" si="164"/>
        <v>0</v>
      </c>
      <c r="C3365" t="s">
        <v>3905</v>
      </c>
      <c r="D3365" t="s">
        <v>3912</v>
      </c>
      <c r="E3365">
        <f t="shared" ca="1" si="160"/>
        <v>0</v>
      </c>
    </row>
    <row r="3366" spans="1:5">
      <c r="A3366" t="str">
        <f t="shared" si="163"/>
        <v>08</v>
      </c>
      <c r="B3366">
        <f t="shared" si="164"/>
        <v>0</v>
      </c>
      <c r="C3366" t="s">
        <v>3905</v>
      </c>
      <c r="D3366" t="s">
        <v>3913</v>
      </c>
      <c r="E3366">
        <f t="shared" ca="1" si="160"/>
        <v>0</v>
      </c>
    </row>
    <row r="3367" spans="1:5">
      <c r="A3367" t="str">
        <f t="shared" si="163"/>
        <v>09</v>
      </c>
      <c r="B3367">
        <f t="shared" si="164"/>
        <v>0</v>
      </c>
      <c r="C3367" t="s">
        <v>3905</v>
      </c>
      <c r="D3367" t="s">
        <v>3914</v>
      </c>
      <c r="E3367">
        <f t="shared" ref="E3367:E3430" ca="1" si="165">IFERROR(IF(B3367=0,VLOOKUP(C3367,INDIRECT($G$4&amp;$H$4),MATCH($A3367,INDIRECT($G$4&amp;$I$4),0),0),VLOOKUP(C3367,INDIRECT($G$5&amp;$H$5),MATCH($A3367,INDIRECT($G$5&amp;$I$5),0),FALSE)),0)</f>
        <v>0</v>
      </c>
    </row>
    <row r="3368" spans="1:5">
      <c r="A3368" t="str">
        <f t="shared" si="163"/>
        <v>10</v>
      </c>
      <c r="B3368">
        <f t="shared" si="164"/>
        <v>0</v>
      </c>
      <c r="C3368" t="s">
        <v>3905</v>
      </c>
      <c r="D3368" t="s">
        <v>3915</v>
      </c>
      <c r="E3368">
        <f t="shared" ca="1" si="165"/>
        <v>0</v>
      </c>
    </row>
    <row r="3369" spans="1:5">
      <c r="A3369" t="str">
        <f t="shared" si="163"/>
        <v>11</v>
      </c>
      <c r="B3369">
        <f t="shared" si="164"/>
        <v>0</v>
      </c>
      <c r="C3369" t="s">
        <v>3905</v>
      </c>
      <c r="D3369" t="s">
        <v>3916</v>
      </c>
      <c r="E3369">
        <f t="shared" ca="1" si="165"/>
        <v>0</v>
      </c>
    </row>
    <row r="3370" spans="1:5">
      <c r="A3370" t="str">
        <f t="shared" si="163"/>
        <v>12</v>
      </c>
      <c r="B3370">
        <f t="shared" si="164"/>
        <v>0</v>
      </c>
      <c r="C3370" t="s">
        <v>3905</v>
      </c>
      <c r="D3370" t="s">
        <v>3917</v>
      </c>
      <c r="E3370">
        <f t="shared" ca="1" si="165"/>
        <v>0</v>
      </c>
    </row>
    <row r="3371" spans="1:5">
      <c r="A3371" t="str">
        <f t="shared" si="163"/>
        <v>13</v>
      </c>
      <c r="B3371">
        <f t="shared" si="164"/>
        <v>0</v>
      </c>
      <c r="C3371" t="s">
        <v>3905</v>
      </c>
      <c r="D3371" t="s">
        <v>3918</v>
      </c>
      <c r="E3371">
        <f t="shared" ca="1" si="165"/>
        <v>0</v>
      </c>
    </row>
    <row r="3372" spans="1:5">
      <c r="A3372" t="str">
        <f t="shared" si="163"/>
        <v>100</v>
      </c>
      <c r="B3372">
        <f t="shared" si="164"/>
        <v>0</v>
      </c>
      <c r="C3372" t="s">
        <v>3905</v>
      </c>
      <c r="D3372" t="s">
        <v>3919</v>
      </c>
      <c r="E3372">
        <f t="shared" ca="1" si="165"/>
        <v>0</v>
      </c>
    </row>
    <row r="3373" spans="1:5">
      <c r="A3373" t="str">
        <f t="shared" si="163"/>
        <v>01</v>
      </c>
      <c r="B3373">
        <f t="shared" si="164"/>
        <v>0</v>
      </c>
      <c r="C3373" t="s">
        <v>3950</v>
      </c>
      <c r="D3373" t="s">
        <v>3951</v>
      </c>
      <c r="E3373">
        <f t="shared" ca="1" si="165"/>
        <v>0</v>
      </c>
    </row>
    <row r="3374" spans="1:5">
      <c r="A3374" t="str">
        <f t="shared" si="163"/>
        <v>02</v>
      </c>
      <c r="B3374">
        <f t="shared" si="164"/>
        <v>0</v>
      </c>
      <c r="C3374" t="s">
        <v>3950</v>
      </c>
      <c r="D3374" t="s">
        <v>3952</v>
      </c>
      <c r="E3374">
        <f t="shared" ca="1" si="165"/>
        <v>0</v>
      </c>
    </row>
    <row r="3375" spans="1:5">
      <c r="A3375" t="str">
        <f t="shared" si="163"/>
        <v>03</v>
      </c>
      <c r="B3375">
        <f t="shared" si="164"/>
        <v>0</v>
      </c>
      <c r="C3375" t="s">
        <v>3950</v>
      </c>
      <c r="D3375" t="s">
        <v>3953</v>
      </c>
      <c r="E3375">
        <f t="shared" ca="1" si="165"/>
        <v>0</v>
      </c>
    </row>
    <row r="3376" spans="1:5">
      <c r="A3376" t="str">
        <f t="shared" si="163"/>
        <v>04</v>
      </c>
      <c r="B3376">
        <f t="shared" si="164"/>
        <v>0</v>
      </c>
      <c r="C3376" t="s">
        <v>3950</v>
      </c>
      <c r="D3376" t="s">
        <v>3954</v>
      </c>
      <c r="E3376">
        <f t="shared" ca="1" si="165"/>
        <v>0</v>
      </c>
    </row>
    <row r="3377" spans="1:5">
      <c r="A3377" t="str">
        <f t="shared" si="163"/>
        <v>05</v>
      </c>
      <c r="B3377">
        <f t="shared" si="164"/>
        <v>0</v>
      </c>
      <c r="C3377" t="s">
        <v>3950</v>
      </c>
      <c r="D3377" t="s">
        <v>3955</v>
      </c>
      <c r="E3377">
        <f t="shared" ca="1" si="165"/>
        <v>0</v>
      </c>
    </row>
    <row r="3378" spans="1:5">
      <c r="A3378" t="str">
        <f t="shared" si="163"/>
        <v>06</v>
      </c>
      <c r="B3378">
        <f t="shared" si="164"/>
        <v>0</v>
      </c>
      <c r="C3378" t="s">
        <v>3950</v>
      </c>
      <c r="D3378" t="s">
        <v>3956</v>
      </c>
      <c r="E3378">
        <f t="shared" ca="1" si="165"/>
        <v>0</v>
      </c>
    </row>
    <row r="3379" spans="1:5">
      <c r="A3379" t="str">
        <f t="shared" si="163"/>
        <v>07</v>
      </c>
      <c r="B3379">
        <f t="shared" si="164"/>
        <v>0</v>
      </c>
      <c r="C3379" t="s">
        <v>3950</v>
      </c>
      <c r="D3379" t="s">
        <v>3957</v>
      </c>
      <c r="E3379">
        <f t="shared" ca="1" si="165"/>
        <v>0</v>
      </c>
    </row>
    <row r="3380" spans="1:5">
      <c r="A3380" t="str">
        <f t="shared" si="163"/>
        <v>08</v>
      </c>
      <c r="B3380">
        <f t="shared" si="164"/>
        <v>0</v>
      </c>
      <c r="C3380" t="s">
        <v>3950</v>
      </c>
      <c r="D3380" t="s">
        <v>3958</v>
      </c>
      <c r="E3380">
        <f t="shared" ca="1" si="165"/>
        <v>0</v>
      </c>
    </row>
    <row r="3381" spans="1:5">
      <c r="A3381" t="str">
        <f t="shared" si="163"/>
        <v>09</v>
      </c>
      <c r="B3381">
        <f t="shared" si="164"/>
        <v>0</v>
      </c>
      <c r="C3381" t="s">
        <v>3950</v>
      </c>
      <c r="D3381" t="s">
        <v>3959</v>
      </c>
      <c r="E3381">
        <f t="shared" ca="1" si="165"/>
        <v>0</v>
      </c>
    </row>
    <row r="3382" spans="1:5">
      <c r="A3382" t="str">
        <f t="shared" si="163"/>
        <v>10</v>
      </c>
      <c r="B3382">
        <f t="shared" si="164"/>
        <v>0</v>
      </c>
      <c r="C3382" t="s">
        <v>3950</v>
      </c>
      <c r="D3382" t="s">
        <v>3960</v>
      </c>
      <c r="E3382">
        <f t="shared" ca="1" si="165"/>
        <v>0</v>
      </c>
    </row>
    <row r="3383" spans="1:5">
      <c r="A3383" t="str">
        <f t="shared" si="163"/>
        <v>11</v>
      </c>
      <c r="B3383">
        <f t="shared" si="164"/>
        <v>0</v>
      </c>
      <c r="C3383" t="s">
        <v>3950</v>
      </c>
      <c r="D3383" t="s">
        <v>3961</v>
      </c>
      <c r="E3383">
        <f t="shared" ca="1" si="165"/>
        <v>0</v>
      </c>
    </row>
    <row r="3384" spans="1:5">
      <c r="A3384" t="str">
        <f t="shared" si="163"/>
        <v>12</v>
      </c>
      <c r="B3384">
        <f t="shared" si="164"/>
        <v>0</v>
      </c>
      <c r="C3384" t="s">
        <v>3950</v>
      </c>
      <c r="D3384" t="s">
        <v>3962</v>
      </c>
      <c r="E3384">
        <f t="shared" ca="1" si="165"/>
        <v>0</v>
      </c>
    </row>
    <row r="3385" spans="1:5">
      <c r="A3385" t="str">
        <f t="shared" si="163"/>
        <v>13</v>
      </c>
      <c r="B3385">
        <f t="shared" si="164"/>
        <v>0</v>
      </c>
      <c r="C3385" t="s">
        <v>3950</v>
      </c>
      <c r="D3385" t="s">
        <v>3963</v>
      </c>
      <c r="E3385">
        <f t="shared" ca="1" si="165"/>
        <v>0</v>
      </c>
    </row>
    <row r="3386" spans="1:5">
      <c r="A3386" t="str">
        <f t="shared" si="163"/>
        <v>100</v>
      </c>
      <c r="B3386">
        <f t="shared" si="164"/>
        <v>0</v>
      </c>
      <c r="C3386" t="s">
        <v>3950</v>
      </c>
      <c r="D3386" t="s">
        <v>3964</v>
      </c>
      <c r="E3386">
        <f t="shared" ca="1" si="165"/>
        <v>0</v>
      </c>
    </row>
    <row r="3387" spans="1:5">
      <c r="A3387" t="str">
        <f t="shared" si="163"/>
        <v>01</v>
      </c>
      <c r="B3387">
        <f t="shared" si="164"/>
        <v>0</v>
      </c>
      <c r="C3387" t="s">
        <v>3995</v>
      </c>
      <c r="D3387" t="s">
        <v>3996</v>
      </c>
      <c r="E3387">
        <f t="shared" ca="1" si="165"/>
        <v>0</v>
      </c>
    </row>
    <row r="3388" spans="1:5">
      <c r="A3388" t="str">
        <f t="shared" si="163"/>
        <v>02</v>
      </c>
      <c r="B3388">
        <f t="shared" si="164"/>
        <v>0</v>
      </c>
      <c r="C3388" t="s">
        <v>3995</v>
      </c>
      <c r="D3388" t="s">
        <v>3997</v>
      </c>
      <c r="E3388">
        <f t="shared" ca="1" si="165"/>
        <v>0</v>
      </c>
    </row>
    <row r="3389" spans="1:5">
      <c r="A3389" t="str">
        <f t="shared" si="163"/>
        <v>03</v>
      </c>
      <c r="B3389">
        <f t="shared" si="164"/>
        <v>0</v>
      </c>
      <c r="C3389" t="s">
        <v>3995</v>
      </c>
      <c r="D3389" t="s">
        <v>3998</v>
      </c>
      <c r="E3389">
        <f t="shared" ca="1" si="165"/>
        <v>0</v>
      </c>
    </row>
    <row r="3390" spans="1:5">
      <c r="A3390" t="str">
        <f t="shared" si="163"/>
        <v>04</v>
      </c>
      <c r="B3390">
        <f t="shared" si="164"/>
        <v>0</v>
      </c>
      <c r="C3390" t="s">
        <v>3995</v>
      </c>
      <c r="D3390" t="s">
        <v>3999</v>
      </c>
      <c r="E3390">
        <f t="shared" ca="1" si="165"/>
        <v>0</v>
      </c>
    </row>
    <row r="3391" spans="1:5">
      <c r="A3391" t="str">
        <f t="shared" si="163"/>
        <v>05</v>
      </c>
      <c r="B3391">
        <f t="shared" si="164"/>
        <v>0</v>
      </c>
      <c r="C3391" t="s">
        <v>3995</v>
      </c>
      <c r="D3391" t="s">
        <v>4000</v>
      </c>
      <c r="E3391">
        <f t="shared" ca="1" si="165"/>
        <v>0</v>
      </c>
    </row>
    <row r="3392" spans="1:5">
      <c r="A3392" t="str">
        <f t="shared" si="163"/>
        <v>06</v>
      </c>
      <c r="B3392">
        <f t="shared" si="164"/>
        <v>0</v>
      </c>
      <c r="C3392" t="s">
        <v>3995</v>
      </c>
      <c r="D3392" t="s">
        <v>4001</v>
      </c>
      <c r="E3392">
        <f t="shared" ca="1" si="165"/>
        <v>0</v>
      </c>
    </row>
    <row r="3393" spans="1:5">
      <c r="A3393" t="str">
        <f t="shared" si="163"/>
        <v>07</v>
      </c>
      <c r="B3393">
        <f t="shared" si="164"/>
        <v>0</v>
      </c>
      <c r="C3393" t="s">
        <v>3995</v>
      </c>
      <c r="D3393" t="s">
        <v>4002</v>
      </c>
      <c r="E3393">
        <f t="shared" ca="1" si="165"/>
        <v>0</v>
      </c>
    </row>
    <row r="3394" spans="1:5">
      <c r="A3394" t="str">
        <f t="shared" si="163"/>
        <v>08</v>
      </c>
      <c r="B3394">
        <f t="shared" si="164"/>
        <v>0</v>
      </c>
      <c r="C3394" t="s">
        <v>3995</v>
      </c>
      <c r="D3394" t="s">
        <v>4003</v>
      </c>
      <c r="E3394">
        <f t="shared" ca="1" si="165"/>
        <v>0</v>
      </c>
    </row>
    <row r="3395" spans="1:5">
      <c r="A3395" t="str">
        <f t="shared" si="163"/>
        <v>09</v>
      </c>
      <c r="B3395">
        <f t="shared" si="164"/>
        <v>0</v>
      </c>
      <c r="C3395" t="s">
        <v>3995</v>
      </c>
      <c r="D3395" t="s">
        <v>4004</v>
      </c>
      <c r="E3395">
        <f t="shared" ca="1" si="165"/>
        <v>0</v>
      </c>
    </row>
    <row r="3396" spans="1:5">
      <c r="A3396" t="str">
        <f t="shared" si="163"/>
        <v>10</v>
      </c>
      <c r="B3396">
        <f t="shared" si="164"/>
        <v>0</v>
      </c>
      <c r="C3396" t="s">
        <v>3995</v>
      </c>
      <c r="D3396" t="s">
        <v>4005</v>
      </c>
      <c r="E3396">
        <f t="shared" ca="1" si="165"/>
        <v>0</v>
      </c>
    </row>
    <row r="3397" spans="1:5">
      <c r="A3397" t="str">
        <f t="shared" si="163"/>
        <v>11</v>
      </c>
      <c r="B3397">
        <f t="shared" si="164"/>
        <v>0</v>
      </c>
      <c r="C3397" t="s">
        <v>3995</v>
      </c>
      <c r="D3397" t="s">
        <v>4006</v>
      </c>
      <c r="E3397">
        <f t="shared" ca="1" si="165"/>
        <v>0</v>
      </c>
    </row>
    <row r="3398" spans="1:5">
      <c r="A3398" t="str">
        <f t="shared" si="163"/>
        <v>12</v>
      </c>
      <c r="B3398">
        <f t="shared" si="164"/>
        <v>0</v>
      </c>
      <c r="C3398" t="s">
        <v>3995</v>
      </c>
      <c r="D3398" t="s">
        <v>4007</v>
      </c>
      <c r="E3398">
        <f t="shared" ca="1" si="165"/>
        <v>0</v>
      </c>
    </row>
    <row r="3399" spans="1:5">
      <c r="A3399" t="str">
        <f t="shared" si="163"/>
        <v>13</v>
      </c>
      <c r="B3399">
        <f t="shared" si="164"/>
        <v>0</v>
      </c>
      <c r="C3399" t="s">
        <v>3995</v>
      </c>
      <c r="D3399" t="s">
        <v>4008</v>
      </c>
      <c r="E3399">
        <f t="shared" ca="1" si="165"/>
        <v>0</v>
      </c>
    </row>
    <row r="3400" spans="1:5">
      <c r="A3400" t="str">
        <f t="shared" si="163"/>
        <v>100</v>
      </c>
      <c r="B3400">
        <f t="shared" si="164"/>
        <v>0</v>
      </c>
      <c r="C3400" t="s">
        <v>3995</v>
      </c>
      <c r="D3400" t="s">
        <v>4009</v>
      </c>
      <c r="E3400">
        <f t="shared" ca="1" si="165"/>
        <v>0</v>
      </c>
    </row>
    <row r="3401" spans="1:5">
      <c r="A3401" t="str">
        <f t="shared" si="163"/>
        <v>01</v>
      </c>
      <c r="B3401">
        <f t="shared" si="164"/>
        <v>0</v>
      </c>
      <c r="C3401" t="s">
        <v>4040</v>
      </c>
      <c r="D3401" t="s">
        <v>4041</v>
      </c>
      <c r="E3401">
        <f t="shared" ca="1" si="165"/>
        <v>0</v>
      </c>
    </row>
    <row r="3402" spans="1:5">
      <c r="A3402" t="str">
        <f t="shared" si="163"/>
        <v>02</v>
      </c>
      <c r="B3402">
        <f t="shared" si="164"/>
        <v>0</v>
      </c>
      <c r="C3402" t="s">
        <v>4040</v>
      </c>
      <c r="D3402" t="s">
        <v>4042</v>
      </c>
      <c r="E3402">
        <f t="shared" ca="1" si="165"/>
        <v>0</v>
      </c>
    </row>
    <row r="3403" spans="1:5">
      <c r="A3403" t="str">
        <f t="shared" si="163"/>
        <v>03</v>
      </c>
      <c r="B3403">
        <f t="shared" si="164"/>
        <v>0</v>
      </c>
      <c r="C3403" t="s">
        <v>4040</v>
      </c>
      <c r="D3403" t="s">
        <v>4043</v>
      </c>
      <c r="E3403">
        <f t="shared" ca="1" si="165"/>
        <v>0</v>
      </c>
    </row>
    <row r="3404" spans="1:5">
      <c r="A3404" t="str">
        <f t="shared" si="163"/>
        <v>04</v>
      </c>
      <c r="B3404">
        <f t="shared" si="164"/>
        <v>0</v>
      </c>
      <c r="C3404" t="s">
        <v>4040</v>
      </c>
      <c r="D3404" t="s">
        <v>4044</v>
      </c>
      <c r="E3404">
        <f t="shared" ca="1" si="165"/>
        <v>0</v>
      </c>
    </row>
    <row r="3405" spans="1:5">
      <c r="A3405" t="str">
        <f t="shared" si="163"/>
        <v>05</v>
      </c>
      <c r="B3405">
        <f t="shared" si="164"/>
        <v>0</v>
      </c>
      <c r="C3405" t="s">
        <v>4040</v>
      </c>
      <c r="D3405" t="s">
        <v>4045</v>
      </c>
      <c r="E3405">
        <f t="shared" ca="1" si="165"/>
        <v>0</v>
      </c>
    </row>
    <row r="3406" spans="1:5">
      <c r="A3406" t="str">
        <f t="shared" si="163"/>
        <v>06</v>
      </c>
      <c r="B3406">
        <f t="shared" si="164"/>
        <v>0</v>
      </c>
      <c r="C3406" t="s">
        <v>4040</v>
      </c>
      <c r="D3406" t="s">
        <v>4046</v>
      </c>
      <c r="E3406">
        <f t="shared" ca="1" si="165"/>
        <v>0</v>
      </c>
    </row>
    <row r="3407" spans="1:5">
      <c r="A3407" t="str">
        <f t="shared" si="163"/>
        <v>07</v>
      </c>
      <c r="B3407">
        <f t="shared" si="164"/>
        <v>0</v>
      </c>
      <c r="C3407" t="s">
        <v>4040</v>
      </c>
      <c r="D3407" t="s">
        <v>4047</v>
      </c>
      <c r="E3407">
        <f t="shared" ca="1" si="165"/>
        <v>0</v>
      </c>
    </row>
    <row r="3408" spans="1:5">
      <c r="A3408" t="str">
        <f t="shared" si="163"/>
        <v>08</v>
      </c>
      <c r="B3408">
        <f t="shared" si="164"/>
        <v>0</v>
      </c>
      <c r="C3408" t="s">
        <v>4040</v>
      </c>
      <c r="D3408" t="s">
        <v>4048</v>
      </c>
      <c r="E3408">
        <f t="shared" ca="1" si="165"/>
        <v>0</v>
      </c>
    </row>
    <row r="3409" spans="1:5">
      <c r="A3409" t="str">
        <f t="shared" si="163"/>
        <v>09</v>
      </c>
      <c r="B3409">
        <f t="shared" si="164"/>
        <v>0</v>
      </c>
      <c r="C3409" t="s">
        <v>4040</v>
      </c>
      <c r="D3409" t="s">
        <v>4049</v>
      </c>
      <c r="E3409">
        <f t="shared" ca="1" si="165"/>
        <v>0</v>
      </c>
    </row>
    <row r="3410" spans="1:5">
      <c r="A3410" t="str">
        <f t="shared" si="163"/>
        <v>10</v>
      </c>
      <c r="B3410">
        <f t="shared" si="164"/>
        <v>0</v>
      </c>
      <c r="C3410" t="s">
        <v>4040</v>
      </c>
      <c r="D3410" t="s">
        <v>4050</v>
      </c>
      <c r="E3410">
        <f t="shared" ca="1" si="165"/>
        <v>0</v>
      </c>
    </row>
    <row r="3411" spans="1:5">
      <c r="A3411" t="str">
        <f t="shared" si="163"/>
        <v>11</v>
      </c>
      <c r="B3411">
        <f t="shared" si="164"/>
        <v>0</v>
      </c>
      <c r="C3411" t="s">
        <v>4040</v>
      </c>
      <c r="D3411" t="s">
        <v>4051</v>
      </c>
      <c r="E3411">
        <f t="shared" ca="1" si="165"/>
        <v>0</v>
      </c>
    </row>
    <row r="3412" spans="1:5">
      <c r="A3412" t="str">
        <f t="shared" si="163"/>
        <v>12</v>
      </c>
      <c r="B3412">
        <f t="shared" si="164"/>
        <v>0</v>
      </c>
      <c r="C3412" t="s">
        <v>4040</v>
      </c>
      <c r="D3412" t="s">
        <v>4052</v>
      </c>
      <c r="E3412">
        <f t="shared" ca="1" si="165"/>
        <v>0</v>
      </c>
    </row>
    <row r="3413" spans="1:5">
      <c r="A3413" t="str">
        <f t="shared" si="163"/>
        <v>13</v>
      </c>
      <c r="B3413">
        <f t="shared" si="164"/>
        <v>0</v>
      </c>
      <c r="C3413" t="s">
        <v>4040</v>
      </c>
      <c r="D3413" t="s">
        <v>4053</v>
      </c>
      <c r="E3413">
        <f t="shared" ca="1" si="165"/>
        <v>0</v>
      </c>
    </row>
    <row r="3414" spans="1:5">
      <c r="A3414" t="str">
        <f t="shared" si="163"/>
        <v>100</v>
      </c>
      <c r="B3414">
        <f t="shared" si="164"/>
        <v>0</v>
      </c>
      <c r="C3414" t="s">
        <v>4040</v>
      </c>
      <c r="D3414" t="s">
        <v>4054</v>
      </c>
      <c r="E3414">
        <f t="shared" ca="1" si="165"/>
        <v>0</v>
      </c>
    </row>
    <row r="3415" spans="1:5">
      <c r="A3415" t="str">
        <f t="shared" si="163"/>
        <v>01</v>
      </c>
      <c r="B3415">
        <f t="shared" si="164"/>
        <v>0</v>
      </c>
      <c r="C3415" t="s">
        <v>4085</v>
      </c>
      <c r="D3415" t="s">
        <v>4086</v>
      </c>
      <c r="E3415">
        <f t="shared" ca="1" si="165"/>
        <v>0</v>
      </c>
    </row>
    <row r="3416" spans="1:5">
      <c r="A3416" t="str">
        <f t="shared" si="163"/>
        <v>02</v>
      </c>
      <c r="B3416">
        <f t="shared" si="164"/>
        <v>0</v>
      </c>
      <c r="C3416" t="s">
        <v>4085</v>
      </c>
      <c r="D3416" t="s">
        <v>4087</v>
      </c>
      <c r="E3416">
        <f t="shared" ca="1" si="165"/>
        <v>0</v>
      </c>
    </row>
    <row r="3417" spans="1:5">
      <c r="A3417" t="str">
        <f t="shared" si="163"/>
        <v>03</v>
      </c>
      <c r="B3417">
        <f t="shared" si="164"/>
        <v>0</v>
      </c>
      <c r="C3417" t="s">
        <v>4085</v>
      </c>
      <c r="D3417" t="s">
        <v>4088</v>
      </c>
      <c r="E3417">
        <f t="shared" ca="1" si="165"/>
        <v>0</v>
      </c>
    </row>
    <row r="3418" spans="1:5">
      <c r="A3418" t="str">
        <f t="shared" si="163"/>
        <v>04</v>
      </c>
      <c r="B3418">
        <f t="shared" si="164"/>
        <v>0</v>
      </c>
      <c r="C3418" t="s">
        <v>4085</v>
      </c>
      <c r="D3418" t="s">
        <v>4089</v>
      </c>
      <c r="E3418">
        <f t="shared" ca="1" si="165"/>
        <v>0</v>
      </c>
    </row>
    <row r="3419" spans="1:5">
      <c r="A3419" t="str">
        <f t="shared" si="163"/>
        <v>05</v>
      </c>
      <c r="B3419">
        <f t="shared" si="164"/>
        <v>0</v>
      </c>
      <c r="C3419" t="s">
        <v>4085</v>
      </c>
      <c r="D3419" t="s">
        <v>4090</v>
      </c>
      <c r="E3419">
        <f t="shared" ca="1" si="165"/>
        <v>0</v>
      </c>
    </row>
    <row r="3420" spans="1:5">
      <c r="A3420" t="str">
        <f t="shared" si="163"/>
        <v>06</v>
      </c>
      <c r="B3420">
        <f t="shared" si="164"/>
        <v>0</v>
      </c>
      <c r="C3420" t="s">
        <v>4085</v>
      </c>
      <c r="D3420" t="s">
        <v>4091</v>
      </c>
      <c r="E3420">
        <f t="shared" ca="1" si="165"/>
        <v>0</v>
      </c>
    </row>
    <row r="3421" spans="1:5">
      <c r="A3421" t="str">
        <f t="shared" si="163"/>
        <v>07</v>
      </c>
      <c r="B3421">
        <f t="shared" si="164"/>
        <v>0</v>
      </c>
      <c r="C3421" t="s">
        <v>4085</v>
      </c>
      <c r="D3421" t="s">
        <v>4092</v>
      </c>
      <c r="E3421">
        <f t="shared" ca="1" si="165"/>
        <v>0</v>
      </c>
    </row>
    <row r="3422" spans="1:5">
      <c r="A3422" t="str">
        <f t="shared" si="163"/>
        <v>08</v>
      </c>
      <c r="B3422">
        <f t="shared" si="164"/>
        <v>0</v>
      </c>
      <c r="C3422" t="s">
        <v>4085</v>
      </c>
      <c r="D3422" t="s">
        <v>4093</v>
      </c>
      <c r="E3422">
        <f t="shared" ca="1" si="165"/>
        <v>0</v>
      </c>
    </row>
    <row r="3423" spans="1:5">
      <c r="A3423" t="str">
        <f t="shared" ref="A3423:A3486" si="166">MID(D3423,LEN(C3423)+2,LEN(D3423)-LEN(C3423))</f>
        <v>09</v>
      </c>
      <c r="B3423">
        <f t="shared" ref="B3423:B3486" si="167">IF(IFERROR(FIND("PU",D3423,1),0)&lt;&gt;0,"PU",0)</f>
        <v>0</v>
      </c>
      <c r="C3423" t="s">
        <v>4085</v>
      </c>
      <c r="D3423" t="s">
        <v>4094</v>
      </c>
      <c r="E3423">
        <f t="shared" ca="1" si="165"/>
        <v>0</v>
      </c>
    </row>
    <row r="3424" spans="1:5">
      <c r="A3424" t="str">
        <f t="shared" si="166"/>
        <v>10</v>
      </c>
      <c r="B3424">
        <f t="shared" si="167"/>
        <v>0</v>
      </c>
      <c r="C3424" t="s">
        <v>4085</v>
      </c>
      <c r="D3424" t="s">
        <v>4095</v>
      </c>
      <c r="E3424">
        <f t="shared" ca="1" si="165"/>
        <v>0</v>
      </c>
    </row>
    <row r="3425" spans="1:5">
      <c r="A3425" t="str">
        <f t="shared" si="166"/>
        <v>11</v>
      </c>
      <c r="B3425">
        <f t="shared" si="167"/>
        <v>0</v>
      </c>
      <c r="C3425" t="s">
        <v>4085</v>
      </c>
      <c r="D3425" t="s">
        <v>4096</v>
      </c>
      <c r="E3425">
        <f t="shared" ca="1" si="165"/>
        <v>0</v>
      </c>
    </row>
    <row r="3426" spans="1:5">
      <c r="A3426" t="str">
        <f t="shared" si="166"/>
        <v>12</v>
      </c>
      <c r="B3426">
        <f t="shared" si="167"/>
        <v>0</v>
      </c>
      <c r="C3426" t="s">
        <v>4085</v>
      </c>
      <c r="D3426" t="s">
        <v>4097</v>
      </c>
      <c r="E3426">
        <f t="shared" ca="1" si="165"/>
        <v>0</v>
      </c>
    </row>
    <row r="3427" spans="1:5">
      <c r="A3427" t="str">
        <f t="shared" si="166"/>
        <v>13</v>
      </c>
      <c r="B3427">
        <f t="shared" si="167"/>
        <v>0</v>
      </c>
      <c r="C3427" t="s">
        <v>4085</v>
      </c>
      <c r="D3427" t="s">
        <v>4098</v>
      </c>
      <c r="E3427">
        <f t="shared" ca="1" si="165"/>
        <v>0</v>
      </c>
    </row>
    <row r="3428" spans="1:5">
      <c r="A3428" t="str">
        <f t="shared" si="166"/>
        <v>100</v>
      </c>
      <c r="B3428">
        <f t="shared" si="167"/>
        <v>0</v>
      </c>
      <c r="C3428" t="s">
        <v>4085</v>
      </c>
      <c r="D3428" t="s">
        <v>4099</v>
      </c>
      <c r="E3428">
        <f t="shared" ca="1" si="165"/>
        <v>0</v>
      </c>
    </row>
    <row r="3429" spans="1:5">
      <c r="A3429" t="str">
        <f t="shared" si="166"/>
        <v>01</v>
      </c>
      <c r="B3429">
        <f t="shared" si="167"/>
        <v>0</v>
      </c>
      <c r="C3429" t="s">
        <v>4130</v>
      </c>
      <c r="D3429" t="s">
        <v>4131</v>
      </c>
      <c r="E3429">
        <f t="shared" ca="1" si="165"/>
        <v>0</v>
      </c>
    </row>
    <row r="3430" spans="1:5">
      <c r="A3430" t="str">
        <f t="shared" si="166"/>
        <v>02</v>
      </c>
      <c r="B3430">
        <f t="shared" si="167"/>
        <v>0</v>
      </c>
      <c r="C3430" t="s">
        <v>4130</v>
      </c>
      <c r="D3430" t="s">
        <v>4132</v>
      </c>
      <c r="E3430">
        <f t="shared" ca="1" si="165"/>
        <v>0</v>
      </c>
    </row>
    <row r="3431" spans="1:5">
      <c r="A3431" t="str">
        <f t="shared" si="166"/>
        <v>03</v>
      </c>
      <c r="B3431">
        <f t="shared" si="167"/>
        <v>0</v>
      </c>
      <c r="C3431" t="s">
        <v>4130</v>
      </c>
      <c r="D3431" t="s">
        <v>4133</v>
      </c>
      <c r="E3431">
        <f t="shared" ref="E3431:E3494" ca="1" si="168">IFERROR(IF(B3431=0,VLOOKUP(C3431,INDIRECT($G$4&amp;$H$4),MATCH($A3431,INDIRECT($G$4&amp;$I$4),0),0),VLOOKUP(C3431,INDIRECT($G$5&amp;$H$5),MATCH($A3431,INDIRECT($G$5&amp;$I$5),0),FALSE)),0)</f>
        <v>0</v>
      </c>
    </row>
    <row r="3432" spans="1:5">
      <c r="A3432" t="str">
        <f t="shared" si="166"/>
        <v>04</v>
      </c>
      <c r="B3432">
        <f t="shared" si="167"/>
        <v>0</v>
      </c>
      <c r="C3432" t="s">
        <v>4130</v>
      </c>
      <c r="D3432" t="s">
        <v>4134</v>
      </c>
      <c r="E3432">
        <f t="shared" ca="1" si="168"/>
        <v>0</v>
      </c>
    </row>
    <row r="3433" spans="1:5">
      <c r="A3433" t="str">
        <f t="shared" si="166"/>
        <v>05</v>
      </c>
      <c r="B3433">
        <f t="shared" si="167"/>
        <v>0</v>
      </c>
      <c r="C3433" t="s">
        <v>4130</v>
      </c>
      <c r="D3433" t="s">
        <v>4135</v>
      </c>
      <c r="E3433">
        <f t="shared" ca="1" si="168"/>
        <v>0</v>
      </c>
    </row>
    <row r="3434" spans="1:5">
      <c r="A3434" t="str">
        <f t="shared" si="166"/>
        <v>06</v>
      </c>
      <c r="B3434">
        <f t="shared" si="167"/>
        <v>0</v>
      </c>
      <c r="C3434" t="s">
        <v>4130</v>
      </c>
      <c r="D3434" t="s">
        <v>4136</v>
      </c>
      <c r="E3434">
        <f t="shared" ca="1" si="168"/>
        <v>0</v>
      </c>
    </row>
    <row r="3435" spans="1:5">
      <c r="A3435" t="str">
        <f t="shared" si="166"/>
        <v>07</v>
      </c>
      <c r="B3435">
        <f t="shared" si="167"/>
        <v>0</v>
      </c>
      <c r="C3435" t="s">
        <v>4130</v>
      </c>
      <c r="D3435" t="s">
        <v>4137</v>
      </c>
      <c r="E3435">
        <f t="shared" ca="1" si="168"/>
        <v>0</v>
      </c>
    </row>
    <row r="3436" spans="1:5">
      <c r="A3436" t="str">
        <f t="shared" si="166"/>
        <v>08</v>
      </c>
      <c r="B3436">
        <f t="shared" si="167"/>
        <v>0</v>
      </c>
      <c r="C3436" t="s">
        <v>4130</v>
      </c>
      <c r="D3436" t="s">
        <v>4138</v>
      </c>
      <c r="E3436">
        <f t="shared" ca="1" si="168"/>
        <v>0</v>
      </c>
    </row>
    <row r="3437" spans="1:5">
      <c r="A3437" t="str">
        <f t="shared" si="166"/>
        <v>09</v>
      </c>
      <c r="B3437">
        <f t="shared" si="167"/>
        <v>0</v>
      </c>
      <c r="C3437" t="s">
        <v>4130</v>
      </c>
      <c r="D3437" t="s">
        <v>4139</v>
      </c>
      <c r="E3437">
        <f t="shared" ca="1" si="168"/>
        <v>0</v>
      </c>
    </row>
    <row r="3438" spans="1:5">
      <c r="A3438" t="str">
        <f t="shared" si="166"/>
        <v>10</v>
      </c>
      <c r="B3438">
        <f t="shared" si="167"/>
        <v>0</v>
      </c>
      <c r="C3438" t="s">
        <v>4130</v>
      </c>
      <c r="D3438" t="s">
        <v>4140</v>
      </c>
      <c r="E3438">
        <f t="shared" ca="1" si="168"/>
        <v>0</v>
      </c>
    </row>
    <row r="3439" spans="1:5">
      <c r="A3439" t="str">
        <f t="shared" si="166"/>
        <v>11</v>
      </c>
      <c r="B3439">
        <f t="shared" si="167"/>
        <v>0</v>
      </c>
      <c r="C3439" t="s">
        <v>4130</v>
      </c>
      <c r="D3439" t="s">
        <v>4141</v>
      </c>
      <c r="E3439">
        <f t="shared" ca="1" si="168"/>
        <v>0</v>
      </c>
    </row>
    <row r="3440" spans="1:5">
      <c r="A3440" t="str">
        <f t="shared" si="166"/>
        <v>12</v>
      </c>
      <c r="B3440">
        <f t="shared" si="167"/>
        <v>0</v>
      </c>
      <c r="C3440" t="s">
        <v>4130</v>
      </c>
      <c r="D3440" t="s">
        <v>4142</v>
      </c>
      <c r="E3440">
        <f t="shared" ca="1" si="168"/>
        <v>0</v>
      </c>
    </row>
    <row r="3441" spans="1:5">
      <c r="A3441" t="str">
        <f t="shared" si="166"/>
        <v>13</v>
      </c>
      <c r="B3441">
        <f t="shared" si="167"/>
        <v>0</v>
      </c>
      <c r="C3441" t="s">
        <v>4130</v>
      </c>
      <c r="D3441" t="s">
        <v>4143</v>
      </c>
      <c r="E3441">
        <f t="shared" ca="1" si="168"/>
        <v>0</v>
      </c>
    </row>
    <row r="3442" spans="1:5">
      <c r="A3442" t="str">
        <f t="shared" si="166"/>
        <v>100</v>
      </c>
      <c r="B3442">
        <f t="shared" si="167"/>
        <v>0</v>
      </c>
      <c r="C3442" t="s">
        <v>4130</v>
      </c>
      <c r="D3442" t="s">
        <v>4144</v>
      </c>
      <c r="E3442">
        <f t="shared" ca="1" si="168"/>
        <v>0</v>
      </c>
    </row>
    <row r="3443" spans="1:5">
      <c r="A3443" t="str">
        <f t="shared" si="166"/>
        <v>01</v>
      </c>
      <c r="B3443">
        <f t="shared" si="167"/>
        <v>0</v>
      </c>
      <c r="C3443" t="s">
        <v>4160</v>
      </c>
      <c r="D3443" t="s">
        <v>4161</v>
      </c>
      <c r="E3443">
        <f t="shared" ca="1" si="168"/>
        <v>0</v>
      </c>
    </row>
    <row r="3444" spans="1:5">
      <c r="A3444" t="str">
        <f t="shared" si="166"/>
        <v>02</v>
      </c>
      <c r="B3444">
        <f t="shared" si="167"/>
        <v>0</v>
      </c>
      <c r="C3444" t="s">
        <v>4160</v>
      </c>
      <c r="D3444" t="s">
        <v>4162</v>
      </c>
      <c r="E3444">
        <f t="shared" ca="1" si="168"/>
        <v>0</v>
      </c>
    </row>
    <row r="3445" spans="1:5">
      <c r="A3445" t="str">
        <f t="shared" si="166"/>
        <v>03</v>
      </c>
      <c r="B3445">
        <f t="shared" si="167"/>
        <v>0</v>
      </c>
      <c r="C3445" t="s">
        <v>4160</v>
      </c>
      <c r="D3445" t="s">
        <v>4163</v>
      </c>
      <c r="E3445">
        <f t="shared" ca="1" si="168"/>
        <v>0</v>
      </c>
    </row>
    <row r="3446" spans="1:5">
      <c r="A3446" t="str">
        <f t="shared" si="166"/>
        <v>04</v>
      </c>
      <c r="B3446">
        <f t="shared" si="167"/>
        <v>0</v>
      </c>
      <c r="C3446" t="s">
        <v>4160</v>
      </c>
      <c r="D3446" t="s">
        <v>4164</v>
      </c>
      <c r="E3446">
        <f t="shared" ca="1" si="168"/>
        <v>0</v>
      </c>
    </row>
    <row r="3447" spans="1:5">
      <c r="A3447" t="str">
        <f t="shared" si="166"/>
        <v>05</v>
      </c>
      <c r="B3447">
        <f t="shared" si="167"/>
        <v>0</v>
      </c>
      <c r="C3447" t="s">
        <v>4160</v>
      </c>
      <c r="D3447" t="s">
        <v>4165</v>
      </c>
      <c r="E3447">
        <f t="shared" ca="1" si="168"/>
        <v>0</v>
      </c>
    </row>
    <row r="3448" spans="1:5">
      <c r="A3448" t="str">
        <f t="shared" si="166"/>
        <v>06</v>
      </c>
      <c r="B3448">
        <f t="shared" si="167"/>
        <v>0</v>
      </c>
      <c r="C3448" t="s">
        <v>4160</v>
      </c>
      <c r="D3448" t="s">
        <v>4166</v>
      </c>
      <c r="E3448">
        <f t="shared" ca="1" si="168"/>
        <v>0</v>
      </c>
    </row>
    <row r="3449" spans="1:5">
      <c r="A3449" t="str">
        <f t="shared" si="166"/>
        <v>07</v>
      </c>
      <c r="B3449">
        <f t="shared" si="167"/>
        <v>0</v>
      </c>
      <c r="C3449" t="s">
        <v>4160</v>
      </c>
      <c r="D3449" t="s">
        <v>4167</v>
      </c>
      <c r="E3449">
        <f t="shared" ca="1" si="168"/>
        <v>0</v>
      </c>
    </row>
    <row r="3450" spans="1:5">
      <c r="A3450" t="str">
        <f t="shared" si="166"/>
        <v>08</v>
      </c>
      <c r="B3450">
        <f t="shared" si="167"/>
        <v>0</v>
      </c>
      <c r="C3450" t="s">
        <v>4160</v>
      </c>
      <c r="D3450" t="s">
        <v>4168</v>
      </c>
      <c r="E3450">
        <f t="shared" ca="1" si="168"/>
        <v>0</v>
      </c>
    </row>
    <row r="3451" spans="1:5">
      <c r="A3451" t="str">
        <f t="shared" si="166"/>
        <v>09</v>
      </c>
      <c r="B3451">
        <f t="shared" si="167"/>
        <v>0</v>
      </c>
      <c r="C3451" t="s">
        <v>4160</v>
      </c>
      <c r="D3451" t="s">
        <v>4169</v>
      </c>
      <c r="E3451">
        <f t="shared" ca="1" si="168"/>
        <v>0</v>
      </c>
    </row>
    <row r="3452" spans="1:5">
      <c r="A3452" t="str">
        <f t="shared" si="166"/>
        <v>10</v>
      </c>
      <c r="B3452">
        <f t="shared" si="167"/>
        <v>0</v>
      </c>
      <c r="C3452" t="s">
        <v>4160</v>
      </c>
      <c r="D3452" t="s">
        <v>4170</v>
      </c>
      <c r="E3452">
        <f t="shared" ca="1" si="168"/>
        <v>0</v>
      </c>
    </row>
    <row r="3453" spans="1:5">
      <c r="A3453" t="str">
        <f t="shared" si="166"/>
        <v>11</v>
      </c>
      <c r="B3453">
        <f t="shared" si="167"/>
        <v>0</v>
      </c>
      <c r="C3453" t="s">
        <v>4160</v>
      </c>
      <c r="D3453" t="s">
        <v>4171</v>
      </c>
      <c r="E3453">
        <f t="shared" ca="1" si="168"/>
        <v>0</v>
      </c>
    </row>
    <row r="3454" spans="1:5">
      <c r="A3454" t="str">
        <f t="shared" si="166"/>
        <v>12</v>
      </c>
      <c r="B3454">
        <f t="shared" si="167"/>
        <v>0</v>
      </c>
      <c r="C3454" t="s">
        <v>4160</v>
      </c>
      <c r="D3454" t="s">
        <v>4172</v>
      </c>
      <c r="E3454">
        <f t="shared" ca="1" si="168"/>
        <v>0</v>
      </c>
    </row>
    <row r="3455" spans="1:5">
      <c r="A3455" t="str">
        <f t="shared" si="166"/>
        <v>13</v>
      </c>
      <c r="B3455">
        <f t="shared" si="167"/>
        <v>0</v>
      </c>
      <c r="C3455" t="s">
        <v>4160</v>
      </c>
      <c r="D3455" t="s">
        <v>4173</v>
      </c>
      <c r="E3455">
        <f t="shared" ca="1" si="168"/>
        <v>0</v>
      </c>
    </row>
    <row r="3456" spans="1:5">
      <c r="A3456" t="str">
        <f t="shared" si="166"/>
        <v>100</v>
      </c>
      <c r="B3456">
        <f t="shared" si="167"/>
        <v>0</v>
      </c>
      <c r="C3456" t="s">
        <v>4160</v>
      </c>
      <c r="D3456" t="s">
        <v>4174</v>
      </c>
      <c r="E3456">
        <f t="shared" ca="1" si="168"/>
        <v>0</v>
      </c>
    </row>
    <row r="3457" spans="1:5">
      <c r="A3457" t="str">
        <f t="shared" si="166"/>
        <v>01</v>
      </c>
      <c r="B3457">
        <f t="shared" si="167"/>
        <v>0</v>
      </c>
      <c r="C3457" t="s">
        <v>4190</v>
      </c>
      <c r="D3457" t="s">
        <v>4191</v>
      </c>
      <c r="E3457">
        <f t="shared" ca="1" si="168"/>
        <v>0</v>
      </c>
    </row>
    <row r="3458" spans="1:5">
      <c r="A3458" t="str">
        <f t="shared" si="166"/>
        <v>02</v>
      </c>
      <c r="B3458">
        <f t="shared" si="167"/>
        <v>0</v>
      </c>
      <c r="C3458" t="s">
        <v>4190</v>
      </c>
      <c r="D3458" t="s">
        <v>4192</v>
      </c>
      <c r="E3458">
        <f t="shared" ca="1" si="168"/>
        <v>0</v>
      </c>
    </row>
    <row r="3459" spans="1:5">
      <c r="A3459" t="str">
        <f t="shared" si="166"/>
        <v>03</v>
      </c>
      <c r="B3459">
        <f t="shared" si="167"/>
        <v>0</v>
      </c>
      <c r="C3459" t="s">
        <v>4190</v>
      </c>
      <c r="D3459" t="s">
        <v>4193</v>
      </c>
      <c r="E3459">
        <f t="shared" ca="1" si="168"/>
        <v>0</v>
      </c>
    </row>
    <row r="3460" spans="1:5">
      <c r="A3460" t="str">
        <f t="shared" si="166"/>
        <v>04</v>
      </c>
      <c r="B3460">
        <f t="shared" si="167"/>
        <v>0</v>
      </c>
      <c r="C3460" t="s">
        <v>4190</v>
      </c>
      <c r="D3460" t="s">
        <v>4194</v>
      </c>
      <c r="E3460">
        <f t="shared" ca="1" si="168"/>
        <v>0</v>
      </c>
    </row>
    <row r="3461" spans="1:5">
      <c r="A3461" t="str">
        <f t="shared" si="166"/>
        <v>05</v>
      </c>
      <c r="B3461">
        <f t="shared" si="167"/>
        <v>0</v>
      </c>
      <c r="C3461" t="s">
        <v>4190</v>
      </c>
      <c r="D3461" t="s">
        <v>4195</v>
      </c>
      <c r="E3461">
        <f t="shared" ca="1" si="168"/>
        <v>0</v>
      </c>
    </row>
    <row r="3462" spans="1:5">
      <c r="A3462" t="str">
        <f t="shared" si="166"/>
        <v>06</v>
      </c>
      <c r="B3462">
        <f t="shared" si="167"/>
        <v>0</v>
      </c>
      <c r="C3462" t="s">
        <v>4190</v>
      </c>
      <c r="D3462" t="s">
        <v>4196</v>
      </c>
      <c r="E3462">
        <f t="shared" ca="1" si="168"/>
        <v>0</v>
      </c>
    </row>
    <row r="3463" spans="1:5">
      <c r="A3463" t="str">
        <f t="shared" si="166"/>
        <v>07</v>
      </c>
      <c r="B3463">
        <f t="shared" si="167"/>
        <v>0</v>
      </c>
      <c r="C3463" t="s">
        <v>4190</v>
      </c>
      <c r="D3463" t="s">
        <v>4197</v>
      </c>
      <c r="E3463">
        <f t="shared" ca="1" si="168"/>
        <v>0</v>
      </c>
    </row>
    <row r="3464" spans="1:5">
      <c r="A3464" t="str">
        <f t="shared" si="166"/>
        <v>08</v>
      </c>
      <c r="B3464">
        <f t="shared" si="167"/>
        <v>0</v>
      </c>
      <c r="C3464" t="s">
        <v>4190</v>
      </c>
      <c r="D3464" t="s">
        <v>4198</v>
      </c>
      <c r="E3464">
        <f t="shared" ca="1" si="168"/>
        <v>0</v>
      </c>
    </row>
    <row r="3465" spans="1:5">
      <c r="A3465" t="str">
        <f t="shared" si="166"/>
        <v>09</v>
      </c>
      <c r="B3465">
        <f t="shared" si="167"/>
        <v>0</v>
      </c>
      <c r="C3465" t="s">
        <v>4190</v>
      </c>
      <c r="D3465" t="s">
        <v>4199</v>
      </c>
      <c r="E3465">
        <f t="shared" ca="1" si="168"/>
        <v>0</v>
      </c>
    </row>
    <row r="3466" spans="1:5">
      <c r="A3466" t="str">
        <f t="shared" si="166"/>
        <v>10</v>
      </c>
      <c r="B3466">
        <f t="shared" si="167"/>
        <v>0</v>
      </c>
      <c r="C3466" t="s">
        <v>4190</v>
      </c>
      <c r="D3466" t="s">
        <v>4200</v>
      </c>
      <c r="E3466">
        <f t="shared" ca="1" si="168"/>
        <v>0</v>
      </c>
    </row>
    <row r="3467" spans="1:5">
      <c r="A3467" t="str">
        <f t="shared" si="166"/>
        <v>11</v>
      </c>
      <c r="B3467">
        <f t="shared" si="167"/>
        <v>0</v>
      </c>
      <c r="C3467" t="s">
        <v>4190</v>
      </c>
      <c r="D3467" t="s">
        <v>4201</v>
      </c>
      <c r="E3467">
        <f t="shared" ca="1" si="168"/>
        <v>0</v>
      </c>
    </row>
    <row r="3468" spans="1:5">
      <c r="A3468" t="str">
        <f t="shared" si="166"/>
        <v>12</v>
      </c>
      <c r="B3468">
        <f t="shared" si="167"/>
        <v>0</v>
      </c>
      <c r="C3468" t="s">
        <v>4190</v>
      </c>
      <c r="D3468" t="s">
        <v>4202</v>
      </c>
      <c r="E3468">
        <f t="shared" ca="1" si="168"/>
        <v>0</v>
      </c>
    </row>
    <row r="3469" spans="1:5">
      <c r="A3469" t="str">
        <f t="shared" si="166"/>
        <v>13</v>
      </c>
      <c r="B3469">
        <f t="shared" si="167"/>
        <v>0</v>
      </c>
      <c r="C3469" t="s">
        <v>4190</v>
      </c>
      <c r="D3469" t="s">
        <v>4203</v>
      </c>
      <c r="E3469">
        <f t="shared" ca="1" si="168"/>
        <v>0</v>
      </c>
    </row>
    <row r="3470" spans="1:5">
      <c r="A3470" t="str">
        <f t="shared" si="166"/>
        <v>100</v>
      </c>
      <c r="B3470">
        <f t="shared" si="167"/>
        <v>0</v>
      </c>
      <c r="C3470" t="s">
        <v>4190</v>
      </c>
      <c r="D3470" t="s">
        <v>4204</v>
      </c>
      <c r="E3470">
        <f t="shared" ca="1" si="168"/>
        <v>0</v>
      </c>
    </row>
    <row r="3471" spans="1:5">
      <c r="A3471" t="str">
        <f t="shared" si="166"/>
        <v>01</v>
      </c>
      <c r="B3471">
        <f t="shared" si="167"/>
        <v>0</v>
      </c>
      <c r="C3471" t="s">
        <v>4220</v>
      </c>
      <c r="D3471" t="s">
        <v>4221</v>
      </c>
      <c r="E3471">
        <f t="shared" ca="1" si="168"/>
        <v>0</v>
      </c>
    </row>
    <row r="3472" spans="1:5">
      <c r="A3472" t="str">
        <f t="shared" si="166"/>
        <v>02</v>
      </c>
      <c r="B3472">
        <f t="shared" si="167"/>
        <v>0</v>
      </c>
      <c r="C3472" t="s">
        <v>4220</v>
      </c>
      <c r="D3472" t="s">
        <v>4222</v>
      </c>
      <c r="E3472">
        <f t="shared" ca="1" si="168"/>
        <v>0</v>
      </c>
    </row>
    <row r="3473" spans="1:5">
      <c r="A3473" t="str">
        <f t="shared" si="166"/>
        <v>03</v>
      </c>
      <c r="B3473">
        <f t="shared" si="167"/>
        <v>0</v>
      </c>
      <c r="C3473" t="s">
        <v>4220</v>
      </c>
      <c r="D3473" t="s">
        <v>4223</v>
      </c>
      <c r="E3473">
        <f t="shared" ca="1" si="168"/>
        <v>0</v>
      </c>
    </row>
    <row r="3474" spans="1:5">
      <c r="A3474" t="str">
        <f t="shared" si="166"/>
        <v>04</v>
      </c>
      <c r="B3474">
        <f t="shared" si="167"/>
        <v>0</v>
      </c>
      <c r="C3474" t="s">
        <v>4220</v>
      </c>
      <c r="D3474" t="s">
        <v>4224</v>
      </c>
      <c r="E3474">
        <f t="shared" ca="1" si="168"/>
        <v>0</v>
      </c>
    </row>
    <row r="3475" spans="1:5">
      <c r="A3475" t="str">
        <f t="shared" si="166"/>
        <v>05</v>
      </c>
      <c r="B3475">
        <f t="shared" si="167"/>
        <v>0</v>
      </c>
      <c r="C3475" t="s">
        <v>4220</v>
      </c>
      <c r="D3475" t="s">
        <v>4225</v>
      </c>
      <c r="E3475">
        <f t="shared" ca="1" si="168"/>
        <v>0</v>
      </c>
    </row>
    <row r="3476" spans="1:5">
      <c r="A3476" t="str">
        <f t="shared" si="166"/>
        <v>06</v>
      </c>
      <c r="B3476">
        <f t="shared" si="167"/>
        <v>0</v>
      </c>
      <c r="C3476" t="s">
        <v>4220</v>
      </c>
      <c r="D3476" t="s">
        <v>4226</v>
      </c>
      <c r="E3476">
        <f t="shared" ca="1" si="168"/>
        <v>0</v>
      </c>
    </row>
    <row r="3477" spans="1:5">
      <c r="A3477" t="str">
        <f t="shared" si="166"/>
        <v>07</v>
      </c>
      <c r="B3477">
        <f t="shared" si="167"/>
        <v>0</v>
      </c>
      <c r="C3477" t="s">
        <v>4220</v>
      </c>
      <c r="D3477" t="s">
        <v>4227</v>
      </c>
      <c r="E3477">
        <f t="shared" ca="1" si="168"/>
        <v>0</v>
      </c>
    </row>
    <row r="3478" spans="1:5">
      <c r="A3478" t="str">
        <f t="shared" si="166"/>
        <v>08</v>
      </c>
      <c r="B3478">
        <f t="shared" si="167"/>
        <v>0</v>
      </c>
      <c r="C3478" t="s">
        <v>4220</v>
      </c>
      <c r="D3478" t="s">
        <v>4228</v>
      </c>
      <c r="E3478">
        <f t="shared" ca="1" si="168"/>
        <v>0</v>
      </c>
    </row>
    <row r="3479" spans="1:5">
      <c r="A3479" t="str">
        <f t="shared" si="166"/>
        <v>09</v>
      </c>
      <c r="B3479">
        <f t="shared" si="167"/>
        <v>0</v>
      </c>
      <c r="C3479" t="s">
        <v>4220</v>
      </c>
      <c r="D3479" t="s">
        <v>4229</v>
      </c>
      <c r="E3479">
        <f t="shared" ca="1" si="168"/>
        <v>0</v>
      </c>
    </row>
    <row r="3480" spans="1:5">
      <c r="A3480" t="str">
        <f t="shared" si="166"/>
        <v>10</v>
      </c>
      <c r="B3480">
        <f t="shared" si="167"/>
        <v>0</v>
      </c>
      <c r="C3480" t="s">
        <v>4220</v>
      </c>
      <c r="D3480" t="s">
        <v>4230</v>
      </c>
      <c r="E3480">
        <f t="shared" ca="1" si="168"/>
        <v>0</v>
      </c>
    </row>
    <row r="3481" spans="1:5">
      <c r="A3481" t="str">
        <f t="shared" si="166"/>
        <v>11</v>
      </c>
      <c r="B3481">
        <f t="shared" si="167"/>
        <v>0</v>
      </c>
      <c r="C3481" t="s">
        <v>4220</v>
      </c>
      <c r="D3481" t="s">
        <v>4231</v>
      </c>
      <c r="E3481">
        <f t="shared" ca="1" si="168"/>
        <v>0</v>
      </c>
    </row>
    <row r="3482" spans="1:5">
      <c r="A3482" t="str">
        <f t="shared" si="166"/>
        <v>12</v>
      </c>
      <c r="B3482">
        <f t="shared" si="167"/>
        <v>0</v>
      </c>
      <c r="C3482" t="s">
        <v>4220</v>
      </c>
      <c r="D3482" t="s">
        <v>4232</v>
      </c>
      <c r="E3482">
        <f t="shared" ca="1" si="168"/>
        <v>0</v>
      </c>
    </row>
    <row r="3483" spans="1:5">
      <c r="A3483" t="str">
        <f t="shared" si="166"/>
        <v>13</v>
      </c>
      <c r="B3483">
        <f t="shared" si="167"/>
        <v>0</v>
      </c>
      <c r="C3483" t="s">
        <v>4220</v>
      </c>
      <c r="D3483" t="s">
        <v>4233</v>
      </c>
      <c r="E3483">
        <f t="shared" ca="1" si="168"/>
        <v>0</v>
      </c>
    </row>
    <row r="3484" spans="1:5">
      <c r="A3484" t="str">
        <f t="shared" si="166"/>
        <v>100</v>
      </c>
      <c r="B3484">
        <f t="shared" si="167"/>
        <v>0</v>
      </c>
      <c r="C3484" t="s">
        <v>4220</v>
      </c>
      <c r="D3484" t="s">
        <v>4234</v>
      </c>
      <c r="E3484">
        <f t="shared" ca="1" si="168"/>
        <v>0</v>
      </c>
    </row>
    <row r="3485" spans="1:5">
      <c r="A3485" t="str">
        <f t="shared" si="166"/>
        <v>01</v>
      </c>
      <c r="B3485">
        <f t="shared" si="167"/>
        <v>0</v>
      </c>
      <c r="C3485" t="s">
        <v>4235</v>
      </c>
      <c r="D3485" t="s">
        <v>4236</v>
      </c>
      <c r="E3485">
        <f t="shared" ca="1" si="168"/>
        <v>0</v>
      </c>
    </row>
    <row r="3486" spans="1:5">
      <c r="A3486" t="str">
        <f t="shared" si="166"/>
        <v>02</v>
      </c>
      <c r="B3486">
        <f t="shared" si="167"/>
        <v>0</v>
      </c>
      <c r="C3486" t="s">
        <v>4235</v>
      </c>
      <c r="D3486" t="s">
        <v>4237</v>
      </c>
      <c r="E3486">
        <f t="shared" ca="1" si="168"/>
        <v>0</v>
      </c>
    </row>
    <row r="3487" spans="1:5">
      <c r="A3487" t="str">
        <f t="shared" ref="A3487:A3550" si="169">MID(D3487,LEN(C3487)+2,LEN(D3487)-LEN(C3487))</f>
        <v>03</v>
      </c>
      <c r="B3487">
        <f t="shared" ref="B3487:B3550" si="170">IF(IFERROR(FIND("PU",D3487,1),0)&lt;&gt;0,"PU",0)</f>
        <v>0</v>
      </c>
      <c r="C3487" t="s">
        <v>4235</v>
      </c>
      <c r="D3487" t="s">
        <v>4238</v>
      </c>
      <c r="E3487">
        <f t="shared" ca="1" si="168"/>
        <v>0</v>
      </c>
    </row>
    <row r="3488" spans="1:5">
      <c r="A3488" t="str">
        <f t="shared" si="169"/>
        <v>04</v>
      </c>
      <c r="B3488">
        <f t="shared" si="170"/>
        <v>0</v>
      </c>
      <c r="C3488" t="s">
        <v>4235</v>
      </c>
      <c r="D3488" t="s">
        <v>4239</v>
      </c>
      <c r="E3488">
        <f t="shared" ca="1" si="168"/>
        <v>0</v>
      </c>
    </row>
    <row r="3489" spans="1:5">
      <c r="A3489" t="str">
        <f t="shared" si="169"/>
        <v>05</v>
      </c>
      <c r="B3489">
        <f t="shared" si="170"/>
        <v>0</v>
      </c>
      <c r="C3489" t="s">
        <v>4235</v>
      </c>
      <c r="D3489" t="s">
        <v>4240</v>
      </c>
      <c r="E3489">
        <f t="shared" ca="1" si="168"/>
        <v>0</v>
      </c>
    </row>
    <row r="3490" spans="1:5">
      <c r="A3490" t="str">
        <f t="shared" si="169"/>
        <v>06</v>
      </c>
      <c r="B3490">
        <f t="shared" si="170"/>
        <v>0</v>
      </c>
      <c r="C3490" t="s">
        <v>4235</v>
      </c>
      <c r="D3490" t="s">
        <v>4241</v>
      </c>
      <c r="E3490">
        <f t="shared" ca="1" si="168"/>
        <v>0</v>
      </c>
    </row>
    <row r="3491" spans="1:5">
      <c r="A3491" t="str">
        <f t="shared" si="169"/>
        <v>07</v>
      </c>
      <c r="B3491">
        <f t="shared" si="170"/>
        <v>0</v>
      </c>
      <c r="C3491" t="s">
        <v>4235</v>
      </c>
      <c r="D3491" t="s">
        <v>4242</v>
      </c>
      <c r="E3491">
        <f t="shared" ca="1" si="168"/>
        <v>0</v>
      </c>
    </row>
    <row r="3492" spans="1:5">
      <c r="A3492" t="str">
        <f t="shared" si="169"/>
        <v>08</v>
      </c>
      <c r="B3492">
        <f t="shared" si="170"/>
        <v>0</v>
      </c>
      <c r="C3492" t="s">
        <v>4235</v>
      </c>
      <c r="D3492" t="s">
        <v>4243</v>
      </c>
      <c r="E3492">
        <f t="shared" ca="1" si="168"/>
        <v>0</v>
      </c>
    </row>
    <row r="3493" spans="1:5">
      <c r="A3493" t="str">
        <f t="shared" si="169"/>
        <v>09</v>
      </c>
      <c r="B3493">
        <f t="shared" si="170"/>
        <v>0</v>
      </c>
      <c r="C3493" t="s">
        <v>4235</v>
      </c>
      <c r="D3493" t="s">
        <v>4244</v>
      </c>
      <c r="E3493">
        <f t="shared" ca="1" si="168"/>
        <v>0</v>
      </c>
    </row>
    <row r="3494" spans="1:5">
      <c r="A3494" t="str">
        <f t="shared" si="169"/>
        <v>10</v>
      </c>
      <c r="B3494">
        <f t="shared" si="170"/>
        <v>0</v>
      </c>
      <c r="C3494" t="s">
        <v>4235</v>
      </c>
      <c r="D3494" t="s">
        <v>4245</v>
      </c>
      <c r="E3494">
        <f t="shared" ca="1" si="168"/>
        <v>0</v>
      </c>
    </row>
    <row r="3495" spans="1:5">
      <c r="A3495" t="str">
        <f t="shared" si="169"/>
        <v>11</v>
      </c>
      <c r="B3495">
        <f t="shared" si="170"/>
        <v>0</v>
      </c>
      <c r="C3495" t="s">
        <v>4235</v>
      </c>
      <c r="D3495" t="s">
        <v>4246</v>
      </c>
      <c r="E3495">
        <f t="shared" ref="E3495:E3558" ca="1" si="171">IFERROR(IF(B3495=0,VLOOKUP(C3495,INDIRECT($G$4&amp;$H$4),MATCH($A3495,INDIRECT($G$4&amp;$I$4),0),0),VLOOKUP(C3495,INDIRECT($G$5&amp;$H$5),MATCH($A3495,INDIRECT($G$5&amp;$I$5),0),FALSE)),0)</f>
        <v>0</v>
      </c>
    </row>
    <row r="3496" spans="1:5">
      <c r="A3496" t="str">
        <f t="shared" si="169"/>
        <v>12</v>
      </c>
      <c r="B3496">
        <f t="shared" si="170"/>
        <v>0</v>
      </c>
      <c r="C3496" t="s">
        <v>4235</v>
      </c>
      <c r="D3496" t="s">
        <v>4247</v>
      </c>
      <c r="E3496">
        <f t="shared" ca="1" si="171"/>
        <v>0</v>
      </c>
    </row>
    <row r="3497" spans="1:5">
      <c r="A3497" t="str">
        <f t="shared" si="169"/>
        <v>13</v>
      </c>
      <c r="B3497">
        <f t="shared" si="170"/>
        <v>0</v>
      </c>
      <c r="C3497" t="s">
        <v>4235</v>
      </c>
      <c r="D3497" t="s">
        <v>4248</v>
      </c>
      <c r="E3497">
        <f t="shared" ca="1" si="171"/>
        <v>0</v>
      </c>
    </row>
    <row r="3498" spans="1:5">
      <c r="A3498" t="str">
        <f t="shared" si="169"/>
        <v>100</v>
      </c>
      <c r="B3498">
        <f t="shared" si="170"/>
        <v>0</v>
      </c>
      <c r="C3498" t="s">
        <v>4235</v>
      </c>
      <c r="D3498" t="s">
        <v>4249</v>
      </c>
      <c r="E3498">
        <f t="shared" ca="1" si="171"/>
        <v>0</v>
      </c>
    </row>
    <row r="3499" spans="1:5">
      <c r="A3499" t="str">
        <f t="shared" si="169"/>
        <v>01</v>
      </c>
      <c r="B3499">
        <f t="shared" si="170"/>
        <v>0</v>
      </c>
      <c r="C3499" t="s">
        <v>4265</v>
      </c>
      <c r="D3499" t="s">
        <v>4266</v>
      </c>
      <c r="E3499">
        <f t="shared" ca="1" si="171"/>
        <v>0</v>
      </c>
    </row>
    <row r="3500" spans="1:5">
      <c r="A3500" t="str">
        <f t="shared" si="169"/>
        <v>02</v>
      </c>
      <c r="B3500">
        <f t="shared" si="170"/>
        <v>0</v>
      </c>
      <c r="C3500" t="s">
        <v>4265</v>
      </c>
      <c r="D3500" t="s">
        <v>4267</v>
      </c>
      <c r="E3500">
        <f t="shared" ca="1" si="171"/>
        <v>0</v>
      </c>
    </row>
    <row r="3501" spans="1:5">
      <c r="A3501" t="str">
        <f t="shared" si="169"/>
        <v>03</v>
      </c>
      <c r="B3501">
        <f t="shared" si="170"/>
        <v>0</v>
      </c>
      <c r="C3501" t="s">
        <v>4265</v>
      </c>
      <c r="D3501" t="s">
        <v>4268</v>
      </c>
      <c r="E3501">
        <f t="shared" ca="1" si="171"/>
        <v>0</v>
      </c>
    </row>
    <row r="3502" spans="1:5">
      <c r="A3502" t="str">
        <f t="shared" si="169"/>
        <v>04</v>
      </c>
      <c r="B3502">
        <f t="shared" si="170"/>
        <v>0</v>
      </c>
      <c r="C3502" t="s">
        <v>4265</v>
      </c>
      <c r="D3502" t="s">
        <v>4269</v>
      </c>
      <c r="E3502">
        <f t="shared" ca="1" si="171"/>
        <v>0</v>
      </c>
    </row>
    <row r="3503" spans="1:5">
      <c r="A3503" t="str">
        <f t="shared" si="169"/>
        <v>05</v>
      </c>
      <c r="B3503">
        <f t="shared" si="170"/>
        <v>0</v>
      </c>
      <c r="C3503" t="s">
        <v>4265</v>
      </c>
      <c r="D3503" t="s">
        <v>4270</v>
      </c>
      <c r="E3503">
        <f t="shared" ca="1" si="171"/>
        <v>0</v>
      </c>
    </row>
    <row r="3504" spans="1:5">
      <c r="A3504" t="str">
        <f t="shared" si="169"/>
        <v>06</v>
      </c>
      <c r="B3504">
        <f t="shared" si="170"/>
        <v>0</v>
      </c>
      <c r="C3504" t="s">
        <v>4265</v>
      </c>
      <c r="D3504" t="s">
        <v>4271</v>
      </c>
      <c r="E3504">
        <f t="shared" ca="1" si="171"/>
        <v>0</v>
      </c>
    </row>
    <row r="3505" spans="1:5">
      <c r="A3505" t="str">
        <f t="shared" si="169"/>
        <v>07</v>
      </c>
      <c r="B3505">
        <f t="shared" si="170"/>
        <v>0</v>
      </c>
      <c r="C3505" t="s">
        <v>4265</v>
      </c>
      <c r="D3505" t="s">
        <v>4272</v>
      </c>
      <c r="E3505">
        <f t="shared" ca="1" si="171"/>
        <v>0</v>
      </c>
    </row>
    <row r="3506" spans="1:5">
      <c r="A3506" t="str">
        <f t="shared" si="169"/>
        <v>08</v>
      </c>
      <c r="B3506">
        <f t="shared" si="170"/>
        <v>0</v>
      </c>
      <c r="C3506" t="s">
        <v>4265</v>
      </c>
      <c r="D3506" t="s">
        <v>4273</v>
      </c>
      <c r="E3506">
        <f t="shared" ca="1" si="171"/>
        <v>0</v>
      </c>
    </row>
    <row r="3507" spans="1:5">
      <c r="A3507" t="str">
        <f t="shared" si="169"/>
        <v>09</v>
      </c>
      <c r="B3507">
        <f t="shared" si="170"/>
        <v>0</v>
      </c>
      <c r="C3507" t="s">
        <v>4265</v>
      </c>
      <c r="D3507" t="s">
        <v>4274</v>
      </c>
      <c r="E3507">
        <f t="shared" ca="1" si="171"/>
        <v>0</v>
      </c>
    </row>
    <row r="3508" spans="1:5">
      <c r="A3508" t="str">
        <f t="shared" si="169"/>
        <v>10</v>
      </c>
      <c r="B3508">
        <f t="shared" si="170"/>
        <v>0</v>
      </c>
      <c r="C3508" t="s">
        <v>4265</v>
      </c>
      <c r="D3508" t="s">
        <v>4275</v>
      </c>
      <c r="E3508">
        <f t="shared" ca="1" si="171"/>
        <v>0</v>
      </c>
    </row>
    <row r="3509" spans="1:5">
      <c r="A3509" t="str">
        <f t="shared" si="169"/>
        <v>11</v>
      </c>
      <c r="B3509">
        <f t="shared" si="170"/>
        <v>0</v>
      </c>
      <c r="C3509" t="s">
        <v>4265</v>
      </c>
      <c r="D3509" t="s">
        <v>4276</v>
      </c>
      <c r="E3509">
        <f t="shared" ca="1" si="171"/>
        <v>0</v>
      </c>
    </row>
    <row r="3510" spans="1:5">
      <c r="A3510" t="str">
        <f t="shared" si="169"/>
        <v>12</v>
      </c>
      <c r="B3510">
        <f t="shared" si="170"/>
        <v>0</v>
      </c>
      <c r="C3510" t="s">
        <v>4265</v>
      </c>
      <c r="D3510" t="s">
        <v>4277</v>
      </c>
      <c r="E3510">
        <f t="shared" ca="1" si="171"/>
        <v>0</v>
      </c>
    </row>
    <row r="3511" spans="1:5">
      <c r="A3511" t="str">
        <f t="shared" si="169"/>
        <v>13</v>
      </c>
      <c r="B3511">
        <f t="shared" si="170"/>
        <v>0</v>
      </c>
      <c r="C3511" t="s">
        <v>4265</v>
      </c>
      <c r="D3511" t="s">
        <v>4278</v>
      </c>
      <c r="E3511">
        <f t="shared" ca="1" si="171"/>
        <v>0</v>
      </c>
    </row>
    <row r="3512" spans="1:5">
      <c r="A3512" t="str">
        <f t="shared" si="169"/>
        <v>100</v>
      </c>
      <c r="B3512">
        <f t="shared" si="170"/>
        <v>0</v>
      </c>
      <c r="C3512" t="s">
        <v>4265</v>
      </c>
      <c r="D3512" t="s">
        <v>4279</v>
      </c>
      <c r="E3512">
        <f t="shared" ca="1" si="171"/>
        <v>0</v>
      </c>
    </row>
    <row r="3513" spans="1:5">
      <c r="A3513" t="str">
        <f t="shared" si="169"/>
        <v>01</v>
      </c>
      <c r="B3513">
        <f t="shared" si="170"/>
        <v>0</v>
      </c>
      <c r="C3513" t="s">
        <v>4295</v>
      </c>
      <c r="D3513" t="s">
        <v>4296</v>
      </c>
      <c r="E3513">
        <f t="shared" ca="1" si="171"/>
        <v>0</v>
      </c>
    </row>
    <row r="3514" spans="1:5">
      <c r="A3514" t="str">
        <f t="shared" si="169"/>
        <v>02</v>
      </c>
      <c r="B3514">
        <f t="shared" si="170"/>
        <v>0</v>
      </c>
      <c r="C3514" t="s">
        <v>4295</v>
      </c>
      <c r="D3514" t="s">
        <v>4297</v>
      </c>
      <c r="E3514">
        <f t="shared" ca="1" si="171"/>
        <v>0</v>
      </c>
    </row>
    <row r="3515" spans="1:5">
      <c r="A3515" t="str">
        <f t="shared" si="169"/>
        <v>03</v>
      </c>
      <c r="B3515">
        <f t="shared" si="170"/>
        <v>0</v>
      </c>
      <c r="C3515" t="s">
        <v>4295</v>
      </c>
      <c r="D3515" t="s">
        <v>4298</v>
      </c>
      <c r="E3515">
        <f t="shared" ca="1" si="171"/>
        <v>0</v>
      </c>
    </row>
    <row r="3516" spans="1:5">
      <c r="A3516" t="str">
        <f t="shared" si="169"/>
        <v>04</v>
      </c>
      <c r="B3516">
        <f t="shared" si="170"/>
        <v>0</v>
      </c>
      <c r="C3516" t="s">
        <v>4295</v>
      </c>
      <c r="D3516" t="s">
        <v>4299</v>
      </c>
      <c r="E3516">
        <f t="shared" ca="1" si="171"/>
        <v>0</v>
      </c>
    </row>
    <row r="3517" spans="1:5">
      <c r="A3517" t="str">
        <f t="shared" si="169"/>
        <v>05</v>
      </c>
      <c r="B3517">
        <f t="shared" si="170"/>
        <v>0</v>
      </c>
      <c r="C3517" t="s">
        <v>4295</v>
      </c>
      <c r="D3517" t="s">
        <v>4300</v>
      </c>
      <c r="E3517">
        <f t="shared" ca="1" si="171"/>
        <v>0</v>
      </c>
    </row>
    <row r="3518" spans="1:5">
      <c r="A3518" t="str">
        <f t="shared" si="169"/>
        <v>06</v>
      </c>
      <c r="B3518">
        <f t="shared" si="170"/>
        <v>0</v>
      </c>
      <c r="C3518" t="s">
        <v>4295</v>
      </c>
      <c r="D3518" t="s">
        <v>4301</v>
      </c>
      <c r="E3518">
        <f t="shared" ca="1" si="171"/>
        <v>0</v>
      </c>
    </row>
    <row r="3519" spans="1:5">
      <c r="A3519" t="str">
        <f t="shared" si="169"/>
        <v>07</v>
      </c>
      <c r="B3519">
        <f t="shared" si="170"/>
        <v>0</v>
      </c>
      <c r="C3519" t="s">
        <v>4295</v>
      </c>
      <c r="D3519" t="s">
        <v>4302</v>
      </c>
      <c r="E3519">
        <f t="shared" ca="1" si="171"/>
        <v>0</v>
      </c>
    </row>
    <row r="3520" spans="1:5">
      <c r="A3520" t="str">
        <f t="shared" si="169"/>
        <v>08</v>
      </c>
      <c r="B3520">
        <f t="shared" si="170"/>
        <v>0</v>
      </c>
      <c r="C3520" t="s">
        <v>4295</v>
      </c>
      <c r="D3520" t="s">
        <v>4303</v>
      </c>
      <c r="E3520">
        <f t="shared" ca="1" si="171"/>
        <v>0</v>
      </c>
    </row>
    <row r="3521" spans="1:5">
      <c r="A3521" t="str">
        <f t="shared" si="169"/>
        <v>09</v>
      </c>
      <c r="B3521">
        <f t="shared" si="170"/>
        <v>0</v>
      </c>
      <c r="C3521" t="s">
        <v>4295</v>
      </c>
      <c r="D3521" t="s">
        <v>4304</v>
      </c>
      <c r="E3521">
        <f t="shared" ca="1" si="171"/>
        <v>0</v>
      </c>
    </row>
    <row r="3522" spans="1:5">
      <c r="A3522" t="str">
        <f t="shared" si="169"/>
        <v>10</v>
      </c>
      <c r="B3522">
        <f t="shared" si="170"/>
        <v>0</v>
      </c>
      <c r="C3522" t="s">
        <v>4295</v>
      </c>
      <c r="D3522" t="s">
        <v>4305</v>
      </c>
      <c r="E3522">
        <f t="shared" ca="1" si="171"/>
        <v>0</v>
      </c>
    </row>
    <row r="3523" spans="1:5">
      <c r="A3523" t="str">
        <f t="shared" si="169"/>
        <v>11</v>
      </c>
      <c r="B3523">
        <f t="shared" si="170"/>
        <v>0</v>
      </c>
      <c r="C3523" t="s">
        <v>4295</v>
      </c>
      <c r="D3523" t="s">
        <v>4306</v>
      </c>
      <c r="E3523">
        <f t="shared" ca="1" si="171"/>
        <v>0</v>
      </c>
    </row>
    <row r="3524" spans="1:5">
      <c r="A3524" t="str">
        <f t="shared" si="169"/>
        <v>12</v>
      </c>
      <c r="B3524">
        <f t="shared" si="170"/>
        <v>0</v>
      </c>
      <c r="C3524" t="s">
        <v>4295</v>
      </c>
      <c r="D3524" t="s">
        <v>4307</v>
      </c>
      <c r="E3524">
        <f t="shared" ca="1" si="171"/>
        <v>0</v>
      </c>
    </row>
    <row r="3525" spans="1:5">
      <c r="A3525" t="str">
        <f t="shared" si="169"/>
        <v>13</v>
      </c>
      <c r="B3525">
        <f t="shared" si="170"/>
        <v>0</v>
      </c>
      <c r="C3525" t="s">
        <v>4295</v>
      </c>
      <c r="D3525" t="s">
        <v>4308</v>
      </c>
      <c r="E3525">
        <f t="shared" ca="1" si="171"/>
        <v>0</v>
      </c>
    </row>
    <row r="3526" spans="1:5">
      <c r="A3526" t="str">
        <f t="shared" si="169"/>
        <v>100</v>
      </c>
      <c r="B3526">
        <f t="shared" si="170"/>
        <v>0</v>
      </c>
      <c r="C3526" t="s">
        <v>4295</v>
      </c>
      <c r="D3526" t="s">
        <v>4309</v>
      </c>
      <c r="E3526">
        <f t="shared" ca="1" si="171"/>
        <v>0</v>
      </c>
    </row>
    <row r="3527" spans="1:5">
      <c r="A3527" t="str">
        <f t="shared" si="169"/>
        <v>01</v>
      </c>
      <c r="B3527">
        <f t="shared" si="170"/>
        <v>0</v>
      </c>
      <c r="C3527" t="s">
        <v>4310</v>
      </c>
      <c r="D3527" t="s">
        <v>4311</v>
      </c>
      <c r="E3527">
        <f t="shared" ca="1" si="171"/>
        <v>0</v>
      </c>
    </row>
    <row r="3528" spans="1:5">
      <c r="A3528" t="str">
        <f t="shared" si="169"/>
        <v>02</v>
      </c>
      <c r="B3528">
        <f t="shared" si="170"/>
        <v>0</v>
      </c>
      <c r="C3528" t="s">
        <v>4310</v>
      </c>
      <c r="D3528" t="s">
        <v>4312</v>
      </c>
      <c r="E3528">
        <f t="shared" ca="1" si="171"/>
        <v>0</v>
      </c>
    </row>
    <row r="3529" spans="1:5">
      <c r="A3529" t="str">
        <f t="shared" si="169"/>
        <v>03</v>
      </c>
      <c r="B3529">
        <f t="shared" si="170"/>
        <v>0</v>
      </c>
      <c r="C3529" t="s">
        <v>4310</v>
      </c>
      <c r="D3529" t="s">
        <v>4313</v>
      </c>
      <c r="E3529">
        <f t="shared" ca="1" si="171"/>
        <v>0</v>
      </c>
    </row>
    <row r="3530" spans="1:5">
      <c r="A3530" t="str">
        <f t="shared" si="169"/>
        <v>04</v>
      </c>
      <c r="B3530">
        <f t="shared" si="170"/>
        <v>0</v>
      </c>
      <c r="C3530" t="s">
        <v>4310</v>
      </c>
      <c r="D3530" t="s">
        <v>4314</v>
      </c>
      <c r="E3530">
        <f t="shared" ca="1" si="171"/>
        <v>0</v>
      </c>
    </row>
    <row r="3531" spans="1:5">
      <c r="A3531" t="str">
        <f t="shared" si="169"/>
        <v>05</v>
      </c>
      <c r="B3531">
        <f t="shared" si="170"/>
        <v>0</v>
      </c>
      <c r="C3531" t="s">
        <v>4310</v>
      </c>
      <c r="D3531" t="s">
        <v>4315</v>
      </c>
      <c r="E3531">
        <f t="shared" ca="1" si="171"/>
        <v>0</v>
      </c>
    </row>
    <row r="3532" spans="1:5">
      <c r="A3532" t="str">
        <f t="shared" si="169"/>
        <v>06</v>
      </c>
      <c r="B3532">
        <f t="shared" si="170"/>
        <v>0</v>
      </c>
      <c r="C3532" t="s">
        <v>4310</v>
      </c>
      <c r="D3532" t="s">
        <v>4316</v>
      </c>
      <c r="E3532">
        <f t="shared" ca="1" si="171"/>
        <v>0</v>
      </c>
    </row>
    <row r="3533" spans="1:5">
      <c r="A3533" t="str">
        <f t="shared" si="169"/>
        <v>07</v>
      </c>
      <c r="B3533">
        <f t="shared" si="170"/>
        <v>0</v>
      </c>
      <c r="C3533" t="s">
        <v>4310</v>
      </c>
      <c r="D3533" t="s">
        <v>4317</v>
      </c>
      <c r="E3533">
        <f t="shared" ca="1" si="171"/>
        <v>0</v>
      </c>
    </row>
    <row r="3534" spans="1:5">
      <c r="A3534" t="str">
        <f t="shared" si="169"/>
        <v>08</v>
      </c>
      <c r="B3534">
        <f t="shared" si="170"/>
        <v>0</v>
      </c>
      <c r="C3534" t="s">
        <v>4310</v>
      </c>
      <c r="D3534" t="s">
        <v>4318</v>
      </c>
      <c r="E3534">
        <f t="shared" ca="1" si="171"/>
        <v>0</v>
      </c>
    </row>
    <row r="3535" spans="1:5">
      <c r="A3535" t="str">
        <f t="shared" si="169"/>
        <v>09</v>
      </c>
      <c r="B3535">
        <f t="shared" si="170"/>
        <v>0</v>
      </c>
      <c r="C3535" t="s">
        <v>4310</v>
      </c>
      <c r="D3535" t="s">
        <v>4319</v>
      </c>
      <c r="E3535">
        <f t="shared" ca="1" si="171"/>
        <v>0</v>
      </c>
    </row>
    <row r="3536" spans="1:5">
      <c r="A3536" t="str">
        <f t="shared" si="169"/>
        <v>10</v>
      </c>
      <c r="B3536">
        <f t="shared" si="170"/>
        <v>0</v>
      </c>
      <c r="C3536" t="s">
        <v>4310</v>
      </c>
      <c r="D3536" t="s">
        <v>4320</v>
      </c>
      <c r="E3536">
        <f t="shared" ca="1" si="171"/>
        <v>0</v>
      </c>
    </row>
    <row r="3537" spans="1:5">
      <c r="A3537" t="str">
        <f t="shared" si="169"/>
        <v>11</v>
      </c>
      <c r="B3537">
        <f t="shared" si="170"/>
        <v>0</v>
      </c>
      <c r="C3537" t="s">
        <v>4310</v>
      </c>
      <c r="D3537" t="s">
        <v>4321</v>
      </c>
      <c r="E3537">
        <f t="shared" ca="1" si="171"/>
        <v>0</v>
      </c>
    </row>
    <row r="3538" spans="1:5">
      <c r="A3538" t="str">
        <f t="shared" si="169"/>
        <v>12</v>
      </c>
      <c r="B3538">
        <f t="shared" si="170"/>
        <v>0</v>
      </c>
      <c r="C3538" t="s">
        <v>4310</v>
      </c>
      <c r="D3538" t="s">
        <v>4322</v>
      </c>
      <c r="E3538">
        <f t="shared" ca="1" si="171"/>
        <v>0</v>
      </c>
    </row>
    <row r="3539" spans="1:5">
      <c r="A3539" t="str">
        <f t="shared" si="169"/>
        <v>13</v>
      </c>
      <c r="B3539">
        <f t="shared" si="170"/>
        <v>0</v>
      </c>
      <c r="C3539" t="s">
        <v>4310</v>
      </c>
      <c r="D3539" t="s">
        <v>4323</v>
      </c>
      <c r="E3539">
        <f t="shared" ca="1" si="171"/>
        <v>0</v>
      </c>
    </row>
    <row r="3540" spans="1:5">
      <c r="A3540" t="str">
        <f t="shared" si="169"/>
        <v>100</v>
      </c>
      <c r="B3540">
        <f t="shared" si="170"/>
        <v>0</v>
      </c>
      <c r="C3540" t="s">
        <v>4310</v>
      </c>
      <c r="D3540" t="s">
        <v>4324</v>
      </c>
      <c r="E3540">
        <f t="shared" ca="1" si="171"/>
        <v>0</v>
      </c>
    </row>
    <row r="3541" spans="1:5">
      <c r="A3541" t="str">
        <f t="shared" si="169"/>
        <v>01</v>
      </c>
      <c r="B3541">
        <f t="shared" si="170"/>
        <v>0</v>
      </c>
      <c r="C3541" t="s">
        <v>3920</v>
      </c>
      <c r="D3541" t="s">
        <v>3921</v>
      </c>
      <c r="E3541">
        <f t="shared" ca="1" si="171"/>
        <v>0</v>
      </c>
    </row>
    <row r="3542" spans="1:5">
      <c r="A3542" t="str">
        <f t="shared" si="169"/>
        <v>02</v>
      </c>
      <c r="B3542">
        <f t="shared" si="170"/>
        <v>0</v>
      </c>
      <c r="C3542" t="s">
        <v>3920</v>
      </c>
      <c r="D3542" t="s">
        <v>3922</v>
      </c>
      <c r="E3542">
        <f t="shared" ca="1" si="171"/>
        <v>0</v>
      </c>
    </row>
    <row r="3543" spans="1:5">
      <c r="A3543" t="str">
        <f t="shared" si="169"/>
        <v>03</v>
      </c>
      <c r="B3543">
        <f t="shared" si="170"/>
        <v>0</v>
      </c>
      <c r="C3543" t="s">
        <v>3920</v>
      </c>
      <c r="D3543" t="s">
        <v>3923</v>
      </c>
      <c r="E3543">
        <f t="shared" ca="1" si="171"/>
        <v>0</v>
      </c>
    </row>
    <row r="3544" spans="1:5">
      <c r="A3544" t="str">
        <f t="shared" si="169"/>
        <v>04</v>
      </c>
      <c r="B3544">
        <f t="shared" si="170"/>
        <v>0</v>
      </c>
      <c r="C3544" t="s">
        <v>3920</v>
      </c>
      <c r="D3544" t="s">
        <v>3924</v>
      </c>
      <c r="E3544">
        <f t="shared" ca="1" si="171"/>
        <v>0</v>
      </c>
    </row>
    <row r="3545" spans="1:5">
      <c r="A3545" t="str">
        <f t="shared" si="169"/>
        <v>05</v>
      </c>
      <c r="B3545">
        <f t="shared" si="170"/>
        <v>0</v>
      </c>
      <c r="C3545" t="s">
        <v>3920</v>
      </c>
      <c r="D3545" t="s">
        <v>3925</v>
      </c>
      <c r="E3545">
        <f t="shared" ca="1" si="171"/>
        <v>0</v>
      </c>
    </row>
    <row r="3546" spans="1:5">
      <c r="A3546" t="str">
        <f t="shared" si="169"/>
        <v>06</v>
      </c>
      <c r="B3546">
        <f t="shared" si="170"/>
        <v>0</v>
      </c>
      <c r="C3546" t="s">
        <v>3920</v>
      </c>
      <c r="D3546" t="s">
        <v>3926</v>
      </c>
      <c r="E3546">
        <f t="shared" ca="1" si="171"/>
        <v>0</v>
      </c>
    </row>
    <row r="3547" spans="1:5">
      <c r="A3547" t="str">
        <f t="shared" si="169"/>
        <v>07</v>
      </c>
      <c r="B3547">
        <f t="shared" si="170"/>
        <v>0</v>
      </c>
      <c r="C3547" t="s">
        <v>3920</v>
      </c>
      <c r="D3547" t="s">
        <v>3927</v>
      </c>
      <c r="E3547">
        <f t="shared" ca="1" si="171"/>
        <v>0</v>
      </c>
    </row>
    <row r="3548" spans="1:5">
      <c r="A3548" t="str">
        <f t="shared" si="169"/>
        <v>08</v>
      </c>
      <c r="B3548">
        <f t="shared" si="170"/>
        <v>0</v>
      </c>
      <c r="C3548" t="s">
        <v>3920</v>
      </c>
      <c r="D3548" t="s">
        <v>3928</v>
      </c>
      <c r="E3548">
        <f t="shared" ca="1" si="171"/>
        <v>0</v>
      </c>
    </row>
    <row r="3549" spans="1:5">
      <c r="A3549" t="str">
        <f t="shared" si="169"/>
        <v>09</v>
      </c>
      <c r="B3549">
        <f t="shared" si="170"/>
        <v>0</v>
      </c>
      <c r="C3549" t="s">
        <v>3920</v>
      </c>
      <c r="D3549" t="s">
        <v>3929</v>
      </c>
      <c r="E3549">
        <f t="shared" ca="1" si="171"/>
        <v>0</v>
      </c>
    </row>
    <row r="3550" spans="1:5">
      <c r="A3550" t="str">
        <f t="shared" si="169"/>
        <v>10</v>
      </c>
      <c r="B3550">
        <f t="shared" si="170"/>
        <v>0</v>
      </c>
      <c r="C3550" t="s">
        <v>3920</v>
      </c>
      <c r="D3550" t="s">
        <v>3930</v>
      </c>
      <c r="E3550">
        <f t="shared" ca="1" si="171"/>
        <v>0</v>
      </c>
    </row>
    <row r="3551" spans="1:5">
      <c r="A3551" t="str">
        <f t="shared" ref="A3551:A3614" si="172">MID(D3551,LEN(C3551)+2,LEN(D3551)-LEN(C3551))</f>
        <v>11</v>
      </c>
      <c r="B3551">
        <f t="shared" ref="B3551:B3614" si="173">IF(IFERROR(FIND("PU",D3551,1),0)&lt;&gt;0,"PU",0)</f>
        <v>0</v>
      </c>
      <c r="C3551" t="s">
        <v>3920</v>
      </c>
      <c r="D3551" t="s">
        <v>3931</v>
      </c>
      <c r="E3551">
        <f t="shared" ca="1" si="171"/>
        <v>0</v>
      </c>
    </row>
    <row r="3552" spans="1:5">
      <c r="A3552" t="str">
        <f t="shared" si="172"/>
        <v>12</v>
      </c>
      <c r="B3552">
        <f t="shared" si="173"/>
        <v>0</v>
      </c>
      <c r="C3552" t="s">
        <v>3920</v>
      </c>
      <c r="D3552" t="s">
        <v>3932</v>
      </c>
      <c r="E3552">
        <f t="shared" ca="1" si="171"/>
        <v>0</v>
      </c>
    </row>
    <row r="3553" spans="1:5">
      <c r="A3553" t="str">
        <f t="shared" si="172"/>
        <v>13</v>
      </c>
      <c r="B3553">
        <f t="shared" si="173"/>
        <v>0</v>
      </c>
      <c r="C3553" t="s">
        <v>3920</v>
      </c>
      <c r="D3553" t="s">
        <v>3933</v>
      </c>
      <c r="E3553">
        <f t="shared" ca="1" si="171"/>
        <v>0</v>
      </c>
    </row>
    <row r="3554" spans="1:5">
      <c r="A3554" t="str">
        <f t="shared" si="172"/>
        <v>100</v>
      </c>
      <c r="B3554">
        <f t="shared" si="173"/>
        <v>0</v>
      </c>
      <c r="C3554" t="s">
        <v>3920</v>
      </c>
      <c r="D3554" t="s">
        <v>3934</v>
      </c>
      <c r="E3554">
        <f t="shared" ca="1" si="171"/>
        <v>0</v>
      </c>
    </row>
    <row r="3555" spans="1:5">
      <c r="A3555" t="str">
        <f t="shared" si="172"/>
        <v>01</v>
      </c>
      <c r="B3555">
        <f t="shared" si="173"/>
        <v>0</v>
      </c>
      <c r="C3555" t="s">
        <v>3965</v>
      </c>
      <c r="D3555" t="s">
        <v>3966</v>
      </c>
      <c r="E3555">
        <f t="shared" ca="1" si="171"/>
        <v>0</v>
      </c>
    </row>
    <row r="3556" spans="1:5">
      <c r="A3556" t="str">
        <f t="shared" si="172"/>
        <v>02</v>
      </c>
      <c r="B3556">
        <f t="shared" si="173"/>
        <v>0</v>
      </c>
      <c r="C3556" t="s">
        <v>3965</v>
      </c>
      <c r="D3556" t="s">
        <v>3967</v>
      </c>
      <c r="E3556">
        <f t="shared" ca="1" si="171"/>
        <v>0</v>
      </c>
    </row>
    <row r="3557" spans="1:5">
      <c r="A3557" t="str">
        <f t="shared" si="172"/>
        <v>03</v>
      </c>
      <c r="B3557">
        <f t="shared" si="173"/>
        <v>0</v>
      </c>
      <c r="C3557" t="s">
        <v>3965</v>
      </c>
      <c r="D3557" t="s">
        <v>3968</v>
      </c>
      <c r="E3557">
        <f t="shared" ca="1" si="171"/>
        <v>0</v>
      </c>
    </row>
    <row r="3558" spans="1:5">
      <c r="A3558" t="str">
        <f t="shared" si="172"/>
        <v>04</v>
      </c>
      <c r="B3558">
        <f t="shared" si="173"/>
        <v>0</v>
      </c>
      <c r="C3558" t="s">
        <v>3965</v>
      </c>
      <c r="D3558" t="s">
        <v>3969</v>
      </c>
      <c r="E3558">
        <f t="shared" ca="1" si="171"/>
        <v>0</v>
      </c>
    </row>
    <row r="3559" spans="1:5">
      <c r="A3559" t="str">
        <f t="shared" si="172"/>
        <v>05</v>
      </c>
      <c r="B3559">
        <f t="shared" si="173"/>
        <v>0</v>
      </c>
      <c r="C3559" t="s">
        <v>3965</v>
      </c>
      <c r="D3559" t="s">
        <v>3970</v>
      </c>
      <c r="E3559">
        <f t="shared" ref="E3559:E3622" ca="1" si="174">IFERROR(IF(B3559=0,VLOOKUP(C3559,INDIRECT($G$4&amp;$H$4),MATCH($A3559,INDIRECT($G$4&amp;$I$4),0),0),VLOOKUP(C3559,INDIRECT($G$5&amp;$H$5),MATCH($A3559,INDIRECT($G$5&amp;$I$5),0),FALSE)),0)</f>
        <v>0</v>
      </c>
    </row>
    <row r="3560" spans="1:5">
      <c r="A3560" t="str">
        <f t="shared" si="172"/>
        <v>06</v>
      </c>
      <c r="B3560">
        <f t="shared" si="173"/>
        <v>0</v>
      </c>
      <c r="C3560" t="s">
        <v>3965</v>
      </c>
      <c r="D3560" t="s">
        <v>3971</v>
      </c>
      <c r="E3560">
        <f t="shared" ca="1" si="174"/>
        <v>0</v>
      </c>
    </row>
    <row r="3561" spans="1:5">
      <c r="A3561" t="str">
        <f t="shared" si="172"/>
        <v>07</v>
      </c>
      <c r="B3561">
        <f t="shared" si="173"/>
        <v>0</v>
      </c>
      <c r="C3561" t="s">
        <v>3965</v>
      </c>
      <c r="D3561" t="s">
        <v>3972</v>
      </c>
      <c r="E3561">
        <f t="shared" ca="1" si="174"/>
        <v>0</v>
      </c>
    </row>
    <row r="3562" spans="1:5">
      <c r="A3562" t="str">
        <f t="shared" si="172"/>
        <v>08</v>
      </c>
      <c r="B3562">
        <f t="shared" si="173"/>
        <v>0</v>
      </c>
      <c r="C3562" t="s">
        <v>3965</v>
      </c>
      <c r="D3562" t="s">
        <v>3973</v>
      </c>
      <c r="E3562">
        <f t="shared" ca="1" si="174"/>
        <v>0</v>
      </c>
    </row>
    <row r="3563" spans="1:5">
      <c r="A3563" t="str">
        <f t="shared" si="172"/>
        <v>09</v>
      </c>
      <c r="B3563">
        <f t="shared" si="173"/>
        <v>0</v>
      </c>
      <c r="C3563" t="s">
        <v>3965</v>
      </c>
      <c r="D3563" t="s">
        <v>3974</v>
      </c>
      <c r="E3563">
        <f t="shared" ca="1" si="174"/>
        <v>0</v>
      </c>
    </row>
    <row r="3564" spans="1:5">
      <c r="A3564" t="str">
        <f t="shared" si="172"/>
        <v>10</v>
      </c>
      <c r="B3564">
        <f t="shared" si="173"/>
        <v>0</v>
      </c>
      <c r="C3564" t="s">
        <v>3965</v>
      </c>
      <c r="D3564" t="s">
        <v>3975</v>
      </c>
      <c r="E3564">
        <f t="shared" ca="1" si="174"/>
        <v>0</v>
      </c>
    </row>
    <row r="3565" spans="1:5">
      <c r="A3565" t="str">
        <f t="shared" si="172"/>
        <v>11</v>
      </c>
      <c r="B3565">
        <f t="shared" si="173"/>
        <v>0</v>
      </c>
      <c r="C3565" t="s">
        <v>3965</v>
      </c>
      <c r="D3565" t="s">
        <v>3976</v>
      </c>
      <c r="E3565">
        <f t="shared" ca="1" si="174"/>
        <v>0</v>
      </c>
    </row>
    <row r="3566" spans="1:5">
      <c r="A3566" t="str">
        <f t="shared" si="172"/>
        <v>12</v>
      </c>
      <c r="B3566">
        <f t="shared" si="173"/>
        <v>0</v>
      </c>
      <c r="C3566" t="s">
        <v>3965</v>
      </c>
      <c r="D3566" t="s">
        <v>3977</v>
      </c>
      <c r="E3566">
        <f t="shared" ca="1" si="174"/>
        <v>0</v>
      </c>
    </row>
    <row r="3567" spans="1:5">
      <c r="A3567" t="str">
        <f t="shared" si="172"/>
        <v>13</v>
      </c>
      <c r="B3567">
        <f t="shared" si="173"/>
        <v>0</v>
      </c>
      <c r="C3567" t="s">
        <v>3965</v>
      </c>
      <c r="D3567" t="s">
        <v>3978</v>
      </c>
      <c r="E3567">
        <f t="shared" ca="1" si="174"/>
        <v>0</v>
      </c>
    </row>
    <row r="3568" spans="1:5">
      <c r="A3568" t="str">
        <f t="shared" si="172"/>
        <v>100</v>
      </c>
      <c r="B3568">
        <f t="shared" si="173"/>
        <v>0</v>
      </c>
      <c r="C3568" t="s">
        <v>3965</v>
      </c>
      <c r="D3568" t="s">
        <v>3979</v>
      </c>
      <c r="E3568">
        <f t="shared" ca="1" si="174"/>
        <v>0</v>
      </c>
    </row>
    <row r="3569" spans="1:5">
      <c r="A3569" t="str">
        <f t="shared" si="172"/>
        <v>01</v>
      </c>
      <c r="B3569">
        <f t="shared" si="173"/>
        <v>0</v>
      </c>
      <c r="C3569" t="s">
        <v>4010</v>
      </c>
      <c r="D3569" t="s">
        <v>4011</v>
      </c>
      <c r="E3569">
        <f t="shared" ca="1" si="174"/>
        <v>0</v>
      </c>
    </row>
    <row r="3570" spans="1:5">
      <c r="A3570" t="str">
        <f t="shared" si="172"/>
        <v>02</v>
      </c>
      <c r="B3570">
        <f t="shared" si="173"/>
        <v>0</v>
      </c>
      <c r="C3570" t="s">
        <v>4010</v>
      </c>
      <c r="D3570" t="s">
        <v>4012</v>
      </c>
      <c r="E3570">
        <f t="shared" ca="1" si="174"/>
        <v>0</v>
      </c>
    </row>
    <row r="3571" spans="1:5">
      <c r="A3571" t="str">
        <f t="shared" si="172"/>
        <v>03</v>
      </c>
      <c r="B3571">
        <f t="shared" si="173"/>
        <v>0</v>
      </c>
      <c r="C3571" t="s">
        <v>4010</v>
      </c>
      <c r="D3571" t="s">
        <v>4013</v>
      </c>
      <c r="E3571">
        <f t="shared" ca="1" si="174"/>
        <v>0</v>
      </c>
    </row>
    <row r="3572" spans="1:5">
      <c r="A3572" t="str">
        <f t="shared" si="172"/>
        <v>04</v>
      </c>
      <c r="B3572">
        <f t="shared" si="173"/>
        <v>0</v>
      </c>
      <c r="C3572" t="s">
        <v>4010</v>
      </c>
      <c r="D3572" t="s">
        <v>4014</v>
      </c>
      <c r="E3572">
        <f t="shared" ca="1" si="174"/>
        <v>0</v>
      </c>
    </row>
    <row r="3573" spans="1:5">
      <c r="A3573" t="str">
        <f t="shared" si="172"/>
        <v>05</v>
      </c>
      <c r="B3573">
        <f t="shared" si="173"/>
        <v>0</v>
      </c>
      <c r="C3573" t="s">
        <v>4010</v>
      </c>
      <c r="D3573" t="s">
        <v>4015</v>
      </c>
      <c r="E3573">
        <f t="shared" ca="1" si="174"/>
        <v>0</v>
      </c>
    </row>
    <row r="3574" spans="1:5">
      <c r="A3574" t="str">
        <f t="shared" si="172"/>
        <v>06</v>
      </c>
      <c r="B3574">
        <f t="shared" si="173"/>
        <v>0</v>
      </c>
      <c r="C3574" t="s">
        <v>4010</v>
      </c>
      <c r="D3574" t="s">
        <v>4016</v>
      </c>
      <c r="E3574">
        <f t="shared" ca="1" si="174"/>
        <v>0</v>
      </c>
    </row>
    <row r="3575" spans="1:5">
      <c r="A3575" t="str">
        <f t="shared" si="172"/>
        <v>07</v>
      </c>
      <c r="B3575">
        <f t="shared" si="173"/>
        <v>0</v>
      </c>
      <c r="C3575" t="s">
        <v>4010</v>
      </c>
      <c r="D3575" t="s">
        <v>4017</v>
      </c>
      <c r="E3575">
        <f t="shared" ca="1" si="174"/>
        <v>0</v>
      </c>
    </row>
    <row r="3576" spans="1:5">
      <c r="A3576" t="str">
        <f t="shared" si="172"/>
        <v>08</v>
      </c>
      <c r="B3576">
        <f t="shared" si="173"/>
        <v>0</v>
      </c>
      <c r="C3576" t="s">
        <v>4010</v>
      </c>
      <c r="D3576" t="s">
        <v>4018</v>
      </c>
      <c r="E3576">
        <f t="shared" ca="1" si="174"/>
        <v>0</v>
      </c>
    </row>
    <row r="3577" spans="1:5">
      <c r="A3577" t="str">
        <f t="shared" si="172"/>
        <v>09</v>
      </c>
      <c r="B3577">
        <f t="shared" si="173"/>
        <v>0</v>
      </c>
      <c r="C3577" t="s">
        <v>4010</v>
      </c>
      <c r="D3577" t="s">
        <v>4019</v>
      </c>
      <c r="E3577">
        <f t="shared" ca="1" si="174"/>
        <v>0</v>
      </c>
    </row>
    <row r="3578" spans="1:5">
      <c r="A3578" t="str">
        <f t="shared" si="172"/>
        <v>10</v>
      </c>
      <c r="B3578">
        <f t="shared" si="173"/>
        <v>0</v>
      </c>
      <c r="C3578" t="s">
        <v>4010</v>
      </c>
      <c r="D3578" t="s">
        <v>4020</v>
      </c>
      <c r="E3578">
        <f t="shared" ca="1" si="174"/>
        <v>0</v>
      </c>
    </row>
    <row r="3579" spans="1:5">
      <c r="A3579" t="str">
        <f t="shared" si="172"/>
        <v>11</v>
      </c>
      <c r="B3579">
        <f t="shared" si="173"/>
        <v>0</v>
      </c>
      <c r="C3579" t="s">
        <v>4010</v>
      </c>
      <c r="D3579" t="s">
        <v>4021</v>
      </c>
      <c r="E3579">
        <f t="shared" ca="1" si="174"/>
        <v>0</v>
      </c>
    </row>
    <row r="3580" spans="1:5">
      <c r="A3580" t="str">
        <f t="shared" si="172"/>
        <v>12</v>
      </c>
      <c r="B3580">
        <f t="shared" si="173"/>
        <v>0</v>
      </c>
      <c r="C3580" t="s">
        <v>4010</v>
      </c>
      <c r="D3580" t="s">
        <v>4022</v>
      </c>
      <c r="E3580">
        <f t="shared" ca="1" si="174"/>
        <v>0</v>
      </c>
    </row>
    <row r="3581" spans="1:5">
      <c r="A3581" t="str">
        <f t="shared" si="172"/>
        <v>13</v>
      </c>
      <c r="B3581">
        <f t="shared" si="173"/>
        <v>0</v>
      </c>
      <c r="C3581" t="s">
        <v>4010</v>
      </c>
      <c r="D3581" t="s">
        <v>4023</v>
      </c>
      <c r="E3581">
        <f t="shared" ca="1" si="174"/>
        <v>0</v>
      </c>
    </row>
    <row r="3582" spans="1:5">
      <c r="A3582" t="str">
        <f t="shared" si="172"/>
        <v>100</v>
      </c>
      <c r="B3582">
        <f t="shared" si="173"/>
        <v>0</v>
      </c>
      <c r="C3582" t="s">
        <v>4010</v>
      </c>
      <c r="D3582" t="s">
        <v>4024</v>
      </c>
      <c r="E3582">
        <f t="shared" ca="1" si="174"/>
        <v>0</v>
      </c>
    </row>
    <row r="3583" spans="1:5">
      <c r="A3583" t="str">
        <f t="shared" si="172"/>
        <v>01</v>
      </c>
      <c r="B3583">
        <f t="shared" si="173"/>
        <v>0</v>
      </c>
      <c r="C3583" t="s">
        <v>4055</v>
      </c>
      <c r="D3583" t="s">
        <v>4056</v>
      </c>
      <c r="E3583">
        <f t="shared" ca="1" si="174"/>
        <v>0</v>
      </c>
    </row>
    <row r="3584" spans="1:5">
      <c r="A3584" t="str">
        <f t="shared" si="172"/>
        <v>02</v>
      </c>
      <c r="B3584">
        <f t="shared" si="173"/>
        <v>0</v>
      </c>
      <c r="C3584" t="s">
        <v>4055</v>
      </c>
      <c r="D3584" t="s">
        <v>4057</v>
      </c>
      <c r="E3584">
        <f t="shared" ca="1" si="174"/>
        <v>0</v>
      </c>
    </row>
    <row r="3585" spans="1:5">
      <c r="A3585" t="str">
        <f t="shared" si="172"/>
        <v>03</v>
      </c>
      <c r="B3585">
        <f t="shared" si="173"/>
        <v>0</v>
      </c>
      <c r="C3585" t="s">
        <v>4055</v>
      </c>
      <c r="D3585" t="s">
        <v>4058</v>
      </c>
      <c r="E3585">
        <f t="shared" ca="1" si="174"/>
        <v>0</v>
      </c>
    </row>
    <row r="3586" spans="1:5">
      <c r="A3586" t="str">
        <f t="shared" si="172"/>
        <v>04</v>
      </c>
      <c r="B3586">
        <f t="shared" si="173"/>
        <v>0</v>
      </c>
      <c r="C3586" t="s">
        <v>4055</v>
      </c>
      <c r="D3586" t="s">
        <v>4059</v>
      </c>
      <c r="E3586">
        <f t="shared" ca="1" si="174"/>
        <v>0</v>
      </c>
    </row>
    <row r="3587" spans="1:5">
      <c r="A3587" t="str">
        <f t="shared" si="172"/>
        <v>05</v>
      </c>
      <c r="B3587">
        <f t="shared" si="173"/>
        <v>0</v>
      </c>
      <c r="C3587" t="s">
        <v>4055</v>
      </c>
      <c r="D3587" t="s">
        <v>4060</v>
      </c>
      <c r="E3587">
        <f t="shared" ca="1" si="174"/>
        <v>0</v>
      </c>
    </row>
    <row r="3588" spans="1:5">
      <c r="A3588" t="str">
        <f t="shared" si="172"/>
        <v>06</v>
      </c>
      <c r="B3588">
        <f t="shared" si="173"/>
        <v>0</v>
      </c>
      <c r="C3588" t="s">
        <v>4055</v>
      </c>
      <c r="D3588" t="s">
        <v>4061</v>
      </c>
      <c r="E3588">
        <f t="shared" ca="1" si="174"/>
        <v>0</v>
      </c>
    </row>
    <row r="3589" spans="1:5">
      <c r="A3589" t="str">
        <f t="shared" si="172"/>
        <v>07</v>
      </c>
      <c r="B3589">
        <f t="shared" si="173"/>
        <v>0</v>
      </c>
      <c r="C3589" t="s">
        <v>4055</v>
      </c>
      <c r="D3589" t="s">
        <v>4062</v>
      </c>
      <c r="E3589">
        <f t="shared" ca="1" si="174"/>
        <v>0</v>
      </c>
    </row>
    <row r="3590" spans="1:5">
      <c r="A3590" t="str">
        <f t="shared" si="172"/>
        <v>08</v>
      </c>
      <c r="B3590">
        <f t="shared" si="173"/>
        <v>0</v>
      </c>
      <c r="C3590" t="s">
        <v>4055</v>
      </c>
      <c r="D3590" t="s">
        <v>4063</v>
      </c>
      <c r="E3590">
        <f t="shared" ca="1" si="174"/>
        <v>0</v>
      </c>
    </row>
    <row r="3591" spans="1:5">
      <c r="A3591" t="str">
        <f t="shared" si="172"/>
        <v>09</v>
      </c>
      <c r="B3591">
        <f t="shared" si="173"/>
        <v>0</v>
      </c>
      <c r="C3591" t="s">
        <v>4055</v>
      </c>
      <c r="D3591" t="s">
        <v>4064</v>
      </c>
      <c r="E3591">
        <f t="shared" ca="1" si="174"/>
        <v>0</v>
      </c>
    </row>
    <row r="3592" spans="1:5">
      <c r="A3592" t="str">
        <f t="shared" si="172"/>
        <v>10</v>
      </c>
      <c r="B3592">
        <f t="shared" si="173"/>
        <v>0</v>
      </c>
      <c r="C3592" t="s">
        <v>4055</v>
      </c>
      <c r="D3592" t="s">
        <v>4065</v>
      </c>
      <c r="E3592">
        <f t="shared" ca="1" si="174"/>
        <v>0</v>
      </c>
    </row>
    <row r="3593" spans="1:5">
      <c r="A3593" t="str">
        <f t="shared" si="172"/>
        <v>11</v>
      </c>
      <c r="B3593">
        <f t="shared" si="173"/>
        <v>0</v>
      </c>
      <c r="C3593" t="s">
        <v>4055</v>
      </c>
      <c r="D3593" t="s">
        <v>4066</v>
      </c>
      <c r="E3593">
        <f t="shared" ca="1" si="174"/>
        <v>0</v>
      </c>
    </row>
    <row r="3594" spans="1:5">
      <c r="A3594" t="str">
        <f t="shared" si="172"/>
        <v>12</v>
      </c>
      <c r="B3594">
        <f t="shared" si="173"/>
        <v>0</v>
      </c>
      <c r="C3594" t="s">
        <v>4055</v>
      </c>
      <c r="D3594" t="s">
        <v>4067</v>
      </c>
      <c r="E3594">
        <f t="shared" ca="1" si="174"/>
        <v>0</v>
      </c>
    </row>
    <row r="3595" spans="1:5">
      <c r="A3595" t="str">
        <f t="shared" si="172"/>
        <v>13</v>
      </c>
      <c r="B3595">
        <f t="shared" si="173"/>
        <v>0</v>
      </c>
      <c r="C3595" t="s">
        <v>4055</v>
      </c>
      <c r="D3595" t="s">
        <v>4068</v>
      </c>
      <c r="E3595">
        <f t="shared" ca="1" si="174"/>
        <v>0</v>
      </c>
    </row>
    <row r="3596" spans="1:5">
      <c r="A3596" t="str">
        <f t="shared" si="172"/>
        <v>100</v>
      </c>
      <c r="B3596">
        <f t="shared" si="173"/>
        <v>0</v>
      </c>
      <c r="C3596" t="s">
        <v>4055</v>
      </c>
      <c r="D3596" t="s">
        <v>4069</v>
      </c>
      <c r="E3596">
        <f t="shared" ca="1" si="174"/>
        <v>0</v>
      </c>
    </row>
    <row r="3597" spans="1:5">
      <c r="A3597" t="str">
        <f t="shared" si="172"/>
        <v>01</v>
      </c>
      <c r="B3597">
        <f t="shared" si="173"/>
        <v>0</v>
      </c>
      <c r="C3597" t="s">
        <v>4100</v>
      </c>
      <c r="D3597" t="s">
        <v>4101</v>
      </c>
      <c r="E3597">
        <f t="shared" ca="1" si="174"/>
        <v>0</v>
      </c>
    </row>
    <row r="3598" spans="1:5">
      <c r="A3598" t="str">
        <f t="shared" si="172"/>
        <v>02</v>
      </c>
      <c r="B3598">
        <f t="shared" si="173"/>
        <v>0</v>
      </c>
      <c r="C3598" t="s">
        <v>4100</v>
      </c>
      <c r="D3598" t="s">
        <v>4102</v>
      </c>
      <c r="E3598">
        <f t="shared" ca="1" si="174"/>
        <v>0</v>
      </c>
    </row>
    <row r="3599" spans="1:5">
      <c r="A3599" t="str">
        <f t="shared" si="172"/>
        <v>03</v>
      </c>
      <c r="B3599">
        <f t="shared" si="173"/>
        <v>0</v>
      </c>
      <c r="C3599" t="s">
        <v>4100</v>
      </c>
      <c r="D3599" t="s">
        <v>4103</v>
      </c>
      <c r="E3599">
        <f t="shared" ca="1" si="174"/>
        <v>0</v>
      </c>
    </row>
    <row r="3600" spans="1:5">
      <c r="A3600" t="str">
        <f t="shared" si="172"/>
        <v>04</v>
      </c>
      <c r="B3600">
        <f t="shared" si="173"/>
        <v>0</v>
      </c>
      <c r="C3600" t="s">
        <v>4100</v>
      </c>
      <c r="D3600" t="s">
        <v>4104</v>
      </c>
      <c r="E3600">
        <f t="shared" ca="1" si="174"/>
        <v>0</v>
      </c>
    </row>
    <row r="3601" spans="1:5">
      <c r="A3601" t="str">
        <f t="shared" si="172"/>
        <v>05</v>
      </c>
      <c r="B3601">
        <f t="shared" si="173"/>
        <v>0</v>
      </c>
      <c r="C3601" t="s">
        <v>4100</v>
      </c>
      <c r="D3601" t="s">
        <v>4105</v>
      </c>
      <c r="E3601">
        <f t="shared" ca="1" si="174"/>
        <v>0</v>
      </c>
    </row>
    <row r="3602" spans="1:5">
      <c r="A3602" t="str">
        <f t="shared" si="172"/>
        <v>06</v>
      </c>
      <c r="B3602">
        <f t="shared" si="173"/>
        <v>0</v>
      </c>
      <c r="C3602" t="s">
        <v>4100</v>
      </c>
      <c r="D3602" t="s">
        <v>4106</v>
      </c>
      <c r="E3602">
        <f t="shared" ca="1" si="174"/>
        <v>0</v>
      </c>
    </row>
    <row r="3603" spans="1:5">
      <c r="A3603" t="str">
        <f t="shared" si="172"/>
        <v>07</v>
      </c>
      <c r="B3603">
        <f t="shared" si="173"/>
        <v>0</v>
      </c>
      <c r="C3603" t="s">
        <v>4100</v>
      </c>
      <c r="D3603" t="s">
        <v>4107</v>
      </c>
      <c r="E3603">
        <f t="shared" ca="1" si="174"/>
        <v>0</v>
      </c>
    </row>
    <row r="3604" spans="1:5">
      <c r="A3604" t="str">
        <f t="shared" si="172"/>
        <v>08</v>
      </c>
      <c r="B3604">
        <f t="shared" si="173"/>
        <v>0</v>
      </c>
      <c r="C3604" t="s">
        <v>4100</v>
      </c>
      <c r="D3604" t="s">
        <v>4108</v>
      </c>
      <c r="E3604">
        <f t="shared" ca="1" si="174"/>
        <v>0</v>
      </c>
    </row>
    <row r="3605" spans="1:5">
      <c r="A3605" t="str">
        <f t="shared" si="172"/>
        <v>09</v>
      </c>
      <c r="B3605">
        <f t="shared" si="173"/>
        <v>0</v>
      </c>
      <c r="C3605" t="s">
        <v>4100</v>
      </c>
      <c r="D3605" t="s">
        <v>4109</v>
      </c>
      <c r="E3605">
        <f t="shared" ca="1" si="174"/>
        <v>0</v>
      </c>
    </row>
    <row r="3606" spans="1:5">
      <c r="A3606" t="str">
        <f t="shared" si="172"/>
        <v>10</v>
      </c>
      <c r="B3606">
        <f t="shared" si="173"/>
        <v>0</v>
      </c>
      <c r="C3606" t="s">
        <v>4100</v>
      </c>
      <c r="D3606" t="s">
        <v>4110</v>
      </c>
      <c r="E3606">
        <f t="shared" ca="1" si="174"/>
        <v>0</v>
      </c>
    </row>
    <row r="3607" spans="1:5">
      <c r="A3607" t="str">
        <f t="shared" si="172"/>
        <v>11</v>
      </c>
      <c r="B3607">
        <f t="shared" si="173"/>
        <v>0</v>
      </c>
      <c r="C3607" t="s">
        <v>4100</v>
      </c>
      <c r="D3607" t="s">
        <v>4111</v>
      </c>
      <c r="E3607">
        <f t="shared" ca="1" si="174"/>
        <v>0</v>
      </c>
    </row>
    <row r="3608" spans="1:5">
      <c r="A3608" t="str">
        <f t="shared" si="172"/>
        <v>12</v>
      </c>
      <c r="B3608">
        <f t="shared" si="173"/>
        <v>0</v>
      </c>
      <c r="C3608" t="s">
        <v>4100</v>
      </c>
      <c r="D3608" t="s">
        <v>4112</v>
      </c>
      <c r="E3608">
        <f t="shared" ca="1" si="174"/>
        <v>0</v>
      </c>
    </row>
    <row r="3609" spans="1:5">
      <c r="A3609" t="str">
        <f t="shared" si="172"/>
        <v>13</v>
      </c>
      <c r="B3609">
        <f t="shared" si="173"/>
        <v>0</v>
      </c>
      <c r="C3609" t="s">
        <v>4100</v>
      </c>
      <c r="D3609" t="s">
        <v>4113</v>
      </c>
      <c r="E3609">
        <f t="shared" ca="1" si="174"/>
        <v>0</v>
      </c>
    </row>
    <row r="3610" spans="1:5">
      <c r="A3610" t="str">
        <f t="shared" si="172"/>
        <v>100</v>
      </c>
      <c r="B3610">
        <f t="shared" si="173"/>
        <v>0</v>
      </c>
      <c r="C3610" t="s">
        <v>4100</v>
      </c>
      <c r="D3610" t="s">
        <v>4114</v>
      </c>
      <c r="E3610">
        <f t="shared" ca="1" si="174"/>
        <v>0</v>
      </c>
    </row>
    <row r="3611" spans="1:5">
      <c r="A3611" t="str">
        <f t="shared" si="172"/>
        <v>01</v>
      </c>
      <c r="B3611">
        <f t="shared" si="173"/>
        <v>0</v>
      </c>
      <c r="C3611" t="s">
        <v>4145</v>
      </c>
      <c r="D3611" t="s">
        <v>4146</v>
      </c>
      <c r="E3611">
        <f t="shared" ca="1" si="174"/>
        <v>0</v>
      </c>
    </row>
    <row r="3612" spans="1:5">
      <c r="A3612" t="str">
        <f t="shared" si="172"/>
        <v>02</v>
      </c>
      <c r="B3612">
        <f t="shared" si="173"/>
        <v>0</v>
      </c>
      <c r="C3612" t="s">
        <v>4145</v>
      </c>
      <c r="D3612" t="s">
        <v>4147</v>
      </c>
      <c r="E3612">
        <f t="shared" ca="1" si="174"/>
        <v>0</v>
      </c>
    </row>
    <row r="3613" spans="1:5">
      <c r="A3613" t="str">
        <f t="shared" si="172"/>
        <v>03</v>
      </c>
      <c r="B3613">
        <f t="shared" si="173"/>
        <v>0</v>
      </c>
      <c r="C3613" t="s">
        <v>4145</v>
      </c>
      <c r="D3613" t="s">
        <v>4148</v>
      </c>
      <c r="E3613">
        <f t="shared" ca="1" si="174"/>
        <v>0</v>
      </c>
    </row>
    <row r="3614" spans="1:5">
      <c r="A3614" t="str">
        <f t="shared" si="172"/>
        <v>04</v>
      </c>
      <c r="B3614">
        <f t="shared" si="173"/>
        <v>0</v>
      </c>
      <c r="C3614" t="s">
        <v>4145</v>
      </c>
      <c r="D3614" t="s">
        <v>4149</v>
      </c>
      <c r="E3614">
        <f t="shared" ca="1" si="174"/>
        <v>0</v>
      </c>
    </row>
    <row r="3615" spans="1:5">
      <c r="A3615" t="str">
        <f t="shared" ref="A3615:A3678" si="175">MID(D3615,LEN(C3615)+2,LEN(D3615)-LEN(C3615))</f>
        <v>05</v>
      </c>
      <c r="B3615">
        <f t="shared" ref="B3615:B3678" si="176">IF(IFERROR(FIND("PU",D3615,1),0)&lt;&gt;0,"PU",0)</f>
        <v>0</v>
      </c>
      <c r="C3615" t="s">
        <v>4145</v>
      </c>
      <c r="D3615" t="s">
        <v>4150</v>
      </c>
      <c r="E3615">
        <f t="shared" ca="1" si="174"/>
        <v>0</v>
      </c>
    </row>
    <row r="3616" spans="1:5">
      <c r="A3616" t="str">
        <f t="shared" si="175"/>
        <v>06</v>
      </c>
      <c r="B3616">
        <f t="shared" si="176"/>
        <v>0</v>
      </c>
      <c r="C3616" t="s">
        <v>4145</v>
      </c>
      <c r="D3616" t="s">
        <v>4151</v>
      </c>
      <c r="E3616">
        <f t="shared" ca="1" si="174"/>
        <v>0</v>
      </c>
    </row>
    <row r="3617" spans="1:5">
      <c r="A3617" t="str">
        <f t="shared" si="175"/>
        <v>07</v>
      </c>
      <c r="B3617">
        <f t="shared" si="176"/>
        <v>0</v>
      </c>
      <c r="C3617" t="s">
        <v>4145</v>
      </c>
      <c r="D3617" t="s">
        <v>4152</v>
      </c>
      <c r="E3617">
        <f t="shared" ca="1" si="174"/>
        <v>0</v>
      </c>
    </row>
    <row r="3618" spans="1:5">
      <c r="A3618" t="str">
        <f t="shared" si="175"/>
        <v>08</v>
      </c>
      <c r="B3618">
        <f t="shared" si="176"/>
        <v>0</v>
      </c>
      <c r="C3618" t="s">
        <v>4145</v>
      </c>
      <c r="D3618" t="s">
        <v>4153</v>
      </c>
      <c r="E3618">
        <f t="shared" ca="1" si="174"/>
        <v>0</v>
      </c>
    </row>
    <row r="3619" spans="1:5">
      <c r="A3619" t="str">
        <f t="shared" si="175"/>
        <v>09</v>
      </c>
      <c r="B3619">
        <f t="shared" si="176"/>
        <v>0</v>
      </c>
      <c r="C3619" t="s">
        <v>4145</v>
      </c>
      <c r="D3619" t="s">
        <v>4154</v>
      </c>
      <c r="E3619">
        <f t="shared" ca="1" si="174"/>
        <v>0</v>
      </c>
    </row>
    <row r="3620" spans="1:5">
      <c r="A3620" t="str">
        <f t="shared" si="175"/>
        <v>10</v>
      </c>
      <c r="B3620">
        <f t="shared" si="176"/>
        <v>0</v>
      </c>
      <c r="C3620" t="s">
        <v>4145</v>
      </c>
      <c r="D3620" t="s">
        <v>4155</v>
      </c>
      <c r="E3620">
        <f t="shared" ca="1" si="174"/>
        <v>0</v>
      </c>
    </row>
    <row r="3621" spans="1:5">
      <c r="A3621" t="str">
        <f t="shared" si="175"/>
        <v>11</v>
      </c>
      <c r="B3621">
        <f t="shared" si="176"/>
        <v>0</v>
      </c>
      <c r="C3621" t="s">
        <v>4145</v>
      </c>
      <c r="D3621" t="s">
        <v>4156</v>
      </c>
      <c r="E3621">
        <f t="shared" ca="1" si="174"/>
        <v>0</v>
      </c>
    </row>
    <row r="3622" spans="1:5">
      <c r="A3622" t="str">
        <f t="shared" si="175"/>
        <v>12</v>
      </c>
      <c r="B3622">
        <f t="shared" si="176"/>
        <v>0</v>
      </c>
      <c r="C3622" t="s">
        <v>4145</v>
      </c>
      <c r="D3622" t="s">
        <v>4157</v>
      </c>
      <c r="E3622">
        <f t="shared" ca="1" si="174"/>
        <v>0</v>
      </c>
    </row>
    <row r="3623" spans="1:5">
      <c r="A3623" t="str">
        <f t="shared" si="175"/>
        <v>13</v>
      </c>
      <c r="B3623">
        <f t="shared" si="176"/>
        <v>0</v>
      </c>
      <c r="C3623" t="s">
        <v>4145</v>
      </c>
      <c r="D3623" t="s">
        <v>4158</v>
      </c>
      <c r="E3623">
        <f t="shared" ref="E3623:E3686" ca="1" si="177">IFERROR(IF(B3623=0,VLOOKUP(C3623,INDIRECT($G$4&amp;$H$4),MATCH($A3623,INDIRECT($G$4&amp;$I$4),0),0),VLOOKUP(C3623,INDIRECT($G$5&amp;$H$5),MATCH($A3623,INDIRECT($G$5&amp;$I$5),0),FALSE)),0)</f>
        <v>0</v>
      </c>
    </row>
    <row r="3624" spans="1:5">
      <c r="A3624" t="str">
        <f t="shared" si="175"/>
        <v>100</v>
      </c>
      <c r="B3624">
        <f t="shared" si="176"/>
        <v>0</v>
      </c>
      <c r="C3624" t="s">
        <v>4145</v>
      </c>
      <c r="D3624" t="s">
        <v>4159</v>
      </c>
      <c r="E3624">
        <f t="shared" ca="1" si="177"/>
        <v>0</v>
      </c>
    </row>
    <row r="3625" spans="1:5">
      <c r="A3625" t="str">
        <f t="shared" si="175"/>
        <v>01</v>
      </c>
      <c r="B3625">
        <f t="shared" si="176"/>
        <v>0</v>
      </c>
      <c r="C3625" t="s">
        <v>4175</v>
      </c>
      <c r="D3625" t="s">
        <v>4176</v>
      </c>
      <c r="E3625">
        <f t="shared" ca="1" si="177"/>
        <v>0</v>
      </c>
    </row>
    <row r="3626" spans="1:5">
      <c r="A3626" t="str">
        <f t="shared" si="175"/>
        <v>02</v>
      </c>
      <c r="B3626">
        <f t="shared" si="176"/>
        <v>0</v>
      </c>
      <c r="C3626" t="s">
        <v>4175</v>
      </c>
      <c r="D3626" t="s">
        <v>4177</v>
      </c>
      <c r="E3626">
        <f t="shared" ca="1" si="177"/>
        <v>0</v>
      </c>
    </row>
    <row r="3627" spans="1:5">
      <c r="A3627" t="str">
        <f t="shared" si="175"/>
        <v>03</v>
      </c>
      <c r="B3627">
        <f t="shared" si="176"/>
        <v>0</v>
      </c>
      <c r="C3627" t="s">
        <v>4175</v>
      </c>
      <c r="D3627" t="s">
        <v>4178</v>
      </c>
      <c r="E3627">
        <f t="shared" ca="1" si="177"/>
        <v>0</v>
      </c>
    </row>
    <row r="3628" spans="1:5">
      <c r="A3628" t="str">
        <f t="shared" si="175"/>
        <v>04</v>
      </c>
      <c r="B3628">
        <f t="shared" si="176"/>
        <v>0</v>
      </c>
      <c r="C3628" t="s">
        <v>4175</v>
      </c>
      <c r="D3628" t="s">
        <v>4179</v>
      </c>
      <c r="E3628">
        <f t="shared" ca="1" si="177"/>
        <v>0</v>
      </c>
    </row>
    <row r="3629" spans="1:5">
      <c r="A3629" t="str">
        <f t="shared" si="175"/>
        <v>05</v>
      </c>
      <c r="B3629">
        <f t="shared" si="176"/>
        <v>0</v>
      </c>
      <c r="C3629" t="s">
        <v>4175</v>
      </c>
      <c r="D3629" t="s">
        <v>4180</v>
      </c>
      <c r="E3629">
        <f t="shared" ca="1" si="177"/>
        <v>0</v>
      </c>
    </row>
    <row r="3630" spans="1:5">
      <c r="A3630" t="str">
        <f t="shared" si="175"/>
        <v>06</v>
      </c>
      <c r="B3630">
        <f t="shared" si="176"/>
        <v>0</v>
      </c>
      <c r="C3630" t="s">
        <v>4175</v>
      </c>
      <c r="D3630" t="s">
        <v>4181</v>
      </c>
      <c r="E3630">
        <f t="shared" ca="1" si="177"/>
        <v>0</v>
      </c>
    </row>
    <row r="3631" spans="1:5">
      <c r="A3631" t="str">
        <f t="shared" si="175"/>
        <v>07</v>
      </c>
      <c r="B3631">
        <f t="shared" si="176"/>
        <v>0</v>
      </c>
      <c r="C3631" t="s">
        <v>4175</v>
      </c>
      <c r="D3631" t="s">
        <v>4182</v>
      </c>
      <c r="E3631">
        <f t="shared" ca="1" si="177"/>
        <v>0</v>
      </c>
    </row>
    <row r="3632" spans="1:5">
      <c r="A3632" t="str">
        <f t="shared" si="175"/>
        <v>08</v>
      </c>
      <c r="B3632">
        <f t="shared" si="176"/>
        <v>0</v>
      </c>
      <c r="C3632" t="s">
        <v>4175</v>
      </c>
      <c r="D3632" t="s">
        <v>4183</v>
      </c>
      <c r="E3632">
        <f t="shared" ca="1" si="177"/>
        <v>0</v>
      </c>
    </row>
    <row r="3633" spans="1:5">
      <c r="A3633" t="str">
        <f t="shared" si="175"/>
        <v>09</v>
      </c>
      <c r="B3633">
        <f t="shared" si="176"/>
        <v>0</v>
      </c>
      <c r="C3633" t="s">
        <v>4175</v>
      </c>
      <c r="D3633" t="s">
        <v>4184</v>
      </c>
      <c r="E3633">
        <f t="shared" ca="1" si="177"/>
        <v>0</v>
      </c>
    </row>
    <row r="3634" spans="1:5">
      <c r="A3634" t="str">
        <f t="shared" si="175"/>
        <v>10</v>
      </c>
      <c r="B3634">
        <f t="shared" si="176"/>
        <v>0</v>
      </c>
      <c r="C3634" t="s">
        <v>4175</v>
      </c>
      <c r="D3634" t="s">
        <v>4185</v>
      </c>
      <c r="E3634">
        <f t="shared" ca="1" si="177"/>
        <v>0</v>
      </c>
    </row>
    <row r="3635" spans="1:5">
      <c r="A3635" t="str">
        <f t="shared" si="175"/>
        <v>11</v>
      </c>
      <c r="B3635">
        <f t="shared" si="176"/>
        <v>0</v>
      </c>
      <c r="C3635" t="s">
        <v>4175</v>
      </c>
      <c r="D3635" t="s">
        <v>4186</v>
      </c>
      <c r="E3635">
        <f t="shared" ca="1" si="177"/>
        <v>0</v>
      </c>
    </row>
    <row r="3636" spans="1:5">
      <c r="A3636" t="str">
        <f t="shared" si="175"/>
        <v>12</v>
      </c>
      <c r="B3636">
        <f t="shared" si="176"/>
        <v>0</v>
      </c>
      <c r="C3636" t="s">
        <v>4175</v>
      </c>
      <c r="D3636" t="s">
        <v>4187</v>
      </c>
      <c r="E3636">
        <f t="shared" ca="1" si="177"/>
        <v>0</v>
      </c>
    </row>
    <row r="3637" spans="1:5">
      <c r="A3637" t="str">
        <f t="shared" si="175"/>
        <v>13</v>
      </c>
      <c r="B3637">
        <f t="shared" si="176"/>
        <v>0</v>
      </c>
      <c r="C3637" t="s">
        <v>4175</v>
      </c>
      <c r="D3637" t="s">
        <v>4188</v>
      </c>
      <c r="E3637">
        <f t="shared" ca="1" si="177"/>
        <v>0</v>
      </c>
    </row>
    <row r="3638" spans="1:5">
      <c r="A3638" t="str">
        <f t="shared" si="175"/>
        <v>100</v>
      </c>
      <c r="B3638">
        <f t="shared" si="176"/>
        <v>0</v>
      </c>
      <c r="C3638" t="s">
        <v>4175</v>
      </c>
      <c r="D3638" t="s">
        <v>4189</v>
      </c>
      <c r="E3638">
        <f t="shared" ca="1" si="177"/>
        <v>0</v>
      </c>
    </row>
    <row r="3639" spans="1:5">
      <c r="A3639" t="str">
        <f t="shared" si="175"/>
        <v>01</v>
      </c>
      <c r="B3639">
        <f t="shared" si="176"/>
        <v>0</v>
      </c>
      <c r="C3639" t="s">
        <v>4205</v>
      </c>
      <c r="D3639" t="s">
        <v>4206</v>
      </c>
      <c r="E3639">
        <f t="shared" ca="1" si="177"/>
        <v>0</v>
      </c>
    </row>
    <row r="3640" spans="1:5">
      <c r="A3640" t="str">
        <f t="shared" si="175"/>
        <v>02</v>
      </c>
      <c r="B3640">
        <f t="shared" si="176"/>
        <v>0</v>
      </c>
      <c r="C3640" t="s">
        <v>4205</v>
      </c>
      <c r="D3640" t="s">
        <v>4207</v>
      </c>
      <c r="E3640">
        <f t="shared" ca="1" si="177"/>
        <v>0</v>
      </c>
    </row>
    <row r="3641" spans="1:5">
      <c r="A3641" t="str">
        <f t="shared" si="175"/>
        <v>03</v>
      </c>
      <c r="B3641">
        <f t="shared" si="176"/>
        <v>0</v>
      </c>
      <c r="C3641" t="s">
        <v>4205</v>
      </c>
      <c r="D3641" t="s">
        <v>4208</v>
      </c>
      <c r="E3641">
        <f t="shared" ca="1" si="177"/>
        <v>0</v>
      </c>
    </row>
    <row r="3642" spans="1:5">
      <c r="A3642" t="str">
        <f t="shared" si="175"/>
        <v>04</v>
      </c>
      <c r="B3642">
        <f t="shared" si="176"/>
        <v>0</v>
      </c>
      <c r="C3642" t="s">
        <v>4205</v>
      </c>
      <c r="D3642" t="s">
        <v>4209</v>
      </c>
      <c r="E3642">
        <f t="shared" ca="1" si="177"/>
        <v>0</v>
      </c>
    </row>
    <row r="3643" spans="1:5">
      <c r="A3643" t="str">
        <f t="shared" si="175"/>
        <v>05</v>
      </c>
      <c r="B3643">
        <f t="shared" si="176"/>
        <v>0</v>
      </c>
      <c r="C3643" t="s">
        <v>4205</v>
      </c>
      <c r="D3643" t="s">
        <v>4210</v>
      </c>
      <c r="E3643">
        <f t="shared" ca="1" si="177"/>
        <v>0</v>
      </c>
    </row>
    <row r="3644" spans="1:5">
      <c r="A3644" t="str">
        <f t="shared" si="175"/>
        <v>06</v>
      </c>
      <c r="B3644">
        <f t="shared" si="176"/>
        <v>0</v>
      </c>
      <c r="C3644" t="s">
        <v>4205</v>
      </c>
      <c r="D3644" t="s">
        <v>4211</v>
      </c>
      <c r="E3644">
        <f t="shared" ca="1" si="177"/>
        <v>0</v>
      </c>
    </row>
    <row r="3645" spans="1:5">
      <c r="A3645" t="str">
        <f t="shared" si="175"/>
        <v>07</v>
      </c>
      <c r="B3645">
        <f t="shared" si="176"/>
        <v>0</v>
      </c>
      <c r="C3645" t="s">
        <v>4205</v>
      </c>
      <c r="D3645" t="s">
        <v>4212</v>
      </c>
      <c r="E3645">
        <f t="shared" ca="1" si="177"/>
        <v>0</v>
      </c>
    </row>
    <row r="3646" spans="1:5">
      <c r="A3646" t="str">
        <f t="shared" si="175"/>
        <v>08</v>
      </c>
      <c r="B3646">
        <f t="shared" si="176"/>
        <v>0</v>
      </c>
      <c r="C3646" t="s">
        <v>4205</v>
      </c>
      <c r="D3646" t="s">
        <v>4213</v>
      </c>
      <c r="E3646">
        <f t="shared" ca="1" si="177"/>
        <v>0</v>
      </c>
    </row>
    <row r="3647" spans="1:5">
      <c r="A3647" t="str">
        <f t="shared" si="175"/>
        <v>09</v>
      </c>
      <c r="B3647">
        <f t="shared" si="176"/>
        <v>0</v>
      </c>
      <c r="C3647" t="s">
        <v>4205</v>
      </c>
      <c r="D3647" t="s">
        <v>4214</v>
      </c>
      <c r="E3647">
        <f t="shared" ca="1" si="177"/>
        <v>0</v>
      </c>
    </row>
    <row r="3648" spans="1:5">
      <c r="A3648" t="str">
        <f t="shared" si="175"/>
        <v>10</v>
      </c>
      <c r="B3648">
        <f t="shared" si="176"/>
        <v>0</v>
      </c>
      <c r="C3648" t="s">
        <v>4205</v>
      </c>
      <c r="D3648" t="s">
        <v>4215</v>
      </c>
      <c r="E3648">
        <f t="shared" ca="1" si="177"/>
        <v>0</v>
      </c>
    </row>
    <row r="3649" spans="1:5">
      <c r="A3649" t="str">
        <f t="shared" si="175"/>
        <v>11</v>
      </c>
      <c r="B3649">
        <f t="shared" si="176"/>
        <v>0</v>
      </c>
      <c r="C3649" t="s">
        <v>4205</v>
      </c>
      <c r="D3649" t="s">
        <v>4216</v>
      </c>
      <c r="E3649">
        <f t="shared" ca="1" si="177"/>
        <v>0</v>
      </c>
    </row>
    <row r="3650" spans="1:5">
      <c r="A3650" t="str">
        <f t="shared" si="175"/>
        <v>12</v>
      </c>
      <c r="B3650">
        <f t="shared" si="176"/>
        <v>0</v>
      </c>
      <c r="C3650" t="s">
        <v>4205</v>
      </c>
      <c r="D3650" t="s">
        <v>4217</v>
      </c>
      <c r="E3650">
        <f t="shared" ca="1" si="177"/>
        <v>0</v>
      </c>
    </row>
    <row r="3651" spans="1:5">
      <c r="A3651" t="str">
        <f t="shared" si="175"/>
        <v>13</v>
      </c>
      <c r="B3651">
        <f t="shared" si="176"/>
        <v>0</v>
      </c>
      <c r="C3651" t="s">
        <v>4205</v>
      </c>
      <c r="D3651" t="s">
        <v>4218</v>
      </c>
      <c r="E3651">
        <f t="shared" ca="1" si="177"/>
        <v>0</v>
      </c>
    </row>
    <row r="3652" spans="1:5">
      <c r="A3652" t="str">
        <f t="shared" si="175"/>
        <v>100</v>
      </c>
      <c r="B3652">
        <f t="shared" si="176"/>
        <v>0</v>
      </c>
      <c r="C3652" t="s">
        <v>4205</v>
      </c>
      <c r="D3652" t="s">
        <v>4219</v>
      </c>
      <c r="E3652">
        <f t="shared" ca="1" si="177"/>
        <v>0</v>
      </c>
    </row>
    <row r="3653" spans="1:5">
      <c r="A3653" t="str">
        <f t="shared" si="175"/>
        <v>01</v>
      </c>
      <c r="B3653">
        <f t="shared" si="176"/>
        <v>0</v>
      </c>
      <c r="C3653" t="s">
        <v>4325</v>
      </c>
      <c r="D3653" t="s">
        <v>4326</v>
      </c>
      <c r="E3653">
        <f t="shared" ca="1" si="177"/>
        <v>0</v>
      </c>
    </row>
    <row r="3654" spans="1:5">
      <c r="A3654" t="str">
        <f t="shared" si="175"/>
        <v>02</v>
      </c>
      <c r="B3654">
        <f t="shared" si="176"/>
        <v>0</v>
      </c>
      <c r="C3654" t="s">
        <v>4325</v>
      </c>
      <c r="D3654" t="s">
        <v>4327</v>
      </c>
      <c r="E3654">
        <f t="shared" ca="1" si="177"/>
        <v>0</v>
      </c>
    </row>
    <row r="3655" spans="1:5">
      <c r="A3655" t="str">
        <f t="shared" si="175"/>
        <v>03</v>
      </c>
      <c r="B3655">
        <f t="shared" si="176"/>
        <v>0</v>
      </c>
      <c r="C3655" t="s">
        <v>4325</v>
      </c>
      <c r="D3655" t="s">
        <v>4328</v>
      </c>
      <c r="E3655">
        <f t="shared" ca="1" si="177"/>
        <v>0</v>
      </c>
    </row>
    <row r="3656" spans="1:5">
      <c r="A3656" t="str">
        <f t="shared" si="175"/>
        <v>04</v>
      </c>
      <c r="B3656">
        <f t="shared" si="176"/>
        <v>0</v>
      </c>
      <c r="C3656" t="s">
        <v>4325</v>
      </c>
      <c r="D3656" t="s">
        <v>4329</v>
      </c>
      <c r="E3656">
        <f t="shared" ca="1" si="177"/>
        <v>0</v>
      </c>
    </row>
    <row r="3657" spans="1:5">
      <c r="A3657" t="str">
        <f t="shared" si="175"/>
        <v>05</v>
      </c>
      <c r="B3657">
        <f t="shared" si="176"/>
        <v>0</v>
      </c>
      <c r="C3657" t="s">
        <v>4325</v>
      </c>
      <c r="D3657" t="s">
        <v>4330</v>
      </c>
      <c r="E3657">
        <f t="shared" ca="1" si="177"/>
        <v>0</v>
      </c>
    </row>
    <row r="3658" spans="1:5">
      <c r="A3658" t="str">
        <f t="shared" si="175"/>
        <v>06</v>
      </c>
      <c r="B3658">
        <f t="shared" si="176"/>
        <v>0</v>
      </c>
      <c r="C3658" t="s">
        <v>4325</v>
      </c>
      <c r="D3658" t="s">
        <v>4331</v>
      </c>
      <c r="E3658">
        <f t="shared" ca="1" si="177"/>
        <v>0</v>
      </c>
    </row>
    <row r="3659" spans="1:5">
      <c r="A3659" t="str">
        <f t="shared" si="175"/>
        <v>07</v>
      </c>
      <c r="B3659">
        <f t="shared" si="176"/>
        <v>0</v>
      </c>
      <c r="C3659" t="s">
        <v>4325</v>
      </c>
      <c r="D3659" t="s">
        <v>4332</v>
      </c>
      <c r="E3659">
        <f t="shared" ca="1" si="177"/>
        <v>0</v>
      </c>
    </row>
    <row r="3660" spans="1:5">
      <c r="A3660" t="str">
        <f t="shared" si="175"/>
        <v>08</v>
      </c>
      <c r="B3660">
        <f t="shared" si="176"/>
        <v>0</v>
      </c>
      <c r="C3660" t="s">
        <v>4325</v>
      </c>
      <c r="D3660" t="s">
        <v>4333</v>
      </c>
      <c r="E3660">
        <f t="shared" ca="1" si="177"/>
        <v>0</v>
      </c>
    </row>
    <row r="3661" spans="1:5">
      <c r="A3661" t="str">
        <f t="shared" si="175"/>
        <v>09</v>
      </c>
      <c r="B3661">
        <f t="shared" si="176"/>
        <v>0</v>
      </c>
      <c r="C3661" t="s">
        <v>4325</v>
      </c>
      <c r="D3661" t="s">
        <v>4334</v>
      </c>
      <c r="E3661">
        <f t="shared" ca="1" si="177"/>
        <v>0</v>
      </c>
    </row>
    <row r="3662" spans="1:5">
      <c r="A3662" t="str">
        <f t="shared" si="175"/>
        <v>10</v>
      </c>
      <c r="B3662">
        <f t="shared" si="176"/>
        <v>0</v>
      </c>
      <c r="C3662" t="s">
        <v>4325</v>
      </c>
      <c r="D3662" t="s">
        <v>4335</v>
      </c>
      <c r="E3662">
        <f t="shared" ca="1" si="177"/>
        <v>0</v>
      </c>
    </row>
    <row r="3663" spans="1:5">
      <c r="A3663" t="str">
        <f t="shared" si="175"/>
        <v>11</v>
      </c>
      <c r="B3663">
        <f t="shared" si="176"/>
        <v>0</v>
      </c>
      <c r="C3663" t="s">
        <v>4325</v>
      </c>
      <c r="D3663" t="s">
        <v>4336</v>
      </c>
      <c r="E3663">
        <f t="shared" ca="1" si="177"/>
        <v>0</v>
      </c>
    </row>
    <row r="3664" spans="1:5">
      <c r="A3664" t="str">
        <f t="shared" si="175"/>
        <v>12</v>
      </c>
      <c r="B3664">
        <f t="shared" si="176"/>
        <v>0</v>
      </c>
      <c r="C3664" t="s">
        <v>4325</v>
      </c>
      <c r="D3664" t="s">
        <v>4337</v>
      </c>
      <c r="E3664">
        <f t="shared" ca="1" si="177"/>
        <v>0</v>
      </c>
    </row>
    <row r="3665" spans="1:5">
      <c r="A3665" t="str">
        <f t="shared" si="175"/>
        <v>13</v>
      </c>
      <c r="B3665">
        <f t="shared" si="176"/>
        <v>0</v>
      </c>
      <c r="C3665" t="s">
        <v>4325</v>
      </c>
      <c r="D3665" t="s">
        <v>4338</v>
      </c>
      <c r="E3665">
        <f t="shared" ca="1" si="177"/>
        <v>0</v>
      </c>
    </row>
    <row r="3666" spans="1:5">
      <c r="A3666" t="str">
        <f t="shared" si="175"/>
        <v>100</v>
      </c>
      <c r="B3666">
        <f t="shared" si="176"/>
        <v>0</v>
      </c>
      <c r="C3666" t="s">
        <v>4325</v>
      </c>
      <c r="D3666" t="s">
        <v>4339</v>
      </c>
      <c r="E3666">
        <f t="shared" ca="1" si="177"/>
        <v>0</v>
      </c>
    </row>
    <row r="3667" spans="1:5">
      <c r="A3667" t="str">
        <f t="shared" si="175"/>
        <v>01</v>
      </c>
      <c r="B3667">
        <f t="shared" si="176"/>
        <v>0</v>
      </c>
      <c r="C3667" t="s">
        <v>4250</v>
      </c>
      <c r="D3667" t="s">
        <v>4251</v>
      </c>
      <c r="E3667">
        <f t="shared" ca="1" si="177"/>
        <v>0</v>
      </c>
    </row>
    <row r="3668" spans="1:5">
      <c r="A3668" t="str">
        <f t="shared" si="175"/>
        <v>02</v>
      </c>
      <c r="B3668">
        <f t="shared" si="176"/>
        <v>0</v>
      </c>
      <c r="C3668" t="s">
        <v>4250</v>
      </c>
      <c r="D3668" t="s">
        <v>4252</v>
      </c>
      <c r="E3668">
        <f t="shared" ca="1" si="177"/>
        <v>0</v>
      </c>
    </row>
    <row r="3669" spans="1:5">
      <c r="A3669" t="str">
        <f t="shared" si="175"/>
        <v>03</v>
      </c>
      <c r="B3669">
        <f t="shared" si="176"/>
        <v>0</v>
      </c>
      <c r="C3669" t="s">
        <v>4250</v>
      </c>
      <c r="D3669" t="s">
        <v>4253</v>
      </c>
      <c r="E3669">
        <f t="shared" ca="1" si="177"/>
        <v>0</v>
      </c>
    </row>
    <row r="3670" spans="1:5">
      <c r="A3670" t="str">
        <f t="shared" si="175"/>
        <v>04</v>
      </c>
      <c r="B3670">
        <f t="shared" si="176"/>
        <v>0</v>
      </c>
      <c r="C3670" t="s">
        <v>4250</v>
      </c>
      <c r="D3670" t="s">
        <v>4254</v>
      </c>
      <c r="E3670">
        <f t="shared" ca="1" si="177"/>
        <v>0</v>
      </c>
    </row>
    <row r="3671" spans="1:5">
      <c r="A3671" t="str">
        <f t="shared" si="175"/>
        <v>05</v>
      </c>
      <c r="B3671">
        <f t="shared" si="176"/>
        <v>0</v>
      </c>
      <c r="C3671" t="s">
        <v>4250</v>
      </c>
      <c r="D3671" t="s">
        <v>4255</v>
      </c>
      <c r="E3671">
        <f t="shared" ca="1" si="177"/>
        <v>0</v>
      </c>
    </row>
    <row r="3672" spans="1:5">
      <c r="A3672" t="str">
        <f t="shared" si="175"/>
        <v>06</v>
      </c>
      <c r="B3672">
        <f t="shared" si="176"/>
        <v>0</v>
      </c>
      <c r="C3672" t="s">
        <v>4250</v>
      </c>
      <c r="D3672" t="s">
        <v>4256</v>
      </c>
      <c r="E3672">
        <f t="shared" ca="1" si="177"/>
        <v>0</v>
      </c>
    </row>
    <row r="3673" spans="1:5">
      <c r="A3673" t="str">
        <f t="shared" si="175"/>
        <v>07</v>
      </c>
      <c r="B3673">
        <f t="shared" si="176"/>
        <v>0</v>
      </c>
      <c r="C3673" t="s">
        <v>4250</v>
      </c>
      <c r="D3673" t="s">
        <v>4257</v>
      </c>
      <c r="E3673">
        <f t="shared" ca="1" si="177"/>
        <v>0</v>
      </c>
    </row>
    <row r="3674" spans="1:5">
      <c r="A3674" t="str">
        <f t="shared" si="175"/>
        <v>08</v>
      </c>
      <c r="B3674">
        <f t="shared" si="176"/>
        <v>0</v>
      </c>
      <c r="C3674" t="s">
        <v>4250</v>
      </c>
      <c r="D3674" t="s">
        <v>4258</v>
      </c>
      <c r="E3674">
        <f t="shared" ca="1" si="177"/>
        <v>0</v>
      </c>
    </row>
    <row r="3675" spans="1:5">
      <c r="A3675" t="str">
        <f t="shared" si="175"/>
        <v>09</v>
      </c>
      <c r="B3675">
        <f t="shared" si="176"/>
        <v>0</v>
      </c>
      <c r="C3675" t="s">
        <v>4250</v>
      </c>
      <c r="D3675" t="s">
        <v>4259</v>
      </c>
      <c r="E3675">
        <f t="shared" ca="1" si="177"/>
        <v>0</v>
      </c>
    </row>
    <row r="3676" spans="1:5">
      <c r="A3676" t="str">
        <f t="shared" si="175"/>
        <v>10</v>
      </c>
      <c r="B3676">
        <f t="shared" si="176"/>
        <v>0</v>
      </c>
      <c r="C3676" t="s">
        <v>4250</v>
      </c>
      <c r="D3676" t="s">
        <v>4260</v>
      </c>
      <c r="E3676">
        <f t="shared" ca="1" si="177"/>
        <v>0</v>
      </c>
    </row>
    <row r="3677" spans="1:5">
      <c r="A3677" t="str">
        <f t="shared" si="175"/>
        <v>11</v>
      </c>
      <c r="B3677">
        <f t="shared" si="176"/>
        <v>0</v>
      </c>
      <c r="C3677" t="s">
        <v>4250</v>
      </c>
      <c r="D3677" t="s">
        <v>4261</v>
      </c>
      <c r="E3677">
        <f t="shared" ca="1" si="177"/>
        <v>0</v>
      </c>
    </row>
    <row r="3678" spans="1:5">
      <c r="A3678" t="str">
        <f t="shared" si="175"/>
        <v>12</v>
      </c>
      <c r="B3678">
        <f t="shared" si="176"/>
        <v>0</v>
      </c>
      <c r="C3678" t="s">
        <v>4250</v>
      </c>
      <c r="D3678" t="s">
        <v>4262</v>
      </c>
      <c r="E3678">
        <f t="shared" ca="1" si="177"/>
        <v>0</v>
      </c>
    </row>
    <row r="3679" spans="1:5">
      <c r="A3679" t="str">
        <f t="shared" ref="A3679:A3742" si="178">MID(D3679,LEN(C3679)+2,LEN(D3679)-LEN(C3679))</f>
        <v>13</v>
      </c>
      <c r="B3679">
        <f t="shared" ref="B3679:B3742" si="179">IF(IFERROR(FIND("PU",D3679,1),0)&lt;&gt;0,"PU",0)</f>
        <v>0</v>
      </c>
      <c r="C3679" t="s">
        <v>4250</v>
      </c>
      <c r="D3679" t="s">
        <v>4263</v>
      </c>
      <c r="E3679">
        <f t="shared" ca="1" si="177"/>
        <v>0</v>
      </c>
    </row>
    <row r="3680" spans="1:5">
      <c r="A3680" t="str">
        <f t="shared" si="178"/>
        <v>100</v>
      </c>
      <c r="B3680">
        <f t="shared" si="179"/>
        <v>0</v>
      </c>
      <c r="C3680" t="s">
        <v>4250</v>
      </c>
      <c r="D3680" t="s">
        <v>4264</v>
      </c>
      <c r="E3680">
        <f t="shared" ca="1" si="177"/>
        <v>0</v>
      </c>
    </row>
    <row r="3681" spans="1:5">
      <c r="A3681" t="str">
        <f t="shared" si="178"/>
        <v>01</v>
      </c>
      <c r="B3681">
        <f t="shared" si="179"/>
        <v>0</v>
      </c>
      <c r="C3681" t="s">
        <v>4280</v>
      </c>
      <c r="D3681" t="s">
        <v>4281</v>
      </c>
      <c r="E3681">
        <f t="shared" ca="1" si="177"/>
        <v>0</v>
      </c>
    </row>
    <row r="3682" spans="1:5">
      <c r="A3682" t="str">
        <f t="shared" si="178"/>
        <v>02</v>
      </c>
      <c r="B3682">
        <f t="shared" si="179"/>
        <v>0</v>
      </c>
      <c r="C3682" t="s">
        <v>4280</v>
      </c>
      <c r="D3682" t="s">
        <v>4282</v>
      </c>
      <c r="E3682">
        <f t="shared" ca="1" si="177"/>
        <v>0</v>
      </c>
    </row>
    <row r="3683" spans="1:5">
      <c r="A3683" t="str">
        <f t="shared" si="178"/>
        <v>03</v>
      </c>
      <c r="B3683">
        <f t="shared" si="179"/>
        <v>0</v>
      </c>
      <c r="C3683" t="s">
        <v>4280</v>
      </c>
      <c r="D3683" t="s">
        <v>4283</v>
      </c>
      <c r="E3683">
        <f t="shared" ca="1" si="177"/>
        <v>0</v>
      </c>
    </row>
    <row r="3684" spans="1:5">
      <c r="A3684" t="str">
        <f t="shared" si="178"/>
        <v>04</v>
      </c>
      <c r="B3684">
        <f t="shared" si="179"/>
        <v>0</v>
      </c>
      <c r="C3684" t="s">
        <v>4280</v>
      </c>
      <c r="D3684" t="s">
        <v>4284</v>
      </c>
      <c r="E3684">
        <f t="shared" ca="1" si="177"/>
        <v>0</v>
      </c>
    </row>
    <row r="3685" spans="1:5">
      <c r="A3685" t="str">
        <f t="shared" si="178"/>
        <v>05</v>
      </c>
      <c r="B3685">
        <f t="shared" si="179"/>
        <v>0</v>
      </c>
      <c r="C3685" t="s">
        <v>4280</v>
      </c>
      <c r="D3685" t="s">
        <v>4285</v>
      </c>
      <c r="E3685">
        <f t="shared" ca="1" si="177"/>
        <v>0</v>
      </c>
    </row>
    <row r="3686" spans="1:5">
      <c r="A3686" t="str">
        <f t="shared" si="178"/>
        <v>06</v>
      </c>
      <c r="B3686">
        <f t="shared" si="179"/>
        <v>0</v>
      </c>
      <c r="C3686" t="s">
        <v>4280</v>
      </c>
      <c r="D3686" t="s">
        <v>4286</v>
      </c>
      <c r="E3686">
        <f t="shared" ca="1" si="177"/>
        <v>0</v>
      </c>
    </row>
    <row r="3687" spans="1:5">
      <c r="A3687" t="str">
        <f t="shared" si="178"/>
        <v>07</v>
      </c>
      <c r="B3687">
        <f t="shared" si="179"/>
        <v>0</v>
      </c>
      <c r="C3687" t="s">
        <v>4280</v>
      </c>
      <c r="D3687" t="s">
        <v>4287</v>
      </c>
      <c r="E3687">
        <f t="shared" ref="E3687:E3750" ca="1" si="180">IFERROR(IF(B3687=0,VLOOKUP(C3687,INDIRECT($G$4&amp;$H$4),MATCH($A3687,INDIRECT($G$4&amp;$I$4),0),0),VLOOKUP(C3687,INDIRECT($G$5&amp;$H$5),MATCH($A3687,INDIRECT($G$5&amp;$I$5),0),FALSE)),0)</f>
        <v>0</v>
      </c>
    </row>
    <row r="3688" spans="1:5">
      <c r="A3688" t="str">
        <f t="shared" si="178"/>
        <v>08</v>
      </c>
      <c r="B3688">
        <f t="shared" si="179"/>
        <v>0</v>
      </c>
      <c r="C3688" t="s">
        <v>4280</v>
      </c>
      <c r="D3688" t="s">
        <v>4288</v>
      </c>
      <c r="E3688">
        <f t="shared" ca="1" si="180"/>
        <v>0</v>
      </c>
    </row>
    <row r="3689" spans="1:5">
      <c r="A3689" t="str">
        <f t="shared" si="178"/>
        <v>09</v>
      </c>
      <c r="B3689">
        <f t="shared" si="179"/>
        <v>0</v>
      </c>
      <c r="C3689" t="s">
        <v>4280</v>
      </c>
      <c r="D3689" t="s">
        <v>4289</v>
      </c>
      <c r="E3689">
        <f t="shared" ca="1" si="180"/>
        <v>0</v>
      </c>
    </row>
    <row r="3690" spans="1:5">
      <c r="A3690" t="str">
        <f t="shared" si="178"/>
        <v>10</v>
      </c>
      <c r="B3690">
        <f t="shared" si="179"/>
        <v>0</v>
      </c>
      <c r="C3690" t="s">
        <v>4280</v>
      </c>
      <c r="D3690" t="s">
        <v>4290</v>
      </c>
      <c r="E3690">
        <f t="shared" ca="1" si="180"/>
        <v>0</v>
      </c>
    </row>
    <row r="3691" spans="1:5">
      <c r="A3691" t="str">
        <f t="shared" si="178"/>
        <v>11</v>
      </c>
      <c r="B3691">
        <f t="shared" si="179"/>
        <v>0</v>
      </c>
      <c r="C3691" t="s">
        <v>4280</v>
      </c>
      <c r="D3691" t="s">
        <v>4291</v>
      </c>
      <c r="E3691">
        <f t="shared" ca="1" si="180"/>
        <v>0</v>
      </c>
    </row>
    <row r="3692" spans="1:5">
      <c r="A3692" t="str">
        <f t="shared" si="178"/>
        <v>12</v>
      </c>
      <c r="B3692">
        <f t="shared" si="179"/>
        <v>0</v>
      </c>
      <c r="C3692" t="s">
        <v>4280</v>
      </c>
      <c r="D3692" t="s">
        <v>4292</v>
      </c>
      <c r="E3692">
        <f t="shared" ca="1" si="180"/>
        <v>0</v>
      </c>
    </row>
    <row r="3693" spans="1:5">
      <c r="A3693" t="str">
        <f t="shared" si="178"/>
        <v>13</v>
      </c>
      <c r="B3693">
        <f t="shared" si="179"/>
        <v>0</v>
      </c>
      <c r="C3693" t="s">
        <v>4280</v>
      </c>
      <c r="D3693" t="s">
        <v>4293</v>
      </c>
      <c r="E3693">
        <f t="shared" ca="1" si="180"/>
        <v>0</v>
      </c>
    </row>
    <row r="3694" spans="1:5">
      <c r="A3694" t="str">
        <f t="shared" si="178"/>
        <v>100</v>
      </c>
      <c r="B3694">
        <f t="shared" si="179"/>
        <v>0</v>
      </c>
      <c r="C3694" t="s">
        <v>4280</v>
      </c>
      <c r="D3694" t="s">
        <v>4294</v>
      </c>
      <c r="E3694">
        <f t="shared" ca="1" si="180"/>
        <v>0</v>
      </c>
    </row>
    <row r="3695" spans="1:5">
      <c r="A3695" t="str">
        <f t="shared" si="178"/>
        <v>01</v>
      </c>
      <c r="B3695">
        <f t="shared" si="179"/>
        <v>0</v>
      </c>
      <c r="C3695" t="s">
        <v>4340</v>
      </c>
      <c r="D3695" t="s">
        <v>4341</v>
      </c>
      <c r="E3695">
        <f t="shared" ca="1" si="180"/>
        <v>0</v>
      </c>
    </row>
    <row r="3696" spans="1:5">
      <c r="A3696" t="str">
        <f t="shared" si="178"/>
        <v>02</v>
      </c>
      <c r="B3696">
        <f t="shared" si="179"/>
        <v>0</v>
      </c>
      <c r="C3696" t="s">
        <v>4340</v>
      </c>
      <c r="D3696" t="s">
        <v>4342</v>
      </c>
      <c r="E3696">
        <f t="shared" ca="1" si="180"/>
        <v>0</v>
      </c>
    </row>
    <row r="3697" spans="1:5">
      <c r="A3697" t="str">
        <f t="shared" si="178"/>
        <v>03</v>
      </c>
      <c r="B3697">
        <f t="shared" si="179"/>
        <v>0</v>
      </c>
      <c r="C3697" t="s">
        <v>4340</v>
      </c>
      <c r="D3697" t="s">
        <v>4343</v>
      </c>
      <c r="E3697">
        <f t="shared" ca="1" si="180"/>
        <v>0</v>
      </c>
    </row>
    <row r="3698" spans="1:5">
      <c r="A3698" t="str">
        <f t="shared" si="178"/>
        <v>04</v>
      </c>
      <c r="B3698">
        <f t="shared" si="179"/>
        <v>0</v>
      </c>
      <c r="C3698" t="s">
        <v>4340</v>
      </c>
      <c r="D3698" t="s">
        <v>4344</v>
      </c>
      <c r="E3698">
        <f t="shared" ca="1" si="180"/>
        <v>0</v>
      </c>
    </row>
    <row r="3699" spans="1:5">
      <c r="A3699" t="str">
        <f t="shared" si="178"/>
        <v>05</v>
      </c>
      <c r="B3699">
        <f t="shared" si="179"/>
        <v>0</v>
      </c>
      <c r="C3699" t="s">
        <v>4340</v>
      </c>
      <c r="D3699" t="s">
        <v>4345</v>
      </c>
      <c r="E3699">
        <f t="shared" ca="1" si="180"/>
        <v>0</v>
      </c>
    </row>
    <row r="3700" spans="1:5">
      <c r="A3700" t="str">
        <f t="shared" si="178"/>
        <v>06</v>
      </c>
      <c r="B3700">
        <f t="shared" si="179"/>
        <v>0</v>
      </c>
      <c r="C3700" t="s">
        <v>4340</v>
      </c>
      <c r="D3700" t="s">
        <v>4346</v>
      </c>
      <c r="E3700">
        <f t="shared" ca="1" si="180"/>
        <v>0</v>
      </c>
    </row>
    <row r="3701" spans="1:5">
      <c r="A3701" t="str">
        <f t="shared" si="178"/>
        <v>07</v>
      </c>
      <c r="B3701">
        <f t="shared" si="179"/>
        <v>0</v>
      </c>
      <c r="C3701" t="s">
        <v>4340</v>
      </c>
      <c r="D3701" t="s">
        <v>4347</v>
      </c>
      <c r="E3701">
        <f t="shared" ca="1" si="180"/>
        <v>0</v>
      </c>
    </row>
    <row r="3702" spans="1:5">
      <c r="A3702" t="str">
        <f t="shared" si="178"/>
        <v>08</v>
      </c>
      <c r="B3702">
        <f t="shared" si="179"/>
        <v>0</v>
      </c>
      <c r="C3702" t="s">
        <v>4340</v>
      </c>
      <c r="D3702" t="s">
        <v>4348</v>
      </c>
      <c r="E3702">
        <f t="shared" ca="1" si="180"/>
        <v>0</v>
      </c>
    </row>
    <row r="3703" spans="1:5">
      <c r="A3703" t="str">
        <f t="shared" si="178"/>
        <v>09</v>
      </c>
      <c r="B3703">
        <f t="shared" si="179"/>
        <v>0</v>
      </c>
      <c r="C3703" t="s">
        <v>4340</v>
      </c>
      <c r="D3703" t="s">
        <v>4349</v>
      </c>
      <c r="E3703">
        <f t="shared" ca="1" si="180"/>
        <v>0</v>
      </c>
    </row>
    <row r="3704" spans="1:5">
      <c r="A3704" t="str">
        <f t="shared" si="178"/>
        <v>10</v>
      </c>
      <c r="B3704">
        <f t="shared" si="179"/>
        <v>0</v>
      </c>
      <c r="C3704" t="s">
        <v>4340</v>
      </c>
      <c r="D3704" t="s">
        <v>4350</v>
      </c>
      <c r="E3704">
        <f t="shared" ca="1" si="180"/>
        <v>0</v>
      </c>
    </row>
    <row r="3705" spans="1:5">
      <c r="A3705" t="str">
        <f t="shared" si="178"/>
        <v>11</v>
      </c>
      <c r="B3705">
        <f t="shared" si="179"/>
        <v>0</v>
      </c>
      <c r="C3705" t="s">
        <v>4340</v>
      </c>
      <c r="D3705" t="s">
        <v>4351</v>
      </c>
      <c r="E3705">
        <f t="shared" ca="1" si="180"/>
        <v>0</v>
      </c>
    </row>
    <row r="3706" spans="1:5">
      <c r="A3706" t="str">
        <f t="shared" si="178"/>
        <v>12</v>
      </c>
      <c r="B3706">
        <f t="shared" si="179"/>
        <v>0</v>
      </c>
      <c r="C3706" t="s">
        <v>4340</v>
      </c>
      <c r="D3706" t="s">
        <v>4352</v>
      </c>
      <c r="E3706">
        <f t="shared" ca="1" si="180"/>
        <v>0</v>
      </c>
    </row>
    <row r="3707" spans="1:5">
      <c r="A3707" t="str">
        <f t="shared" si="178"/>
        <v>13</v>
      </c>
      <c r="B3707">
        <f t="shared" si="179"/>
        <v>0</v>
      </c>
      <c r="C3707" t="s">
        <v>4340</v>
      </c>
      <c r="D3707" t="s">
        <v>4353</v>
      </c>
      <c r="E3707">
        <f t="shared" ca="1" si="180"/>
        <v>0</v>
      </c>
    </row>
    <row r="3708" spans="1:5">
      <c r="A3708" t="str">
        <f t="shared" si="178"/>
        <v>100</v>
      </c>
      <c r="B3708">
        <f t="shared" si="179"/>
        <v>0</v>
      </c>
      <c r="C3708" t="s">
        <v>4340</v>
      </c>
      <c r="D3708" t="s">
        <v>4354</v>
      </c>
      <c r="E3708">
        <f t="shared" ca="1" si="180"/>
        <v>0</v>
      </c>
    </row>
    <row r="3709" spans="1:5">
      <c r="A3709" t="str">
        <f t="shared" si="178"/>
        <v>01</v>
      </c>
      <c r="B3709">
        <f t="shared" si="179"/>
        <v>0</v>
      </c>
      <c r="C3709" t="s">
        <v>4355</v>
      </c>
      <c r="D3709" t="s">
        <v>4356</v>
      </c>
      <c r="E3709">
        <f t="shared" ca="1" si="180"/>
        <v>0</v>
      </c>
    </row>
    <row r="3710" spans="1:5">
      <c r="A3710" t="str">
        <f t="shared" si="178"/>
        <v>02</v>
      </c>
      <c r="B3710">
        <f t="shared" si="179"/>
        <v>0</v>
      </c>
      <c r="C3710" t="s">
        <v>4355</v>
      </c>
      <c r="D3710" t="s">
        <v>4357</v>
      </c>
      <c r="E3710">
        <f t="shared" ca="1" si="180"/>
        <v>0</v>
      </c>
    </row>
    <row r="3711" spans="1:5">
      <c r="A3711" t="str">
        <f t="shared" si="178"/>
        <v>03</v>
      </c>
      <c r="B3711">
        <f t="shared" si="179"/>
        <v>0</v>
      </c>
      <c r="C3711" t="s">
        <v>4355</v>
      </c>
      <c r="D3711" t="s">
        <v>4358</v>
      </c>
      <c r="E3711">
        <f t="shared" ca="1" si="180"/>
        <v>0</v>
      </c>
    </row>
    <row r="3712" spans="1:5">
      <c r="A3712" t="str">
        <f t="shared" si="178"/>
        <v>04</v>
      </c>
      <c r="B3712">
        <f t="shared" si="179"/>
        <v>0</v>
      </c>
      <c r="C3712" t="s">
        <v>4355</v>
      </c>
      <c r="D3712" t="s">
        <v>4359</v>
      </c>
      <c r="E3712">
        <f t="shared" ca="1" si="180"/>
        <v>0</v>
      </c>
    </row>
    <row r="3713" spans="1:5">
      <c r="A3713" t="str">
        <f t="shared" si="178"/>
        <v>05</v>
      </c>
      <c r="B3713">
        <f t="shared" si="179"/>
        <v>0</v>
      </c>
      <c r="C3713" t="s">
        <v>4355</v>
      </c>
      <c r="D3713" t="s">
        <v>4360</v>
      </c>
      <c r="E3713">
        <f t="shared" ca="1" si="180"/>
        <v>0</v>
      </c>
    </row>
    <row r="3714" spans="1:5">
      <c r="A3714" t="str">
        <f t="shared" si="178"/>
        <v>06</v>
      </c>
      <c r="B3714">
        <f t="shared" si="179"/>
        <v>0</v>
      </c>
      <c r="C3714" t="s">
        <v>4355</v>
      </c>
      <c r="D3714" t="s">
        <v>4361</v>
      </c>
      <c r="E3714">
        <f t="shared" ca="1" si="180"/>
        <v>0</v>
      </c>
    </row>
    <row r="3715" spans="1:5">
      <c r="A3715" t="str">
        <f t="shared" si="178"/>
        <v>07</v>
      </c>
      <c r="B3715">
        <f t="shared" si="179"/>
        <v>0</v>
      </c>
      <c r="C3715" t="s">
        <v>4355</v>
      </c>
      <c r="D3715" t="s">
        <v>4362</v>
      </c>
      <c r="E3715">
        <f t="shared" ca="1" si="180"/>
        <v>0</v>
      </c>
    </row>
    <row r="3716" spans="1:5">
      <c r="A3716" t="str">
        <f t="shared" si="178"/>
        <v>08</v>
      </c>
      <c r="B3716">
        <f t="shared" si="179"/>
        <v>0</v>
      </c>
      <c r="C3716" t="s">
        <v>4355</v>
      </c>
      <c r="D3716" t="s">
        <v>4363</v>
      </c>
      <c r="E3716">
        <f t="shared" ca="1" si="180"/>
        <v>0</v>
      </c>
    </row>
    <row r="3717" spans="1:5">
      <c r="A3717" t="str">
        <f t="shared" si="178"/>
        <v>09</v>
      </c>
      <c r="B3717">
        <f t="shared" si="179"/>
        <v>0</v>
      </c>
      <c r="C3717" t="s">
        <v>4355</v>
      </c>
      <c r="D3717" t="s">
        <v>4364</v>
      </c>
      <c r="E3717">
        <f t="shared" ca="1" si="180"/>
        <v>0</v>
      </c>
    </row>
    <row r="3718" spans="1:5">
      <c r="A3718" t="str">
        <f t="shared" si="178"/>
        <v>10</v>
      </c>
      <c r="B3718">
        <f t="shared" si="179"/>
        <v>0</v>
      </c>
      <c r="C3718" t="s">
        <v>4355</v>
      </c>
      <c r="D3718" t="s">
        <v>4365</v>
      </c>
      <c r="E3718">
        <f t="shared" ca="1" si="180"/>
        <v>0</v>
      </c>
    </row>
    <row r="3719" spans="1:5">
      <c r="A3719" t="str">
        <f t="shared" si="178"/>
        <v>11</v>
      </c>
      <c r="B3719">
        <f t="shared" si="179"/>
        <v>0</v>
      </c>
      <c r="C3719" t="s">
        <v>4355</v>
      </c>
      <c r="D3719" t="s">
        <v>4366</v>
      </c>
      <c r="E3719">
        <f t="shared" ca="1" si="180"/>
        <v>0</v>
      </c>
    </row>
    <row r="3720" spans="1:5">
      <c r="A3720" t="str">
        <f t="shared" si="178"/>
        <v>12</v>
      </c>
      <c r="B3720">
        <f t="shared" si="179"/>
        <v>0</v>
      </c>
      <c r="C3720" t="s">
        <v>4355</v>
      </c>
      <c r="D3720" t="s">
        <v>4367</v>
      </c>
      <c r="E3720">
        <f t="shared" ca="1" si="180"/>
        <v>0</v>
      </c>
    </row>
    <row r="3721" spans="1:5">
      <c r="A3721" t="str">
        <f t="shared" si="178"/>
        <v>13</v>
      </c>
      <c r="B3721">
        <f t="shared" si="179"/>
        <v>0</v>
      </c>
      <c r="C3721" t="s">
        <v>4355</v>
      </c>
      <c r="D3721" t="s">
        <v>4368</v>
      </c>
      <c r="E3721">
        <f t="shared" ca="1" si="180"/>
        <v>0</v>
      </c>
    </row>
    <row r="3722" spans="1:5">
      <c r="A3722" t="str">
        <f t="shared" si="178"/>
        <v>100</v>
      </c>
      <c r="B3722">
        <f t="shared" si="179"/>
        <v>0</v>
      </c>
      <c r="C3722" t="s">
        <v>4355</v>
      </c>
      <c r="D3722" t="s">
        <v>4369</v>
      </c>
      <c r="E3722">
        <f t="shared" ca="1" si="180"/>
        <v>0</v>
      </c>
    </row>
    <row r="3723" spans="1:5">
      <c r="A3723" t="str">
        <f t="shared" si="178"/>
        <v>01</v>
      </c>
      <c r="B3723">
        <f t="shared" si="179"/>
        <v>0</v>
      </c>
      <c r="C3723" t="s">
        <v>4370</v>
      </c>
      <c r="D3723" t="s">
        <v>4371</v>
      </c>
      <c r="E3723">
        <f t="shared" ca="1" si="180"/>
        <v>0</v>
      </c>
    </row>
    <row r="3724" spans="1:5">
      <c r="A3724" t="str">
        <f t="shared" si="178"/>
        <v>02</v>
      </c>
      <c r="B3724">
        <f t="shared" si="179"/>
        <v>0</v>
      </c>
      <c r="C3724" t="s">
        <v>4370</v>
      </c>
      <c r="D3724" t="s">
        <v>4372</v>
      </c>
      <c r="E3724">
        <f t="shared" ca="1" si="180"/>
        <v>0</v>
      </c>
    </row>
    <row r="3725" spans="1:5">
      <c r="A3725" t="str">
        <f t="shared" si="178"/>
        <v>03</v>
      </c>
      <c r="B3725">
        <f t="shared" si="179"/>
        <v>0</v>
      </c>
      <c r="C3725" t="s">
        <v>4370</v>
      </c>
      <c r="D3725" t="s">
        <v>4373</v>
      </c>
      <c r="E3725">
        <f t="shared" ca="1" si="180"/>
        <v>0</v>
      </c>
    </row>
    <row r="3726" spans="1:5">
      <c r="A3726" t="str">
        <f t="shared" si="178"/>
        <v>04</v>
      </c>
      <c r="B3726">
        <f t="shared" si="179"/>
        <v>0</v>
      </c>
      <c r="C3726" t="s">
        <v>4370</v>
      </c>
      <c r="D3726" t="s">
        <v>4374</v>
      </c>
      <c r="E3726">
        <f t="shared" ca="1" si="180"/>
        <v>0</v>
      </c>
    </row>
    <row r="3727" spans="1:5">
      <c r="A3727" t="str">
        <f t="shared" si="178"/>
        <v>05</v>
      </c>
      <c r="B3727">
        <f t="shared" si="179"/>
        <v>0</v>
      </c>
      <c r="C3727" t="s">
        <v>4370</v>
      </c>
      <c r="D3727" t="s">
        <v>4375</v>
      </c>
      <c r="E3727">
        <f t="shared" ca="1" si="180"/>
        <v>0</v>
      </c>
    </row>
    <row r="3728" spans="1:5">
      <c r="A3728" t="str">
        <f t="shared" si="178"/>
        <v>06</v>
      </c>
      <c r="B3728">
        <f t="shared" si="179"/>
        <v>0</v>
      </c>
      <c r="C3728" t="s">
        <v>4370</v>
      </c>
      <c r="D3728" t="s">
        <v>4376</v>
      </c>
      <c r="E3728">
        <f t="shared" ca="1" si="180"/>
        <v>0</v>
      </c>
    </row>
    <row r="3729" spans="1:5">
      <c r="A3729" t="str">
        <f t="shared" si="178"/>
        <v>07</v>
      </c>
      <c r="B3729">
        <f t="shared" si="179"/>
        <v>0</v>
      </c>
      <c r="C3729" t="s">
        <v>4370</v>
      </c>
      <c r="D3729" t="s">
        <v>4377</v>
      </c>
      <c r="E3729">
        <f t="shared" ca="1" si="180"/>
        <v>0</v>
      </c>
    </row>
    <row r="3730" spans="1:5">
      <c r="A3730" t="str">
        <f t="shared" si="178"/>
        <v>08</v>
      </c>
      <c r="B3730">
        <f t="shared" si="179"/>
        <v>0</v>
      </c>
      <c r="C3730" t="s">
        <v>4370</v>
      </c>
      <c r="D3730" t="s">
        <v>4378</v>
      </c>
      <c r="E3730">
        <f t="shared" ca="1" si="180"/>
        <v>0</v>
      </c>
    </row>
    <row r="3731" spans="1:5">
      <c r="A3731" t="str">
        <f t="shared" si="178"/>
        <v>09</v>
      </c>
      <c r="B3731">
        <f t="shared" si="179"/>
        <v>0</v>
      </c>
      <c r="C3731" t="s">
        <v>4370</v>
      </c>
      <c r="D3731" t="s">
        <v>4379</v>
      </c>
      <c r="E3731">
        <f t="shared" ca="1" si="180"/>
        <v>0</v>
      </c>
    </row>
    <row r="3732" spans="1:5">
      <c r="A3732" t="str">
        <f t="shared" si="178"/>
        <v>10</v>
      </c>
      <c r="B3732">
        <f t="shared" si="179"/>
        <v>0</v>
      </c>
      <c r="C3732" t="s">
        <v>4370</v>
      </c>
      <c r="D3732" t="s">
        <v>4380</v>
      </c>
      <c r="E3732">
        <f t="shared" ca="1" si="180"/>
        <v>0</v>
      </c>
    </row>
    <row r="3733" spans="1:5">
      <c r="A3733" t="str">
        <f t="shared" si="178"/>
        <v>11</v>
      </c>
      <c r="B3733">
        <f t="shared" si="179"/>
        <v>0</v>
      </c>
      <c r="C3733" t="s">
        <v>4370</v>
      </c>
      <c r="D3733" t="s">
        <v>4381</v>
      </c>
      <c r="E3733">
        <f t="shared" ca="1" si="180"/>
        <v>0</v>
      </c>
    </row>
    <row r="3734" spans="1:5">
      <c r="A3734" t="str">
        <f t="shared" si="178"/>
        <v>12</v>
      </c>
      <c r="B3734">
        <f t="shared" si="179"/>
        <v>0</v>
      </c>
      <c r="C3734" t="s">
        <v>4370</v>
      </c>
      <c r="D3734" t="s">
        <v>4382</v>
      </c>
      <c r="E3734">
        <f t="shared" ca="1" si="180"/>
        <v>0</v>
      </c>
    </row>
    <row r="3735" spans="1:5">
      <c r="A3735" t="str">
        <f t="shared" si="178"/>
        <v>13</v>
      </c>
      <c r="B3735">
        <f t="shared" si="179"/>
        <v>0</v>
      </c>
      <c r="C3735" t="s">
        <v>4370</v>
      </c>
      <c r="D3735" t="s">
        <v>4383</v>
      </c>
      <c r="E3735">
        <f t="shared" ca="1" si="180"/>
        <v>0</v>
      </c>
    </row>
    <row r="3736" spans="1:5">
      <c r="A3736" t="str">
        <f t="shared" si="178"/>
        <v>100</v>
      </c>
      <c r="B3736">
        <f t="shared" si="179"/>
        <v>0</v>
      </c>
      <c r="C3736" t="s">
        <v>4370</v>
      </c>
      <c r="D3736" t="s">
        <v>4384</v>
      </c>
      <c r="E3736">
        <f t="shared" ca="1" si="180"/>
        <v>0</v>
      </c>
    </row>
    <row r="3737" spans="1:5">
      <c r="A3737" t="str">
        <f t="shared" si="178"/>
        <v>01</v>
      </c>
      <c r="B3737">
        <f t="shared" si="179"/>
        <v>0</v>
      </c>
      <c r="C3737" t="s">
        <v>4385</v>
      </c>
      <c r="D3737" t="s">
        <v>4386</v>
      </c>
      <c r="E3737">
        <f t="shared" ca="1" si="180"/>
        <v>0</v>
      </c>
    </row>
    <row r="3738" spans="1:5">
      <c r="A3738" t="str">
        <f t="shared" si="178"/>
        <v>02</v>
      </c>
      <c r="B3738">
        <f t="shared" si="179"/>
        <v>0</v>
      </c>
      <c r="C3738" t="s">
        <v>4385</v>
      </c>
      <c r="D3738" t="s">
        <v>4387</v>
      </c>
      <c r="E3738">
        <f t="shared" ca="1" si="180"/>
        <v>0</v>
      </c>
    </row>
    <row r="3739" spans="1:5">
      <c r="A3739" t="str">
        <f t="shared" si="178"/>
        <v>03</v>
      </c>
      <c r="B3739">
        <f t="shared" si="179"/>
        <v>0</v>
      </c>
      <c r="C3739" t="s">
        <v>4385</v>
      </c>
      <c r="D3739" t="s">
        <v>4388</v>
      </c>
      <c r="E3739">
        <f t="shared" ca="1" si="180"/>
        <v>0</v>
      </c>
    </row>
    <row r="3740" spans="1:5">
      <c r="A3740" t="str">
        <f t="shared" si="178"/>
        <v>04</v>
      </c>
      <c r="B3740">
        <f t="shared" si="179"/>
        <v>0</v>
      </c>
      <c r="C3740" t="s">
        <v>4385</v>
      </c>
      <c r="D3740" t="s">
        <v>4389</v>
      </c>
      <c r="E3740">
        <f t="shared" ca="1" si="180"/>
        <v>0</v>
      </c>
    </row>
    <row r="3741" spans="1:5">
      <c r="A3741" t="str">
        <f t="shared" si="178"/>
        <v>05</v>
      </c>
      <c r="B3741">
        <f t="shared" si="179"/>
        <v>0</v>
      </c>
      <c r="C3741" t="s">
        <v>4385</v>
      </c>
      <c r="D3741" t="s">
        <v>4390</v>
      </c>
      <c r="E3741">
        <f t="shared" ca="1" si="180"/>
        <v>0</v>
      </c>
    </row>
    <row r="3742" spans="1:5">
      <c r="A3742" t="str">
        <f t="shared" si="178"/>
        <v>06</v>
      </c>
      <c r="B3742">
        <f t="shared" si="179"/>
        <v>0</v>
      </c>
      <c r="C3742" t="s">
        <v>4385</v>
      </c>
      <c r="D3742" t="s">
        <v>4391</v>
      </c>
      <c r="E3742">
        <f t="shared" ca="1" si="180"/>
        <v>0</v>
      </c>
    </row>
    <row r="3743" spans="1:5">
      <c r="A3743" t="str">
        <f t="shared" ref="A3743:A3806" si="181">MID(D3743,LEN(C3743)+2,LEN(D3743)-LEN(C3743))</f>
        <v>07</v>
      </c>
      <c r="B3743">
        <f t="shared" ref="B3743:B3806" si="182">IF(IFERROR(FIND("PU",D3743,1),0)&lt;&gt;0,"PU",0)</f>
        <v>0</v>
      </c>
      <c r="C3743" t="s">
        <v>4385</v>
      </c>
      <c r="D3743" t="s">
        <v>4392</v>
      </c>
      <c r="E3743">
        <f t="shared" ca="1" si="180"/>
        <v>0</v>
      </c>
    </row>
    <row r="3744" spans="1:5">
      <c r="A3744" t="str">
        <f t="shared" si="181"/>
        <v>08</v>
      </c>
      <c r="B3744">
        <f t="shared" si="182"/>
        <v>0</v>
      </c>
      <c r="C3744" t="s">
        <v>4385</v>
      </c>
      <c r="D3744" t="s">
        <v>4393</v>
      </c>
      <c r="E3744">
        <f t="shared" ca="1" si="180"/>
        <v>0</v>
      </c>
    </row>
    <row r="3745" spans="1:5">
      <c r="A3745" t="str">
        <f t="shared" si="181"/>
        <v>09</v>
      </c>
      <c r="B3745">
        <f t="shared" si="182"/>
        <v>0</v>
      </c>
      <c r="C3745" t="s">
        <v>4385</v>
      </c>
      <c r="D3745" t="s">
        <v>4394</v>
      </c>
      <c r="E3745">
        <f t="shared" ca="1" si="180"/>
        <v>0</v>
      </c>
    </row>
    <row r="3746" spans="1:5">
      <c r="A3746" t="str">
        <f t="shared" si="181"/>
        <v>10</v>
      </c>
      <c r="B3746">
        <f t="shared" si="182"/>
        <v>0</v>
      </c>
      <c r="C3746" t="s">
        <v>4385</v>
      </c>
      <c r="D3746" t="s">
        <v>4395</v>
      </c>
      <c r="E3746">
        <f t="shared" ca="1" si="180"/>
        <v>0</v>
      </c>
    </row>
    <row r="3747" spans="1:5">
      <c r="A3747" t="str">
        <f t="shared" si="181"/>
        <v>11</v>
      </c>
      <c r="B3747">
        <f t="shared" si="182"/>
        <v>0</v>
      </c>
      <c r="C3747" t="s">
        <v>4385</v>
      </c>
      <c r="D3747" t="s">
        <v>4396</v>
      </c>
      <c r="E3747">
        <f t="shared" ca="1" si="180"/>
        <v>0</v>
      </c>
    </row>
    <row r="3748" spans="1:5">
      <c r="A3748" t="str">
        <f t="shared" si="181"/>
        <v>12</v>
      </c>
      <c r="B3748">
        <f t="shared" si="182"/>
        <v>0</v>
      </c>
      <c r="C3748" t="s">
        <v>4385</v>
      </c>
      <c r="D3748" t="s">
        <v>4397</v>
      </c>
      <c r="E3748">
        <f t="shared" ca="1" si="180"/>
        <v>0</v>
      </c>
    </row>
    <row r="3749" spans="1:5">
      <c r="A3749" t="str">
        <f t="shared" si="181"/>
        <v>13</v>
      </c>
      <c r="B3749">
        <f t="shared" si="182"/>
        <v>0</v>
      </c>
      <c r="C3749" t="s">
        <v>4385</v>
      </c>
      <c r="D3749" t="s">
        <v>4398</v>
      </c>
      <c r="E3749">
        <f t="shared" ca="1" si="180"/>
        <v>0</v>
      </c>
    </row>
    <row r="3750" spans="1:5">
      <c r="A3750" t="str">
        <f t="shared" si="181"/>
        <v>100</v>
      </c>
      <c r="B3750">
        <f t="shared" si="182"/>
        <v>0</v>
      </c>
      <c r="C3750" t="s">
        <v>4385</v>
      </c>
      <c r="D3750" t="s">
        <v>4399</v>
      </c>
      <c r="E3750">
        <f t="shared" ca="1" si="180"/>
        <v>0</v>
      </c>
    </row>
    <row r="3751" spans="1:5">
      <c r="A3751" t="str">
        <f t="shared" si="181"/>
        <v>01</v>
      </c>
      <c r="B3751">
        <f t="shared" si="182"/>
        <v>0</v>
      </c>
      <c r="C3751" t="s">
        <v>4400</v>
      </c>
      <c r="D3751" t="s">
        <v>4401</v>
      </c>
      <c r="E3751">
        <f t="shared" ref="E3751:E3814" ca="1" si="183">IFERROR(IF(B3751=0,VLOOKUP(C3751,INDIRECT($G$4&amp;$H$4),MATCH($A3751,INDIRECT($G$4&amp;$I$4),0),0),VLOOKUP(C3751,INDIRECT($G$5&amp;$H$5),MATCH($A3751,INDIRECT($G$5&amp;$I$5),0),FALSE)),0)</f>
        <v>0</v>
      </c>
    </row>
    <row r="3752" spans="1:5">
      <c r="A3752" t="str">
        <f t="shared" si="181"/>
        <v>02</v>
      </c>
      <c r="B3752">
        <f t="shared" si="182"/>
        <v>0</v>
      </c>
      <c r="C3752" t="s">
        <v>4400</v>
      </c>
      <c r="D3752" t="s">
        <v>4402</v>
      </c>
      <c r="E3752">
        <f t="shared" ca="1" si="183"/>
        <v>0</v>
      </c>
    </row>
    <row r="3753" spans="1:5">
      <c r="A3753" t="str">
        <f t="shared" si="181"/>
        <v>03</v>
      </c>
      <c r="B3753">
        <f t="shared" si="182"/>
        <v>0</v>
      </c>
      <c r="C3753" t="s">
        <v>4400</v>
      </c>
      <c r="D3753" t="s">
        <v>4403</v>
      </c>
      <c r="E3753">
        <f t="shared" ca="1" si="183"/>
        <v>0</v>
      </c>
    </row>
    <row r="3754" spans="1:5">
      <c r="A3754" t="str">
        <f t="shared" si="181"/>
        <v>04</v>
      </c>
      <c r="B3754">
        <f t="shared" si="182"/>
        <v>0</v>
      </c>
      <c r="C3754" t="s">
        <v>4400</v>
      </c>
      <c r="D3754" t="s">
        <v>4404</v>
      </c>
      <c r="E3754">
        <f t="shared" ca="1" si="183"/>
        <v>0</v>
      </c>
    </row>
    <row r="3755" spans="1:5">
      <c r="A3755" t="str">
        <f t="shared" si="181"/>
        <v>05</v>
      </c>
      <c r="B3755">
        <f t="shared" si="182"/>
        <v>0</v>
      </c>
      <c r="C3755" t="s">
        <v>4400</v>
      </c>
      <c r="D3755" t="s">
        <v>4405</v>
      </c>
      <c r="E3755">
        <f t="shared" ca="1" si="183"/>
        <v>0</v>
      </c>
    </row>
    <row r="3756" spans="1:5">
      <c r="A3756" t="str">
        <f t="shared" si="181"/>
        <v>06</v>
      </c>
      <c r="B3756">
        <f t="shared" si="182"/>
        <v>0</v>
      </c>
      <c r="C3756" t="s">
        <v>4400</v>
      </c>
      <c r="D3756" t="s">
        <v>4406</v>
      </c>
      <c r="E3756">
        <f t="shared" ca="1" si="183"/>
        <v>0</v>
      </c>
    </row>
    <row r="3757" spans="1:5">
      <c r="A3757" t="str">
        <f t="shared" si="181"/>
        <v>07</v>
      </c>
      <c r="B3757">
        <f t="shared" si="182"/>
        <v>0</v>
      </c>
      <c r="C3757" t="s">
        <v>4400</v>
      </c>
      <c r="D3757" t="s">
        <v>4407</v>
      </c>
      <c r="E3757">
        <f t="shared" ca="1" si="183"/>
        <v>0</v>
      </c>
    </row>
    <row r="3758" spans="1:5">
      <c r="A3758" t="str">
        <f t="shared" si="181"/>
        <v>08</v>
      </c>
      <c r="B3758">
        <f t="shared" si="182"/>
        <v>0</v>
      </c>
      <c r="C3758" t="s">
        <v>4400</v>
      </c>
      <c r="D3758" t="s">
        <v>4408</v>
      </c>
      <c r="E3758">
        <f t="shared" ca="1" si="183"/>
        <v>0</v>
      </c>
    </row>
    <row r="3759" spans="1:5">
      <c r="A3759" t="str">
        <f t="shared" si="181"/>
        <v>09</v>
      </c>
      <c r="B3759">
        <f t="shared" si="182"/>
        <v>0</v>
      </c>
      <c r="C3759" t="s">
        <v>4400</v>
      </c>
      <c r="D3759" t="s">
        <v>4409</v>
      </c>
      <c r="E3759">
        <f t="shared" ca="1" si="183"/>
        <v>0</v>
      </c>
    </row>
    <row r="3760" spans="1:5">
      <c r="A3760" t="str">
        <f t="shared" si="181"/>
        <v>10</v>
      </c>
      <c r="B3760">
        <f t="shared" si="182"/>
        <v>0</v>
      </c>
      <c r="C3760" t="s">
        <v>4400</v>
      </c>
      <c r="D3760" t="s">
        <v>4410</v>
      </c>
      <c r="E3760">
        <f t="shared" ca="1" si="183"/>
        <v>0</v>
      </c>
    </row>
    <row r="3761" spans="1:5">
      <c r="A3761" t="str">
        <f t="shared" si="181"/>
        <v>11</v>
      </c>
      <c r="B3761">
        <f t="shared" si="182"/>
        <v>0</v>
      </c>
      <c r="C3761" t="s">
        <v>4400</v>
      </c>
      <c r="D3761" t="s">
        <v>4411</v>
      </c>
      <c r="E3761">
        <f t="shared" ca="1" si="183"/>
        <v>0</v>
      </c>
    </row>
    <row r="3762" spans="1:5">
      <c r="A3762" t="str">
        <f t="shared" si="181"/>
        <v>12</v>
      </c>
      <c r="B3762">
        <f t="shared" si="182"/>
        <v>0</v>
      </c>
      <c r="C3762" t="s">
        <v>4400</v>
      </c>
      <c r="D3762" t="s">
        <v>4412</v>
      </c>
      <c r="E3762">
        <f t="shared" ca="1" si="183"/>
        <v>0</v>
      </c>
    </row>
    <row r="3763" spans="1:5">
      <c r="A3763" t="str">
        <f t="shared" si="181"/>
        <v>13</v>
      </c>
      <c r="B3763">
        <f t="shared" si="182"/>
        <v>0</v>
      </c>
      <c r="C3763" t="s">
        <v>4400</v>
      </c>
      <c r="D3763" t="s">
        <v>4413</v>
      </c>
      <c r="E3763">
        <f t="shared" ca="1" si="183"/>
        <v>0</v>
      </c>
    </row>
    <row r="3764" spans="1:5">
      <c r="A3764" t="str">
        <f t="shared" si="181"/>
        <v>100</v>
      </c>
      <c r="B3764">
        <f t="shared" si="182"/>
        <v>0</v>
      </c>
      <c r="C3764" t="s">
        <v>4400</v>
      </c>
      <c r="D3764" t="s">
        <v>4414</v>
      </c>
      <c r="E3764">
        <f t="shared" ca="1" si="183"/>
        <v>0</v>
      </c>
    </row>
    <row r="3765" spans="1:5">
      <c r="A3765" t="str">
        <f t="shared" si="181"/>
        <v>01</v>
      </c>
      <c r="B3765">
        <f t="shared" si="182"/>
        <v>0</v>
      </c>
      <c r="C3765" t="s">
        <v>4415</v>
      </c>
      <c r="D3765" t="s">
        <v>4416</v>
      </c>
      <c r="E3765">
        <f t="shared" ca="1" si="183"/>
        <v>0</v>
      </c>
    </row>
    <row r="3766" spans="1:5">
      <c r="A3766" t="str">
        <f t="shared" si="181"/>
        <v>02</v>
      </c>
      <c r="B3766">
        <f t="shared" si="182"/>
        <v>0</v>
      </c>
      <c r="C3766" t="s">
        <v>4415</v>
      </c>
      <c r="D3766" t="s">
        <v>4417</v>
      </c>
      <c r="E3766">
        <f t="shared" ca="1" si="183"/>
        <v>0</v>
      </c>
    </row>
    <row r="3767" spans="1:5">
      <c r="A3767" t="str">
        <f t="shared" si="181"/>
        <v>03</v>
      </c>
      <c r="B3767">
        <f t="shared" si="182"/>
        <v>0</v>
      </c>
      <c r="C3767" t="s">
        <v>4415</v>
      </c>
      <c r="D3767" t="s">
        <v>4418</v>
      </c>
      <c r="E3767">
        <f t="shared" ca="1" si="183"/>
        <v>0</v>
      </c>
    </row>
    <row r="3768" spans="1:5">
      <c r="A3768" t="str">
        <f t="shared" si="181"/>
        <v>04</v>
      </c>
      <c r="B3768">
        <f t="shared" si="182"/>
        <v>0</v>
      </c>
      <c r="C3768" t="s">
        <v>4415</v>
      </c>
      <c r="D3768" t="s">
        <v>4419</v>
      </c>
      <c r="E3768">
        <f t="shared" ca="1" si="183"/>
        <v>0</v>
      </c>
    </row>
    <row r="3769" spans="1:5">
      <c r="A3769" t="str">
        <f t="shared" si="181"/>
        <v>05</v>
      </c>
      <c r="B3769">
        <f t="shared" si="182"/>
        <v>0</v>
      </c>
      <c r="C3769" t="s">
        <v>4415</v>
      </c>
      <c r="D3769" t="s">
        <v>4420</v>
      </c>
      <c r="E3769">
        <f t="shared" ca="1" si="183"/>
        <v>0</v>
      </c>
    </row>
    <row r="3770" spans="1:5">
      <c r="A3770" t="str">
        <f t="shared" si="181"/>
        <v>06</v>
      </c>
      <c r="B3770">
        <f t="shared" si="182"/>
        <v>0</v>
      </c>
      <c r="C3770" t="s">
        <v>4415</v>
      </c>
      <c r="D3770" t="s">
        <v>4421</v>
      </c>
      <c r="E3770">
        <f t="shared" ca="1" si="183"/>
        <v>0</v>
      </c>
    </row>
    <row r="3771" spans="1:5">
      <c r="A3771" t="str">
        <f t="shared" si="181"/>
        <v>07</v>
      </c>
      <c r="B3771">
        <f t="shared" si="182"/>
        <v>0</v>
      </c>
      <c r="C3771" t="s">
        <v>4415</v>
      </c>
      <c r="D3771" t="s">
        <v>4422</v>
      </c>
      <c r="E3771">
        <f t="shared" ca="1" si="183"/>
        <v>0</v>
      </c>
    </row>
    <row r="3772" spans="1:5">
      <c r="A3772" t="str">
        <f t="shared" si="181"/>
        <v>08</v>
      </c>
      <c r="B3772">
        <f t="shared" si="182"/>
        <v>0</v>
      </c>
      <c r="C3772" t="s">
        <v>4415</v>
      </c>
      <c r="D3772" t="s">
        <v>4423</v>
      </c>
      <c r="E3772">
        <f t="shared" ca="1" si="183"/>
        <v>0</v>
      </c>
    </row>
    <row r="3773" spans="1:5">
      <c r="A3773" t="str">
        <f t="shared" si="181"/>
        <v>09</v>
      </c>
      <c r="B3773">
        <f t="shared" si="182"/>
        <v>0</v>
      </c>
      <c r="C3773" t="s">
        <v>4415</v>
      </c>
      <c r="D3773" t="s">
        <v>4424</v>
      </c>
      <c r="E3773">
        <f t="shared" ca="1" si="183"/>
        <v>0</v>
      </c>
    </row>
    <row r="3774" spans="1:5">
      <c r="A3774" t="str">
        <f t="shared" si="181"/>
        <v>10</v>
      </c>
      <c r="B3774">
        <f t="shared" si="182"/>
        <v>0</v>
      </c>
      <c r="C3774" t="s">
        <v>4415</v>
      </c>
      <c r="D3774" t="s">
        <v>4425</v>
      </c>
      <c r="E3774">
        <f t="shared" ca="1" si="183"/>
        <v>0</v>
      </c>
    </row>
    <row r="3775" spans="1:5">
      <c r="A3775" t="str">
        <f t="shared" si="181"/>
        <v>11</v>
      </c>
      <c r="B3775">
        <f t="shared" si="182"/>
        <v>0</v>
      </c>
      <c r="C3775" t="s">
        <v>4415</v>
      </c>
      <c r="D3775" t="s">
        <v>4426</v>
      </c>
      <c r="E3775">
        <f t="shared" ca="1" si="183"/>
        <v>0</v>
      </c>
    </row>
    <row r="3776" spans="1:5">
      <c r="A3776" t="str">
        <f t="shared" si="181"/>
        <v>12</v>
      </c>
      <c r="B3776">
        <f t="shared" si="182"/>
        <v>0</v>
      </c>
      <c r="C3776" t="s">
        <v>4415</v>
      </c>
      <c r="D3776" t="s">
        <v>4427</v>
      </c>
      <c r="E3776">
        <f t="shared" ca="1" si="183"/>
        <v>0</v>
      </c>
    </row>
    <row r="3777" spans="1:5">
      <c r="A3777" t="str">
        <f t="shared" si="181"/>
        <v>13</v>
      </c>
      <c r="B3777">
        <f t="shared" si="182"/>
        <v>0</v>
      </c>
      <c r="C3777" t="s">
        <v>4415</v>
      </c>
      <c r="D3777" t="s">
        <v>4428</v>
      </c>
      <c r="E3777">
        <f t="shared" ca="1" si="183"/>
        <v>0</v>
      </c>
    </row>
    <row r="3778" spans="1:5">
      <c r="A3778" t="str">
        <f t="shared" si="181"/>
        <v>100</v>
      </c>
      <c r="B3778">
        <f t="shared" si="182"/>
        <v>0</v>
      </c>
      <c r="C3778" t="s">
        <v>4415</v>
      </c>
      <c r="D3778" t="s">
        <v>4429</v>
      </c>
      <c r="E3778">
        <f t="shared" ca="1" si="183"/>
        <v>0</v>
      </c>
    </row>
    <row r="3779" spans="1:5">
      <c r="A3779" t="str">
        <f t="shared" si="181"/>
        <v>01</v>
      </c>
      <c r="B3779">
        <f t="shared" si="182"/>
        <v>0</v>
      </c>
      <c r="C3779" t="s">
        <v>4430</v>
      </c>
      <c r="D3779" t="s">
        <v>4431</v>
      </c>
      <c r="E3779">
        <f t="shared" ca="1" si="183"/>
        <v>0</v>
      </c>
    </row>
    <row r="3780" spans="1:5">
      <c r="A3780" t="str">
        <f t="shared" si="181"/>
        <v>02</v>
      </c>
      <c r="B3780">
        <f t="shared" si="182"/>
        <v>0</v>
      </c>
      <c r="C3780" t="s">
        <v>4430</v>
      </c>
      <c r="D3780" t="s">
        <v>4432</v>
      </c>
      <c r="E3780">
        <f t="shared" ca="1" si="183"/>
        <v>0</v>
      </c>
    </row>
    <row r="3781" spans="1:5">
      <c r="A3781" t="str">
        <f t="shared" si="181"/>
        <v>03</v>
      </c>
      <c r="B3781">
        <f t="shared" si="182"/>
        <v>0</v>
      </c>
      <c r="C3781" t="s">
        <v>4430</v>
      </c>
      <c r="D3781" t="s">
        <v>4433</v>
      </c>
      <c r="E3781">
        <f t="shared" ca="1" si="183"/>
        <v>0</v>
      </c>
    </row>
    <row r="3782" spans="1:5">
      <c r="A3782" t="str">
        <f t="shared" si="181"/>
        <v>04</v>
      </c>
      <c r="B3782">
        <f t="shared" si="182"/>
        <v>0</v>
      </c>
      <c r="C3782" t="s">
        <v>4430</v>
      </c>
      <c r="D3782" t="s">
        <v>4434</v>
      </c>
      <c r="E3782">
        <f t="shared" ca="1" si="183"/>
        <v>0</v>
      </c>
    </row>
    <row r="3783" spans="1:5">
      <c r="A3783" t="str">
        <f t="shared" si="181"/>
        <v>05</v>
      </c>
      <c r="B3783">
        <f t="shared" si="182"/>
        <v>0</v>
      </c>
      <c r="C3783" t="s">
        <v>4430</v>
      </c>
      <c r="D3783" t="s">
        <v>4435</v>
      </c>
      <c r="E3783">
        <f t="shared" ca="1" si="183"/>
        <v>0</v>
      </c>
    </row>
    <row r="3784" spans="1:5">
      <c r="A3784" t="str">
        <f t="shared" si="181"/>
        <v>06</v>
      </c>
      <c r="B3784">
        <f t="shared" si="182"/>
        <v>0</v>
      </c>
      <c r="C3784" t="s">
        <v>4430</v>
      </c>
      <c r="D3784" t="s">
        <v>4436</v>
      </c>
      <c r="E3784">
        <f t="shared" ca="1" si="183"/>
        <v>0</v>
      </c>
    </row>
    <row r="3785" spans="1:5">
      <c r="A3785" t="str">
        <f t="shared" si="181"/>
        <v>07</v>
      </c>
      <c r="B3785">
        <f t="shared" si="182"/>
        <v>0</v>
      </c>
      <c r="C3785" t="s">
        <v>4430</v>
      </c>
      <c r="D3785" t="s">
        <v>4437</v>
      </c>
      <c r="E3785">
        <f t="shared" ca="1" si="183"/>
        <v>0</v>
      </c>
    </row>
    <row r="3786" spans="1:5">
      <c r="A3786" t="str">
        <f t="shared" si="181"/>
        <v>08</v>
      </c>
      <c r="B3786">
        <f t="shared" si="182"/>
        <v>0</v>
      </c>
      <c r="C3786" t="s">
        <v>4430</v>
      </c>
      <c r="D3786" t="s">
        <v>4438</v>
      </c>
      <c r="E3786">
        <f t="shared" ca="1" si="183"/>
        <v>0</v>
      </c>
    </row>
    <row r="3787" spans="1:5">
      <c r="A3787" t="str">
        <f t="shared" si="181"/>
        <v>09</v>
      </c>
      <c r="B3787">
        <f t="shared" si="182"/>
        <v>0</v>
      </c>
      <c r="C3787" t="s">
        <v>4430</v>
      </c>
      <c r="D3787" t="s">
        <v>4439</v>
      </c>
      <c r="E3787">
        <f t="shared" ca="1" si="183"/>
        <v>0</v>
      </c>
    </row>
    <row r="3788" spans="1:5">
      <c r="A3788" t="str">
        <f t="shared" si="181"/>
        <v>10</v>
      </c>
      <c r="B3788">
        <f t="shared" si="182"/>
        <v>0</v>
      </c>
      <c r="C3788" t="s">
        <v>4430</v>
      </c>
      <c r="D3788" t="s">
        <v>4440</v>
      </c>
      <c r="E3788">
        <f t="shared" ca="1" si="183"/>
        <v>0</v>
      </c>
    </row>
    <row r="3789" spans="1:5">
      <c r="A3789" t="str">
        <f t="shared" si="181"/>
        <v>11</v>
      </c>
      <c r="B3789">
        <f t="shared" si="182"/>
        <v>0</v>
      </c>
      <c r="C3789" t="s">
        <v>4430</v>
      </c>
      <c r="D3789" t="s">
        <v>4441</v>
      </c>
      <c r="E3789">
        <f t="shared" ca="1" si="183"/>
        <v>0</v>
      </c>
    </row>
    <row r="3790" spans="1:5">
      <c r="A3790" t="str">
        <f t="shared" si="181"/>
        <v>12</v>
      </c>
      <c r="B3790">
        <f t="shared" si="182"/>
        <v>0</v>
      </c>
      <c r="C3790" t="s">
        <v>4430</v>
      </c>
      <c r="D3790" t="s">
        <v>4442</v>
      </c>
      <c r="E3790">
        <f t="shared" ca="1" si="183"/>
        <v>0</v>
      </c>
    </row>
    <row r="3791" spans="1:5">
      <c r="A3791" t="str">
        <f t="shared" si="181"/>
        <v>13</v>
      </c>
      <c r="B3791">
        <f t="shared" si="182"/>
        <v>0</v>
      </c>
      <c r="C3791" t="s">
        <v>4430</v>
      </c>
      <c r="D3791" t="s">
        <v>4443</v>
      </c>
      <c r="E3791">
        <f t="shared" ca="1" si="183"/>
        <v>0</v>
      </c>
    </row>
    <row r="3792" spans="1:5">
      <c r="A3792" t="str">
        <f t="shared" si="181"/>
        <v>100</v>
      </c>
      <c r="B3792">
        <f t="shared" si="182"/>
        <v>0</v>
      </c>
      <c r="C3792" t="s">
        <v>4430</v>
      </c>
      <c r="D3792" t="s">
        <v>4444</v>
      </c>
      <c r="E3792">
        <f t="shared" ca="1" si="183"/>
        <v>0</v>
      </c>
    </row>
    <row r="3793" spans="1:5">
      <c r="A3793" t="str">
        <f t="shared" si="181"/>
        <v>01</v>
      </c>
      <c r="B3793">
        <f t="shared" si="182"/>
        <v>0</v>
      </c>
      <c r="C3793" t="s">
        <v>3935</v>
      </c>
      <c r="D3793" t="s">
        <v>3936</v>
      </c>
      <c r="E3793">
        <f t="shared" ca="1" si="183"/>
        <v>0</v>
      </c>
    </row>
    <row r="3794" spans="1:5">
      <c r="A3794" t="str">
        <f t="shared" si="181"/>
        <v>02</v>
      </c>
      <c r="B3794">
        <f t="shared" si="182"/>
        <v>0</v>
      </c>
      <c r="C3794" t="s">
        <v>3935</v>
      </c>
      <c r="D3794" t="s">
        <v>3937</v>
      </c>
      <c r="E3794">
        <f t="shared" ca="1" si="183"/>
        <v>0</v>
      </c>
    </row>
    <row r="3795" spans="1:5">
      <c r="A3795" t="str">
        <f t="shared" si="181"/>
        <v>03</v>
      </c>
      <c r="B3795">
        <f t="shared" si="182"/>
        <v>0</v>
      </c>
      <c r="C3795" t="s">
        <v>3935</v>
      </c>
      <c r="D3795" t="s">
        <v>3938</v>
      </c>
      <c r="E3795">
        <f t="shared" ca="1" si="183"/>
        <v>0</v>
      </c>
    </row>
    <row r="3796" spans="1:5">
      <c r="A3796" t="str">
        <f t="shared" si="181"/>
        <v>04</v>
      </c>
      <c r="B3796">
        <f t="shared" si="182"/>
        <v>0</v>
      </c>
      <c r="C3796" t="s">
        <v>3935</v>
      </c>
      <c r="D3796" t="s">
        <v>3939</v>
      </c>
      <c r="E3796">
        <f t="shared" ca="1" si="183"/>
        <v>0</v>
      </c>
    </row>
    <row r="3797" spans="1:5">
      <c r="A3797" t="str">
        <f t="shared" si="181"/>
        <v>05</v>
      </c>
      <c r="B3797">
        <f t="shared" si="182"/>
        <v>0</v>
      </c>
      <c r="C3797" t="s">
        <v>3935</v>
      </c>
      <c r="D3797" t="s">
        <v>3940</v>
      </c>
      <c r="E3797">
        <f t="shared" ca="1" si="183"/>
        <v>0</v>
      </c>
    </row>
    <row r="3798" spans="1:5">
      <c r="A3798" t="str">
        <f t="shared" si="181"/>
        <v>06</v>
      </c>
      <c r="B3798">
        <f t="shared" si="182"/>
        <v>0</v>
      </c>
      <c r="C3798" t="s">
        <v>3935</v>
      </c>
      <c r="D3798" t="s">
        <v>3941</v>
      </c>
      <c r="E3798">
        <f t="shared" ca="1" si="183"/>
        <v>0</v>
      </c>
    </row>
    <row r="3799" spans="1:5">
      <c r="A3799" t="str">
        <f t="shared" si="181"/>
        <v>07</v>
      </c>
      <c r="B3799">
        <f t="shared" si="182"/>
        <v>0</v>
      </c>
      <c r="C3799" t="s">
        <v>3935</v>
      </c>
      <c r="D3799" t="s">
        <v>3942</v>
      </c>
      <c r="E3799">
        <f t="shared" ca="1" si="183"/>
        <v>0</v>
      </c>
    </row>
    <row r="3800" spans="1:5">
      <c r="A3800" t="str">
        <f t="shared" si="181"/>
        <v>08</v>
      </c>
      <c r="B3800">
        <f t="shared" si="182"/>
        <v>0</v>
      </c>
      <c r="C3800" t="s">
        <v>3935</v>
      </c>
      <c r="D3800" t="s">
        <v>3943</v>
      </c>
      <c r="E3800">
        <f t="shared" ca="1" si="183"/>
        <v>0</v>
      </c>
    </row>
    <row r="3801" spans="1:5">
      <c r="A3801" t="str">
        <f t="shared" si="181"/>
        <v>09</v>
      </c>
      <c r="B3801">
        <f t="shared" si="182"/>
        <v>0</v>
      </c>
      <c r="C3801" t="s">
        <v>3935</v>
      </c>
      <c r="D3801" t="s">
        <v>3944</v>
      </c>
      <c r="E3801">
        <f t="shared" ca="1" si="183"/>
        <v>0</v>
      </c>
    </row>
    <row r="3802" spans="1:5">
      <c r="A3802" t="str">
        <f t="shared" si="181"/>
        <v>10</v>
      </c>
      <c r="B3802">
        <f t="shared" si="182"/>
        <v>0</v>
      </c>
      <c r="C3802" t="s">
        <v>3935</v>
      </c>
      <c r="D3802" t="s">
        <v>3945</v>
      </c>
      <c r="E3802">
        <f t="shared" ca="1" si="183"/>
        <v>0</v>
      </c>
    </row>
    <row r="3803" spans="1:5">
      <c r="A3803" t="str">
        <f t="shared" si="181"/>
        <v>11</v>
      </c>
      <c r="B3803">
        <f t="shared" si="182"/>
        <v>0</v>
      </c>
      <c r="C3803" t="s">
        <v>3935</v>
      </c>
      <c r="D3803" t="s">
        <v>3946</v>
      </c>
      <c r="E3803">
        <f t="shared" ca="1" si="183"/>
        <v>0</v>
      </c>
    </row>
    <row r="3804" spans="1:5">
      <c r="A3804" t="str">
        <f t="shared" si="181"/>
        <v>12</v>
      </c>
      <c r="B3804">
        <f t="shared" si="182"/>
        <v>0</v>
      </c>
      <c r="C3804" t="s">
        <v>3935</v>
      </c>
      <c r="D3804" t="s">
        <v>3947</v>
      </c>
      <c r="E3804">
        <f t="shared" ca="1" si="183"/>
        <v>0</v>
      </c>
    </row>
    <row r="3805" spans="1:5">
      <c r="A3805" t="str">
        <f t="shared" si="181"/>
        <v>13</v>
      </c>
      <c r="B3805">
        <f t="shared" si="182"/>
        <v>0</v>
      </c>
      <c r="C3805" t="s">
        <v>3935</v>
      </c>
      <c r="D3805" t="s">
        <v>3948</v>
      </c>
      <c r="E3805">
        <f t="shared" ca="1" si="183"/>
        <v>0</v>
      </c>
    </row>
    <row r="3806" spans="1:5">
      <c r="A3806" t="str">
        <f t="shared" si="181"/>
        <v>100</v>
      </c>
      <c r="B3806">
        <f t="shared" si="182"/>
        <v>0</v>
      </c>
      <c r="C3806" t="s">
        <v>3935</v>
      </c>
      <c r="D3806" t="s">
        <v>3949</v>
      </c>
      <c r="E3806">
        <f t="shared" ca="1" si="183"/>
        <v>0</v>
      </c>
    </row>
    <row r="3807" spans="1:5">
      <c r="A3807" t="str">
        <f t="shared" ref="A3807:A3870" si="184">MID(D3807,LEN(C3807)+2,LEN(D3807)-LEN(C3807))</f>
        <v>01</v>
      </c>
      <c r="B3807">
        <f t="shared" ref="B3807:B3870" si="185">IF(IFERROR(FIND("PU",D3807,1),0)&lt;&gt;0,"PU",0)</f>
        <v>0</v>
      </c>
      <c r="C3807" t="s">
        <v>3980</v>
      </c>
      <c r="D3807" t="s">
        <v>3981</v>
      </c>
      <c r="E3807">
        <f t="shared" ca="1" si="183"/>
        <v>0</v>
      </c>
    </row>
    <row r="3808" spans="1:5">
      <c r="A3808" t="str">
        <f t="shared" si="184"/>
        <v>02</v>
      </c>
      <c r="B3808">
        <f t="shared" si="185"/>
        <v>0</v>
      </c>
      <c r="C3808" t="s">
        <v>3980</v>
      </c>
      <c r="D3808" t="s">
        <v>3982</v>
      </c>
      <c r="E3808">
        <f t="shared" ca="1" si="183"/>
        <v>0</v>
      </c>
    </row>
    <row r="3809" spans="1:5">
      <c r="A3809" t="str">
        <f t="shared" si="184"/>
        <v>03</v>
      </c>
      <c r="B3809">
        <f t="shared" si="185"/>
        <v>0</v>
      </c>
      <c r="C3809" t="s">
        <v>3980</v>
      </c>
      <c r="D3809" t="s">
        <v>3983</v>
      </c>
      <c r="E3809">
        <f t="shared" ca="1" si="183"/>
        <v>0</v>
      </c>
    </row>
    <row r="3810" spans="1:5">
      <c r="A3810" t="str">
        <f t="shared" si="184"/>
        <v>04</v>
      </c>
      <c r="B3810">
        <f t="shared" si="185"/>
        <v>0</v>
      </c>
      <c r="C3810" t="s">
        <v>3980</v>
      </c>
      <c r="D3810" t="s">
        <v>3984</v>
      </c>
      <c r="E3810">
        <f t="shared" ca="1" si="183"/>
        <v>0</v>
      </c>
    </row>
    <row r="3811" spans="1:5">
      <c r="A3811" t="str">
        <f t="shared" si="184"/>
        <v>05</v>
      </c>
      <c r="B3811">
        <f t="shared" si="185"/>
        <v>0</v>
      </c>
      <c r="C3811" t="s">
        <v>3980</v>
      </c>
      <c r="D3811" t="s">
        <v>3985</v>
      </c>
      <c r="E3811">
        <f t="shared" ca="1" si="183"/>
        <v>0</v>
      </c>
    </row>
    <row r="3812" spans="1:5">
      <c r="A3812" t="str">
        <f t="shared" si="184"/>
        <v>06</v>
      </c>
      <c r="B3812">
        <f t="shared" si="185"/>
        <v>0</v>
      </c>
      <c r="C3812" t="s">
        <v>3980</v>
      </c>
      <c r="D3812" t="s">
        <v>3986</v>
      </c>
      <c r="E3812">
        <f t="shared" ca="1" si="183"/>
        <v>0</v>
      </c>
    </row>
    <row r="3813" spans="1:5">
      <c r="A3813" t="str">
        <f t="shared" si="184"/>
        <v>07</v>
      </c>
      <c r="B3813">
        <f t="shared" si="185"/>
        <v>0</v>
      </c>
      <c r="C3813" t="s">
        <v>3980</v>
      </c>
      <c r="D3813" t="s">
        <v>3987</v>
      </c>
      <c r="E3813">
        <f t="shared" ca="1" si="183"/>
        <v>0</v>
      </c>
    </row>
    <row r="3814" spans="1:5">
      <c r="A3814" t="str">
        <f t="shared" si="184"/>
        <v>08</v>
      </c>
      <c r="B3814">
        <f t="shared" si="185"/>
        <v>0</v>
      </c>
      <c r="C3814" t="s">
        <v>3980</v>
      </c>
      <c r="D3814" t="s">
        <v>3988</v>
      </c>
      <c r="E3814">
        <f t="shared" ca="1" si="183"/>
        <v>0</v>
      </c>
    </row>
    <row r="3815" spans="1:5">
      <c r="A3815" t="str">
        <f t="shared" si="184"/>
        <v>09</v>
      </c>
      <c r="B3815">
        <f t="shared" si="185"/>
        <v>0</v>
      </c>
      <c r="C3815" t="s">
        <v>3980</v>
      </c>
      <c r="D3815" t="s">
        <v>3989</v>
      </c>
      <c r="E3815">
        <f t="shared" ref="E3815:E3878" ca="1" si="186">IFERROR(IF(B3815=0,VLOOKUP(C3815,INDIRECT($G$4&amp;$H$4),MATCH($A3815,INDIRECT($G$4&amp;$I$4),0),0),VLOOKUP(C3815,INDIRECT($G$5&amp;$H$5),MATCH($A3815,INDIRECT($G$5&amp;$I$5),0),FALSE)),0)</f>
        <v>0</v>
      </c>
    </row>
    <row r="3816" spans="1:5">
      <c r="A3816" t="str">
        <f t="shared" si="184"/>
        <v>10</v>
      </c>
      <c r="B3816">
        <f t="shared" si="185"/>
        <v>0</v>
      </c>
      <c r="C3816" t="s">
        <v>3980</v>
      </c>
      <c r="D3816" t="s">
        <v>3990</v>
      </c>
      <c r="E3816">
        <f t="shared" ca="1" si="186"/>
        <v>0</v>
      </c>
    </row>
    <row r="3817" spans="1:5">
      <c r="A3817" t="str">
        <f t="shared" si="184"/>
        <v>11</v>
      </c>
      <c r="B3817">
        <f t="shared" si="185"/>
        <v>0</v>
      </c>
      <c r="C3817" t="s">
        <v>3980</v>
      </c>
      <c r="D3817" t="s">
        <v>3991</v>
      </c>
      <c r="E3817">
        <f t="shared" ca="1" si="186"/>
        <v>0</v>
      </c>
    </row>
    <row r="3818" spans="1:5">
      <c r="A3818" t="str">
        <f t="shared" si="184"/>
        <v>12</v>
      </c>
      <c r="B3818">
        <f t="shared" si="185"/>
        <v>0</v>
      </c>
      <c r="C3818" t="s">
        <v>3980</v>
      </c>
      <c r="D3818" t="s">
        <v>3992</v>
      </c>
      <c r="E3818">
        <f t="shared" ca="1" si="186"/>
        <v>0</v>
      </c>
    </row>
    <row r="3819" spans="1:5">
      <c r="A3819" t="str">
        <f t="shared" si="184"/>
        <v>13</v>
      </c>
      <c r="B3819">
        <f t="shared" si="185"/>
        <v>0</v>
      </c>
      <c r="C3819" t="s">
        <v>3980</v>
      </c>
      <c r="D3819" t="s">
        <v>3993</v>
      </c>
      <c r="E3819">
        <f t="shared" ca="1" si="186"/>
        <v>0</v>
      </c>
    </row>
    <row r="3820" spans="1:5">
      <c r="A3820" t="str">
        <f t="shared" si="184"/>
        <v>100</v>
      </c>
      <c r="B3820">
        <f t="shared" si="185"/>
        <v>0</v>
      </c>
      <c r="C3820" t="s">
        <v>3980</v>
      </c>
      <c r="D3820" t="s">
        <v>3994</v>
      </c>
      <c r="E3820">
        <f t="shared" ca="1" si="186"/>
        <v>0</v>
      </c>
    </row>
    <row r="3821" spans="1:5">
      <c r="A3821" t="str">
        <f t="shared" si="184"/>
        <v>01</v>
      </c>
      <c r="B3821">
        <f t="shared" si="185"/>
        <v>0</v>
      </c>
      <c r="C3821" t="s">
        <v>4025</v>
      </c>
      <c r="D3821" t="s">
        <v>4026</v>
      </c>
      <c r="E3821">
        <f t="shared" ca="1" si="186"/>
        <v>0</v>
      </c>
    </row>
    <row r="3822" spans="1:5">
      <c r="A3822" t="str">
        <f t="shared" si="184"/>
        <v>02</v>
      </c>
      <c r="B3822">
        <f t="shared" si="185"/>
        <v>0</v>
      </c>
      <c r="C3822" t="s">
        <v>4025</v>
      </c>
      <c r="D3822" t="s">
        <v>4027</v>
      </c>
      <c r="E3822">
        <f t="shared" ca="1" si="186"/>
        <v>0</v>
      </c>
    </row>
    <row r="3823" spans="1:5">
      <c r="A3823" t="str">
        <f t="shared" si="184"/>
        <v>03</v>
      </c>
      <c r="B3823">
        <f t="shared" si="185"/>
        <v>0</v>
      </c>
      <c r="C3823" t="s">
        <v>4025</v>
      </c>
      <c r="D3823" t="s">
        <v>4028</v>
      </c>
      <c r="E3823">
        <f t="shared" ca="1" si="186"/>
        <v>0</v>
      </c>
    </row>
    <row r="3824" spans="1:5">
      <c r="A3824" t="str">
        <f t="shared" si="184"/>
        <v>04</v>
      </c>
      <c r="B3824">
        <f t="shared" si="185"/>
        <v>0</v>
      </c>
      <c r="C3824" t="s">
        <v>4025</v>
      </c>
      <c r="D3824" t="s">
        <v>4029</v>
      </c>
      <c r="E3824">
        <f t="shared" ca="1" si="186"/>
        <v>0</v>
      </c>
    </row>
    <row r="3825" spans="1:5">
      <c r="A3825" t="str">
        <f t="shared" si="184"/>
        <v>05</v>
      </c>
      <c r="B3825">
        <f t="shared" si="185"/>
        <v>0</v>
      </c>
      <c r="C3825" t="s">
        <v>4025</v>
      </c>
      <c r="D3825" t="s">
        <v>4030</v>
      </c>
      <c r="E3825">
        <f t="shared" ca="1" si="186"/>
        <v>0</v>
      </c>
    </row>
    <row r="3826" spans="1:5">
      <c r="A3826" t="str">
        <f t="shared" si="184"/>
        <v>06</v>
      </c>
      <c r="B3826">
        <f t="shared" si="185"/>
        <v>0</v>
      </c>
      <c r="C3826" t="s">
        <v>4025</v>
      </c>
      <c r="D3826" t="s">
        <v>4031</v>
      </c>
      <c r="E3826">
        <f t="shared" ca="1" si="186"/>
        <v>0</v>
      </c>
    </row>
    <row r="3827" spans="1:5">
      <c r="A3827" t="str">
        <f t="shared" si="184"/>
        <v>07</v>
      </c>
      <c r="B3827">
        <f t="shared" si="185"/>
        <v>0</v>
      </c>
      <c r="C3827" t="s">
        <v>4025</v>
      </c>
      <c r="D3827" t="s">
        <v>4032</v>
      </c>
      <c r="E3827">
        <f t="shared" ca="1" si="186"/>
        <v>0</v>
      </c>
    </row>
    <row r="3828" spans="1:5">
      <c r="A3828" t="str">
        <f t="shared" si="184"/>
        <v>08</v>
      </c>
      <c r="B3828">
        <f t="shared" si="185"/>
        <v>0</v>
      </c>
      <c r="C3828" t="s">
        <v>4025</v>
      </c>
      <c r="D3828" t="s">
        <v>4033</v>
      </c>
      <c r="E3828">
        <f t="shared" ca="1" si="186"/>
        <v>0</v>
      </c>
    </row>
    <row r="3829" spans="1:5">
      <c r="A3829" t="str">
        <f t="shared" si="184"/>
        <v>09</v>
      </c>
      <c r="B3829">
        <f t="shared" si="185"/>
        <v>0</v>
      </c>
      <c r="C3829" t="s">
        <v>4025</v>
      </c>
      <c r="D3829" t="s">
        <v>4034</v>
      </c>
      <c r="E3829">
        <f t="shared" ca="1" si="186"/>
        <v>0</v>
      </c>
    </row>
    <row r="3830" spans="1:5">
      <c r="A3830" t="str">
        <f t="shared" si="184"/>
        <v>10</v>
      </c>
      <c r="B3830">
        <f t="shared" si="185"/>
        <v>0</v>
      </c>
      <c r="C3830" t="s">
        <v>4025</v>
      </c>
      <c r="D3830" t="s">
        <v>4035</v>
      </c>
      <c r="E3830">
        <f t="shared" ca="1" si="186"/>
        <v>0</v>
      </c>
    </row>
    <row r="3831" spans="1:5">
      <c r="A3831" t="str">
        <f t="shared" si="184"/>
        <v>11</v>
      </c>
      <c r="B3831">
        <f t="shared" si="185"/>
        <v>0</v>
      </c>
      <c r="C3831" t="s">
        <v>4025</v>
      </c>
      <c r="D3831" t="s">
        <v>4036</v>
      </c>
      <c r="E3831">
        <f t="shared" ca="1" si="186"/>
        <v>0</v>
      </c>
    </row>
    <row r="3832" spans="1:5">
      <c r="A3832" t="str">
        <f t="shared" si="184"/>
        <v>12</v>
      </c>
      <c r="B3832">
        <f t="shared" si="185"/>
        <v>0</v>
      </c>
      <c r="C3832" t="s">
        <v>4025</v>
      </c>
      <c r="D3832" t="s">
        <v>4037</v>
      </c>
      <c r="E3832">
        <f t="shared" ca="1" si="186"/>
        <v>0</v>
      </c>
    </row>
    <row r="3833" spans="1:5">
      <c r="A3833" t="str">
        <f t="shared" si="184"/>
        <v>13</v>
      </c>
      <c r="B3833">
        <f t="shared" si="185"/>
        <v>0</v>
      </c>
      <c r="C3833" t="s">
        <v>4025</v>
      </c>
      <c r="D3833" t="s">
        <v>4038</v>
      </c>
      <c r="E3833">
        <f t="shared" ca="1" si="186"/>
        <v>0</v>
      </c>
    </row>
    <row r="3834" spans="1:5">
      <c r="A3834" t="str">
        <f t="shared" si="184"/>
        <v>100</v>
      </c>
      <c r="B3834">
        <f t="shared" si="185"/>
        <v>0</v>
      </c>
      <c r="C3834" t="s">
        <v>4025</v>
      </c>
      <c r="D3834" t="s">
        <v>4039</v>
      </c>
      <c r="E3834">
        <f t="shared" ca="1" si="186"/>
        <v>0</v>
      </c>
    </row>
    <row r="3835" spans="1:5">
      <c r="A3835" t="str">
        <f t="shared" si="184"/>
        <v>01</v>
      </c>
      <c r="B3835">
        <f t="shared" si="185"/>
        <v>0</v>
      </c>
      <c r="C3835" t="s">
        <v>4070</v>
      </c>
      <c r="D3835" t="s">
        <v>4071</v>
      </c>
      <c r="E3835">
        <f t="shared" ca="1" si="186"/>
        <v>0</v>
      </c>
    </row>
    <row r="3836" spans="1:5">
      <c r="A3836" t="str">
        <f t="shared" si="184"/>
        <v>02</v>
      </c>
      <c r="B3836">
        <f t="shared" si="185"/>
        <v>0</v>
      </c>
      <c r="C3836" t="s">
        <v>4070</v>
      </c>
      <c r="D3836" t="s">
        <v>4072</v>
      </c>
      <c r="E3836">
        <f t="shared" ca="1" si="186"/>
        <v>0</v>
      </c>
    </row>
    <row r="3837" spans="1:5">
      <c r="A3837" t="str">
        <f t="shared" si="184"/>
        <v>03</v>
      </c>
      <c r="B3837">
        <f t="shared" si="185"/>
        <v>0</v>
      </c>
      <c r="C3837" t="s">
        <v>4070</v>
      </c>
      <c r="D3837" t="s">
        <v>4073</v>
      </c>
      <c r="E3837">
        <f t="shared" ca="1" si="186"/>
        <v>0</v>
      </c>
    </row>
    <row r="3838" spans="1:5">
      <c r="A3838" t="str">
        <f t="shared" si="184"/>
        <v>04</v>
      </c>
      <c r="B3838">
        <f t="shared" si="185"/>
        <v>0</v>
      </c>
      <c r="C3838" t="s">
        <v>4070</v>
      </c>
      <c r="D3838" t="s">
        <v>4074</v>
      </c>
      <c r="E3838">
        <f t="shared" ca="1" si="186"/>
        <v>0</v>
      </c>
    </row>
    <row r="3839" spans="1:5">
      <c r="A3839" t="str">
        <f t="shared" si="184"/>
        <v>05</v>
      </c>
      <c r="B3839">
        <f t="shared" si="185"/>
        <v>0</v>
      </c>
      <c r="C3839" t="s">
        <v>4070</v>
      </c>
      <c r="D3839" t="s">
        <v>4075</v>
      </c>
      <c r="E3839">
        <f t="shared" ca="1" si="186"/>
        <v>0</v>
      </c>
    </row>
    <row r="3840" spans="1:5">
      <c r="A3840" t="str">
        <f t="shared" si="184"/>
        <v>06</v>
      </c>
      <c r="B3840">
        <f t="shared" si="185"/>
        <v>0</v>
      </c>
      <c r="C3840" t="s">
        <v>4070</v>
      </c>
      <c r="D3840" t="s">
        <v>4076</v>
      </c>
      <c r="E3840">
        <f t="shared" ca="1" si="186"/>
        <v>0</v>
      </c>
    </row>
    <row r="3841" spans="1:5">
      <c r="A3841" t="str">
        <f t="shared" si="184"/>
        <v>07</v>
      </c>
      <c r="B3841">
        <f t="shared" si="185"/>
        <v>0</v>
      </c>
      <c r="C3841" t="s">
        <v>4070</v>
      </c>
      <c r="D3841" t="s">
        <v>4077</v>
      </c>
      <c r="E3841">
        <f t="shared" ca="1" si="186"/>
        <v>0</v>
      </c>
    </row>
    <row r="3842" spans="1:5">
      <c r="A3842" t="str">
        <f t="shared" si="184"/>
        <v>08</v>
      </c>
      <c r="B3842">
        <f t="shared" si="185"/>
        <v>0</v>
      </c>
      <c r="C3842" t="s">
        <v>4070</v>
      </c>
      <c r="D3842" t="s">
        <v>4078</v>
      </c>
      <c r="E3842">
        <f t="shared" ca="1" si="186"/>
        <v>0</v>
      </c>
    </row>
    <row r="3843" spans="1:5">
      <c r="A3843" t="str">
        <f t="shared" si="184"/>
        <v>09</v>
      </c>
      <c r="B3843">
        <f t="shared" si="185"/>
        <v>0</v>
      </c>
      <c r="C3843" t="s">
        <v>4070</v>
      </c>
      <c r="D3843" t="s">
        <v>4079</v>
      </c>
      <c r="E3843">
        <f t="shared" ca="1" si="186"/>
        <v>0</v>
      </c>
    </row>
    <row r="3844" spans="1:5">
      <c r="A3844" t="str">
        <f t="shared" si="184"/>
        <v>10</v>
      </c>
      <c r="B3844">
        <f t="shared" si="185"/>
        <v>0</v>
      </c>
      <c r="C3844" t="s">
        <v>4070</v>
      </c>
      <c r="D3844" t="s">
        <v>4080</v>
      </c>
      <c r="E3844">
        <f t="shared" ca="1" si="186"/>
        <v>0</v>
      </c>
    </row>
    <row r="3845" spans="1:5">
      <c r="A3845" t="str">
        <f t="shared" si="184"/>
        <v>11</v>
      </c>
      <c r="B3845">
        <f t="shared" si="185"/>
        <v>0</v>
      </c>
      <c r="C3845" t="s">
        <v>4070</v>
      </c>
      <c r="D3845" t="s">
        <v>4081</v>
      </c>
      <c r="E3845">
        <f t="shared" ca="1" si="186"/>
        <v>0</v>
      </c>
    </row>
    <row r="3846" spans="1:5">
      <c r="A3846" t="str">
        <f t="shared" si="184"/>
        <v>12</v>
      </c>
      <c r="B3846">
        <f t="shared" si="185"/>
        <v>0</v>
      </c>
      <c r="C3846" t="s">
        <v>4070</v>
      </c>
      <c r="D3846" t="s">
        <v>4082</v>
      </c>
      <c r="E3846">
        <f t="shared" ca="1" si="186"/>
        <v>0</v>
      </c>
    </row>
    <row r="3847" spans="1:5">
      <c r="A3847" t="str">
        <f t="shared" si="184"/>
        <v>13</v>
      </c>
      <c r="B3847">
        <f t="shared" si="185"/>
        <v>0</v>
      </c>
      <c r="C3847" t="s">
        <v>4070</v>
      </c>
      <c r="D3847" t="s">
        <v>4083</v>
      </c>
      <c r="E3847">
        <f t="shared" ca="1" si="186"/>
        <v>0</v>
      </c>
    </row>
    <row r="3848" spans="1:5">
      <c r="A3848" t="str">
        <f t="shared" si="184"/>
        <v>100</v>
      </c>
      <c r="B3848">
        <f t="shared" si="185"/>
        <v>0</v>
      </c>
      <c r="C3848" t="s">
        <v>4070</v>
      </c>
      <c r="D3848" t="s">
        <v>4084</v>
      </c>
      <c r="E3848">
        <f t="shared" ca="1" si="186"/>
        <v>0</v>
      </c>
    </row>
    <row r="3849" spans="1:5">
      <c r="A3849" t="str">
        <f t="shared" si="184"/>
        <v>01</v>
      </c>
      <c r="B3849">
        <f t="shared" si="185"/>
        <v>0</v>
      </c>
      <c r="C3849" t="s">
        <v>4115</v>
      </c>
      <c r="D3849" t="s">
        <v>4116</v>
      </c>
      <c r="E3849">
        <f t="shared" ca="1" si="186"/>
        <v>0</v>
      </c>
    </row>
    <row r="3850" spans="1:5">
      <c r="A3850" t="str">
        <f t="shared" si="184"/>
        <v>02</v>
      </c>
      <c r="B3850">
        <f t="shared" si="185"/>
        <v>0</v>
      </c>
      <c r="C3850" t="s">
        <v>4115</v>
      </c>
      <c r="D3850" t="s">
        <v>4117</v>
      </c>
      <c r="E3850">
        <f t="shared" ca="1" si="186"/>
        <v>0</v>
      </c>
    </row>
    <row r="3851" spans="1:5">
      <c r="A3851" t="str">
        <f t="shared" si="184"/>
        <v>03</v>
      </c>
      <c r="B3851">
        <f t="shared" si="185"/>
        <v>0</v>
      </c>
      <c r="C3851" t="s">
        <v>4115</v>
      </c>
      <c r="D3851" t="s">
        <v>4118</v>
      </c>
      <c r="E3851">
        <f t="shared" ca="1" si="186"/>
        <v>0</v>
      </c>
    </row>
    <row r="3852" spans="1:5">
      <c r="A3852" t="str">
        <f t="shared" si="184"/>
        <v>04</v>
      </c>
      <c r="B3852">
        <f t="shared" si="185"/>
        <v>0</v>
      </c>
      <c r="C3852" t="s">
        <v>4115</v>
      </c>
      <c r="D3852" t="s">
        <v>4119</v>
      </c>
      <c r="E3852">
        <f t="shared" ca="1" si="186"/>
        <v>0</v>
      </c>
    </row>
    <row r="3853" spans="1:5">
      <c r="A3853" t="str">
        <f t="shared" si="184"/>
        <v>05</v>
      </c>
      <c r="B3853">
        <f t="shared" si="185"/>
        <v>0</v>
      </c>
      <c r="C3853" t="s">
        <v>4115</v>
      </c>
      <c r="D3853" t="s">
        <v>4120</v>
      </c>
      <c r="E3853">
        <f t="shared" ca="1" si="186"/>
        <v>0</v>
      </c>
    </row>
    <row r="3854" spans="1:5">
      <c r="A3854" t="str">
        <f t="shared" si="184"/>
        <v>06</v>
      </c>
      <c r="B3854">
        <f t="shared" si="185"/>
        <v>0</v>
      </c>
      <c r="C3854" t="s">
        <v>4115</v>
      </c>
      <c r="D3854" t="s">
        <v>4121</v>
      </c>
      <c r="E3854">
        <f t="shared" ca="1" si="186"/>
        <v>0</v>
      </c>
    </row>
    <row r="3855" spans="1:5">
      <c r="A3855" t="str">
        <f t="shared" si="184"/>
        <v>07</v>
      </c>
      <c r="B3855">
        <f t="shared" si="185"/>
        <v>0</v>
      </c>
      <c r="C3855" t="s">
        <v>4115</v>
      </c>
      <c r="D3855" t="s">
        <v>4122</v>
      </c>
      <c r="E3855">
        <f t="shared" ca="1" si="186"/>
        <v>0</v>
      </c>
    </row>
    <row r="3856" spans="1:5">
      <c r="A3856" t="str">
        <f t="shared" si="184"/>
        <v>08</v>
      </c>
      <c r="B3856">
        <f t="shared" si="185"/>
        <v>0</v>
      </c>
      <c r="C3856" t="s">
        <v>4115</v>
      </c>
      <c r="D3856" t="s">
        <v>4123</v>
      </c>
      <c r="E3856">
        <f t="shared" ca="1" si="186"/>
        <v>0</v>
      </c>
    </row>
    <row r="3857" spans="1:5">
      <c r="A3857" t="str">
        <f t="shared" si="184"/>
        <v>09</v>
      </c>
      <c r="B3857">
        <f t="shared" si="185"/>
        <v>0</v>
      </c>
      <c r="C3857" t="s">
        <v>4115</v>
      </c>
      <c r="D3857" t="s">
        <v>4124</v>
      </c>
      <c r="E3857">
        <f t="shared" ca="1" si="186"/>
        <v>0</v>
      </c>
    </row>
    <row r="3858" spans="1:5">
      <c r="A3858" t="str">
        <f t="shared" si="184"/>
        <v>10</v>
      </c>
      <c r="B3858">
        <f t="shared" si="185"/>
        <v>0</v>
      </c>
      <c r="C3858" t="s">
        <v>4115</v>
      </c>
      <c r="D3858" t="s">
        <v>4125</v>
      </c>
      <c r="E3858">
        <f t="shared" ca="1" si="186"/>
        <v>0</v>
      </c>
    </row>
    <row r="3859" spans="1:5">
      <c r="A3859" t="str">
        <f t="shared" si="184"/>
        <v>11</v>
      </c>
      <c r="B3859">
        <f t="shared" si="185"/>
        <v>0</v>
      </c>
      <c r="C3859" t="s">
        <v>4115</v>
      </c>
      <c r="D3859" t="s">
        <v>4126</v>
      </c>
      <c r="E3859">
        <f t="shared" ca="1" si="186"/>
        <v>0</v>
      </c>
    </row>
    <row r="3860" spans="1:5">
      <c r="A3860" t="str">
        <f t="shared" si="184"/>
        <v>12</v>
      </c>
      <c r="B3860">
        <f t="shared" si="185"/>
        <v>0</v>
      </c>
      <c r="C3860" t="s">
        <v>4115</v>
      </c>
      <c r="D3860" t="s">
        <v>4127</v>
      </c>
      <c r="E3860">
        <f t="shared" ca="1" si="186"/>
        <v>0</v>
      </c>
    </row>
    <row r="3861" spans="1:5">
      <c r="A3861" t="str">
        <f t="shared" si="184"/>
        <v>13</v>
      </c>
      <c r="B3861">
        <f t="shared" si="185"/>
        <v>0</v>
      </c>
      <c r="C3861" t="s">
        <v>4115</v>
      </c>
      <c r="D3861" t="s">
        <v>4128</v>
      </c>
      <c r="E3861">
        <f t="shared" ca="1" si="186"/>
        <v>0</v>
      </c>
    </row>
    <row r="3862" spans="1:5">
      <c r="A3862" t="str">
        <f t="shared" si="184"/>
        <v>100</v>
      </c>
      <c r="B3862">
        <f t="shared" si="185"/>
        <v>0</v>
      </c>
      <c r="C3862" t="s">
        <v>4115</v>
      </c>
      <c r="D3862" t="s">
        <v>4129</v>
      </c>
      <c r="E3862">
        <f t="shared" ca="1" si="186"/>
        <v>0</v>
      </c>
    </row>
    <row r="3863" spans="1:5">
      <c r="A3863" t="str">
        <f t="shared" si="184"/>
        <v>01</v>
      </c>
      <c r="B3863">
        <f t="shared" si="185"/>
        <v>0</v>
      </c>
      <c r="C3863" t="s">
        <v>4445</v>
      </c>
      <c r="D3863" t="s">
        <v>4446</v>
      </c>
      <c r="E3863">
        <f t="shared" ca="1" si="186"/>
        <v>0</v>
      </c>
    </row>
    <row r="3864" spans="1:5">
      <c r="A3864" t="str">
        <f t="shared" si="184"/>
        <v>02</v>
      </c>
      <c r="B3864">
        <f t="shared" si="185"/>
        <v>0</v>
      </c>
      <c r="C3864" t="s">
        <v>4445</v>
      </c>
      <c r="D3864" t="s">
        <v>4447</v>
      </c>
      <c r="E3864">
        <f t="shared" ca="1" si="186"/>
        <v>0</v>
      </c>
    </row>
    <row r="3865" spans="1:5">
      <c r="A3865" t="str">
        <f t="shared" si="184"/>
        <v>03</v>
      </c>
      <c r="B3865">
        <f t="shared" si="185"/>
        <v>0</v>
      </c>
      <c r="C3865" t="s">
        <v>4445</v>
      </c>
      <c r="D3865" t="s">
        <v>4448</v>
      </c>
      <c r="E3865">
        <f t="shared" ca="1" si="186"/>
        <v>0</v>
      </c>
    </row>
    <row r="3866" spans="1:5">
      <c r="A3866" t="str">
        <f t="shared" si="184"/>
        <v>04</v>
      </c>
      <c r="B3866">
        <f t="shared" si="185"/>
        <v>0</v>
      </c>
      <c r="C3866" t="s">
        <v>4445</v>
      </c>
      <c r="D3866" t="s">
        <v>4449</v>
      </c>
      <c r="E3866">
        <f t="shared" ca="1" si="186"/>
        <v>0</v>
      </c>
    </row>
    <row r="3867" spans="1:5">
      <c r="A3867" t="str">
        <f t="shared" si="184"/>
        <v>05</v>
      </c>
      <c r="B3867">
        <f t="shared" si="185"/>
        <v>0</v>
      </c>
      <c r="C3867" t="s">
        <v>4445</v>
      </c>
      <c r="D3867" t="s">
        <v>4450</v>
      </c>
      <c r="E3867">
        <f t="shared" ca="1" si="186"/>
        <v>0</v>
      </c>
    </row>
    <row r="3868" spans="1:5">
      <c r="A3868" t="str">
        <f t="shared" si="184"/>
        <v>06</v>
      </c>
      <c r="B3868">
        <f t="shared" si="185"/>
        <v>0</v>
      </c>
      <c r="C3868" t="s">
        <v>4445</v>
      </c>
      <c r="D3868" t="s">
        <v>4451</v>
      </c>
      <c r="E3868">
        <f t="shared" ca="1" si="186"/>
        <v>0</v>
      </c>
    </row>
    <row r="3869" spans="1:5">
      <c r="A3869" t="str">
        <f t="shared" si="184"/>
        <v>07</v>
      </c>
      <c r="B3869">
        <f t="shared" si="185"/>
        <v>0</v>
      </c>
      <c r="C3869" t="s">
        <v>4445</v>
      </c>
      <c r="D3869" t="s">
        <v>4452</v>
      </c>
      <c r="E3869">
        <f t="shared" ca="1" si="186"/>
        <v>0</v>
      </c>
    </row>
    <row r="3870" spans="1:5">
      <c r="A3870" t="str">
        <f t="shared" si="184"/>
        <v>08</v>
      </c>
      <c r="B3870">
        <f t="shared" si="185"/>
        <v>0</v>
      </c>
      <c r="C3870" t="s">
        <v>4445</v>
      </c>
      <c r="D3870" t="s">
        <v>4453</v>
      </c>
      <c r="E3870">
        <f t="shared" ca="1" si="186"/>
        <v>0</v>
      </c>
    </row>
    <row r="3871" spans="1:5">
      <c r="A3871" t="str">
        <f t="shared" ref="A3871:A3934" si="187">MID(D3871,LEN(C3871)+2,LEN(D3871)-LEN(C3871))</f>
        <v>09</v>
      </c>
      <c r="B3871">
        <f t="shared" ref="B3871:B3934" si="188">IF(IFERROR(FIND("PU",D3871,1),0)&lt;&gt;0,"PU",0)</f>
        <v>0</v>
      </c>
      <c r="C3871" t="s">
        <v>4445</v>
      </c>
      <c r="D3871" t="s">
        <v>4454</v>
      </c>
      <c r="E3871">
        <f t="shared" ca="1" si="186"/>
        <v>0</v>
      </c>
    </row>
    <row r="3872" spans="1:5">
      <c r="A3872" t="str">
        <f t="shared" si="187"/>
        <v>10</v>
      </c>
      <c r="B3872">
        <f t="shared" si="188"/>
        <v>0</v>
      </c>
      <c r="C3872" t="s">
        <v>4445</v>
      </c>
      <c r="D3872" t="s">
        <v>4455</v>
      </c>
      <c r="E3872">
        <f t="shared" ca="1" si="186"/>
        <v>0</v>
      </c>
    </row>
    <row r="3873" spans="1:5">
      <c r="A3873" t="str">
        <f t="shared" si="187"/>
        <v>11</v>
      </c>
      <c r="B3873">
        <f t="shared" si="188"/>
        <v>0</v>
      </c>
      <c r="C3873" t="s">
        <v>4445</v>
      </c>
      <c r="D3873" t="s">
        <v>4456</v>
      </c>
      <c r="E3873">
        <f t="shared" ca="1" si="186"/>
        <v>0</v>
      </c>
    </row>
    <row r="3874" spans="1:5">
      <c r="A3874" t="str">
        <f t="shared" si="187"/>
        <v>12</v>
      </c>
      <c r="B3874">
        <f t="shared" si="188"/>
        <v>0</v>
      </c>
      <c r="C3874" t="s">
        <v>4445</v>
      </c>
      <c r="D3874" t="s">
        <v>4457</v>
      </c>
      <c r="E3874">
        <f t="shared" ca="1" si="186"/>
        <v>0</v>
      </c>
    </row>
    <row r="3875" spans="1:5">
      <c r="A3875" t="str">
        <f t="shared" si="187"/>
        <v>13</v>
      </c>
      <c r="B3875">
        <f t="shared" si="188"/>
        <v>0</v>
      </c>
      <c r="C3875" t="s">
        <v>4445</v>
      </c>
      <c r="D3875" t="s">
        <v>4458</v>
      </c>
      <c r="E3875">
        <f t="shared" ca="1" si="186"/>
        <v>0</v>
      </c>
    </row>
    <row r="3876" spans="1:5">
      <c r="A3876" t="str">
        <f t="shared" si="187"/>
        <v>100</v>
      </c>
      <c r="B3876">
        <f t="shared" si="188"/>
        <v>0</v>
      </c>
      <c r="C3876" t="s">
        <v>4445</v>
      </c>
      <c r="D3876" t="s">
        <v>4459</v>
      </c>
      <c r="E3876">
        <f t="shared" ca="1" si="186"/>
        <v>0</v>
      </c>
    </row>
    <row r="3877" spans="1:5">
      <c r="A3877" t="str">
        <f t="shared" si="187"/>
        <v>01</v>
      </c>
      <c r="B3877">
        <f t="shared" si="188"/>
        <v>0</v>
      </c>
      <c r="C3877" t="s">
        <v>4475</v>
      </c>
      <c r="D3877" t="s">
        <v>4476</v>
      </c>
      <c r="E3877">
        <f t="shared" ca="1" si="186"/>
        <v>0</v>
      </c>
    </row>
    <row r="3878" spans="1:5">
      <c r="A3878" t="str">
        <f t="shared" si="187"/>
        <v>02</v>
      </c>
      <c r="B3878">
        <f t="shared" si="188"/>
        <v>0</v>
      </c>
      <c r="C3878" t="s">
        <v>4475</v>
      </c>
      <c r="D3878" t="s">
        <v>4477</v>
      </c>
      <c r="E3878">
        <f t="shared" ca="1" si="186"/>
        <v>0</v>
      </c>
    </row>
    <row r="3879" spans="1:5">
      <c r="A3879" t="str">
        <f t="shared" si="187"/>
        <v>03</v>
      </c>
      <c r="B3879">
        <f t="shared" si="188"/>
        <v>0</v>
      </c>
      <c r="C3879" t="s">
        <v>4475</v>
      </c>
      <c r="D3879" t="s">
        <v>4478</v>
      </c>
      <c r="E3879">
        <f t="shared" ref="E3879:E3942" ca="1" si="189">IFERROR(IF(B3879=0,VLOOKUP(C3879,INDIRECT($G$4&amp;$H$4),MATCH($A3879,INDIRECT($G$4&amp;$I$4),0),0),VLOOKUP(C3879,INDIRECT($G$5&amp;$H$5),MATCH($A3879,INDIRECT($G$5&amp;$I$5),0),FALSE)),0)</f>
        <v>0</v>
      </c>
    </row>
    <row r="3880" spans="1:5">
      <c r="A3880" t="str">
        <f t="shared" si="187"/>
        <v>04</v>
      </c>
      <c r="B3880">
        <f t="shared" si="188"/>
        <v>0</v>
      </c>
      <c r="C3880" t="s">
        <v>4475</v>
      </c>
      <c r="D3880" t="s">
        <v>4479</v>
      </c>
      <c r="E3880">
        <f t="shared" ca="1" si="189"/>
        <v>0</v>
      </c>
    </row>
    <row r="3881" spans="1:5">
      <c r="A3881" t="str">
        <f t="shared" si="187"/>
        <v>05</v>
      </c>
      <c r="B3881">
        <f t="shared" si="188"/>
        <v>0</v>
      </c>
      <c r="C3881" t="s">
        <v>4475</v>
      </c>
      <c r="D3881" t="s">
        <v>4480</v>
      </c>
      <c r="E3881">
        <f t="shared" ca="1" si="189"/>
        <v>0</v>
      </c>
    </row>
    <row r="3882" spans="1:5">
      <c r="A3882" t="str">
        <f t="shared" si="187"/>
        <v>06</v>
      </c>
      <c r="B3882">
        <f t="shared" si="188"/>
        <v>0</v>
      </c>
      <c r="C3882" t="s">
        <v>4475</v>
      </c>
      <c r="D3882" t="s">
        <v>4481</v>
      </c>
      <c r="E3882">
        <f t="shared" ca="1" si="189"/>
        <v>0</v>
      </c>
    </row>
    <row r="3883" spans="1:5">
      <c r="A3883" t="str">
        <f t="shared" si="187"/>
        <v>07</v>
      </c>
      <c r="B3883">
        <f t="shared" si="188"/>
        <v>0</v>
      </c>
      <c r="C3883" t="s">
        <v>4475</v>
      </c>
      <c r="D3883" t="s">
        <v>4482</v>
      </c>
      <c r="E3883">
        <f t="shared" ca="1" si="189"/>
        <v>0</v>
      </c>
    </row>
    <row r="3884" spans="1:5">
      <c r="A3884" t="str">
        <f t="shared" si="187"/>
        <v>08</v>
      </c>
      <c r="B3884">
        <f t="shared" si="188"/>
        <v>0</v>
      </c>
      <c r="C3884" t="s">
        <v>4475</v>
      </c>
      <c r="D3884" t="s">
        <v>4483</v>
      </c>
      <c r="E3884">
        <f t="shared" ca="1" si="189"/>
        <v>0</v>
      </c>
    </row>
    <row r="3885" spans="1:5">
      <c r="A3885" t="str">
        <f t="shared" si="187"/>
        <v>09</v>
      </c>
      <c r="B3885">
        <f t="shared" si="188"/>
        <v>0</v>
      </c>
      <c r="C3885" t="s">
        <v>4475</v>
      </c>
      <c r="D3885" t="s">
        <v>4484</v>
      </c>
      <c r="E3885">
        <f t="shared" ca="1" si="189"/>
        <v>0</v>
      </c>
    </row>
    <row r="3886" spans="1:5">
      <c r="A3886" t="str">
        <f t="shared" si="187"/>
        <v>10</v>
      </c>
      <c r="B3886">
        <f t="shared" si="188"/>
        <v>0</v>
      </c>
      <c r="C3886" t="s">
        <v>4475</v>
      </c>
      <c r="D3886" t="s">
        <v>4485</v>
      </c>
      <c r="E3886">
        <f t="shared" ca="1" si="189"/>
        <v>0</v>
      </c>
    </row>
    <row r="3887" spans="1:5">
      <c r="A3887" t="str">
        <f t="shared" si="187"/>
        <v>11</v>
      </c>
      <c r="B3887">
        <f t="shared" si="188"/>
        <v>0</v>
      </c>
      <c r="C3887" t="s">
        <v>4475</v>
      </c>
      <c r="D3887" t="s">
        <v>4486</v>
      </c>
      <c r="E3887">
        <f t="shared" ca="1" si="189"/>
        <v>0</v>
      </c>
    </row>
    <row r="3888" spans="1:5">
      <c r="A3888" t="str">
        <f t="shared" si="187"/>
        <v>12</v>
      </c>
      <c r="B3888">
        <f t="shared" si="188"/>
        <v>0</v>
      </c>
      <c r="C3888" t="s">
        <v>4475</v>
      </c>
      <c r="D3888" t="s">
        <v>4487</v>
      </c>
      <c r="E3888">
        <f t="shared" ca="1" si="189"/>
        <v>0</v>
      </c>
    </row>
    <row r="3889" spans="1:5">
      <c r="A3889" t="str">
        <f t="shared" si="187"/>
        <v>13</v>
      </c>
      <c r="B3889">
        <f t="shared" si="188"/>
        <v>0</v>
      </c>
      <c r="C3889" t="s">
        <v>4475</v>
      </c>
      <c r="D3889" t="s">
        <v>4488</v>
      </c>
      <c r="E3889">
        <f t="shared" ca="1" si="189"/>
        <v>0</v>
      </c>
    </row>
    <row r="3890" spans="1:5">
      <c r="A3890" t="str">
        <f t="shared" si="187"/>
        <v>100</v>
      </c>
      <c r="B3890">
        <f t="shared" si="188"/>
        <v>0</v>
      </c>
      <c r="C3890" t="s">
        <v>4475</v>
      </c>
      <c r="D3890" t="s">
        <v>4489</v>
      </c>
      <c r="E3890">
        <f t="shared" ca="1" si="189"/>
        <v>0</v>
      </c>
    </row>
    <row r="3891" spans="1:5">
      <c r="A3891" t="str">
        <f t="shared" si="187"/>
        <v>01</v>
      </c>
      <c r="B3891">
        <f t="shared" si="188"/>
        <v>0</v>
      </c>
      <c r="C3891" t="s">
        <v>4505</v>
      </c>
      <c r="D3891" t="s">
        <v>4506</v>
      </c>
      <c r="E3891">
        <f t="shared" ca="1" si="189"/>
        <v>0</v>
      </c>
    </row>
    <row r="3892" spans="1:5">
      <c r="A3892" t="str">
        <f t="shared" si="187"/>
        <v>02</v>
      </c>
      <c r="B3892">
        <f t="shared" si="188"/>
        <v>0</v>
      </c>
      <c r="C3892" t="s">
        <v>4505</v>
      </c>
      <c r="D3892" t="s">
        <v>4507</v>
      </c>
      <c r="E3892">
        <f t="shared" ca="1" si="189"/>
        <v>0</v>
      </c>
    </row>
    <row r="3893" spans="1:5">
      <c r="A3893" t="str">
        <f t="shared" si="187"/>
        <v>03</v>
      </c>
      <c r="B3893">
        <f t="shared" si="188"/>
        <v>0</v>
      </c>
      <c r="C3893" t="s">
        <v>4505</v>
      </c>
      <c r="D3893" t="s">
        <v>4508</v>
      </c>
      <c r="E3893">
        <f t="shared" ca="1" si="189"/>
        <v>0</v>
      </c>
    </row>
    <row r="3894" spans="1:5">
      <c r="A3894" t="str">
        <f t="shared" si="187"/>
        <v>04</v>
      </c>
      <c r="B3894">
        <f t="shared" si="188"/>
        <v>0</v>
      </c>
      <c r="C3894" t="s">
        <v>4505</v>
      </c>
      <c r="D3894" t="s">
        <v>4509</v>
      </c>
      <c r="E3894">
        <f t="shared" ca="1" si="189"/>
        <v>0</v>
      </c>
    </row>
    <row r="3895" spans="1:5">
      <c r="A3895" t="str">
        <f t="shared" si="187"/>
        <v>05</v>
      </c>
      <c r="B3895">
        <f t="shared" si="188"/>
        <v>0</v>
      </c>
      <c r="C3895" t="s">
        <v>4505</v>
      </c>
      <c r="D3895" t="s">
        <v>4510</v>
      </c>
      <c r="E3895">
        <f t="shared" ca="1" si="189"/>
        <v>0</v>
      </c>
    </row>
    <row r="3896" spans="1:5">
      <c r="A3896" t="str">
        <f t="shared" si="187"/>
        <v>06</v>
      </c>
      <c r="B3896">
        <f t="shared" si="188"/>
        <v>0</v>
      </c>
      <c r="C3896" t="s">
        <v>4505</v>
      </c>
      <c r="D3896" t="s">
        <v>4511</v>
      </c>
      <c r="E3896">
        <f t="shared" ca="1" si="189"/>
        <v>0</v>
      </c>
    </row>
    <row r="3897" spans="1:5">
      <c r="A3897" t="str">
        <f t="shared" si="187"/>
        <v>07</v>
      </c>
      <c r="B3897">
        <f t="shared" si="188"/>
        <v>0</v>
      </c>
      <c r="C3897" t="s">
        <v>4505</v>
      </c>
      <c r="D3897" t="s">
        <v>4512</v>
      </c>
      <c r="E3897">
        <f t="shared" ca="1" si="189"/>
        <v>0</v>
      </c>
    </row>
    <row r="3898" spans="1:5">
      <c r="A3898" t="str">
        <f t="shared" si="187"/>
        <v>08</v>
      </c>
      <c r="B3898">
        <f t="shared" si="188"/>
        <v>0</v>
      </c>
      <c r="C3898" t="s">
        <v>4505</v>
      </c>
      <c r="D3898" t="s">
        <v>4513</v>
      </c>
      <c r="E3898">
        <f t="shared" ca="1" si="189"/>
        <v>0</v>
      </c>
    </row>
    <row r="3899" spans="1:5">
      <c r="A3899" t="str">
        <f t="shared" si="187"/>
        <v>09</v>
      </c>
      <c r="B3899">
        <f t="shared" si="188"/>
        <v>0</v>
      </c>
      <c r="C3899" t="s">
        <v>4505</v>
      </c>
      <c r="D3899" t="s">
        <v>4514</v>
      </c>
      <c r="E3899">
        <f t="shared" ca="1" si="189"/>
        <v>0</v>
      </c>
    </row>
    <row r="3900" spans="1:5">
      <c r="A3900" t="str">
        <f t="shared" si="187"/>
        <v>10</v>
      </c>
      <c r="B3900">
        <f t="shared" si="188"/>
        <v>0</v>
      </c>
      <c r="C3900" t="s">
        <v>4505</v>
      </c>
      <c r="D3900" t="s">
        <v>4515</v>
      </c>
      <c r="E3900">
        <f t="shared" ca="1" si="189"/>
        <v>0</v>
      </c>
    </row>
    <row r="3901" spans="1:5">
      <c r="A3901" t="str">
        <f t="shared" si="187"/>
        <v>11</v>
      </c>
      <c r="B3901">
        <f t="shared" si="188"/>
        <v>0</v>
      </c>
      <c r="C3901" t="s">
        <v>4505</v>
      </c>
      <c r="D3901" t="s">
        <v>4516</v>
      </c>
      <c r="E3901">
        <f t="shared" ca="1" si="189"/>
        <v>0</v>
      </c>
    </row>
    <row r="3902" spans="1:5">
      <c r="A3902" t="str">
        <f t="shared" si="187"/>
        <v>12</v>
      </c>
      <c r="B3902">
        <f t="shared" si="188"/>
        <v>0</v>
      </c>
      <c r="C3902" t="s">
        <v>4505</v>
      </c>
      <c r="D3902" t="s">
        <v>4517</v>
      </c>
      <c r="E3902">
        <f t="shared" ca="1" si="189"/>
        <v>0</v>
      </c>
    </row>
    <row r="3903" spans="1:5">
      <c r="A3903" t="str">
        <f t="shared" si="187"/>
        <v>13</v>
      </c>
      <c r="B3903">
        <f t="shared" si="188"/>
        <v>0</v>
      </c>
      <c r="C3903" t="s">
        <v>4505</v>
      </c>
      <c r="D3903" t="s">
        <v>4518</v>
      </c>
      <c r="E3903">
        <f t="shared" ca="1" si="189"/>
        <v>0</v>
      </c>
    </row>
    <row r="3904" spans="1:5">
      <c r="A3904" t="str">
        <f t="shared" si="187"/>
        <v>100</v>
      </c>
      <c r="B3904">
        <f t="shared" si="188"/>
        <v>0</v>
      </c>
      <c r="C3904" t="s">
        <v>4505</v>
      </c>
      <c r="D3904" t="s">
        <v>4519</v>
      </c>
      <c r="E3904">
        <f t="shared" ca="1" si="189"/>
        <v>0</v>
      </c>
    </row>
    <row r="3905" spans="1:5">
      <c r="A3905" t="str">
        <f t="shared" si="187"/>
        <v>01</v>
      </c>
      <c r="B3905">
        <f t="shared" si="188"/>
        <v>0</v>
      </c>
      <c r="C3905" t="s">
        <v>4535</v>
      </c>
      <c r="D3905" t="s">
        <v>4536</v>
      </c>
      <c r="E3905">
        <f t="shared" ca="1" si="189"/>
        <v>0</v>
      </c>
    </row>
    <row r="3906" spans="1:5">
      <c r="A3906" t="str">
        <f t="shared" si="187"/>
        <v>02</v>
      </c>
      <c r="B3906">
        <f t="shared" si="188"/>
        <v>0</v>
      </c>
      <c r="C3906" t="s">
        <v>4535</v>
      </c>
      <c r="D3906" t="s">
        <v>4537</v>
      </c>
      <c r="E3906">
        <f t="shared" ca="1" si="189"/>
        <v>0</v>
      </c>
    </row>
    <row r="3907" spans="1:5">
      <c r="A3907" t="str">
        <f t="shared" si="187"/>
        <v>03</v>
      </c>
      <c r="B3907">
        <f t="shared" si="188"/>
        <v>0</v>
      </c>
      <c r="C3907" t="s">
        <v>4535</v>
      </c>
      <c r="D3907" t="s">
        <v>4538</v>
      </c>
      <c r="E3907">
        <f t="shared" ca="1" si="189"/>
        <v>0</v>
      </c>
    </row>
    <row r="3908" spans="1:5">
      <c r="A3908" t="str">
        <f t="shared" si="187"/>
        <v>04</v>
      </c>
      <c r="B3908">
        <f t="shared" si="188"/>
        <v>0</v>
      </c>
      <c r="C3908" t="s">
        <v>4535</v>
      </c>
      <c r="D3908" t="s">
        <v>4539</v>
      </c>
      <c r="E3908">
        <f t="shared" ca="1" si="189"/>
        <v>0</v>
      </c>
    </row>
    <row r="3909" spans="1:5">
      <c r="A3909" t="str">
        <f t="shared" si="187"/>
        <v>05</v>
      </c>
      <c r="B3909">
        <f t="shared" si="188"/>
        <v>0</v>
      </c>
      <c r="C3909" t="s">
        <v>4535</v>
      </c>
      <c r="D3909" t="s">
        <v>4540</v>
      </c>
      <c r="E3909">
        <f t="shared" ca="1" si="189"/>
        <v>0</v>
      </c>
    </row>
    <row r="3910" spans="1:5">
      <c r="A3910" t="str">
        <f t="shared" si="187"/>
        <v>06</v>
      </c>
      <c r="B3910">
        <f t="shared" si="188"/>
        <v>0</v>
      </c>
      <c r="C3910" t="s">
        <v>4535</v>
      </c>
      <c r="D3910" t="s">
        <v>4541</v>
      </c>
      <c r="E3910">
        <f t="shared" ca="1" si="189"/>
        <v>0</v>
      </c>
    </row>
    <row r="3911" spans="1:5">
      <c r="A3911" t="str">
        <f t="shared" si="187"/>
        <v>07</v>
      </c>
      <c r="B3911">
        <f t="shared" si="188"/>
        <v>0</v>
      </c>
      <c r="C3911" t="s">
        <v>4535</v>
      </c>
      <c r="D3911" t="s">
        <v>4542</v>
      </c>
      <c r="E3911">
        <f t="shared" ca="1" si="189"/>
        <v>0</v>
      </c>
    </row>
    <row r="3912" spans="1:5">
      <c r="A3912" t="str">
        <f t="shared" si="187"/>
        <v>08</v>
      </c>
      <c r="B3912">
        <f t="shared" si="188"/>
        <v>0</v>
      </c>
      <c r="C3912" t="s">
        <v>4535</v>
      </c>
      <c r="D3912" t="s">
        <v>4543</v>
      </c>
      <c r="E3912">
        <f t="shared" ca="1" si="189"/>
        <v>0</v>
      </c>
    </row>
    <row r="3913" spans="1:5">
      <c r="A3913" t="str">
        <f t="shared" si="187"/>
        <v>09</v>
      </c>
      <c r="B3913">
        <f t="shared" si="188"/>
        <v>0</v>
      </c>
      <c r="C3913" t="s">
        <v>4535</v>
      </c>
      <c r="D3913" t="s">
        <v>4544</v>
      </c>
      <c r="E3913">
        <f t="shared" ca="1" si="189"/>
        <v>0</v>
      </c>
    </row>
    <row r="3914" spans="1:5">
      <c r="A3914" t="str">
        <f t="shared" si="187"/>
        <v>10</v>
      </c>
      <c r="B3914">
        <f t="shared" si="188"/>
        <v>0</v>
      </c>
      <c r="C3914" t="s">
        <v>4535</v>
      </c>
      <c r="D3914" t="s">
        <v>4545</v>
      </c>
      <c r="E3914">
        <f t="shared" ca="1" si="189"/>
        <v>0</v>
      </c>
    </row>
    <row r="3915" spans="1:5">
      <c r="A3915" t="str">
        <f t="shared" si="187"/>
        <v>11</v>
      </c>
      <c r="B3915">
        <f t="shared" si="188"/>
        <v>0</v>
      </c>
      <c r="C3915" t="s">
        <v>4535</v>
      </c>
      <c r="D3915" t="s">
        <v>4546</v>
      </c>
      <c r="E3915">
        <f t="shared" ca="1" si="189"/>
        <v>0</v>
      </c>
    </row>
    <row r="3916" spans="1:5">
      <c r="A3916" t="str">
        <f t="shared" si="187"/>
        <v>12</v>
      </c>
      <c r="B3916">
        <f t="shared" si="188"/>
        <v>0</v>
      </c>
      <c r="C3916" t="s">
        <v>4535</v>
      </c>
      <c r="D3916" t="s">
        <v>4547</v>
      </c>
      <c r="E3916">
        <f t="shared" ca="1" si="189"/>
        <v>0</v>
      </c>
    </row>
    <row r="3917" spans="1:5">
      <c r="A3917" t="str">
        <f t="shared" si="187"/>
        <v>13</v>
      </c>
      <c r="B3917">
        <f t="shared" si="188"/>
        <v>0</v>
      </c>
      <c r="C3917" t="s">
        <v>4535</v>
      </c>
      <c r="D3917" t="s">
        <v>4548</v>
      </c>
      <c r="E3917">
        <f t="shared" ca="1" si="189"/>
        <v>0</v>
      </c>
    </row>
    <row r="3918" spans="1:5">
      <c r="A3918" t="str">
        <f t="shared" si="187"/>
        <v>100</v>
      </c>
      <c r="B3918">
        <f t="shared" si="188"/>
        <v>0</v>
      </c>
      <c r="C3918" t="s">
        <v>4535</v>
      </c>
      <c r="D3918" t="s">
        <v>4549</v>
      </c>
      <c r="E3918">
        <f t="shared" ca="1" si="189"/>
        <v>0</v>
      </c>
    </row>
    <row r="3919" spans="1:5">
      <c r="A3919" t="str">
        <f t="shared" si="187"/>
        <v>01</v>
      </c>
      <c r="B3919">
        <f t="shared" si="188"/>
        <v>0</v>
      </c>
      <c r="C3919" t="s">
        <v>4565</v>
      </c>
      <c r="D3919" t="s">
        <v>4566</v>
      </c>
      <c r="E3919">
        <f t="shared" ca="1" si="189"/>
        <v>0</v>
      </c>
    </row>
    <row r="3920" spans="1:5">
      <c r="A3920" t="str">
        <f t="shared" si="187"/>
        <v>02</v>
      </c>
      <c r="B3920">
        <f t="shared" si="188"/>
        <v>0</v>
      </c>
      <c r="C3920" t="s">
        <v>4565</v>
      </c>
      <c r="D3920" t="s">
        <v>4567</v>
      </c>
      <c r="E3920">
        <f t="shared" ca="1" si="189"/>
        <v>0</v>
      </c>
    </row>
    <row r="3921" spans="1:5">
      <c r="A3921" t="str">
        <f t="shared" si="187"/>
        <v>03</v>
      </c>
      <c r="B3921">
        <f t="shared" si="188"/>
        <v>0</v>
      </c>
      <c r="C3921" t="s">
        <v>4565</v>
      </c>
      <c r="D3921" t="s">
        <v>4568</v>
      </c>
      <c r="E3921">
        <f t="shared" ca="1" si="189"/>
        <v>0</v>
      </c>
    </row>
    <row r="3922" spans="1:5">
      <c r="A3922" t="str">
        <f t="shared" si="187"/>
        <v>04</v>
      </c>
      <c r="B3922">
        <f t="shared" si="188"/>
        <v>0</v>
      </c>
      <c r="C3922" t="s">
        <v>4565</v>
      </c>
      <c r="D3922" t="s">
        <v>4569</v>
      </c>
      <c r="E3922">
        <f t="shared" ca="1" si="189"/>
        <v>0</v>
      </c>
    </row>
    <row r="3923" spans="1:5">
      <c r="A3923" t="str">
        <f t="shared" si="187"/>
        <v>05</v>
      </c>
      <c r="B3923">
        <f t="shared" si="188"/>
        <v>0</v>
      </c>
      <c r="C3923" t="s">
        <v>4565</v>
      </c>
      <c r="D3923" t="s">
        <v>4570</v>
      </c>
      <c r="E3923">
        <f t="shared" ca="1" si="189"/>
        <v>0</v>
      </c>
    </row>
    <row r="3924" spans="1:5">
      <c r="A3924" t="str">
        <f t="shared" si="187"/>
        <v>06</v>
      </c>
      <c r="B3924">
        <f t="shared" si="188"/>
        <v>0</v>
      </c>
      <c r="C3924" t="s">
        <v>4565</v>
      </c>
      <c r="D3924" t="s">
        <v>4571</v>
      </c>
      <c r="E3924">
        <f t="shared" ca="1" si="189"/>
        <v>0</v>
      </c>
    </row>
    <row r="3925" spans="1:5">
      <c r="A3925" t="str">
        <f t="shared" si="187"/>
        <v>07</v>
      </c>
      <c r="B3925">
        <f t="shared" si="188"/>
        <v>0</v>
      </c>
      <c r="C3925" t="s">
        <v>4565</v>
      </c>
      <c r="D3925" t="s">
        <v>4572</v>
      </c>
      <c r="E3925">
        <f t="shared" ca="1" si="189"/>
        <v>0</v>
      </c>
    </row>
    <row r="3926" spans="1:5">
      <c r="A3926" t="str">
        <f t="shared" si="187"/>
        <v>08</v>
      </c>
      <c r="B3926">
        <f t="shared" si="188"/>
        <v>0</v>
      </c>
      <c r="C3926" t="s">
        <v>4565</v>
      </c>
      <c r="D3926" t="s">
        <v>4573</v>
      </c>
      <c r="E3926">
        <f t="shared" ca="1" si="189"/>
        <v>0</v>
      </c>
    </row>
    <row r="3927" spans="1:5">
      <c r="A3927" t="str">
        <f t="shared" si="187"/>
        <v>09</v>
      </c>
      <c r="B3927">
        <f t="shared" si="188"/>
        <v>0</v>
      </c>
      <c r="C3927" t="s">
        <v>4565</v>
      </c>
      <c r="D3927" t="s">
        <v>4574</v>
      </c>
      <c r="E3927">
        <f t="shared" ca="1" si="189"/>
        <v>0</v>
      </c>
    </row>
    <row r="3928" spans="1:5">
      <c r="A3928" t="str">
        <f t="shared" si="187"/>
        <v>10</v>
      </c>
      <c r="B3928">
        <f t="shared" si="188"/>
        <v>0</v>
      </c>
      <c r="C3928" t="s">
        <v>4565</v>
      </c>
      <c r="D3928" t="s">
        <v>4575</v>
      </c>
      <c r="E3928">
        <f t="shared" ca="1" si="189"/>
        <v>0</v>
      </c>
    </row>
    <row r="3929" spans="1:5">
      <c r="A3929" t="str">
        <f t="shared" si="187"/>
        <v>11</v>
      </c>
      <c r="B3929">
        <f t="shared" si="188"/>
        <v>0</v>
      </c>
      <c r="C3929" t="s">
        <v>4565</v>
      </c>
      <c r="D3929" t="s">
        <v>4576</v>
      </c>
      <c r="E3929">
        <f t="shared" ca="1" si="189"/>
        <v>0</v>
      </c>
    </row>
    <row r="3930" spans="1:5">
      <c r="A3930" t="str">
        <f t="shared" si="187"/>
        <v>12</v>
      </c>
      <c r="B3930">
        <f t="shared" si="188"/>
        <v>0</v>
      </c>
      <c r="C3930" t="s">
        <v>4565</v>
      </c>
      <c r="D3930" t="s">
        <v>4577</v>
      </c>
      <c r="E3930">
        <f t="shared" ca="1" si="189"/>
        <v>0</v>
      </c>
    </row>
    <row r="3931" spans="1:5">
      <c r="A3931" t="str">
        <f t="shared" si="187"/>
        <v>13</v>
      </c>
      <c r="B3931">
        <f t="shared" si="188"/>
        <v>0</v>
      </c>
      <c r="C3931" t="s">
        <v>4565</v>
      </c>
      <c r="D3931" t="s">
        <v>4578</v>
      </c>
      <c r="E3931">
        <f t="shared" ca="1" si="189"/>
        <v>0</v>
      </c>
    </row>
    <row r="3932" spans="1:5">
      <c r="A3932" t="str">
        <f t="shared" si="187"/>
        <v>100</v>
      </c>
      <c r="B3932">
        <f t="shared" si="188"/>
        <v>0</v>
      </c>
      <c r="C3932" t="s">
        <v>4565</v>
      </c>
      <c r="D3932" t="s">
        <v>4579</v>
      </c>
      <c r="E3932">
        <f t="shared" ca="1" si="189"/>
        <v>0</v>
      </c>
    </row>
    <row r="3933" spans="1:5">
      <c r="A3933" t="str">
        <f t="shared" si="187"/>
        <v>01</v>
      </c>
      <c r="B3933">
        <f t="shared" si="188"/>
        <v>0</v>
      </c>
      <c r="C3933" t="s">
        <v>4595</v>
      </c>
      <c r="D3933" t="s">
        <v>4596</v>
      </c>
      <c r="E3933">
        <f t="shared" ca="1" si="189"/>
        <v>0</v>
      </c>
    </row>
    <row r="3934" spans="1:5">
      <c r="A3934" t="str">
        <f t="shared" si="187"/>
        <v>02</v>
      </c>
      <c r="B3934">
        <f t="shared" si="188"/>
        <v>0</v>
      </c>
      <c r="C3934" t="s">
        <v>4595</v>
      </c>
      <c r="D3934" t="s">
        <v>4597</v>
      </c>
      <c r="E3934">
        <f t="shared" ca="1" si="189"/>
        <v>0</v>
      </c>
    </row>
    <row r="3935" spans="1:5">
      <c r="A3935" t="str">
        <f t="shared" ref="A3935:A3998" si="190">MID(D3935,LEN(C3935)+2,LEN(D3935)-LEN(C3935))</f>
        <v>03</v>
      </c>
      <c r="B3935">
        <f t="shared" ref="B3935:B3998" si="191">IF(IFERROR(FIND("PU",D3935,1),0)&lt;&gt;0,"PU",0)</f>
        <v>0</v>
      </c>
      <c r="C3935" t="s">
        <v>4595</v>
      </c>
      <c r="D3935" t="s">
        <v>4598</v>
      </c>
      <c r="E3935">
        <f t="shared" ca="1" si="189"/>
        <v>0</v>
      </c>
    </row>
    <row r="3936" spans="1:5">
      <c r="A3936" t="str">
        <f t="shared" si="190"/>
        <v>04</v>
      </c>
      <c r="B3936">
        <f t="shared" si="191"/>
        <v>0</v>
      </c>
      <c r="C3936" t="s">
        <v>4595</v>
      </c>
      <c r="D3936" t="s">
        <v>4599</v>
      </c>
      <c r="E3936">
        <f t="shared" ca="1" si="189"/>
        <v>0</v>
      </c>
    </row>
    <row r="3937" spans="1:5">
      <c r="A3937" t="str">
        <f t="shared" si="190"/>
        <v>05</v>
      </c>
      <c r="B3937">
        <f t="shared" si="191"/>
        <v>0</v>
      </c>
      <c r="C3937" t="s">
        <v>4595</v>
      </c>
      <c r="D3937" t="s">
        <v>4600</v>
      </c>
      <c r="E3937">
        <f t="shared" ca="1" si="189"/>
        <v>0</v>
      </c>
    </row>
    <row r="3938" spans="1:5">
      <c r="A3938" t="str">
        <f t="shared" si="190"/>
        <v>06</v>
      </c>
      <c r="B3938">
        <f t="shared" si="191"/>
        <v>0</v>
      </c>
      <c r="C3938" t="s">
        <v>4595</v>
      </c>
      <c r="D3938" t="s">
        <v>4601</v>
      </c>
      <c r="E3938">
        <f t="shared" ca="1" si="189"/>
        <v>0</v>
      </c>
    </row>
    <row r="3939" spans="1:5">
      <c r="A3939" t="str">
        <f t="shared" si="190"/>
        <v>07</v>
      </c>
      <c r="B3939">
        <f t="shared" si="191"/>
        <v>0</v>
      </c>
      <c r="C3939" t="s">
        <v>4595</v>
      </c>
      <c r="D3939" t="s">
        <v>4602</v>
      </c>
      <c r="E3939">
        <f t="shared" ca="1" si="189"/>
        <v>0</v>
      </c>
    </row>
    <row r="3940" spans="1:5">
      <c r="A3940" t="str">
        <f t="shared" si="190"/>
        <v>08</v>
      </c>
      <c r="B3940">
        <f t="shared" si="191"/>
        <v>0</v>
      </c>
      <c r="C3940" t="s">
        <v>4595</v>
      </c>
      <c r="D3940" t="s">
        <v>4603</v>
      </c>
      <c r="E3940">
        <f t="shared" ca="1" si="189"/>
        <v>0</v>
      </c>
    </row>
    <row r="3941" spans="1:5">
      <c r="A3941" t="str">
        <f t="shared" si="190"/>
        <v>09</v>
      </c>
      <c r="B3941">
        <f t="shared" si="191"/>
        <v>0</v>
      </c>
      <c r="C3941" t="s">
        <v>4595</v>
      </c>
      <c r="D3941" t="s">
        <v>4604</v>
      </c>
      <c r="E3941">
        <f t="shared" ca="1" si="189"/>
        <v>0</v>
      </c>
    </row>
    <row r="3942" spans="1:5">
      <c r="A3942" t="str">
        <f t="shared" si="190"/>
        <v>10</v>
      </c>
      <c r="B3942">
        <f t="shared" si="191"/>
        <v>0</v>
      </c>
      <c r="C3942" t="s">
        <v>4595</v>
      </c>
      <c r="D3942" t="s">
        <v>4605</v>
      </c>
      <c r="E3942">
        <f t="shared" ca="1" si="189"/>
        <v>0</v>
      </c>
    </row>
    <row r="3943" spans="1:5">
      <c r="A3943" t="str">
        <f t="shared" si="190"/>
        <v>11</v>
      </c>
      <c r="B3943">
        <f t="shared" si="191"/>
        <v>0</v>
      </c>
      <c r="C3943" t="s">
        <v>4595</v>
      </c>
      <c r="D3943" t="s">
        <v>4606</v>
      </c>
      <c r="E3943">
        <f t="shared" ref="E3943:E4006" ca="1" si="192">IFERROR(IF(B3943=0,VLOOKUP(C3943,INDIRECT($G$4&amp;$H$4),MATCH($A3943,INDIRECT($G$4&amp;$I$4),0),0),VLOOKUP(C3943,INDIRECT($G$5&amp;$H$5),MATCH($A3943,INDIRECT($G$5&amp;$I$5),0),FALSE)),0)</f>
        <v>0</v>
      </c>
    </row>
    <row r="3944" spans="1:5">
      <c r="A3944" t="str">
        <f t="shared" si="190"/>
        <v>12</v>
      </c>
      <c r="B3944">
        <f t="shared" si="191"/>
        <v>0</v>
      </c>
      <c r="C3944" t="s">
        <v>4595</v>
      </c>
      <c r="D3944" t="s">
        <v>4607</v>
      </c>
      <c r="E3944">
        <f t="shared" ca="1" si="192"/>
        <v>0</v>
      </c>
    </row>
    <row r="3945" spans="1:5">
      <c r="A3945" t="str">
        <f t="shared" si="190"/>
        <v>13</v>
      </c>
      <c r="B3945">
        <f t="shared" si="191"/>
        <v>0</v>
      </c>
      <c r="C3945" t="s">
        <v>4595</v>
      </c>
      <c r="D3945" t="s">
        <v>4608</v>
      </c>
      <c r="E3945">
        <f t="shared" ca="1" si="192"/>
        <v>0</v>
      </c>
    </row>
    <row r="3946" spans="1:5">
      <c r="A3946" t="str">
        <f t="shared" si="190"/>
        <v>100</v>
      </c>
      <c r="B3946">
        <f t="shared" si="191"/>
        <v>0</v>
      </c>
      <c r="C3946" t="s">
        <v>4595</v>
      </c>
      <c r="D3946" t="s">
        <v>4609</v>
      </c>
      <c r="E3946">
        <f t="shared" ca="1" si="192"/>
        <v>0</v>
      </c>
    </row>
    <row r="3947" spans="1:5">
      <c r="A3947" t="str">
        <f t="shared" si="190"/>
        <v>01</v>
      </c>
      <c r="B3947">
        <f t="shared" si="191"/>
        <v>0</v>
      </c>
      <c r="C3947" t="s">
        <v>4625</v>
      </c>
      <c r="D3947" t="s">
        <v>4626</v>
      </c>
      <c r="E3947">
        <f t="shared" ca="1" si="192"/>
        <v>0</v>
      </c>
    </row>
    <row r="3948" spans="1:5">
      <c r="A3948" t="str">
        <f t="shared" si="190"/>
        <v>02</v>
      </c>
      <c r="B3948">
        <f t="shared" si="191"/>
        <v>0</v>
      </c>
      <c r="C3948" t="s">
        <v>4625</v>
      </c>
      <c r="D3948" t="s">
        <v>4627</v>
      </c>
      <c r="E3948">
        <f t="shared" ca="1" si="192"/>
        <v>0</v>
      </c>
    </row>
    <row r="3949" spans="1:5">
      <c r="A3949" t="str">
        <f t="shared" si="190"/>
        <v>03</v>
      </c>
      <c r="B3949">
        <f t="shared" si="191"/>
        <v>0</v>
      </c>
      <c r="C3949" t="s">
        <v>4625</v>
      </c>
      <c r="D3949" t="s">
        <v>4628</v>
      </c>
      <c r="E3949">
        <f t="shared" ca="1" si="192"/>
        <v>0</v>
      </c>
    </row>
    <row r="3950" spans="1:5">
      <c r="A3950" t="str">
        <f t="shared" si="190"/>
        <v>04</v>
      </c>
      <c r="B3950">
        <f t="shared" si="191"/>
        <v>0</v>
      </c>
      <c r="C3950" t="s">
        <v>4625</v>
      </c>
      <c r="D3950" t="s">
        <v>4629</v>
      </c>
      <c r="E3950">
        <f t="shared" ca="1" si="192"/>
        <v>0</v>
      </c>
    </row>
    <row r="3951" spans="1:5">
      <c r="A3951" t="str">
        <f t="shared" si="190"/>
        <v>05</v>
      </c>
      <c r="B3951">
        <f t="shared" si="191"/>
        <v>0</v>
      </c>
      <c r="C3951" t="s">
        <v>4625</v>
      </c>
      <c r="D3951" t="s">
        <v>4630</v>
      </c>
      <c r="E3951">
        <f t="shared" ca="1" si="192"/>
        <v>0</v>
      </c>
    </row>
    <row r="3952" spans="1:5">
      <c r="A3952" t="str">
        <f t="shared" si="190"/>
        <v>06</v>
      </c>
      <c r="B3952">
        <f t="shared" si="191"/>
        <v>0</v>
      </c>
      <c r="C3952" t="s">
        <v>4625</v>
      </c>
      <c r="D3952" t="s">
        <v>4631</v>
      </c>
      <c r="E3952">
        <f t="shared" ca="1" si="192"/>
        <v>0</v>
      </c>
    </row>
    <row r="3953" spans="1:5">
      <c r="A3953" t="str">
        <f t="shared" si="190"/>
        <v>07</v>
      </c>
      <c r="B3953">
        <f t="shared" si="191"/>
        <v>0</v>
      </c>
      <c r="C3953" t="s">
        <v>4625</v>
      </c>
      <c r="D3953" t="s">
        <v>4632</v>
      </c>
      <c r="E3953">
        <f t="shared" ca="1" si="192"/>
        <v>0</v>
      </c>
    </row>
    <row r="3954" spans="1:5">
      <c r="A3954" t="str">
        <f t="shared" si="190"/>
        <v>08</v>
      </c>
      <c r="B3954">
        <f t="shared" si="191"/>
        <v>0</v>
      </c>
      <c r="C3954" t="s">
        <v>4625</v>
      </c>
      <c r="D3954" t="s">
        <v>4633</v>
      </c>
      <c r="E3954">
        <f t="shared" ca="1" si="192"/>
        <v>0</v>
      </c>
    </row>
    <row r="3955" spans="1:5">
      <c r="A3955" t="str">
        <f t="shared" si="190"/>
        <v>09</v>
      </c>
      <c r="B3955">
        <f t="shared" si="191"/>
        <v>0</v>
      </c>
      <c r="C3955" t="s">
        <v>4625</v>
      </c>
      <c r="D3955" t="s">
        <v>4634</v>
      </c>
      <c r="E3955">
        <f t="shared" ca="1" si="192"/>
        <v>0</v>
      </c>
    </row>
    <row r="3956" spans="1:5">
      <c r="A3956" t="str">
        <f t="shared" si="190"/>
        <v>10</v>
      </c>
      <c r="B3956">
        <f t="shared" si="191"/>
        <v>0</v>
      </c>
      <c r="C3956" t="s">
        <v>4625</v>
      </c>
      <c r="D3956" t="s">
        <v>4635</v>
      </c>
      <c r="E3956">
        <f t="shared" ca="1" si="192"/>
        <v>0</v>
      </c>
    </row>
    <row r="3957" spans="1:5">
      <c r="A3957" t="str">
        <f t="shared" si="190"/>
        <v>11</v>
      </c>
      <c r="B3957">
        <f t="shared" si="191"/>
        <v>0</v>
      </c>
      <c r="C3957" t="s">
        <v>4625</v>
      </c>
      <c r="D3957" t="s">
        <v>4636</v>
      </c>
      <c r="E3957">
        <f t="shared" ca="1" si="192"/>
        <v>0</v>
      </c>
    </row>
    <row r="3958" spans="1:5">
      <c r="A3958" t="str">
        <f t="shared" si="190"/>
        <v>12</v>
      </c>
      <c r="B3958">
        <f t="shared" si="191"/>
        <v>0</v>
      </c>
      <c r="C3958" t="s">
        <v>4625</v>
      </c>
      <c r="D3958" t="s">
        <v>4637</v>
      </c>
      <c r="E3958">
        <f t="shared" ca="1" si="192"/>
        <v>0</v>
      </c>
    </row>
    <row r="3959" spans="1:5">
      <c r="A3959" t="str">
        <f t="shared" si="190"/>
        <v>13</v>
      </c>
      <c r="B3959">
        <f t="shared" si="191"/>
        <v>0</v>
      </c>
      <c r="C3959" t="s">
        <v>4625</v>
      </c>
      <c r="D3959" t="s">
        <v>4638</v>
      </c>
      <c r="E3959">
        <f t="shared" ca="1" si="192"/>
        <v>0</v>
      </c>
    </row>
    <row r="3960" spans="1:5">
      <c r="A3960" t="str">
        <f t="shared" si="190"/>
        <v>100</v>
      </c>
      <c r="B3960">
        <f t="shared" si="191"/>
        <v>0</v>
      </c>
      <c r="C3960" t="s">
        <v>4625</v>
      </c>
      <c r="D3960" t="s">
        <v>4639</v>
      </c>
      <c r="E3960">
        <f t="shared" ca="1" si="192"/>
        <v>0</v>
      </c>
    </row>
    <row r="3961" spans="1:5">
      <c r="A3961" t="str">
        <f t="shared" si="190"/>
        <v>01</v>
      </c>
      <c r="B3961">
        <f t="shared" si="191"/>
        <v>0</v>
      </c>
      <c r="C3961" t="s">
        <v>4460</v>
      </c>
      <c r="D3961" t="s">
        <v>4461</v>
      </c>
      <c r="E3961">
        <f t="shared" ca="1" si="192"/>
        <v>0</v>
      </c>
    </row>
    <row r="3962" spans="1:5">
      <c r="A3962" t="str">
        <f t="shared" si="190"/>
        <v>02</v>
      </c>
      <c r="B3962">
        <f t="shared" si="191"/>
        <v>0</v>
      </c>
      <c r="C3962" t="s">
        <v>4460</v>
      </c>
      <c r="D3962" t="s">
        <v>4462</v>
      </c>
      <c r="E3962">
        <f t="shared" ca="1" si="192"/>
        <v>0</v>
      </c>
    </row>
    <row r="3963" spans="1:5">
      <c r="A3963" t="str">
        <f t="shared" si="190"/>
        <v>03</v>
      </c>
      <c r="B3963">
        <f t="shared" si="191"/>
        <v>0</v>
      </c>
      <c r="C3963" t="s">
        <v>4460</v>
      </c>
      <c r="D3963" t="s">
        <v>4463</v>
      </c>
      <c r="E3963">
        <f t="shared" ca="1" si="192"/>
        <v>0</v>
      </c>
    </row>
    <row r="3964" spans="1:5">
      <c r="A3964" t="str">
        <f t="shared" si="190"/>
        <v>04</v>
      </c>
      <c r="B3964">
        <f t="shared" si="191"/>
        <v>0</v>
      </c>
      <c r="C3964" t="s">
        <v>4460</v>
      </c>
      <c r="D3964" t="s">
        <v>4464</v>
      </c>
      <c r="E3964">
        <f t="shared" ca="1" si="192"/>
        <v>0</v>
      </c>
    </row>
    <row r="3965" spans="1:5">
      <c r="A3965" t="str">
        <f t="shared" si="190"/>
        <v>05</v>
      </c>
      <c r="B3965">
        <f t="shared" si="191"/>
        <v>0</v>
      </c>
      <c r="C3965" t="s">
        <v>4460</v>
      </c>
      <c r="D3965" t="s">
        <v>4465</v>
      </c>
      <c r="E3965">
        <f t="shared" ca="1" si="192"/>
        <v>0</v>
      </c>
    </row>
    <row r="3966" spans="1:5">
      <c r="A3966" t="str">
        <f t="shared" si="190"/>
        <v>06</v>
      </c>
      <c r="B3966">
        <f t="shared" si="191"/>
        <v>0</v>
      </c>
      <c r="C3966" t="s">
        <v>4460</v>
      </c>
      <c r="D3966" t="s">
        <v>4466</v>
      </c>
      <c r="E3966">
        <f t="shared" ca="1" si="192"/>
        <v>0</v>
      </c>
    </row>
    <row r="3967" spans="1:5">
      <c r="A3967" t="str">
        <f t="shared" si="190"/>
        <v>07</v>
      </c>
      <c r="B3967">
        <f t="shared" si="191"/>
        <v>0</v>
      </c>
      <c r="C3967" t="s">
        <v>4460</v>
      </c>
      <c r="D3967" t="s">
        <v>4467</v>
      </c>
      <c r="E3967">
        <f t="shared" ca="1" si="192"/>
        <v>0</v>
      </c>
    </row>
    <row r="3968" spans="1:5">
      <c r="A3968" t="str">
        <f t="shared" si="190"/>
        <v>08</v>
      </c>
      <c r="B3968">
        <f t="shared" si="191"/>
        <v>0</v>
      </c>
      <c r="C3968" t="s">
        <v>4460</v>
      </c>
      <c r="D3968" t="s">
        <v>4468</v>
      </c>
      <c r="E3968">
        <f t="shared" ca="1" si="192"/>
        <v>0</v>
      </c>
    </row>
    <row r="3969" spans="1:5">
      <c r="A3969" t="str">
        <f t="shared" si="190"/>
        <v>09</v>
      </c>
      <c r="B3969">
        <f t="shared" si="191"/>
        <v>0</v>
      </c>
      <c r="C3969" t="s">
        <v>4460</v>
      </c>
      <c r="D3969" t="s">
        <v>4469</v>
      </c>
      <c r="E3969">
        <f t="shared" ca="1" si="192"/>
        <v>0</v>
      </c>
    </row>
    <row r="3970" spans="1:5">
      <c r="A3970" t="str">
        <f t="shared" si="190"/>
        <v>10</v>
      </c>
      <c r="B3970">
        <f t="shared" si="191"/>
        <v>0</v>
      </c>
      <c r="C3970" t="s">
        <v>4460</v>
      </c>
      <c r="D3970" t="s">
        <v>4470</v>
      </c>
      <c r="E3970">
        <f t="shared" ca="1" si="192"/>
        <v>0</v>
      </c>
    </row>
    <row r="3971" spans="1:5">
      <c r="A3971" t="str">
        <f t="shared" si="190"/>
        <v>11</v>
      </c>
      <c r="B3971">
        <f t="shared" si="191"/>
        <v>0</v>
      </c>
      <c r="C3971" t="s">
        <v>4460</v>
      </c>
      <c r="D3971" t="s">
        <v>4471</v>
      </c>
      <c r="E3971">
        <f t="shared" ca="1" si="192"/>
        <v>0</v>
      </c>
    </row>
    <row r="3972" spans="1:5">
      <c r="A3972" t="str">
        <f t="shared" si="190"/>
        <v>12</v>
      </c>
      <c r="B3972">
        <f t="shared" si="191"/>
        <v>0</v>
      </c>
      <c r="C3972" t="s">
        <v>4460</v>
      </c>
      <c r="D3972" t="s">
        <v>4472</v>
      </c>
      <c r="E3972">
        <f t="shared" ca="1" si="192"/>
        <v>0</v>
      </c>
    </row>
    <row r="3973" spans="1:5">
      <c r="A3973" t="str">
        <f t="shared" si="190"/>
        <v>13</v>
      </c>
      <c r="B3973">
        <f t="shared" si="191"/>
        <v>0</v>
      </c>
      <c r="C3973" t="s">
        <v>4460</v>
      </c>
      <c r="D3973" t="s">
        <v>4473</v>
      </c>
      <c r="E3973">
        <f t="shared" ca="1" si="192"/>
        <v>0</v>
      </c>
    </row>
    <row r="3974" spans="1:5">
      <c r="A3974" t="str">
        <f t="shared" si="190"/>
        <v>100</v>
      </c>
      <c r="B3974">
        <f t="shared" si="191"/>
        <v>0</v>
      </c>
      <c r="C3974" t="s">
        <v>4460</v>
      </c>
      <c r="D3974" t="s">
        <v>4474</v>
      </c>
      <c r="E3974">
        <f t="shared" ca="1" si="192"/>
        <v>0</v>
      </c>
    </row>
    <row r="3975" spans="1:5">
      <c r="A3975" t="str">
        <f t="shared" si="190"/>
        <v>01</v>
      </c>
      <c r="B3975">
        <f t="shared" si="191"/>
        <v>0</v>
      </c>
      <c r="C3975" t="s">
        <v>4490</v>
      </c>
      <c r="D3975" t="s">
        <v>4491</v>
      </c>
      <c r="E3975">
        <f t="shared" ca="1" si="192"/>
        <v>0</v>
      </c>
    </row>
    <row r="3976" spans="1:5">
      <c r="A3976" t="str">
        <f t="shared" si="190"/>
        <v>02</v>
      </c>
      <c r="B3976">
        <f t="shared" si="191"/>
        <v>0</v>
      </c>
      <c r="C3976" t="s">
        <v>4490</v>
      </c>
      <c r="D3976" t="s">
        <v>4492</v>
      </c>
      <c r="E3976">
        <f t="shared" ca="1" si="192"/>
        <v>0</v>
      </c>
    </row>
    <row r="3977" spans="1:5">
      <c r="A3977" t="str">
        <f t="shared" si="190"/>
        <v>03</v>
      </c>
      <c r="B3977">
        <f t="shared" si="191"/>
        <v>0</v>
      </c>
      <c r="C3977" t="s">
        <v>4490</v>
      </c>
      <c r="D3977" t="s">
        <v>4493</v>
      </c>
      <c r="E3977">
        <f t="shared" ca="1" si="192"/>
        <v>0</v>
      </c>
    </row>
    <row r="3978" spans="1:5">
      <c r="A3978" t="str">
        <f t="shared" si="190"/>
        <v>04</v>
      </c>
      <c r="B3978">
        <f t="shared" si="191"/>
        <v>0</v>
      </c>
      <c r="C3978" t="s">
        <v>4490</v>
      </c>
      <c r="D3978" t="s">
        <v>4494</v>
      </c>
      <c r="E3978">
        <f t="shared" ca="1" si="192"/>
        <v>0</v>
      </c>
    </row>
    <row r="3979" spans="1:5">
      <c r="A3979" t="str">
        <f t="shared" si="190"/>
        <v>05</v>
      </c>
      <c r="B3979">
        <f t="shared" si="191"/>
        <v>0</v>
      </c>
      <c r="C3979" t="s">
        <v>4490</v>
      </c>
      <c r="D3979" t="s">
        <v>4495</v>
      </c>
      <c r="E3979">
        <f t="shared" ca="1" si="192"/>
        <v>0</v>
      </c>
    </row>
    <row r="3980" spans="1:5">
      <c r="A3980" t="str">
        <f t="shared" si="190"/>
        <v>06</v>
      </c>
      <c r="B3980">
        <f t="shared" si="191"/>
        <v>0</v>
      </c>
      <c r="C3980" t="s">
        <v>4490</v>
      </c>
      <c r="D3980" t="s">
        <v>4496</v>
      </c>
      <c r="E3980">
        <f t="shared" ca="1" si="192"/>
        <v>0</v>
      </c>
    </row>
    <row r="3981" spans="1:5">
      <c r="A3981" t="str">
        <f t="shared" si="190"/>
        <v>07</v>
      </c>
      <c r="B3981">
        <f t="shared" si="191"/>
        <v>0</v>
      </c>
      <c r="C3981" t="s">
        <v>4490</v>
      </c>
      <c r="D3981" t="s">
        <v>4497</v>
      </c>
      <c r="E3981">
        <f t="shared" ca="1" si="192"/>
        <v>0</v>
      </c>
    </row>
    <row r="3982" spans="1:5">
      <c r="A3982" t="str">
        <f t="shared" si="190"/>
        <v>08</v>
      </c>
      <c r="B3982">
        <f t="shared" si="191"/>
        <v>0</v>
      </c>
      <c r="C3982" t="s">
        <v>4490</v>
      </c>
      <c r="D3982" t="s">
        <v>4498</v>
      </c>
      <c r="E3982">
        <f t="shared" ca="1" si="192"/>
        <v>0</v>
      </c>
    </row>
    <row r="3983" spans="1:5">
      <c r="A3983" t="str">
        <f t="shared" si="190"/>
        <v>09</v>
      </c>
      <c r="B3983">
        <f t="shared" si="191"/>
        <v>0</v>
      </c>
      <c r="C3983" t="s">
        <v>4490</v>
      </c>
      <c r="D3983" t="s">
        <v>4499</v>
      </c>
      <c r="E3983">
        <f t="shared" ca="1" si="192"/>
        <v>0</v>
      </c>
    </row>
    <row r="3984" spans="1:5">
      <c r="A3984" t="str">
        <f t="shared" si="190"/>
        <v>10</v>
      </c>
      <c r="B3984">
        <f t="shared" si="191"/>
        <v>0</v>
      </c>
      <c r="C3984" t="s">
        <v>4490</v>
      </c>
      <c r="D3984" t="s">
        <v>4500</v>
      </c>
      <c r="E3984">
        <f t="shared" ca="1" si="192"/>
        <v>0</v>
      </c>
    </row>
    <row r="3985" spans="1:5">
      <c r="A3985" t="str">
        <f t="shared" si="190"/>
        <v>11</v>
      </c>
      <c r="B3985">
        <f t="shared" si="191"/>
        <v>0</v>
      </c>
      <c r="C3985" t="s">
        <v>4490</v>
      </c>
      <c r="D3985" t="s">
        <v>4501</v>
      </c>
      <c r="E3985">
        <f t="shared" ca="1" si="192"/>
        <v>0</v>
      </c>
    </row>
    <row r="3986" spans="1:5">
      <c r="A3986" t="str">
        <f t="shared" si="190"/>
        <v>12</v>
      </c>
      <c r="B3986">
        <f t="shared" si="191"/>
        <v>0</v>
      </c>
      <c r="C3986" t="s">
        <v>4490</v>
      </c>
      <c r="D3986" t="s">
        <v>4502</v>
      </c>
      <c r="E3986">
        <f t="shared" ca="1" si="192"/>
        <v>0</v>
      </c>
    </row>
    <row r="3987" spans="1:5">
      <c r="A3987" t="str">
        <f t="shared" si="190"/>
        <v>13</v>
      </c>
      <c r="B3987">
        <f t="shared" si="191"/>
        <v>0</v>
      </c>
      <c r="C3987" t="s">
        <v>4490</v>
      </c>
      <c r="D3987" t="s">
        <v>4503</v>
      </c>
      <c r="E3987">
        <f t="shared" ca="1" si="192"/>
        <v>0</v>
      </c>
    </row>
    <row r="3988" spans="1:5">
      <c r="A3988" t="str">
        <f t="shared" si="190"/>
        <v>100</v>
      </c>
      <c r="B3988">
        <f t="shared" si="191"/>
        <v>0</v>
      </c>
      <c r="C3988" t="s">
        <v>4490</v>
      </c>
      <c r="D3988" t="s">
        <v>4504</v>
      </c>
      <c r="E3988">
        <f t="shared" ca="1" si="192"/>
        <v>0</v>
      </c>
    </row>
    <row r="3989" spans="1:5">
      <c r="A3989" t="str">
        <f t="shared" si="190"/>
        <v>01</v>
      </c>
      <c r="B3989">
        <f t="shared" si="191"/>
        <v>0</v>
      </c>
      <c r="C3989" t="s">
        <v>4520</v>
      </c>
      <c r="D3989" t="s">
        <v>4521</v>
      </c>
      <c r="E3989">
        <f t="shared" ca="1" si="192"/>
        <v>0</v>
      </c>
    </row>
    <row r="3990" spans="1:5">
      <c r="A3990" t="str">
        <f t="shared" si="190"/>
        <v>02</v>
      </c>
      <c r="B3990">
        <f t="shared" si="191"/>
        <v>0</v>
      </c>
      <c r="C3990" t="s">
        <v>4520</v>
      </c>
      <c r="D3990" t="s">
        <v>4522</v>
      </c>
      <c r="E3990">
        <f t="shared" ca="1" si="192"/>
        <v>0</v>
      </c>
    </row>
    <row r="3991" spans="1:5">
      <c r="A3991" t="str">
        <f t="shared" si="190"/>
        <v>03</v>
      </c>
      <c r="B3991">
        <f t="shared" si="191"/>
        <v>0</v>
      </c>
      <c r="C3991" t="s">
        <v>4520</v>
      </c>
      <c r="D3991" t="s">
        <v>4523</v>
      </c>
      <c r="E3991">
        <f t="shared" ca="1" si="192"/>
        <v>0</v>
      </c>
    </row>
    <row r="3992" spans="1:5">
      <c r="A3992" t="str">
        <f t="shared" si="190"/>
        <v>04</v>
      </c>
      <c r="B3992">
        <f t="shared" si="191"/>
        <v>0</v>
      </c>
      <c r="C3992" t="s">
        <v>4520</v>
      </c>
      <c r="D3992" t="s">
        <v>4524</v>
      </c>
      <c r="E3992">
        <f t="shared" ca="1" si="192"/>
        <v>0</v>
      </c>
    </row>
    <row r="3993" spans="1:5">
      <c r="A3993" t="str">
        <f t="shared" si="190"/>
        <v>05</v>
      </c>
      <c r="B3993">
        <f t="shared" si="191"/>
        <v>0</v>
      </c>
      <c r="C3993" t="s">
        <v>4520</v>
      </c>
      <c r="D3993" t="s">
        <v>4525</v>
      </c>
      <c r="E3993">
        <f t="shared" ca="1" si="192"/>
        <v>0</v>
      </c>
    </row>
    <row r="3994" spans="1:5">
      <c r="A3994" t="str">
        <f t="shared" si="190"/>
        <v>06</v>
      </c>
      <c r="B3994">
        <f t="shared" si="191"/>
        <v>0</v>
      </c>
      <c r="C3994" t="s">
        <v>4520</v>
      </c>
      <c r="D3994" t="s">
        <v>4526</v>
      </c>
      <c r="E3994">
        <f t="shared" ca="1" si="192"/>
        <v>0</v>
      </c>
    </row>
    <row r="3995" spans="1:5">
      <c r="A3995" t="str">
        <f t="shared" si="190"/>
        <v>07</v>
      </c>
      <c r="B3995">
        <f t="shared" si="191"/>
        <v>0</v>
      </c>
      <c r="C3995" t="s">
        <v>4520</v>
      </c>
      <c r="D3995" t="s">
        <v>4527</v>
      </c>
      <c r="E3995">
        <f t="shared" ca="1" si="192"/>
        <v>0</v>
      </c>
    </row>
    <row r="3996" spans="1:5">
      <c r="A3996" t="str">
        <f t="shared" si="190"/>
        <v>08</v>
      </c>
      <c r="B3996">
        <f t="shared" si="191"/>
        <v>0</v>
      </c>
      <c r="C3996" t="s">
        <v>4520</v>
      </c>
      <c r="D3996" t="s">
        <v>4528</v>
      </c>
      <c r="E3996">
        <f t="shared" ca="1" si="192"/>
        <v>0</v>
      </c>
    </row>
    <row r="3997" spans="1:5">
      <c r="A3997" t="str">
        <f t="shared" si="190"/>
        <v>09</v>
      </c>
      <c r="B3997">
        <f t="shared" si="191"/>
        <v>0</v>
      </c>
      <c r="C3997" t="s">
        <v>4520</v>
      </c>
      <c r="D3997" t="s">
        <v>4529</v>
      </c>
      <c r="E3997">
        <f t="shared" ca="1" si="192"/>
        <v>0</v>
      </c>
    </row>
    <row r="3998" spans="1:5">
      <c r="A3998" t="str">
        <f t="shared" si="190"/>
        <v>10</v>
      </c>
      <c r="B3998">
        <f t="shared" si="191"/>
        <v>0</v>
      </c>
      <c r="C3998" t="s">
        <v>4520</v>
      </c>
      <c r="D3998" t="s">
        <v>4530</v>
      </c>
      <c r="E3998">
        <f t="shared" ca="1" si="192"/>
        <v>0</v>
      </c>
    </row>
    <row r="3999" spans="1:5">
      <c r="A3999" t="str">
        <f t="shared" ref="A3999:A4062" si="193">MID(D3999,LEN(C3999)+2,LEN(D3999)-LEN(C3999))</f>
        <v>11</v>
      </c>
      <c r="B3999">
        <f t="shared" ref="B3999:B4062" si="194">IF(IFERROR(FIND("PU",D3999,1),0)&lt;&gt;0,"PU",0)</f>
        <v>0</v>
      </c>
      <c r="C3999" t="s">
        <v>4520</v>
      </c>
      <c r="D3999" t="s">
        <v>4531</v>
      </c>
      <c r="E3999">
        <f t="shared" ca="1" si="192"/>
        <v>0</v>
      </c>
    </row>
    <row r="4000" spans="1:5">
      <c r="A4000" t="str">
        <f t="shared" si="193"/>
        <v>12</v>
      </c>
      <c r="B4000">
        <f t="shared" si="194"/>
        <v>0</v>
      </c>
      <c r="C4000" t="s">
        <v>4520</v>
      </c>
      <c r="D4000" t="s">
        <v>4532</v>
      </c>
      <c r="E4000">
        <f t="shared" ca="1" si="192"/>
        <v>0</v>
      </c>
    </row>
    <row r="4001" spans="1:5">
      <c r="A4001" t="str">
        <f t="shared" si="193"/>
        <v>13</v>
      </c>
      <c r="B4001">
        <f t="shared" si="194"/>
        <v>0</v>
      </c>
      <c r="C4001" t="s">
        <v>4520</v>
      </c>
      <c r="D4001" t="s">
        <v>4533</v>
      </c>
      <c r="E4001">
        <f t="shared" ca="1" si="192"/>
        <v>0</v>
      </c>
    </row>
    <row r="4002" spans="1:5">
      <c r="A4002" t="str">
        <f t="shared" si="193"/>
        <v>100</v>
      </c>
      <c r="B4002">
        <f t="shared" si="194"/>
        <v>0</v>
      </c>
      <c r="C4002" t="s">
        <v>4520</v>
      </c>
      <c r="D4002" t="s">
        <v>4534</v>
      </c>
      <c r="E4002">
        <f t="shared" ca="1" si="192"/>
        <v>0</v>
      </c>
    </row>
    <row r="4003" spans="1:5">
      <c r="A4003" t="str">
        <f t="shared" si="193"/>
        <v>01</v>
      </c>
      <c r="B4003">
        <f t="shared" si="194"/>
        <v>0</v>
      </c>
      <c r="C4003" t="s">
        <v>4550</v>
      </c>
      <c r="D4003" t="s">
        <v>4551</v>
      </c>
      <c r="E4003">
        <f t="shared" ca="1" si="192"/>
        <v>0</v>
      </c>
    </row>
    <row r="4004" spans="1:5">
      <c r="A4004" t="str">
        <f t="shared" si="193"/>
        <v>02</v>
      </c>
      <c r="B4004">
        <f t="shared" si="194"/>
        <v>0</v>
      </c>
      <c r="C4004" t="s">
        <v>4550</v>
      </c>
      <c r="D4004" t="s">
        <v>4552</v>
      </c>
      <c r="E4004">
        <f t="shared" ca="1" si="192"/>
        <v>0</v>
      </c>
    </row>
    <row r="4005" spans="1:5">
      <c r="A4005" t="str">
        <f t="shared" si="193"/>
        <v>03</v>
      </c>
      <c r="B4005">
        <f t="shared" si="194"/>
        <v>0</v>
      </c>
      <c r="C4005" t="s">
        <v>4550</v>
      </c>
      <c r="D4005" t="s">
        <v>4553</v>
      </c>
      <c r="E4005">
        <f t="shared" ca="1" si="192"/>
        <v>0</v>
      </c>
    </row>
    <row r="4006" spans="1:5">
      <c r="A4006" t="str">
        <f t="shared" si="193"/>
        <v>04</v>
      </c>
      <c r="B4006">
        <f t="shared" si="194"/>
        <v>0</v>
      </c>
      <c r="C4006" t="s">
        <v>4550</v>
      </c>
      <c r="D4006" t="s">
        <v>4554</v>
      </c>
      <c r="E4006">
        <f t="shared" ca="1" si="192"/>
        <v>0</v>
      </c>
    </row>
    <row r="4007" spans="1:5">
      <c r="A4007" t="str">
        <f t="shared" si="193"/>
        <v>05</v>
      </c>
      <c r="B4007">
        <f t="shared" si="194"/>
        <v>0</v>
      </c>
      <c r="C4007" t="s">
        <v>4550</v>
      </c>
      <c r="D4007" t="s">
        <v>4555</v>
      </c>
      <c r="E4007">
        <f t="shared" ref="E4007:E4070" ca="1" si="195">IFERROR(IF(B4007=0,VLOOKUP(C4007,INDIRECT($G$4&amp;$H$4),MATCH($A4007,INDIRECT($G$4&amp;$I$4),0),0),VLOOKUP(C4007,INDIRECT($G$5&amp;$H$5),MATCH($A4007,INDIRECT($G$5&amp;$I$5),0),FALSE)),0)</f>
        <v>0</v>
      </c>
    </row>
    <row r="4008" spans="1:5">
      <c r="A4008" t="str">
        <f t="shared" si="193"/>
        <v>06</v>
      </c>
      <c r="B4008">
        <f t="shared" si="194"/>
        <v>0</v>
      </c>
      <c r="C4008" t="s">
        <v>4550</v>
      </c>
      <c r="D4008" t="s">
        <v>4556</v>
      </c>
      <c r="E4008">
        <f t="shared" ca="1" si="195"/>
        <v>0</v>
      </c>
    </row>
    <row r="4009" spans="1:5">
      <c r="A4009" t="str">
        <f t="shared" si="193"/>
        <v>07</v>
      </c>
      <c r="B4009">
        <f t="shared" si="194"/>
        <v>0</v>
      </c>
      <c r="C4009" t="s">
        <v>4550</v>
      </c>
      <c r="D4009" t="s">
        <v>4557</v>
      </c>
      <c r="E4009">
        <f t="shared" ca="1" si="195"/>
        <v>0</v>
      </c>
    </row>
    <row r="4010" spans="1:5">
      <c r="A4010" t="str">
        <f t="shared" si="193"/>
        <v>08</v>
      </c>
      <c r="B4010">
        <f t="shared" si="194"/>
        <v>0</v>
      </c>
      <c r="C4010" t="s">
        <v>4550</v>
      </c>
      <c r="D4010" t="s">
        <v>4558</v>
      </c>
      <c r="E4010">
        <f t="shared" ca="1" si="195"/>
        <v>0</v>
      </c>
    </row>
    <row r="4011" spans="1:5">
      <c r="A4011" t="str">
        <f t="shared" si="193"/>
        <v>09</v>
      </c>
      <c r="B4011">
        <f t="shared" si="194"/>
        <v>0</v>
      </c>
      <c r="C4011" t="s">
        <v>4550</v>
      </c>
      <c r="D4011" t="s">
        <v>4559</v>
      </c>
      <c r="E4011">
        <f t="shared" ca="1" si="195"/>
        <v>0</v>
      </c>
    </row>
    <row r="4012" spans="1:5">
      <c r="A4012" t="str">
        <f t="shared" si="193"/>
        <v>10</v>
      </c>
      <c r="B4012">
        <f t="shared" si="194"/>
        <v>0</v>
      </c>
      <c r="C4012" t="s">
        <v>4550</v>
      </c>
      <c r="D4012" t="s">
        <v>4560</v>
      </c>
      <c r="E4012">
        <f t="shared" ca="1" si="195"/>
        <v>0</v>
      </c>
    </row>
    <row r="4013" spans="1:5">
      <c r="A4013" t="str">
        <f t="shared" si="193"/>
        <v>11</v>
      </c>
      <c r="B4013">
        <f t="shared" si="194"/>
        <v>0</v>
      </c>
      <c r="C4013" t="s">
        <v>4550</v>
      </c>
      <c r="D4013" t="s">
        <v>4561</v>
      </c>
      <c r="E4013">
        <f t="shared" ca="1" si="195"/>
        <v>0</v>
      </c>
    </row>
    <row r="4014" spans="1:5">
      <c r="A4014" t="str">
        <f t="shared" si="193"/>
        <v>12</v>
      </c>
      <c r="B4014">
        <f t="shared" si="194"/>
        <v>0</v>
      </c>
      <c r="C4014" t="s">
        <v>4550</v>
      </c>
      <c r="D4014" t="s">
        <v>4562</v>
      </c>
      <c r="E4014">
        <f t="shared" ca="1" si="195"/>
        <v>0</v>
      </c>
    </row>
    <row r="4015" spans="1:5">
      <c r="A4015" t="str">
        <f t="shared" si="193"/>
        <v>13</v>
      </c>
      <c r="B4015">
        <f t="shared" si="194"/>
        <v>0</v>
      </c>
      <c r="C4015" t="s">
        <v>4550</v>
      </c>
      <c r="D4015" t="s">
        <v>4563</v>
      </c>
      <c r="E4015">
        <f t="shared" ca="1" si="195"/>
        <v>0</v>
      </c>
    </row>
    <row r="4016" spans="1:5">
      <c r="A4016" t="str">
        <f t="shared" si="193"/>
        <v>100</v>
      </c>
      <c r="B4016">
        <f t="shared" si="194"/>
        <v>0</v>
      </c>
      <c r="C4016" t="s">
        <v>4550</v>
      </c>
      <c r="D4016" t="s">
        <v>4564</v>
      </c>
      <c r="E4016">
        <f t="shared" ca="1" si="195"/>
        <v>0</v>
      </c>
    </row>
    <row r="4017" spans="1:5">
      <c r="A4017" t="str">
        <f t="shared" si="193"/>
        <v>01</v>
      </c>
      <c r="B4017">
        <f t="shared" si="194"/>
        <v>0</v>
      </c>
      <c r="C4017" t="s">
        <v>4580</v>
      </c>
      <c r="D4017" t="s">
        <v>4581</v>
      </c>
      <c r="E4017">
        <f t="shared" ca="1" si="195"/>
        <v>0</v>
      </c>
    </row>
    <row r="4018" spans="1:5">
      <c r="A4018" t="str">
        <f t="shared" si="193"/>
        <v>02</v>
      </c>
      <c r="B4018">
        <f t="shared" si="194"/>
        <v>0</v>
      </c>
      <c r="C4018" t="s">
        <v>4580</v>
      </c>
      <c r="D4018" t="s">
        <v>4582</v>
      </c>
      <c r="E4018">
        <f t="shared" ca="1" si="195"/>
        <v>0</v>
      </c>
    </row>
    <row r="4019" spans="1:5">
      <c r="A4019" t="str">
        <f t="shared" si="193"/>
        <v>03</v>
      </c>
      <c r="B4019">
        <f t="shared" si="194"/>
        <v>0</v>
      </c>
      <c r="C4019" t="s">
        <v>4580</v>
      </c>
      <c r="D4019" t="s">
        <v>4583</v>
      </c>
      <c r="E4019">
        <f t="shared" ca="1" si="195"/>
        <v>0</v>
      </c>
    </row>
    <row r="4020" spans="1:5">
      <c r="A4020" t="str">
        <f t="shared" si="193"/>
        <v>04</v>
      </c>
      <c r="B4020">
        <f t="shared" si="194"/>
        <v>0</v>
      </c>
      <c r="C4020" t="s">
        <v>4580</v>
      </c>
      <c r="D4020" t="s">
        <v>4584</v>
      </c>
      <c r="E4020">
        <f t="shared" ca="1" si="195"/>
        <v>0</v>
      </c>
    </row>
    <row r="4021" spans="1:5">
      <c r="A4021" t="str">
        <f t="shared" si="193"/>
        <v>05</v>
      </c>
      <c r="B4021">
        <f t="shared" si="194"/>
        <v>0</v>
      </c>
      <c r="C4021" t="s">
        <v>4580</v>
      </c>
      <c r="D4021" t="s">
        <v>4585</v>
      </c>
      <c r="E4021">
        <f t="shared" ca="1" si="195"/>
        <v>0</v>
      </c>
    </row>
    <row r="4022" spans="1:5">
      <c r="A4022" t="str">
        <f t="shared" si="193"/>
        <v>06</v>
      </c>
      <c r="B4022">
        <f t="shared" si="194"/>
        <v>0</v>
      </c>
      <c r="C4022" t="s">
        <v>4580</v>
      </c>
      <c r="D4022" t="s">
        <v>4586</v>
      </c>
      <c r="E4022">
        <f t="shared" ca="1" si="195"/>
        <v>0</v>
      </c>
    </row>
    <row r="4023" spans="1:5">
      <c r="A4023" t="str">
        <f t="shared" si="193"/>
        <v>07</v>
      </c>
      <c r="B4023">
        <f t="shared" si="194"/>
        <v>0</v>
      </c>
      <c r="C4023" t="s">
        <v>4580</v>
      </c>
      <c r="D4023" t="s">
        <v>4587</v>
      </c>
      <c r="E4023">
        <f t="shared" ca="1" si="195"/>
        <v>0</v>
      </c>
    </row>
    <row r="4024" spans="1:5">
      <c r="A4024" t="str">
        <f t="shared" si="193"/>
        <v>08</v>
      </c>
      <c r="B4024">
        <f t="shared" si="194"/>
        <v>0</v>
      </c>
      <c r="C4024" t="s">
        <v>4580</v>
      </c>
      <c r="D4024" t="s">
        <v>4588</v>
      </c>
      <c r="E4024">
        <f t="shared" ca="1" si="195"/>
        <v>0</v>
      </c>
    </row>
    <row r="4025" spans="1:5">
      <c r="A4025" t="str">
        <f t="shared" si="193"/>
        <v>09</v>
      </c>
      <c r="B4025">
        <f t="shared" si="194"/>
        <v>0</v>
      </c>
      <c r="C4025" t="s">
        <v>4580</v>
      </c>
      <c r="D4025" t="s">
        <v>4589</v>
      </c>
      <c r="E4025">
        <f t="shared" ca="1" si="195"/>
        <v>0</v>
      </c>
    </row>
    <row r="4026" spans="1:5">
      <c r="A4026" t="str">
        <f t="shared" si="193"/>
        <v>10</v>
      </c>
      <c r="B4026">
        <f t="shared" si="194"/>
        <v>0</v>
      </c>
      <c r="C4026" t="s">
        <v>4580</v>
      </c>
      <c r="D4026" t="s">
        <v>4590</v>
      </c>
      <c r="E4026">
        <f t="shared" ca="1" si="195"/>
        <v>0</v>
      </c>
    </row>
    <row r="4027" spans="1:5">
      <c r="A4027" t="str">
        <f t="shared" si="193"/>
        <v>11</v>
      </c>
      <c r="B4027">
        <f t="shared" si="194"/>
        <v>0</v>
      </c>
      <c r="C4027" t="s">
        <v>4580</v>
      </c>
      <c r="D4027" t="s">
        <v>4591</v>
      </c>
      <c r="E4027">
        <f t="shared" ca="1" si="195"/>
        <v>0</v>
      </c>
    </row>
    <row r="4028" spans="1:5">
      <c r="A4028" t="str">
        <f t="shared" si="193"/>
        <v>12</v>
      </c>
      <c r="B4028">
        <f t="shared" si="194"/>
        <v>0</v>
      </c>
      <c r="C4028" t="s">
        <v>4580</v>
      </c>
      <c r="D4028" t="s">
        <v>4592</v>
      </c>
      <c r="E4028">
        <f t="shared" ca="1" si="195"/>
        <v>0</v>
      </c>
    </row>
    <row r="4029" spans="1:5">
      <c r="A4029" t="str">
        <f t="shared" si="193"/>
        <v>13</v>
      </c>
      <c r="B4029">
        <f t="shared" si="194"/>
        <v>0</v>
      </c>
      <c r="C4029" t="s">
        <v>4580</v>
      </c>
      <c r="D4029" t="s">
        <v>4593</v>
      </c>
      <c r="E4029">
        <f t="shared" ca="1" si="195"/>
        <v>0</v>
      </c>
    </row>
    <row r="4030" spans="1:5">
      <c r="A4030" t="str">
        <f t="shared" si="193"/>
        <v>100</v>
      </c>
      <c r="B4030">
        <f t="shared" si="194"/>
        <v>0</v>
      </c>
      <c r="C4030" t="s">
        <v>4580</v>
      </c>
      <c r="D4030" t="s">
        <v>4594</v>
      </c>
      <c r="E4030">
        <f t="shared" ca="1" si="195"/>
        <v>0</v>
      </c>
    </row>
    <row r="4031" spans="1:5">
      <c r="A4031" t="str">
        <f t="shared" si="193"/>
        <v>01</v>
      </c>
      <c r="B4031">
        <f t="shared" si="194"/>
        <v>0</v>
      </c>
      <c r="C4031" t="s">
        <v>4610</v>
      </c>
      <c r="D4031" t="s">
        <v>4611</v>
      </c>
      <c r="E4031">
        <f t="shared" ca="1" si="195"/>
        <v>0</v>
      </c>
    </row>
    <row r="4032" spans="1:5">
      <c r="A4032" t="str">
        <f t="shared" si="193"/>
        <v>02</v>
      </c>
      <c r="B4032">
        <f t="shared" si="194"/>
        <v>0</v>
      </c>
      <c r="C4032" t="s">
        <v>4610</v>
      </c>
      <c r="D4032" t="s">
        <v>4612</v>
      </c>
      <c r="E4032">
        <f t="shared" ca="1" si="195"/>
        <v>0</v>
      </c>
    </row>
    <row r="4033" spans="1:5">
      <c r="A4033" t="str">
        <f t="shared" si="193"/>
        <v>03</v>
      </c>
      <c r="B4033">
        <f t="shared" si="194"/>
        <v>0</v>
      </c>
      <c r="C4033" t="s">
        <v>4610</v>
      </c>
      <c r="D4033" t="s">
        <v>4613</v>
      </c>
      <c r="E4033">
        <f t="shared" ca="1" si="195"/>
        <v>0</v>
      </c>
    </row>
    <row r="4034" spans="1:5">
      <c r="A4034" t="str">
        <f t="shared" si="193"/>
        <v>04</v>
      </c>
      <c r="B4034">
        <f t="shared" si="194"/>
        <v>0</v>
      </c>
      <c r="C4034" t="s">
        <v>4610</v>
      </c>
      <c r="D4034" t="s">
        <v>4614</v>
      </c>
      <c r="E4034">
        <f t="shared" ca="1" si="195"/>
        <v>0</v>
      </c>
    </row>
    <row r="4035" spans="1:5">
      <c r="A4035" t="str">
        <f t="shared" si="193"/>
        <v>05</v>
      </c>
      <c r="B4035">
        <f t="shared" si="194"/>
        <v>0</v>
      </c>
      <c r="C4035" t="s">
        <v>4610</v>
      </c>
      <c r="D4035" t="s">
        <v>4615</v>
      </c>
      <c r="E4035">
        <f t="shared" ca="1" si="195"/>
        <v>0</v>
      </c>
    </row>
    <row r="4036" spans="1:5">
      <c r="A4036" t="str">
        <f t="shared" si="193"/>
        <v>06</v>
      </c>
      <c r="B4036">
        <f t="shared" si="194"/>
        <v>0</v>
      </c>
      <c r="C4036" t="s">
        <v>4610</v>
      </c>
      <c r="D4036" t="s">
        <v>4616</v>
      </c>
      <c r="E4036">
        <f t="shared" ca="1" si="195"/>
        <v>0</v>
      </c>
    </row>
    <row r="4037" spans="1:5">
      <c r="A4037" t="str">
        <f t="shared" si="193"/>
        <v>07</v>
      </c>
      <c r="B4037">
        <f t="shared" si="194"/>
        <v>0</v>
      </c>
      <c r="C4037" t="s">
        <v>4610</v>
      </c>
      <c r="D4037" t="s">
        <v>4617</v>
      </c>
      <c r="E4037">
        <f t="shared" ca="1" si="195"/>
        <v>0</v>
      </c>
    </row>
    <row r="4038" spans="1:5">
      <c r="A4038" t="str">
        <f t="shared" si="193"/>
        <v>08</v>
      </c>
      <c r="B4038">
        <f t="shared" si="194"/>
        <v>0</v>
      </c>
      <c r="C4038" t="s">
        <v>4610</v>
      </c>
      <c r="D4038" t="s">
        <v>4618</v>
      </c>
      <c r="E4038">
        <f t="shared" ca="1" si="195"/>
        <v>0</v>
      </c>
    </row>
    <row r="4039" spans="1:5">
      <c r="A4039" t="str">
        <f t="shared" si="193"/>
        <v>09</v>
      </c>
      <c r="B4039">
        <f t="shared" si="194"/>
        <v>0</v>
      </c>
      <c r="C4039" t="s">
        <v>4610</v>
      </c>
      <c r="D4039" t="s">
        <v>4619</v>
      </c>
      <c r="E4039">
        <f t="shared" ca="1" si="195"/>
        <v>0</v>
      </c>
    </row>
    <row r="4040" spans="1:5">
      <c r="A4040" t="str">
        <f t="shared" si="193"/>
        <v>10</v>
      </c>
      <c r="B4040">
        <f t="shared" si="194"/>
        <v>0</v>
      </c>
      <c r="C4040" t="s">
        <v>4610</v>
      </c>
      <c r="D4040" t="s">
        <v>4620</v>
      </c>
      <c r="E4040">
        <f t="shared" ca="1" si="195"/>
        <v>0</v>
      </c>
    </row>
    <row r="4041" spans="1:5">
      <c r="A4041" t="str">
        <f t="shared" si="193"/>
        <v>11</v>
      </c>
      <c r="B4041">
        <f t="shared" si="194"/>
        <v>0</v>
      </c>
      <c r="C4041" t="s">
        <v>4610</v>
      </c>
      <c r="D4041" t="s">
        <v>4621</v>
      </c>
      <c r="E4041">
        <f t="shared" ca="1" si="195"/>
        <v>0</v>
      </c>
    </row>
    <row r="4042" spans="1:5">
      <c r="A4042" t="str">
        <f t="shared" si="193"/>
        <v>12</v>
      </c>
      <c r="B4042">
        <f t="shared" si="194"/>
        <v>0</v>
      </c>
      <c r="C4042" t="s">
        <v>4610</v>
      </c>
      <c r="D4042" t="s">
        <v>4622</v>
      </c>
      <c r="E4042">
        <f t="shared" ca="1" si="195"/>
        <v>0</v>
      </c>
    </row>
    <row r="4043" spans="1:5">
      <c r="A4043" t="str">
        <f t="shared" si="193"/>
        <v>13</v>
      </c>
      <c r="B4043">
        <f t="shared" si="194"/>
        <v>0</v>
      </c>
      <c r="C4043" t="s">
        <v>4610</v>
      </c>
      <c r="D4043" t="s">
        <v>4623</v>
      </c>
      <c r="E4043">
        <f t="shared" ca="1" si="195"/>
        <v>0</v>
      </c>
    </row>
    <row r="4044" spans="1:5">
      <c r="A4044" t="str">
        <f t="shared" si="193"/>
        <v>100</v>
      </c>
      <c r="B4044">
        <f t="shared" si="194"/>
        <v>0</v>
      </c>
      <c r="C4044" t="s">
        <v>4610</v>
      </c>
      <c r="D4044" t="s">
        <v>4624</v>
      </c>
      <c r="E4044">
        <f t="shared" ca="1" si="195"/>
        <v>0</v>
      </c>
    </row>
    <row r="4045" spans="1:5">
      <c r="A4045" t="str">
        <f t="shared" si="193"/>
        <v>01</v>
      </c>
      <c r="B4045">
        <f t="shared" si="194"/>
        <v>0</v>
      </c>
      <c r="C4045" t="s">
        <v>4640</v>
      </c>
      <c r="D4045" t="s">
        <v>4641</v>
      </c>
      <c r="E4045">
        <f t="shared" ca="1" si="195"/>
        <v>0</v>
      </c>
    </row>
    <row r="4046" spans="1:5">
      <c r="A4046" t="str">
        <f t="shared" si="193"/>
        <v>02</v>
      </c>
      <c r="B4046">
        <f t="shared" si="194"/>
        <v>0</v>
      </c>
      <c r="C4046" t="s">
        <v>4640</v>
      </c>
      <c r="D4046" t="s">
        <v>4642</v>
      </c>
      <c r="E4046">
        <f t="shared" ca="1" si="195"/>
        <v>0</v>
      </c>
    </row>
    <row r="4047" spans="1:5">
      <c r="A4047" t="str">
        <f t="shared" si="193"/>
        <v>03</v>
      </c>
      <c r="B4047">
        <f t="shared" si="194"/>
        <v>0</v>
      </c>
      <c r="C4047" t="s">
        <v>4640</v>
      </c>
      <c r="D4047" t="s">
        <v>4643</v>
      </c>
      <c r="E4047">
        <f t="shared" ca="1" si="195"/>
        <v>0</v>
      </c>
    </row>
    <row r="4048" spans="1:5">
      <c r="A4048" t="str">
        <f t="shared" si="193"/>
        <v>04</v>
      </c>
      <c r="B4048">
        <f t="shared" si="194"/>
        <v>0</v>
      </c>
      <c r="C4048" t="s">
        <v>4640</v>
      </c>
      <c r="D4048" t="s">
        <v>4644</v>
      </c>
      <c r="E4048">
        <f t="shared" ca="1" si="195"/>
        <v>0</v>
      </c>
    </row>
    <row r="4049" spans="1:5">
      <c r="A4049" t="str">
        <f t="shared" si="193"/>
        <v>05</v>
      </c>
      <c r="B4049">
        <f t="shared" si="194"/>
        <v>0</v>
      </c>
      <c r="C4049" t="s">
        <v>4640</v>
      </c>
      <c r="D4049" t="s">
        <v>4645</v>
      </c>
      <c r="E4049">
        <f t="shared" ca="1" si="195"/>
        <v>0</v>
      </c>
    </row>
    <row r="4050" spans="1:5">
      <c r="A4050" t="str">
        <f t="shared" si="193"/>
        <v>06</v>
      </c>
      <c r="B4050">
        <f t="shared" si="194"/>
        <v>0</v>
      </c>
      <c r="C4050" t="s">
        <v>4640</v>
      </c>
      <c r="D4050" t="s">
        <v>4646</v>
      </c>
      <c r="E4050">
        <f t="shared" ca="1" si="195"/>
        <v>0</v>
      </c>
    </row>
    <row r="4051" spans="1:5">
      <c r="A4051" t="str">
        <f t="shared" si="193"/>
        <v>07</v>
      </c>
      <c r="B4051">
        <f t="shared" si="194"/>
        <v>0</v>
      </c>
      <c r="C4051" t="s">
        <v>4640</v>
      </c>
      <c r="D4051" t="s">
        <v>4647</v>
      </c>
      <c r="E4051">
        <f t="shared" ca="1" si="195"/>
        <v>0</v>
      </c>
    </row>
    <row r="4052" spans="1:5">
      <c r="A4052" t="str">
        <f t="shared" si="193"/>
        <v>08</v>
      </c>
      <c r="B4052">
        <f t="shared" si="194"/>
        <v>0</v>
      </c>
      <c r="C4052" t="s">
        <v>4640</v>
      </c>
      <c r="D4052" t="s">
        <v>4648</v>
      </c>
      <c r="E4052">
        <f t="shared" ca="1" si="195"/>
        <v>0</v>
      </c>
    </row>
    <row r="4053" spans="1:5">
      <c r="A4053" t="str">
        <f t="shared" si="193"/>
        <v>09</v>
      </c>
      <c r="B4053">
        <f t="shared" si="194"/>
        <v>0</v>
      </c>
      <c r="C4053" t="s">
        <v>4640</v>
      </c>
      <c r="D4053" t="s">
        <v>4649</v>
      </c>
      <c r="E4053">
        <f t="shared" ca="1" si="195"/>
        <v>0</v>
      </c>
    </row>
    <row r="4054" spans="1:5">
      <c r="A4054" t="str">
        <f t="shared" si="193"/>
        <v>10</v>
      </c>
      <c r="B4054">
        <f t="shared" si="194"/>
        <v>0</v>
      </c>
      <c r="C4054" t="s">
        <v>4640</v>
      </c>
      <c r="D4054" t="s">
        <v>4650</v>
      </c>
      <c r="E4054">
        <f t="shared" ca="1" si="195"/>
        <v>0</v>
      </c>
    </row>
    <row r="4055" spans="1:5">
      <c r="A4055" t="str">
        <f t="shared" si="193"/>
        <v>11</v>
      </c>
      <c r="B4055">
        <f t="shared" si="194"/>
        <v>0</v>
      </c>
      <c r="C4055" t="s">
        <v>4640</v>
      </c>
      <c r="D4055" t="s">
        <v>4651</v>
      </c>
      <c r="E4055">
        <f t="shared" ca="1" si="195"/>
        <v>0</v>
      </c>
    </row>
    <row r="4056" spans="1:5">
      <c r="A4056" t="str">
        <f t="shared" si="193"/>
        <v>12</v>
      </c>
      <c r="B4056">
        <f t="shared" si="194"/>
        <v>0</v>
      </c>
      <c r="C4056" t="s">
        <v>4640</v>
      </c>
      <c r="D4056" t="s">
        <v>4652</v>
      </c>
      <c r="E4056">
        <f t="shared" ca="1" si="195"/>
        <v>0</v>
      </c>
    </row>
    <row r="4057" spans="1:5">
      <c r="A4057" t="str">
        <f t="shared" si="193"/>
        <v>13</v>
      </c>
      <c r="B4057">
        <f t="shared" si="194"/>
        <v>0</v>
      </c>
      <c r="C4057" t="s">
        <v>4640</v>
      </c>
      <c r="D4057" t="s">
        <v>4653</v>
      </c>
      <c r="E4057">
        <f t="shared" ca="1" si="195"/>
        <v>0</v>
      </c>
    </row>
    <row r="4058" spans="1:5">
      <c r="A4058" t="str">
        <f t="shared" si="193"/>
        <v>100</v>
      </c>
      <c r="B4058">
        <f t="shared" si="194"/>
        <v>0</v>
      </c>
      <c r="C4058" t="s">
        <v>4640</v>
      </c>
      <c r="D4058" t="s">
        <v>4654</v>
      </c>
      <c r="E4058">
        <f t="shared" ca="1" si="195"/>
        <v>0</v>
      </c>
    </row>
    <row r="4059" spans="1:5">
      <c r="A4059" t="str">
        <f t="shared" si="193"/>
        <v>01</v>
      </c>
      <c r="B4059">
        <f t="shared" si="194"/>
        <v>0</v>
      </c>
      <c r="C4059" t="s">
        <v>4655</v>
      </c>
      <c r="D4059" t="s">
        <v>4656</v>
      </c>
      <c r="E4059">
        <f t="shared" ca="1" si="195"/>
        <v>0</v>
      </c>
    </row>
    <row r="4060" spans="1:5">
      <c r="A4060" t="str">
        <f t="shared" si="193"/>
        <v>02</v>
      </c>
      <c r="B4060">
        <f t="shared" si="194"/>
        <v>0</v>
      </c>
      <c r="C4060" t="s">
        <v>4655</v>
      </c>
      <c r="D4060" t="s">
        <v>4657</v>
      </c>
      <c r="E4060">
        <f t="shared" ca="1" si="195"/>
        <v>0</v>
      </c>
    </row>
    <row r="4061" spans="1:5">
      <c r="A4061" t="str">
        <f t="shared" si="193"/>
        <v>03</v>
      </c>
      <c r="B4061">
        <f t="shared" si="194"/>
        <v>0</v>
      </c>
      <c r="C4061" t="s">
        <v>4655</v>
      </c>
      <c r="D4061" t="s">
        <v>4658</v>
      </c>
      <c r="E4061">
        <f t="shared" ca="1" si="195"/>
        <v>0</v>
      </c>
    </row>
    <row r="4062" spans="1:5">
      <c r="A4062" t="str">
        <f t="shared" si="193"/>
        <v>04</v>
      </c>
      <c r="B4062">
        <f t="shared" si="194"/>
        <v>0</v>
      </c>
      <c r="C4062" t="s">
        <v>4655</v>
      </c>
      <c r="D4062" t="s">
        <v>4659</v>
      </c>
      <c r="E4062">
        <f t="shared" ca="1" si="195"/>
        <v>0</v>
      </c>
    </row>
    <row r="4063" spans="1:5">
      <c r="A4063" t="str">
        <f t="shared" ref="A4063:A4126" si="196">MID(D4063,LEN(C4063)+2,LEN(D4063)-LEN(C4063))</f>
        <v>05</v>
      </c>
      <c r="B4063">
        <f t="shared" ref="B4063:B4126" si="197">IF(IFERROR(FIND("PU",D4063,1),0)&lt;&gt;0,"PU",0)</f>
        <v>0</v>
      </c>
      <c r="C4063" t="s">
        <v>4655</v>
      </c>
      <c r="D4063" t="s">
        <v>4660</v>
      </c>
      <c r="E4063">
        <f t="shared" ca="1" si="195"/>
        <v>0</v>
      </c>
    </row>
    <row r="4064" spans="1:5">
      <c r="A4064" t="str">
        <f t="shared" si="196"/>
        <v>06</v>
      </c>
      <c r="B4064">
        <f t="shared" si="197"/>
        <v>0</v>
      </c>
      <c r="C4064" t="s">
        <v>4655</v>
      </c>
      <c r="D4064" t="s">
        <v>4661</v>
      </c>
      <c r="E4064">
        <f t="shared" ca="1" si="195"/>
        <v>0</v>
      </c>
    </row>
    <row r="4065" spans="1:5">
      <c r="A4065" t="str">
        <f t="shared" si="196"/>
        <v>07</v>
      </c>
      <c r="B4065">
        <f t="shared" si="197"/>
        <v>0</v>
      </c>
      <c r="C4065" t="s">
        <v>4655</v>
      </c>
      <c r="D4065" t="s">
        <v>4662</v>
      </c>
      <c r="E4065">
        <f t="shared" ca="1" si="195"/>
        <v>0</v>
      </c>
    </row>
    <row r="4066" spans="1:5">
      <c r="A4066" t="str">
        <f t="shared" si="196"/>
        <v>08</v>
      </c>
      <c r="B4066">
        <f t="shared" si="197"/>
        <v>0</v>
      </c>
      <c r="C4066" t="s">
        <v>4655</v>
      </c>
      <c r="D4066" t="s">
        <v>4663</v>
      </c>
      <c r="E4066">
        <f t="shared" ca="1" si="195"/>
        <v>0</v>
      </c>
    </row>
    <row r="4067" spans="1:5">
      <c r="A4067" t="str">
        <f t="shared" si="196"/>
        <v>09</v>
      </c>
      <c r="B4067">
        <f t="shared" si="197"/>
        <v>0</v>
      </c>
      <c r="C4067" t="s">
        <v>4655</v>
      </c>
      <c r="D4067" t="s">
        <v>4664</v>
      </c>
      <c r="E4067">
        <f t="shared" ca="1" si="195"/>
        <v>0</v>
      </c>
    </row>
    <row r="4068" spans="1:5">
      <c r="A4068" t="str">
        <f t="shared" si="196"/>
        <v>10</v>
      </c>
      <c r="B4068">
        <f t="shared" si="197"/>
        <v>0</v>
      </c>
      <c r="C4068" t="s">
        <v>4655</v>
      </c>
      <c r="D4068" t="s">
        <v>4665</v>
      </c>
      <c r="E4068">
        <f t="shared" ca="1" si="195"/>
        <v>0</v>
      </c>
    </row>
    <row r="4069" spans="1:5">
      <c r="A4069" t="str">
        <f t="shared" si="196"/>
        <v>11</v>
      </c>
      <c r="B4069">
        <f t="shared" si="197"/>
        <v>0</v>
      </c>
      <c r="C4069" t="s">
        <v>4655</v>
      </c>
      <c r="D4069" t="s">
        <v>4666</v>
      </c>
      <c r="E4069">
        <f t="shared" ca="1" si="195"/>
        <v>0</v>
      </c>
    </row>
    <row r="4070" spans="1:5">
      <c r="A4070" t="str">
        <f t="shared" si="196"/>
        <v>12</v>
      </c>
      <c r="B4070">
        <f t="shared" si="197"/>
        <v>0</v>
      </c>
      <c r="C4070" t="s">
        <v>4655</v>
      </c>
      <c r="D4070" t="s">
        <v>4667</v>
      </c>
      <c r="E4070">
        <f t="shared" ca="1" si="195"/>
        <v>0</v>
      </c>
    </row>
    <row r="4071" spans="1:5">
      <c r="A4071" t="str">
        <f t="shared" si="196"/>
        <v>13</v>
      </c>
      <c r="B4071">
        <f t="shared" si="197"/>
        <v>0</v>
      </c>
      <c r="C4071" t="s">
        <v>4655</v>
      </c>
      <c r="D4071" t="s">
        <v>4668</v>
      </c>
      <c r="E4071">
        <f t="shared" ref="E4071:E4134" ca="1" si="198">IFERROR(IF(B4071=0,VLOOKUP(C4071,INDIRECT($G$4&amp;$H$4),MATCH($A4071,INDIRECT($G$4&amp;$I$4),0),0),VLOOKUP(C4071,INDIRECT($G$5&amp;$H$5),MATCH($A4071,INDIRECT($G$5&amp;$I$5),0),FALSE)),0)</f>
        <v>0</v>
      </c>
    </row>
    <row r="4072" spans="1:5">
      <c r="A4072" t="str">
        <f t="shared" si="196"/>
        <v>100</v>
      </c>
      <c r="B4072">
        <f t="shared" si="197"/>
        <v>0</v>
      </c>
      <c r="C4072" t="s">
        <v>4655</v>
      </c>
      <c r="D4072" t="s">
        <v>4669</v>
      </c>
      <c r="E4072">
        <f t="shared" ca="1" si="198"/>
        <v>0</v>
      </c>
    </row>
    <row r="4073" spans="1:5">
      <c r="A4073" t="str">
        <f t="shared" si="196"/>
        <v>01</v>
      </c>
      <c r="B4073">
        <f t="shared" si="197"/>
        <v>0</v>
      </c>
      <c r="C4073" t="s">
        <v>4670</v>
      </c>
      <c r="D4073" t="s">
        <v>4671</v>
      </c>
      <c r="E4073">
        <f t="shared" ca="1" si="198"/>
        <v>0</v>
      </c>
    </row>
    <row r="4074" spans="1:5">
      <c r="A4074" t="str">
        <f t="shared" si="196"/>
        <v>02</v>
      </c>
      <c r="B4074">
        <f t="shared" si="197"/>
        <v>0</v>
      </c>
      <c r="C4074" t="s">
        <v>4670</v>
      </c>
      <c r="D4074" t="s">
        <v>4672</v>
      </c>
      <c r="E4074">
        <f t="shared" ca="1" si="198"/>
        <v>0</v>
      </c>
    </row>
    <row r="4075" spans="1:5">
      <c r="A4075" t="str">
        <f t="shared" si="196"/>
        <v>03</v>
      </c>
      <c r="B4075">
        <f t="shared" si="197"/>
        <v>0</v>
      </c>
      <c r="C4075" t="s">
        <v>4670</v>
      </c>
      <c r="D4075" t="s">
        <v>4673</v>
      </c>
      <c r="E4075">
        <f t="shared" ca="1" si="198"/>
        <v>0</v>
      </c>
    </row>
    <row r="4076" spans="1:5">
      <c r="A4076" t="str">
        <f t="shared" si="196"/>
        <v>04</v>
      </c>
      <c r="B4076">
        <f t="shared" si="197"/>
        <v>0</v>
      </c>
      <c r="C4076" t="s">
        <v>4670</v>
      </c>
      <c r="D4076" t="s">
        <v>4674</v>
      </c>
      <c r="E4076">
        <f t="shared" ca="1" si="198"/>
        <v>0</v>
      </c>
    </row>
    <row r="4077" spans="1:5">
      <c r="A4077" t="str">
        <f t="shared" si="196"/>
        <v>05</v>
      </c>
      <c r="B4077">
        <f t="shared" si="197"/>
        <v>0</v>
      </c>
      <c r="C4077" t="s">
        <v>4670</v>
      </c>
      <c r="D4077" t="s">
        <v>4675</v>
      </c>
      <c r="E4077">
        <f t="shared" ca="1" si="198"/>
        <v>0</v>
      </c>
    </row>
    <row r="4078" spans="1:5">
      <c r="A4078" t="str">
        <f t="shared" si="196"/>
        <v>06</v>
      </c>
      <c r="B4078">
        <f t="shared" si="197"/>
        <v>0</v>
      </c>
      <c r="C4078" t="s">
        <v>4670</v>
      </c>
      <c r="D4078" t="s">
        <v>4676</v>
      </c>
      <c r="E4078">
        <f t="shared" ca="1" si="198"/>
        <v>0</v>
      </c>
    </row>
    <row r="4079" spans="1:5">
      <c r="A4079" t="str">
        <f t="shared" si="196"/>
        <v>07</v>
      </c>
      <c r="B4079">
        <f t="shared" si="197"/>
        <v>0</v>
      </c>
      <c r="C4079" t="s">
        <v>4670</v>
      </c>
      <c r="D4079" t="s">
        <v>4677</v>
      </c>
      <c r="E4079">
        <f t="shared" ca="1" si="198"/>
        <v>0</v>
      </c>
    </row>
    <row r="4080" spans="1:5">
      <c r="A4080" t="str">
        <f t="shared" si="196"/>
        <v>08</v>
      </c>
      <c r="B4080">
        <f t="shared" si="197"/>
        <v>0</v>
      </c>
      <c r="C4080" t="s">
        <v>4670</v>
      </c>
      <c r="D4080" t="s">
        <v>4678</v>
      </c>
      <c r="E4080">
        <f t="shared" ca="1" si="198"/>
        <v>0</v>
      </c>
    </row>
    <row r="4081" spans="1:5">
      <c r="A4081" t="str">
        <f t="shared" si="196"/>
        <v>09</v>
      </c>
      <c r="B4081">
        <f t="shared" si="197"/>
        <v>0</v>
      </c>
      <c r="C4081" t="s">
        <v>4670</v>
      </c>
      <c r="D4081" t="s">
        <v>4679</v>
      </c>
      <c r="E4081">
        <f t="shared" ca="1" si="198"/>
        <v>0</v>
      </c>
    </row>
    <row r="4082" spans="1:5">
      <c r="A4082" t="str">
        <f t="shared" si="196"/>
        <v>10</v>
      </c>
      <c r="B4082">
        <f t="shared" si="197"/>
        <v>0</v>
      </c>
      <c r="C4082" t="s">
        <v>4670</v>
      </c>
      <c r="D4082" t="s">
        <v>4680</v>
      </c>
      <c r="E4082">
        <f t="shared" ca="1" si="198"/>
        <v>0</v>
      </c>
    </row>
    <row r="4083" spans="1:5">
      <c r="A4083" t="str">
        <f t="shared" si="196"/>
        <v>11</v>
      </c>
      <c r="B4083">
        <f t="shared" si="197"/>
        <v>0</v>
      </c>
      <c r="C4083" t="s">
        <v>4670</v>
      </c>
      <c r="D4083" t="s">
        <v>4681</v>
      </c>
      <c r="E4083">
        <f t="shared" ca="1" si="198"/>
        <v>0</v>
      </c>
    </row>
    <row r="4084" spans="1:5">
      <c r="A4084" t="str">
        <f t="shared" si="196"/>
        <v>12</v>
      </c>
      <c r="B4084">
        <f t="shared" si="197"/>
        <v>0</v>
      </c>
      <c r="C4084" t="s">
        <v>4670</v>
      </c>
      <c r="D4084" t="s">
        <v>4682</v>
      </c>
      <c r="E4084">
        <f t="shared" ca="1" si="198"/>
        <v>0</v>
      </c>
    </row>
    <row r="4085" spans="1:5">
      <c r="A4085" t="str">
        <f t="shared" si="196"/>
        <v>13</v>
      </c>
      <c r="B4085">
        <f t="shared" si="197"/>
        <v>0</v>
      </c>
      <c r="C4085" t="s">
        <v>4670</v>
      </c>
      <c r="D4085" t="s">
        <v>4683</v>
      </c>
      <c r="E4085">
        <f t="shared" ca="1" si="198"/>
        <v>0</v>
      </c>
    </row>
    <row r="4086" spans="1:5">
      <c r="A4086" t="str">
        <f t="shared" si="196"/>
        <v>100</v>
      </c>
      <c r="B4086">
        <f t="shared" si="197"/>
        <v>0</v>
      </c>
      <c r="C4086" t="s">
        <v>4670</v>
      </c>
      <c r="D4086" t="s">
        <v>4684</v>
      </c>
      <c r="E4086">
        <f t="shared" ca="1" si="198"/>
        <v>0</v>
      </c>
    </row>
    <row r="4087" spans="1:5">
      <c r="A4087" t="str">
        <f t="shared" si="196"/>
        <v>01</v>
      </c>
      <c r="B4087">
        <f t="shared" si="197"/>
        <v>0</v>
      </c>
      <c r="C4087" t="s">
        <v>4685</v>
      </c>
      <c r="D4087" t="s">
        <v>4686</v>
      </c>
      <c r="E4087">
        <f t="shared" ca="1" si="198"/>
        <v>0</v>
      </c>
    </row>
    <row r="4088" spans="1:5">
      <c r="A4088" t="str">
        <f t="shared" si="196"/>
        <v>02</v>
      </c>
      <c r="B4088">
        <f t="shared" si="197"/>
        <v>0</v>
      </c>
      <c r="C4088" t="s">
        <v>4685</v>
      </c>
      <c r="D4088" t="s">
        <v>4687</v>
      </c>
      <c r="E4088">
        <f t="shared" ca="1" si="198"/>
        <v>0</v>
      </c>
    </row>
    <row r="4089" spans="1:5">
      <c r="A4089" t="str">
        <f t="shared" si="196"/>
        <v>03</v>
      </c>
      <c r="B4089">
        <f t="shared" si="197"/>
        <v>0</v>
      </c>
      <c r="C4089" t="s">
        <v>4685</v>
      </c>
      <c r="D4089" t="s">
        <v>4688</v>
      </c>
      <c r="E4089">
        <f t="shared" ca="1" si="198"/>
        <v>0</v>
      </c>
    </row>
    <row r="4090" spans="1:5">
      <c r="A4090" t="str">
        <f t="shared" si="196"/>
        <v>04</v>
      </c>
      <c r="B4090">
        <f t="shared" si="197"/>
        <v>0</v>
      </c>
      <c r="C4090" t="s">
        <v>4685</v>
      </c>
      <c r="D4090" t="s">
        <v>4689</v>
      </c>
      <c r="E4090">
        <f t="shared" ca="1" si="198"/>
        <v>0</v>
      </c>
    </row>
    <row r="4091" spans="1:5">
      <c r="A4091" t="str">
        <f t="shared" si="196"/>
        <v>05</v>
      </c>
      <c r="B4091">
        <f t="shared" si="197"/>
        <v>0</v>
      </c>
      <c r="C4091" t="s">
        <v>4685</v>
      </c>
      <c r="D4091" t="s">
        <v>4690</v>
      </c>
      <c r="E4091">
        <f t="shared" ca="1" si="198"/>
        <v>0</v>
      </c>
    </row>
    <row r="4092" spans="1:5">
      <c r="A4092" t="str">
        <f t="shared" si="196"/>
        <v>06</v>
      </c>
      <c r="B4092">
        <f t="shared" si="197"/>
        <v>0</v>
      </c>
      <c r="C4092" t="s">
        <v>4685</v>
      </c>
      <c r="D4092" t="s">
        <v>4691</v>
      </c>
      <c r="E4092">
        <f t="shared" ca="1" si="198"/>
        <v>0</v>
      </c>
    </row>
    <row r="4093" spans="1:5">
      <c r="A4093" t="str">
        <f t="shared" si="196"/>
        <v>07</v>
      </c>
      <c r="B4093">
        <f t="shared" si="197"/>
        <v>0</v>
      </c>
      <c r="C4093" t="s">
        <v>4685</v>
      </c>
      <c r="D4093" t="s">
        <v>4692</v>
      </c>
      <c r="E4093">
        <f t="shared" ca="1" si="198"/>
        <v>0</v>
      </c>
    </row>
    <row r="4094" spans="1:5">
      <c r="A4094" t="str">
        <f t="shared" si="196"/>
        <v>08</v>
      </c>
      <c r="B4094">
        <f t="shared" si="197"/>
        <v>0</v>
      </c>
      <c r="C4094" t="s">
        <v>4685</v>
      </c>
      <c r="D4094" t="s">
        <v>4693</v>
      </c>
      <c r="E4094">
        <f t="shared" ca="1" si="198"/>
        <v>0</v>
      </c>
    </row>
    <row r="4095" spans="1:5">
      <c r="A4095" t="str">
        <f t="shared" si="196"/>
        <v>09</v>
      </c>
      <c r="B4095">
        <f t="shared" si="197"/>
        <v>0</v>
      </c>
      <c r="C4095" t="s">
        <v>4685</v>
      </c>
      <c r="D4095" t="s">
        <v>4694</v>
      </c>
      <c r="E4095">
        <f t="shared" ca="1" si="198"/>
        <v>0</v>
      </c>
    </row>
    <row r="4096" spans="1:5">
      <c r="A4096" t="str">
        <f t="shared" si="196"/>
        <v>10</v>
      </c>
      <c r="B4096">
        <f t="shared" si="197"/>
        <v>0</v>
      </c>
      <c r="C4096" t="s">
        <v>4685</v>
      </c>
      <c r="D4096" t="s">
        <v>4695</v>
      </c>
      <c r="E4096">
        <f t="shared" ca="1" si="198"/>
        <v>0</v>
      </c>
    </row>
    <row r="4097" spans="1:5">
      <c r="A4097" t="str">
        <f t="shared" si="196"/>
        <v>11</v>
      </c>
      <c r="B4097">
        <f t="shared" si="197"/>
        <v>0</v>
      </c>
      <c r="C4097" t="s">
        <v>4685</v>
      </c>
      <c r="D4097" t="s">
        <v>4696</v>
      </c>
      <c r="E4097">
        <f t="shared" ca="1" si="198"/>
        <v>0</v>
      </c>
    </row>
    <row r="4098" spans="1:5">
      <c r="A4098" t="str">
        <f t="shared" si="196"/>
        <v>12</v>
      </c>
      <c r="B4098">
        <f t="shared" si="197"/>
        <v>0</v>
      </c>
      <c r="C4098" t="s">
        <v>4685</v>
      </c>
      <c r="D4098" t="s">
        <v>4697</v>
      </c>
      <c r="E4098">
        <f t="shared" ca="1" si="198"/>
        <v>0</v>
      </c>
    </row>
    <row r="4099" spans="1:5">
      <c r="A4099" t="str">
        <f t="shared" si="196"/>
        <v>13</v>
      </c>
      <c r="B4099">
        <f t="shared" si="197"/>
        <v>0</v>
      </c>
      <c r="C4099" t="s">
        <v>4685</v>
      </c>
      <c r="D4099" t="s">
        <v>4698</v>
      </c>
      <c r="E4099">
        <f t="shared" ca="1" si="198"/>
        <v>0</v>
      </c>
    </row>
    <row r="4100" spans="1:5">
      <c r="A4100" t="str">
        <f t="shared" si="196"/>
        <v>100</v>
      </c>
      <c r="B4100">
        <f t="shared" si="197"/>
        <v>0</v>
      </c>
      <c r="C4100" t="s">
        <v>4685</v>
      </c>
      <c r="D4100" t="s">
        <v>4699</v>
      </c>
      <c r="E4100">
        <f t="shared" ca="1" si="198"/>
        <v>0</v>
      </c>
    </row>
    <row r="4101" spans="1:5">
      <c r="A4101" t="str">
        <f t="shared" si="196"/>
        <v>01</v>
      </c>
      <c r="B4101">
        <f t="shared" si="197"/>
        <v>0</v>
      </c>
      <c r="C4101" t="s">
        <v>4700</v>
      </c>
      <c r="D4101" t="s">
        <v>4701</v>
      </c>
      <c r="E4101">
        <f t="shared" ca="1" si="198"/>
        <v>0</v>
      </c>
    </row>
    <row r="4102" spans="1:5">
      <c r="A4102" t="str">
        <f t="shared" si="196"/>
        <v>02</v>
      </c>
      <c r="B4102">
        <f t="shared" si="197"/>
        <v>0</v>
      </c>
      <c r="C4102" t="s">
        <v>4700</v>
      </c>
      <c r="D4102" t="s">
        <v>4702</v>
      </c>
      <c r="E4102">
        <f t="shared" ca="1" si="198"/>
        <v>0</v>
      </c>
    </row>
    <row r="4103" spans="1:5">
      <c r="A4103" t="str">
        <f t="shared" si="196"/>
        <v>03</v>
      </c>
      <c r="B4103">
        <f t="shared" si="197"/>
        <v>0</v>
      </c>
      <c r="C4103" t="s">
        <v>4700</v>
      </c>
      <c r="D4103" t="s">
        <v>4703</v>
      </c>
      <c r="E4103">
        <f t="shared" ca="1" si="198"/>
        <v>0</v>
      </c>
    </row>
    <row r="4104" spans="1:5">
      <c r="A4104" t="str">
        <f t="shared" si="196"/>
        <v>04</v>
      </c>
      <c r="B4104">
        <f t="shared" si="197"/>
        <v>0</v>
      </c>
      <c r="C4104" t="s">
        <v>4700</v>
      </c>
      <c r="D4104" t="s">
        <v>4704</v>
      </c>
      <c r="E4104">
        <f t="shared" ca="1" si="198"/>
        <v>0</v>
      </c>
    </row>
    <row r="4105" spans="1:5">
      <c r="A4105" t="str">
        <f t="shared" si="196"/>
        <v>05</v>
      </c>
      <c r="B4105">
        <f t="shared" si="197"/>
        <v>0</v>
      </c>
      <c r="C4105" t="s">
        <v>4700</v>
      </c>
      <c r="D4105" t="s">
        <v>4705</v>
      </c>
      <c r="E4105">
        <f t="shared" ca="1" si="198"/>
        <v>0</v>
      </c>
    </row>
    <row r="4106" spans="1:5">
      <c r="A4106" t="str">
        <f t="shared" si="196"/>
        <v>06</v>
      </c>
      <c r="B4106">
        <f t="shared" si="197"/>
        <v>0</v>
      </c>
      <c r="C4106" t="s">
        <v>4700</v>
      </c>
      <c r="D4106" t="s">
        <v>4706</v>
      </c>
      <c r="E4106">
        <f t="shared" ca="1" si="198"/>
        <v>0</v>
      </c>
    </row>
    <row r="4107" spans="1:5">
      <c r="A4107" t="str">
        <f t="shared" si="196"/>
        <v>07</v>
      </c>
      <c r="B4107">
        <f t="shared" si="197"/>
        <v>0</v>
      </c>
      <c r="C4107" t="s">
        <v>4700</v>
      </c>
      <c r="D4107" t="s">
        <v>4707</v>
      </c>
      <c r="E4107">
        <f t="shared" ca="1" si="198"/>
        <v>0</v>
      </c>
    </row>
    <row r="4108" spans="1:5">
      <c r="A4108" t="str">
        <f t="shared" si="196"/>
        <v>08</v>
      </c>
      <c r="B4108">
        <f t="shared" si="197"/>
        <v>0</v>
      </c>
      <c r="C4108" t="s">
        <v>4700</v>
      </c>
      <c r="D4108" t="s">
        <v>4708</v>
      </c>
      <c r="E4108">
        <f t="shared" ca="1" si="198"/>
        <v>0</v>
      </c>
    </row>
    <row r="4109" spans="1:5">
      <c r="A4109" t="str">
        <f t="shared" si="196"/>
        <v>09</v>
      </c>
      <c r="B4109">
        <f t="shared" si="197"/>
        <v>0</v>
      </c>
      <c r="C4109" t="s">
        <v>4700</v>
      </c>
      <c r="D4109" t="s">
        <v>4709</v>
      </c>
      <c r="E4109">
        <f t="shared" ca="1" si="198"/>
        <v>0</v>
      </c>
    </row>
    <row r="4110" spans="1:5">
      <c r="A4110" t="str">
        <f t="shared" si="196"/>
        <v>10</v>
      </c>
      <c r="B4110">
        <f t="shared" si="197"/>
        <v>0</v>
      </c>
      <c r="C4110" t="s">
        <v>4700</v>
      </c>
      <c r="D4110" t="s">
        <v>4710</v>
      </c>
      <c r="E4110">
        <f t="shared" ca="1" si="198"/>
        <v>0</v>
      </c>
    </row>
    <row r="4111" spans="1:5">
      <c r="A4111" t="str">
        <f t="shared" si="196"/>
        <v>11</v>
      </c>
      <c r="B4111">
        <f t="shared" si="197"/>
        <v>0</v>
      </c>
      <c r="C4111" t="s">
        <v>4700</v>
      </c>
      <c r="D4111" t="s">
        <v>4711</v>
      </c>
      <c r="E4111">
        <f t="shared" ca="1" si="198"/>
        <v>0</v>
      </c>
    </row>
    <row r="4112" spans="1:5">
      <c r="A4112" t="str">
        <f t="shared" si="196"/>
        <v>12</v>
      </c>
      <c r="B4112">
        <f t="shared" si="197"/>
        <v>0</v>
      </c>
      <c r="C4112" t="s">
        <v>4700</v>
      </c>
      <c r="D4112" t="s">
        <v>4712</v>
      </c>
      <c r="E4112">
        <f t="shared" ca="1" si="198"/>
        <v>0</v>
      </c>
    </row>
    <row r="4113" spans="1:5">
      <c r="A4113" t="str">
        <f t="shared" si="196"/>
        <v>13</v>
      </c>
      <c r="B4113">
        <f t="shared" si="197"/>
        <v>0</v>
      </c>
      <c r="C4113" t="s">
        <v>4700</v>
      </c>
      <c r="D4113" t="s">
        <v>4713</v>
      </c>
      <c r="E4113">
        <f t="shared" ca="1" si="198"/>
        <v>0</v>
      </c>
    </row>
    <row r="4114" spans="1:5">
      <c r="A4114" t="str">
        <f t="shared" si="196"/>
        <v>100</v>
      </c>
      <c r="B4114">
        <f t="shared" si="197"/>
        <v>0</v>
      </c>
      <c r="C4114" t="s">
        <v>4700</v>
      </c>
      <c r="D4114" t="s">
        <v>4714</v>
      </c>
      <c r="E4114">
        <f t="shared" ca="1" si="198"/>
        <v>0</v>
      </c>
    </row>
    <row r="4115" spans="1:5">
      <c r="A4115" t="str">
        <f t="shared" si="196"/>
        <v>01</v>
      </c>
      <c r="B4115">
        <f t="shared" si="197"/>
        <v>0</v>
      </c>
      <c r="C4115" t="s">
        <v>4715</v>
      </c>
      <c r="D4115" t="s">
        <v>4716</v>
      </c>
      <c r="E4115">
        <f t="shared" ca="1" si="198"/>
        <v>0</v>
      </c>
    </row>
    <row r="4116" spans="1:5">
      <c r="A4116" t="str">
        <f t="shared" si="196"/>
        <v>02</v>
      </c>
      <c r="B4116">
        <f t="shared" si="197"/>
        <v>0</v>
      </c>
      <c r="C4116" t="s">
        <v>4715</v>
      </c>
      <c r="D4116" t="s">
        <v>4717</v>
      </c>
      <c r="E4116">
        <f t="shared" ca="1" si="198"/>
        <v>0</v>
      </c>
    </row>
    <row r="4117" spans="1:5">
      <c r="A4117" t="str">
        <f t="shared" si="196"/>
        <v>03</v>
      </c>
      <c r="B4117">
        <f t="shared" si="197"/>
        <v>0</v>
      </c>
      <c r="C4117" t="s">
        <v>4715</v>
      </c>
      <c r="D4117" t="s">
        <v>4718</v>
      </c>
      <c r="E4117">
        <f t="shared" ca="1" si="198"/>
        <v>0</v>
      </c>
    </row>
    <row r="4118" spans="1:5">
      <c r="A4118" t="str">
        <f t="shared" si="196"/>
        <v>04</v>
      </c>
      <c r="B4118">
        <f t="shared" si="197"/>
        <v>0</v>
      </c>
      <c r="C4118" t="s">
        <v>4715</v>
      </c>
      <c r="D4118" t="s">
        <v>4719</v>
      </c>
      <c r="E4118">
        <f t="shared" ca="1" si="198"/>
        <v>0</v>
      </c>
    </row>
    <row r="4119" spans="1:5">
      <c r="A4119" t="str">
        <f t="shared" si="196"/>
        <v>05</v>
      </c>
      <c r="B4119">
        <f t="shared" si="197"/>
        <v>0</v>
      </c>
      <c r="C4119" t="s">
        <v>4715</v>
      </c>
      <c r="D4119" t="s">
        <v>4720</v>
      </c>
      <c r="E4119">
        <f t="shared" ca="1" si="198"/>
        <v>0</v>
      </c>
    </row>
    <row r="4120" spans="1:5">
      <c r="A4120" t="str">
        <f t="shared" si="196"/>
        <v>06</v>
      </c>
      <c r="B4120">
        <f t="shared" si="197"/>
        <v>0</v>
      </c>
      <c r="C4120" t="s">
        <v>4715</v>
      </c>
      <c r="D4120" t="s">
        <v>4721</v>
      </c>
      <c r="E4120">
        <f t="shared" ca="1" si="198"/>
        <v>0</v>
      </c>
    </row>
    <row r="4121" spans="1:5">
      <c r="A4121" t="str">
        <f t="shared" si="196"/>
        <v>07</v>
      </c>
      <c r="B4121">
        <f t="shared" si="197"/>
        <v>0</v>
      </c>
      <c r="C4121" t="s">
        <v>4715</v>
      </c>
      <c r="D4121" t="s">
        <v>4722</v>
      </c>
      <c r="E4121">
        <f t="shared" ca="1" si="198"/>
        <v>0</v>
      </c>
    </row>
    <row r="4122" spans="1:5">
      <c r="A4122" t="str">
        <f t="shared" si="196"/>
        <v>08</v>
      </c>
      <c r="B4122">
        <f t="shared" si="197"/>
        <v>0</v>
      </c>
      <c r="C4122" t="s">
        <v>4715</v>
      </c>
      <c r="D4122" t="s">
        <v>4723</v>
      </c>
      <c r="E4122">
        <f t="shared" ca="1" si="198"/>
        <v>0</v>
      </c>
    </row>
    <row r="4123" spans="1:5">
      <c r="A4123" t="str">
        <f t="shared" si="196"/>
        <v>09</v>
      </c>
      <c r="B4123">
        <f t="shared" si="197"/>
        <v>0</v>
      </c>
      <c r="C4123" t="s">
        <v>4715</v>
      </c>
      <c r="D4123" t="s">
        <v>4724</v>
      </c>
      <c r="E4123">
        <f t="shared" ca="1" si="198"/>
        <v>0</v>
      </c>
    </row>
    <row r="4124" spans="1:5">
      <c r="A4124" t="str">
        <f t="shared" si="196"/>
        <v>10</v>
      </c>
      <c r="B4124">
        <f t="shared" si="197"/>
        <v>0</v>
      </c>
      <c r="C4124" t="s">
        <v>4715</v>
      </c>
      <c r="D4124" t="s">
        <v>4725</v>
      </c>
      <c r="E4124">
        <f t="shared" ca="1" si="198"/>
        <v>0</v>
      </c>
    </row>
    <row r="4125" spans="1:5">
      <c r="A4125" t="str">
        <f t="shared" si="196"/>
        <v>11</v>
      </c>
      <c r="B4125">
        <f t="shared" si="197"/>
        <v>0</v>
      </c>
      <c r="C4125" t="s">
        <v>4715</v>
      </c>
      <c r="D4125" t="s">
        <v>4726</v>
      </c>
      <c r="E4125">
        <f t="shared" ca="1" si="198"/>
        <v>0</v>
      </c>
    </row>
    <row r="4126" spans="1:5">
      <c r="A4126" t="str">
        <f t="shared" si="196"/>
        <v>12</v>
      </c>
      <c r="B4126">
        <f t="shared" si="197"/>
        <v>0</v>
      </c>
      <c r="C4126" t="s">
        <v>4715</v>
      </c>
      <c r="D4126" t="s">
        <v>4727</v>
      </c>
      <c r="E4126">
        <f t="shared" ca="1" si="198"/>
        <v>0</v>
      </c>
    </row>
    <row r="4127" spans="1:5">
      <c r="A4127" t="str">
        <f t="shared" ref="A4127:A4170" si="199">MID(D4127,LEN(C4127)+2,LEN(D4127)-LEN(C4127))</f>
        <v>13</v>
      </c>
      <c r="B4127">
        <f t="shared" ref="B4127:B4170" si="200">IF(IFERROR(FIND("PU",D4127,1),0)&lt;&gt;0,"PU",0)</f>
        <v>0</v>
      </c>
      <c r="C4127" t="s">
        <v>4715</v>
      </c>
      <c r="D4127" t="s">
        <v>4728</v>
      </c>
      <c r="E4127">
        <f t="shared" ca="1" si="198"/>
        <v>0</v>
      </c>
    </row>
    <row r="4128" spans="1:5">
      <c r="A4128" t="str">
        <f t="shared" si="199"/>
        <v>100</v>
      </c>
      <c r="B4128">
        <f t="shared" si="200"/>
        <v>0</v>
      </c>
      <c r="C4128" t="s">
        <v>4715</v>
      </c>
      <c r="D4128" t="s">
        <v>4729</v>
      </c>
      <c r="E4128">
        <f t="shared" ca="1" si="198"/>
        <v>0</v>
      </c>
    </row>
    <row r="4129" spans="1:5">
      <c r="A4129" t="str">
        <f t="shared" si="199"/>
        <v>01</v>
      </c>
      <c r="B4129">
        <f t="shared" si="200"/>
        <v>0</v>
      </c>
      <c r="C4129" t="s">
        <v>4730</v>
      </c>
      <c r="D4129" t="s">
        <v>4731</v>
      </c>
      <c r="E4129">
        <f t="shared" ca="1" si="198"/>
        <v>0</v>
      </c>
    </row>
    <row r="4130" spans="1:5">
      <c r="A4130" t="str">
        <f t="shared" si="199"/>
        <v>02</v>
      </c>
      <c r="B4130">
        <f t="shared" si="200"/>
        <v>0</v>
      </c>
      <c r="C4130" t="s">
        <v>4730</v>
      </c>
      <c r="D4130" t="s">
        <v>4732</v>
      </c>
      <c r="E4130">
        <f t="shared" ca="1" si="198"/>
        <v>0</v>
      </c>
    </row>
    <row r="4131" spans="1:5">
      <c r="A4131" t="str">
        <f t="shared" si="199"/>
        <v>03</v>
      </c>
      <c r="B4131">
        <f t="shared" si="200"/>
        <v>0</v>
      </c>
      <c r="C4131" t="s">
        <v>4730</v>
      </c>
      <c r="D4131" t="s">
        <v>4733</v>
      </c>
      <c r="E4131">
        <f t="shared" ca="1" si="198"/>
        <v>0</v>
      </c>
    </row>
    <row r="4132" spans="1:5">
      <c r="A4132" t="str">
        <f t="shared" si="199"/>
        <v>04</v>
      </c>
      <c r="B4132">
        <f t="shared" si="200"/>
        <v>0</v>
      </c>
      <c r="C4132" t="s">
        <v>4730</v>
      </c>
      <c r="D4132" t="s">
        <v>4734</v>
      </c>
      <c r="E4132">
        <f t="shared" ca="1" si="198"/>
        <v>0</v>
      </c>
    </row>
    <row r="4133" spans="1:5">
      <c r="A4133" t="str">
        <f t="shared" si="199"/>
        <v>05</v>
      </c>
      <c r="B4133">
        <f t="shared" si="200"/>
        <v>0</v>
      </c>
      <c r="C4133" t="s">
        <v>4730</v>
      </c>
      <c r="D4133" t="s">
        <v>4735</v>
      </c>
      <c r="E4133">
        <f t="shared" ca="1" si="198"/>
        <v>0</v>
      </c>
    </row>
    <row r="4134" spans="1:5">
      <c r="A4134" t="str">
        <f t="shared" si="199"/>
        <v>06</v>
      </c>
      <c r="B4134">
        <f t="shared" si="200"/>
        <v>0</v>
      </c>
      <c r="C4134" t="s">
        <v>4730</v>
      </c>
      <c r="D4134" t="s">
        <v>4736</v>
      </c>
      <c r="E4134">
        <f t="shared" ca="1" si="198"/>
        <v>0</v>
      </c>
    </row>
    <row r="4135" spans="1:5">
      <c r="A4135" t="str">
        <f t="shared" si="199"/>
        <v>07</v>
      </c>
      <c r="B4135">
        <f t="shared" si="200"/>
        <v>0</v>
      </c>
      <c r="C4135" t="s">
        <v>4730</v>
      </c>
      <c r="D4135" t="s">
        <v>4737</v>
      </c>
      <c r="E4135">
        <f t="shared" ref="E4135:E4198" ca="1" si="201">IFERROR(IF(B4135=0,VLOOKUP(C4135,INDIRECT($G$4&amp;$H$4),MATCH($A4135,INDIRECT($G$4&amp;$I$4),0),0),VLOOKUP(C4135,INDIRECT($G$5&amp;$H$5),MATCH($A4135,INDIRECT($G$5&amp;$I$5),0),FALSE)),0)</f>
        <v>0</v>
      </c>
    </row>
    <row r="4136" spans="1:5">
      <c r="A4136" t="str">
        <f t="shared" si="199"/>
        <v>08</v>
      </c>
      <c r="B4136">
        <f t="shared" si="200"/>
        <v>0</v>
      </c>
      <c r="C4136" t="s">
        <v>4730</v>
      </c>
      <c r="D4136" t="s">
        <v>4738</v>
      </c>
      <c r="E4136">
        <f t="shared" ca="1" si="201"/>
        <v>0</v>
      </c>
    </row>
    <row r="4137" spans="1:5">
      <c r="A4137" t="str">
        <f t="shared" si="199"/>
        <v>09</v>
      </c>
      <c r="B4137">
        <f t="shared" si="200"/>
        <v>0</v>
      </c>
      <c r="C4137" t="s">
        <v>4730</v>
      </c>
      <c r="D4137" t="s">
        <v>4739</v>
      </c>
      <c r="E4137">
        <f t="shared" ca="1" si="201"/>
        <v>0</v>
      </c>
    </row>
    <row r="4138" spans="1:5">
      <c r="A4138" t="str">
        <f t="shared" si="199"/>
        <v>10</v>
      </c>
      <c r="B4138">
        <f t="shared" si="200"/>
        <v>0</v>
      </c>
      <c r="C4138" t="s">
        <v>4730</v>
      </c>
      <c r="D4138" t="s">
        <v>4740</v>
      </c>
      <c r="E4138">
        <f t="shared" ca="1" si="201"/>
        <v>0</v>
      </c>
    </row>
    <row r="4139" spans="1:5">
      <c r="A4139" t="str">
        <f t="shared" si="199"/>
        <v>11</v>
      </c>
      <c r="B4139">
        <f t="shared" si="200"/>
        <v>0</v>
      </c>
      <c r="C4139" t="s">
        <v>4730</v>
      </c>
      <c r="D4139" t="s">
        <v>4741</v>
      </c>
      <c r="E4139">
        <f t="shared" ca="1" si="201"/>
        <v>0</v>
      </c>
    </row>
    <row r="4140" spans="1:5">
      <c r="A4140" t="str">
        <f t="shared" si="199"/>
        <v>12</v>
      </c>
      <c r="B4140">
        <f t="shared" si="200"/>
        <v>0</v>
      </c>
      <c r="C4140" t="s">
        <v>4730</v>
      </c>
      <c r="D4140" t="s">
        <v>4742</v>
      </c>
      <c r="E4140">
        <f t="shared" ca="1" si="201"/>
        <v>0</v>
      </c>
    </row>
    <row r="4141" spans="1:5">
      <c r="A4141" t="str">
        <f t="shared" si="199"/>
        <v>13</v>
      </c>
      <c r="B4141">
        <f t="shared" si="200"/>
        <v>0</v>
      </c>
      <c r="C4141" t="s">
        <v>4730</v>
      </c>
      <c r="D4141" t="s">
        <v>4743</v>
      </c>
      <c r="E4141">
        <f t="shared" ca="1" si="201"/>
        <v>0</v>
      </c>
    </row>
    <row r="4142" spans="1:5">
      <c r="A4142" t="str">
        <f t="shared" si="199"/>
        <v>100</v>
      </c>
      <c r="B4142">
        <f t="shared" si="200"/>
        <v>0</v>
      </c>
      <c r="C4142" t="s">
        <v>4730</v>
      </c>
      <c r="D4142" t="s">
        <v>4744</v>
      </c>
      <c r="E4142">
        <f t="shared" ca="1" si="201"/>
        <v>0</v>
      </c>
    </row>
    <row r="4143" spans="1:5">
      <c r="A4143" t="str">
        <f t="shared" si="199"/>
        <v>01</v>
      </c>
      <c r="B4143">
        <f t="shared" si="200"/>
        <v>0</v>
      </c>
      <c r="C4143" t="s">
        <v>4745</v>
      </c>
      <c r="D4143" t="s">
        <v>4746</v>
      </c>
      <c r="E4143">
        <f t="shared" ca="1" si="201"/>
        <v>0</v>
      </c>
    </row>
    <row r="4144" spans="1:5">
      <c r="A4144" t="str">
        <f t="shared" si="199"/>
        <v>02</v>
      </c>
      <c r="B4144">
        <f t="shared" si="200"/>
        <v>0</v>
      </c>
      <c r="C4144" t="s">
        <v>4745</v>
      </c>
      <c r="D4144" t="s">
        <v>4747</v>
      </c>
      <c r="E4144">
        <f t="shared" ca="1" si="201"/>
        <v>0</v>
      </c>
    </row>
    <row r="4145" spans="1:5">
      <c r="A4145" t="str">
        <f t="shared" si="199"/>
        <v>03</v>
      </c>
      <c r="B4145">
        <f t="shared" si="200"/>
        <v>0</v>
      </c>
      <c r="C4145" t="s">
        <v>4745</v>
      </c>
      <c r="D4145" t="s">
        <v>4748</v>
      </c>
      <c r="E4145">
        <f t="shared" ca="1" si="201"/>
        <v>0</v>
      </c>
    </row>
    <row r="4146" spans="1:5">
      <c r="A4146" t="str">
        <f t="shared" si="199"/>
        <v>04</v>
      </c>
      <c r="B4146">
        <f t="shared" si="200"/>
        <v>0</v>
      </c>
      <c r="C4146" t="s">
        <v>4745</v>
      </c>
      <c r="D4146" t="s">
        <v>4749</v>
      </c>
      <c r="E4146">
        <f t="shared" ca="1" si="201"/>
        <v>0</v>
      </c>
    </row>
    <row r="4147" spans="1:5">
      <c r="A4147" t="str">
        <f t="shared" si="199"/>
        <v>05</v>
      </c>
      <c r="B4147">
        <f t="shared" si="200"/>
        <v>0</v>
      </c>
      <c r="C4147" t="s">
        <v>4745</v>
      </c>
      <c r="D4147" t="s">
        <v>4750</v>
      </c>
      <c r="E4147">
        <f t="shared" ca="1" si="201"/>
        <v>0</v>
      </c>
    </row>
    <row r="4148" spans="1:5">
      <c r="A4148" t="str">
        <f t="shared" si="199"/>
        <v>06</v>
      </c>
      <c r="B4148">
        <f t="shared" si="200"/>
        <v>0</v>
      </c>
      <c r="C4148" t="s">
        <v>4745</v>
      </c>
      <c r="D4148" t="s">
        <v>4751</v>
      </c>
      <c r="E4148">
        <f t="shared" ca="1" si="201"/>
        <v>0</v>
      </c>
    </row>
    <row r="4149" spans="1:5">
      <c r="A4149" t="str">
        <f t="shared" si="199"/>
        <v>07</v>
      </c>
      <c r="B4149">
        <f t="shared" si="200"/>
        <v>0</v>
      </c>
      <c r="C4149" t="s">
        <v>4745</v>
      </c>
      <c r="D4149" t="s">
        <v>4752</v>
      </c>
      <c r="E4149">
        <f t="shared" ca="1" si="201"/>
        <v>0</v>
      </c>
    </row>
    <row r="4150" spans="1:5">
      <c r="A4150" t="str">
        <f t="shared" si="199"/>
        <v>08</v>
      </c>
      <c r="B4150">
        <f t="shared" si="200"/>
        <v>0</v>
      </c>
      <c r="C4150" t="s">
        <v>4745</v>
      </c>
      <c r="D4150" t="s">
        <v>4753</v>
      </c>
      <c r="E4150">
        <f t="shared" ca="1" si="201"/>
        <v>0</v>
      </c>
    </row>
    <row r="4151" spans="1:5">
      <c r="A4151" t="str">
        <f t="shared" si="199"/>
        <v>09</v>
      </c>
      <c r="B4151">
        <f t="shared" si="200"/>
        <v>0</v>
      </c>
      <c r="C4151" t="s">
        <v>4745</v>
      </c>
      <c r="D4151" t="s">
        <v>4754</v>
      </c>
      <c r="E4151">
        <f t="shared" ca="1" si="201"/>
        <v>0</v>
      </c>
    </row>
    <row r="4152" spans="1:5">
      <c r="A4152" t="str">
        <f t="shared" si="199"/>
        <v>10</v>
      </c>
      <c r="B4152">
        <f t="shared" si="200"/>
        <v>0</v>
      </c>
      <c r="C4152" t="s">
        <v>4745</v>
      </c>
      <c r="D4152" t="s">
        <v>4755</v>
      </c>
      <c r="E4152">
        <f t="shared" ca="1" si="201"/>
        <v>0</v>
      </c>
    </row>
    <row r="4153" spans="1:5">
      <c r="A4153" t="str">
        <f t="shared" si="199"/>
        <v>11</v>
      </c>
      <c r="B4153">
        <f t="shared" si="200"/>
        <v>0</v>
      </c>
      <c r="C4153" t="s">
        <v>4745</v>
      </c>
      <c r="D4153" t="s">
        <v>4756</v>
      </c>
      <c r="E4153">
        <f t="shared" ca="1" si="201"/>
        <v>0</v>
      </c>
    </row>
    <row r="4154" spans="1:5">
      <c r="A4154" t="str">
        <f t="shared" si="199"/>
        <v>12</v>
      </c>
      <c r="B4154">
        <f t="shared" si="200"/>
        <v>0</v>
      </c>
      <c r="C4154" t="s">
        <v>4745</v>
      </c>
      <c r="D4154" t="s">
        <v>4757</v>
      </c>
      <c r="E4154">
        <f t="shared" ca="1" si="201"/>
        <v>0</v>
      </c>
    </row>
    <row r="4155" spans="1:5">
      <c r="A4155" t="str">
        <f t="shared" si="199"/>
        <v>13</v>
      </c>
      <c r="B4155">
        <f t="shared" si="200"/>
        <v>0</v>
      </c>
      <c r="C4155" t="s">
        <v>4745</v>
      </c>
      <c r="D4155" t="s">
        <v>4758</v>
      </c>
      <c r="E4155">
        <f t="shared" ca="1" si="201"/>
        <v>0</v>
      </c>
    </row>
    <row r="4156" spans="1:5">
      <c r="A4156" t="str">
        <f t="shared" si="199"/>
        <v>100</v>
      </c>
      <c r="B4156">
        <f t="shared" si="200"/>
        <v>0</v>
      </c>
      <c r="C4156" t="s">
        <v>4745</v>
      </c>
      <c r="D4156" t="s">
        <v>4759</v>
      </c>
      <c r="E4156">
        <f t="shared" ca="1" si="201"/>
        <v>0</v>
      </c>
    </row>
    <row r="4157" spans="1:5">
      <c r="A4157" t="str">
        <f t="shared" si="199"/>
        <v>01</v>
      </c>
      <c r="B4157">
        <f t="shared" si="200"/>
        <v>0</v>
      </c>
      <c r="C4157" t="s">
        <v>4760</v>
      </c>
      <c r="D4157" t="s">
        <v>4761</v>
      </c>
      <c r="E4157">
        <f t="shared" ca="1" si="201"/>
        <v>0</v>
      </c>
    </row>
    <row r="4158" spans="1:5">
      <c r="A4158" t="str">
        <f t="shared" si="199"/>
        <v>02</v>
      </c>
      <c r="B4158">
        <f t="shared" si="200"/>
        <v>0</v>
      </c>
      <c r="C4158" t="s">
        <v>4760</v>
      </c>
      <c r="D4158" t="s">
        <v>4762</v>
      </c>
      <c r="E4158">
        <f t="shared" ca="1" si="201"/>
        <v>0</v>
      </c>
    </row>
    <row r="4159" spans="1:5">
      <c r="A4159" t="str">
        <f t="shared" si="199"/>
        <v>03</v>
      </c>
      <c r="B4159">
        <f t="shared" si="200"/>
        <v>0</v>
      </c>
      <c r="C4159" t="s">
        <v>4760</v>
      </c>
      <c r="D4159" t="s">
        <v>4763</v>
      </c>
      <c r="E4159">
        <f t="shared" ca="1" si="201"/>
        <v>0</v>
      </c>
    </row>
    <row r="4160" spans="1:5">
      <c r="A4160" t="str">
        <f t="shared" si="199"/>
        <v>04</v>
      </c>
      <c r="B4160">
        <f t="shared" si="200"/>
        <v>0</v>
      </c>
      <c r="C4160" t="s">
        <v>4760</v>
      </c>
      <c r="D4160" t="s">
        <v>4764</v>
      </c>
      <c r="E4160">
        <f t="shared" ca="1" si="201"/>
        <v>0</v>
      </c>
    </row>
    <row r="4161" spans="1:5">
      <c r="A4161" t="str">
        <f t="shared" si="199"/>
        <v>05</v>
      </c>
      <c r="B4161">
        <f t="shared" si="200"/>
        <v>0</v>
      </c>
      <c r="C4161" t="s">
        <v>4760</v>
      </c>
      <c r="D4161" t="s">
        <v>4765</v>
      </c>
      <c r="E4161">
        <f t="shared" ca="1" si="201"/>
        <v>0</v>
      </c>
    </row>
    <row r="4162" spans="1:5">
      <c r="A4162" t="str">
        <f t="shared" si="199"/>
        <v>06</v>
      </c>
      <c r="B4162">
        <f t="shared" si="200"/>
        <v>0</v>
      </c>
      <c r="C4162" t="s">
        <v>4760</v>
      </c>
      <c r="D4162" t="s">
        <v>4766</v>
      </c>
      <c r="E4162">
        <f t="shared" ca="1" si="201"/>
        <v>0</v>
      </c>
    </row>
    <row r="4163" spans="1:5">
      <c r="A4163" t="str">
        <f t="shared" si="199"/>
        <v>07</v>
      </c>
      <c r="B4163">
        <f t="shared" si="200"/>
        <v>0</v>
      </c>
      <c r="C4163" t="s">
        <v>4760</v>
      </c>
      <c r="D4163" t="s">
        <v>4767</v>
      </c>
      <c r="E4163">
        <f t="shared" ca="1" si="201"/>
        <v>0</v>
      </c>
    </row>
    <row r="4164" spans="1:5">
      <c r="A4164" t="str">
        <f t="shared" si="199"/>
        <v>08</v>
      </c>
      <c r="B4164">
        <f t="shared" si="200"/>
        <v>0</v>
      </c>
      <c r="C4164" t="s">
        <v>4760</v>
      </c>
      <c r="D4164" t="s">
        <v>4768</v>
      </c>
      <c r="E4164">
        <f t="shared" ca="1" si="201"/>
        <v>0</v>
      </c>
    </row>
    <row r="4165" spans="1:5">
      <c r="A4165" t="str">
        <f t="shared" si="199"/>
        <v>09</v>
      </c>
      <c r="B4165">
        <f t="shared" si="200"/>
        <v>0</v>
      </c>
      <c r="C4165" t="s">
        <v>4760</v>
      </c>
      <c r="D4165" t="s">
        <v>4769</v>
      </c>
      <c r="E4165">
        <f t="shared" ca="1" si="201"/>
        <v>0</v>
      </c>
    </row>
    <row r="4166" spans="1:5">
      <c r="A4166" t="str">
        <f t="shared" si="199"/>
        <v>10</v>
      </c>
      <c r="B4166">
        <f t="shared" si="200"/>
        <v>0</v>
      </c>
      <c r="C4166" t="s">
        <v>4760</v>
      </c>
      <c r="D4166" t="s">
        <v>4770</v>
      </c>
      <c r="E4166">
        <f t="shared" ca="1" si="201"/>
        <v>0</v>
      </c>
    </row>
    <row r="4167" spans="1:5">
      <c r="A4167" t="str">
        <f t="shared" si="199"/>
        <v>11</v>
      </c>
      <c r="B4167">
        <f t="shared" si="200"/>
        <v>0</v>
      </c>
      <c r="C4167" t="s">
        <v>4760</v>
      </c>
      <c r="D4167" t="s">
        <v>4771</v>
      </c>
      <c r="E4167">
        <f t="shared" ca="1" si="201"/>
        <v>0</v>
      </c>
    </row>
    <row r="4168" spans="1:5">
      <c r="A4168" t="str">
        <f t="shared" si="199"/>
        <v>12</v>
      </c>
      <c r="B4168">
        <f t="shared" si="200"/>
        <v>0</v>
      </c>
      <c r="C4168" t="s">
        <v>4760</v>
      </c>
      <c r="D4168" t="s">
        <v>4772</v>
      </c>
      <c r="E4168">
        <f t="shared" ca="1" si="201"/>
        <v>0</v>
      </c>
    </row>
    <row r="4169" spans="1:5">
      <c r="A4169" t="str">
        <f t="shared" si="199"/>
        <v>13</v>
      </c>
      <c r="B4169">
        <f t="shared" si="200"/>
        <v>0</v>
      </c>
      <c r="C4169" t="s">
        <v>4760</v>
      </c>
      <c r="D4169" t="s">
        <v>4773</v>
      </c>
      <c r="E4169">
        <f t="shared" ca="1" si="201"/>
        <v>0</v>
      </c>
    </row>
    <row r="4170" spans="1:5">
      <c r="A4170" t="str">
        <f t="shared" si="199"/>
        <v>100</v>
      </c>
      <c r="B4170">
        <f t="shared" si="200"/>
        <v>0</v>
      </c>
      <c r="C4170" t="s">
        <v>4760</v>
      </c>
      <c r="D4170" t="s">
        <v>4774</v>
      </c>
      <c r="E4170">
        <f t="shared" ca="1" si="201"/>
        <v>0</v>
      </c>
    </row>
    <row r="4171" spans="1:5">
      <c r="A4171" t="str">
        <f t="shared" ref="A4171:A4180" si="202">MID(D4171,LEN(C4171)+2,LEN(D4171)-LEN(C4171))</f>
        <v>01</v>
      </c>
      <c r="B4171">
        <f t="shared" ref="B4171:B4180" si="203">IF(IFERROR(FIND("PU",D4171,1),0)&lt;&gt;0,"PU",0)</f>
        <v>0</v>
      </c>
      <c r="C4171" t="s">
        <v>4775</v>
      </c>
      <c r="D4171" t="s">
        <v>4776</v>
      </c>
      <c r="E4171">
        <f t="shared" ca="1" si="201"/>
        <v>0</v>
      </c>
    </row>
    <row r="4172" spans="1:5">
      <c r="A4172" t="str">
        <f t="shared" si="202"/>
        <v>02</v>
      </c>
      <c r="B4172">
        <f t="shared" si="203"/>
        <v>0</v>
      </c>
      <c r="C4172" t="s">
        <v>4775</v>
      </c>
      <c r="D4172" t="s">
        <v>4777</v>
      </c>
      <c r="E4172">
        <f t="shared" ca="1" si="201"/>
        <v>0</v>
      </c>
    </row>
    <row r="4173" spans="1:5">
      <c r="A4173" t="str">
        <f t="shared" si="202"/>
        <v>03</v>
      </c>
      <c r="B4173">
        <f t="shared" si="203"/>
        <v>0</v>
      </c>
      <c r="C4173" t="s">
        <v>4775</v>
      </c>
      <c r="D4173" t="s">
        <v>4778</v>
      </c>
      <c r="E4173">
        <f t="shared" ca="1" si="201"/>
        <v>0</v>
      </c>
    </row>
    <row r="4174" spans="1:5">
      <c r="A4174" t="str">
        <f t="shared" si="202"/>
        <v>04</v>
      </c>
      <c r="B4174">
        <f t="shared" si="203"/>
        <v>0</v>
      </c>
      <c r="C4174" t="s">
        <v>4775</v>
      </c>
      <c r="D4174" t="s">
        <v>4779</v>
      </c>
      <c r="E4174">
        <f t="shared" ca="1" si="201"/>
        <v>0</v>
      </c>
    </row>
    <row r="4175" spans="1:5">
      <c r="A4175" t="str">
        <f t="shared" si="202"/>
        <v>05</v>
      </c>
      <c r="B4175">
        <f t="shared" si="203"/>
        <v>0</v>
      </c>
      <c r="C4175" t="s">
        <v>4775</v>
      </c>
      <c r="D4175" t="s">
        <v>4780</v>
      </c>
      <c r="E4175">
        <f t="shared" ca="1" si="201"/>
        <v>0</v>
      </c>
    </row>
    <row r="4176" spans="1:5">
      <c r="A4176" t="str">
        <f t="shared" si="202"/>
        <v>06</v>
      </c>
      <c r="B4176">
        <f t="shared" si="203"/>
        <v>0</v>
      </c>
      <c r="C4176" t="s">
        <v>4775</v>
      </c>
      <c r="D4176" t="s">
        <v>4781</v>
      </c>
      <c r="E4176">
        <f t="shared" ca="1" si="201"/>
        <v>0</v>
      </c>
    </row>
    <row r="4177" spans="1:5">
      <c r="A4177" t="str">
        <f t="shared" si="202"/>
        <v>07</v>
      </c>
      <c r="B4177">
        <f t="shared" si="203"/>
        <v>0</v>
      </c>
      <c r="C4177" t="s">
        <v>4775</v>
      </c>
      <c r="D4177" t="s">
        <v>4782</v>
      </c>
      <c r="E4177">
        <f t="shared" ca="1" si="201"/>
        <v>0</v>
      </c>
    </row>
    <row r="4178" spans="1:5">
      <c r="A4178" t="str">
        <f t="shared" si="202"/>
        <v>08</v>
      </c>
      <c r="B4178">
        <f t="shared" si="203"/>
        <v>0</v>
      </c>
      <c r="C4178" t="s">
        <v>4775</v>
      </c>
      <c r="D4178" t="s">
        <v>4783</v>
      </c>
      <c r="E4178">
        <f t="shared" ca="1" si="201"/>
        <v>0</v>
      </c>
    </row>
    <row r="4179" spans="1:5">
      <c r="A4179" t="str">
        <f t="shared" si="202"/>
        <v>09</v>
      </c>
      <c r="B4179">
        <f t="shared" si="203"/>
        <v>0</v>
      </c>
      <c r="C4179" t="s">
        <v>4775</v>
      </c>
      <c r="D4179" t="s">
        <v>4784</v>
      </c>
      <c r="E4179">
        <f t="shared" ca="1" si="201"/>
        <v>0</v>
      </c>
    </row>
    <row r="4180" spans="1:5">
      <c r="A4180" t="str">
        <f t="shared" si="202"/>
        <v>10</v>
      </c>
      <c r="B4180">
        <f t="shared" si="203"/>
        <v>0</v>
      </c>
      <c r="C4180" t="s">
        <v>4775</v>
      </c>
      <c r="D4180" t="s">
        <v>4785</v>
      </c>
      <c r="E4180">
        <f t="shared" ca="1" si="201"/>
        <v>0</v>
      </c>
    </row>
    <row r="4181" spans="1:5">
      <c r="A4181" t="str">
        <f t="shared" ref="A4181:A4244" si="204">MID(D4181,LEN(C4181)+2,LEN(D4181)-LEN(C4181))</f>
        <v>11</v>
      </c>
      <c r="B4181">
        <f t="shared" ref="B4181:B4244" si="205">IF(IFERROR(FIND("PU",D4181,1),0)&lt;&gt;0,"PU",0)</f>
        <v>0</v>
      </c>
      <c r="C4181" t="s">
        <v>4775</v>
      </c>
      <c r="D4181" t="s">
        <v>4786</v>
      </c>
      <c r="E4181">
        <f t="shared" ca="1" si="201"/>
        <v>0</v>
      </c>
    </row>
    <row r="4182" spans="1:5">
      <c r="A4182" t="str">
        <f t="shared" si="204"/>
        <v>12</v>
      </c>
      <c r="B4182">
        <f t="shared" si="205"/>
        <v>0</v>
      </c>
      <c r="C4182" t="s">
        <v>4775</v>
      </c>
      <c r="D4182" t="s">
        <v>4787</v>
      </c>
      <c r="E4182">
        <f t="shared" ca="1" si="201"/>
        <v>0</v>
      </c>
    </row>
    <row r="4183" spans="1:5">
      <c r="A4183" t="str">
        <f t="shared" si="204"/>
        <v>13</v>
      </c>
      <c r="B4183">
        <f t="shared" si="205"/>
        <v>0</v>
      </c>
      <c r="C4183" t="s">
        <v>4775</v>
      </c>
      <c r="D4183" t="s">
        <v>4788</v>
      </c>
      <c r="E4183">
        <f t="shared" ca="1" si="201"/>
        <v>0</v>
      </c>
    </row>
    <row r="4184" spans="1:5">
      <c r="A4184" t="str">
        <f t="shared" si="204"/>
        <v>01</v>
      </c>
      <c r="B4184">
        <f t="shared" si="205"/>
        <v>0</v>
      </c>
      <c r="C4184" t="s">
        <v>4789</v>
      </c>
      <c r="D4184" t="s">
        <v>4790</v>
      </c>
      <c r="E4184">
        <f t="shared" ca="1" si="201"/>
        <v>0</v>
      </c>
    </row>
    <row r="4185" spans="1:5">
      <c r="A4185" t="str">
        <f t="shared" si="204"/>
        <v>02</v>
      </c>
      <c r="B4185">
        <f t="shared" si="205"/>
        <v>0</v>
      </c>
      <c r="C4185" t="s">
        <v>4789</v>
      </c>
      <c r="D4185" t="s">
        <v>4791</v>
      </c>
      <c r="E4185">
        <f t="shared" ca="1" si="201"/>
        <v>0</v>
      </c>
    </row>
    <row r="4186" spans="1:5">
      <c r="A4186" t="str">
        <f t="shared" si="204"/>
        <v>03</v>
      </c>
      <c r="B4186">
        <f t="shared" si="205"/>
        <v>0</v>
      </c>
      <c r="C4186" t="s">
        <v>4789</v>
      </c>
      <c r="D4186" t="s">
        <v>4792</v>
      </c>
      <c r="E4186">
        <f t="shared" ca="1" si="201"/>
        <v>0</v>
      </c>
    </row>
    <row r="4187" spans="1:5">
      <c r="A4187" t="str">
        <f t="shared" si="204"/>
        <v>04</v>
      </c>
      <c r="B4187">
        <f t="shared" si="205"/>
        <v>0</v>
      </c>
      <c r="C4187" t="s">
        <v>4789</v>
      </c>
      <c r="D4187" t="s">
        <v>4793</v>
      </c>
      <c r="E4187">
        <f t="shared" ca="1" si="201"/>
        <v>0</v>
      </c>
    </row>
    <row r="4188" spans="1:5">
      <c r="A4188" t="str">
        <f t="shared" si="204"/>
        <v>05</v>
      </c>
      <c r="B4188">
        <f t="shared" si="205"/>
        <v>0</v>
      </c>
      <c r="C4188" t="s">
        <v>4789</v>
      </c>
      <c r="D4188" t="s">
        <v>4794</v>
      </c>
      <c r="E4188">
        <f t="shared" ca="1" si="201"/>
        <v>0</v>
      </c>
    </row>
    <row r="4189" spans="1:5">
      <c r="A4189" t="str">
        <f t="shared" si="204"/>
        <v>06</v>
      </c>
      <c r="B4189">
        <f t="shared" si="205"/>
        <v>0</v>
      </c>
      <c r="C4189" t="s">
        <v>4789</v>
      </c>
      <c r="D4189" t="s">
        <v>4795</v>
      </c>
      <c r="E4189">
        <f t="shared" ca="1" si="201"/>
        <v>0</v>
      </c>
    </row>
    <row r="4190" spans="1:5">
      <c r="A4190" t="str">
        <f t="shared" si="204"/>
        <v>07</v>
      </c>
      <c r="B4190">
        <f t="shared" si="205"/>
        <v>0</v>
      </c>
      <c r="C4190" t="s">
        <v>4789</v>
      </c>
      <c r="D4190" t="s">
        <v>4796</v>
      </c>
      <c r="E4190">
        <f t="shared" ca="1" si="201"/>
        <v>0</v>
      </c>
    </row>
    <row r="4191" spans="1:5">
      <c r="A4191" t="str">
        <f t="shared" si="204"/>
        <v>08</v>
      </c>
      <c r="B4191">
        <f t="shared" si="205"/>
        <v>0</v>
      </c>
      <c r="C4191" t="s">
        <v>4789</v>
      </c>
      <c r="D4191" t="s">
        <v>4797</v>
      </c>
      <c r="E4191">
        <f t="shared" ca="1" si="201"/>
        <v>0</v>
      </c>
    </row>
    <row r="4192" spans="1:5">
      <c r="A4192" t="str">
        <f t="shared" si="204"/>
        <v>09</v>
      </c>
      <c r="B4192">
        <f t="shared" si="205"/>
        <v>0</v>
      </c>
      <c r="C4192" t="s">
        <v>4789</v>
      </c>
      <c r="D4192" t="s">
        <v>4798</v>
      </c>
      <c r="E4192">
        <f t="shared" ca="1" si="201"/>
        <v>0</v>
      </c>
    </row>
    <row r="4193" spans="1:5">
      <c r="A4193" t="str">
        <f t="shared" si="204"/>
        <v>10</v>
      </c>
      <c r="B4193">
        <f t="shared" si="205"/>
        <v>0</v>
      </c>
      <c r="C4193" t="s">
        <v>4789</v>
      </c>
      <c r="D4193" t="s">
        <v>4799</v>
      </c>
      <c r="E4193">
        <f t="shared" ca="1" si="201"/>
        <v>0</v>
      </c>
    </row>
    <row r="4194" spans="1:5">
      <c r="A4194" t="str">
        <f t="shared" si="204"/>
        <v>11</v>
      </c>
      <c r="B4194">
        <f t="shared" si="205"/>
        <v>0</v>
      </c>
      <c r="C4194" t="s">
        <v>4789</v>
      </c>
      <c r="D4194" t="s">
        <v>4800</v>
      </c>
      <c r="E4194">
        <f t="shared" ca="1" si="201"/>
        <v>0</v>
      </c>
    </row>
    <row r="4195" spans="1:5">
      <c r="A4195" t="str">
        <f t="shared" si="204"/>
        <v>12</v>
      </c>
      <c r="B4195">
        <f t="shared" si="205"/>
        <v>0</v>
      </c>
      <c r="C4195" t="s">
        <v>4789</v>
      </c>
      <c r="D4195" t="s">
        <v>4801</v>
      </c>
      <c r="E4195">
        <f t="shared" ca="1" si="201"/>
        <v>0</v>
      </c>
    </row>
    <row r="4196" spans="1:5">
      <c r="A4196" t="str">
        <f t="shared" si="204"/>
        <v>13</v>
      </c>
      <c r="B4196">
        <f t="shared" si="205"/>
        <v>0</v>
      </c>
      <c r="C4196" t="s">
        <v>4789</v>
      </c>
      <c r="D4196" t="s">
        <v>4802</v>
      </c>
      <c r="E4196">
        <f t="shared" ca="1" si="201"/>
        <v>0</v>
      </c>
    </row>
    <row r="4197" spans="1:5">
      <c r="A4197" t="str">
        <f t="shared" si="204"/>
        <v>01</v>
      </c>
      <c r="B4197">
        <f t="shared" si="205"/>
        <v>0</v>
      </c>
      <c r="C4197" t="s">
        <v>4803</v>
      </c>
      <c r="D4197" t="s">
        <v>4804</v>
      </c>
      <c r="E4197">
        <f t="shared" ca="1" si="201"/>
        <v>0</v>
      </c>
    </row>
    <row r="4198" spans="1:5">
      <c r="A4198" t="str">
        <f t="shared" si="204"/>
        <v>02</v>
      </c>
      <c r="B4198">
        <f t="shared" si="205"/>
        <v>0</v>
      </c>
      <c r="C4198" t="s">
        <v>4803</v>
      </c>
      <c r="D4198" t="s">
        <v>4805</v>
      </c>
      <c r="E4198">
        <f t="shared" ca="1" si="201"/>
        <v>0</v>
      </c>
    </row>
    <row r="4199" spans="1:5">
      <c r="A4199" t="str">
        <f t="shared" si="204"/>
        <v>03</v>
      </c>
      <c r="B4199">
        <f t="shared" si="205"/>
        <v>0</v>
      </c>
      <c r="C4199" t="s">
        <v>4803</v>
      </c>
      <c r="D4199" t="s">
        <v>4806</v>
      </c>
      <c r="E4199">
        <f t="shared" ref="E4199:E4262" ca="1" si="206">IFERROR(IF(B4199=0,VLOOKUP(C4199,INDIRECT($G$4&amp;$H$4),MATCH($A4199,INDIRECT($G$4&amp;$I$4),0),0),VLOOKUP(C4199,INDIRECT($G$5&amp;$H$5),MATCH($A4199,INDIRECT($G$5&amp;$I$5),0),FALSE)),0)</f>
        <v>0</v>
      </c>
    </row>
    <row r="4200" spans="1:5">
      <c r="A4200" t="str">
        <f t="shared" si="204"/>
        <v>04</v>
      </c>
      <c r="B4200">
        <f t="shared" si="205"/>
        <v>0</v>
      </c>
      <c r="C4200" t="s">
        <v>4803</v>
      </c>
      <c r="D4200" t="s">
        <v>4807</v>
      </c>
      <c r="E4200">
        <f t="shared" ca="1" si="206"/>
        <v>0</v>
      </c>
    </row>
    <row r="4201" spans="1:5">
      <c r="A4201" t="str">
        <f t="shared" si="204"/>
        <v>05</v>
      </c>
      <c r="B4201">
        <f t="shared" si="205"/>
        <v>0</v>
      </c>
      <c r="C4201" t="s">
        <v>4803</v>
      </c>
      <c r="D4201" t="s">
        <v>4808</v>
      </c>
      <c r="E4201">
        <f t="shared" ca="1" si="206"/>
        <v>0</v>
      </c>
    </row>
    <row r="4202" spans="1:5">
      <c r="A4202" t="str">
        <f t="shared" si="204"/>
        <v>06</v>
      </c>
      <c r="B4202">
        <f t="shared" si="205"/>
        <v>0</v>
      </c>
      <c r="C4202" t="s">
        <v>4803</v>
      </c>
      <c r="D4202" t="s">
        <v>4809</v>
      </c>
      <c r="E4202">
        <f t="shared" ca="1" si="206"/>
        <v>0</v>
      </c>
    </row>
    <row r="4203" spans="1:5">
      <c r="A4203" t="str">
        <f t="shared" si="204"/>
        <v>07</v>
      </c>
      <c r="B4203">
        <f t="shared" si="205"/>
        <v>0</v>
      </c>
      <c r="C4203" t="s">
        <v>4803</v>
      </c>
      <c r="D4203" t="s">
        <v>4810</v>
      </c>
      <c r="E4203">
        <f t="shared" ca="1" si="206"/>
        <v>0</v>
      </c>
    </row>
    <row r="4204" spans="1:5">
      <c r="A4204" t="str">
        <f t="shared" si="204"/>
        <v>08</v>
      </c>
      <c r="B4204">
        <f t="shared" si="205"/>
        <v>0</v>
      </c>
      <c r="C4204" t="s">
        <v>4803</v>
      </c>
      <c r="D4204" t="s">
        <v>4811</v>
      </c>
      <c r="E4204">
        <f t="shared" ca="1" si="206"/>
        <v>0</v>
      </c>
    </row>
    <row r="4205" spans="1:5">
      <c r="A4205" t="str">
        <f t="shared" si="204"/>
        <v>09</v>
      </c>
      <c r="B4205">
        <f t="shared" si="205"/>
        <v>0</v>
      </c>
      <c r="C4205" t="s">
        <v>4803</v>
      </c>
      <c r="D4205" t="s">
        <v>4812</v>
      </c>
      <c r="E4205">
        <f t="shared" ca="1" si="206"/>
        <v>0</v>
      </c>
    </row>
    <row r="4206" spans="1:5">
      <c r="A4206" t="str">
        <f t="shared" si="204"/>
        <v>10</v>
      </c>
      <c r="B4206">
        <f t="shared" si="205"/>
        <v>0</v>
      </c>
      <c r="C4206" t="s">
        <v>4803</v>
      </c>
      <c r="D4206" t="s">
        <v>4813</v>
      </c>
      <c r="E4206">
        <f t="shared" ca="1" si="206"/>
        <v>0</v>
      </c>
    </row>
    <row r="4207" spans="1:5">
      <c r="A4207" t="str">
        <f t="shared" si="204"/>
        <v>11</v>
      </c>
      <c r="B4207">
        <f t="shared" si="205"/>
        <v>0</v>
      </c>
      <c r="C4207" t="s">
        <v>4803</v>
      </c>
      <c r="D4207" t="s">
        <v>4814</v>
      </c>
      <c r="E4207">
        <f t="shared" ca="1" si="206"/>
        <v>0</v>
      </c>
    </row>
    <row r="4208" spans="1:5">
      <c r="A4208" t="str">
        <f t="shared" si="204"/>
        <v>12</v>
      </c>
      <c r="B4208">
        <f t="shared" si="205"/>
        <v>0</v>
      </c>
      <c r="C4208" t="s">
        <v>4803</v>
      </c>
      <c r="D4208" t="s">
        <v>4815</v>
      </c>
      <c r="E4208">
        <f t="shared" ca="1" si="206"/>
        <v>0</v>
      </c>
    </row>
    <row r="4209" spans="1:5">
      <c r="A4209" t="str">
        <f t="shared" si="204"/>
        <v>13</v>
      </c>
      <c r="B4209">
        <f t="shared" si="205"/>
        <v>0</v>
      </c>
      <c r="C4209" t="s">
        <v>4803</v>
      </c>
      <c r="D4209" t="s">
        <v>4816</v>
      </c>
      <c r="E4209">
        <f t="shared" ca="1" si="206"/>
        <v>0</v>
      </c>
    </row>
    <row r="4210" spans="1:5">
      <c r="A4210" t="str">
        <f t="shared" si="204"/>
        <v>01</v>
      </c>
      <c r="B4210">
        <f t="shared" si="205"/>
        <v>0</v>
      </c>
      <c r="C4210" t="s">
        <v>4817</v>
      </c>
      <c r="D4210" t="s">
        <v>4818</v>
      </c>
      <c r="E4210">
        <f t="shared" ca="1" si="206"/>
        <v>0</v>
      </c>
    </row>
    <row r="4211" spans="1:5">
      <c r="A4211" t="str">
        <f t="shared" si="204"/>
        <v>02</v>
      </c>
      <c r="B4211">
        <f t="shared" si="205"/>
        <v>0</v>
      </c>
      <c r="C4211" t="s">
        <v>4817</v>
      </c>
      <c r="D4211" t="s">
        <v>4819</v>
      </c>
      <c r="E4211">
        <f t="shared" ca="1" si="206"/>
        <v>0</v>
      </c>
    </row>
    <row r="4212" spans="1:5">
      <c r="A4212" t="str">
        <f t="shared" si="204"/>
        <v>03</v>
      </c>
      <c r="B4212">
        <f t="shared" si="205"/>
        <v>0</v>
      </c>
      <c r="C4212" t="s">
        <v>4817</v>
      </c>
      <c r="D4212" t="s">
        <v>4820</v>
      </c>
      <c r="E4212">
        <f t="shared" ca="1" si="206"/>
        <v>0</v>
      </c>
    </row>
    <row r="4213" spans="1:5">
      <c r="A4213" t="str">
        <f t="shared" si="204"/>
        <v>04</v>
      </c>
      <c r="B4213">
        <f t="shared" si="205"/>
        <v>0</v>
      </c>
      <c r="C4213" t="s">
        <v>4817</v>
      </c>
      <c r="D4213" t="s">
        <v>4821</v>
      </c>
      <c r="E4213">
        <f t="shared" ca="1" si="206"/>
        <v>0</v>
      </c>
    </row>
    <row r="4214" spans="1:5">
      <c r="A4214" t="str">
        <f t="shared" si="204"/>
        <v>05</v>
      </c>
      <c r="B4214">
        <f t="shared" si="205"/>
        <v>0</v>
      </c>
      <c r="C4214" t="s">
        <v>4817</v>
      </c>
      <c r="D4214" t="s">
        <v>4822</v>
      </c>
      <c r="E4214">
        <f t="shared" ca="1" si="206"/>
        <v>0</v>
      </c>
    </row>
    <row r="4215" spans="1:5">
      <c r="A4215" t="str">
        <f t="shared" si="204"/>
        <v>06</v>
      </c>
      <c r="B4215">
        <f t="shared" si="205"/>
        <v>0</v>
      </c>
      <c r="C4215" t="s">
        <v>4817</v>
      </c>
      <c r="D4215" t="s">
        <v>4823</v>
      </c>
      <c r="E4215">
        <f t="shared" ca="1" si="206"/>
        <v>0</v>
      </c>
    </row>
    <row r="4216" spans="1:5">
      <c r="A4216" t="str">
        <f t="shared" si="204"/>
        <v>07</v>
      </c>
      <c r="B4216">
        <f t="shared" si="205"/>
        <v>0</v>
      </c>
      <c r="C4216" t="s">
        <v>4817</v>
      </c>
      <c r="D4216" t="s">
        <v>4824</v>
      </c>
      <c r="E4216">
        <f t="shared" ca="1" si="206"/>
        <v>0</v>
      </c>
    </row>
    <row r="4217" spans="1:5">
      <c r="A4217" t="str">
        <f t="shared" si="204"/>
        <v>08</v>
      </c>
      <c r="B4217">
        <f t="shared" si="205"/>
        <v>0</v>
      </c>
      <c r="C4217" t="s">
        <v>4817</v>
      </c>
      <c r="D4217" t="s">
        <v>4825</v>
      </c>
      <c r="E4217">
        <f t="shared" ca="1" si="206"/>
        <v>0</v>
      </c>
    </row>
    <row r="4218" spans="1:5">
      <c r="A4218" t="str">
        <f t="shared" si="204"/>
        <v>09</v>
      </c>
      <c r="B4218">
        <f t="shared" si="205"/>
        <v>0</v>
      </c>
      <c r="C4218" t="s">
        <v>4817</v>
      </c>
      <c r="D4218" t="s">
        <v>4826</v>
      </c>
      <c r="E4218">
        <f t="shared" ca="1" si="206"/>
        <v>0</v>
      </c>
    </row>
    <row r="4219" spans="1:5">
      <c r="A4219" t="str">
        <f t="shared" si="204"/>
        <v>10</v>
      </c>
      <c r="B4219">
        <f t="shared" si="205"/>
        <v>0</v>
      </c>
      <c r="C4219" t="s">
        <v>4817</v>
      </c>
      <c r="D4219" t="s">
        <v>4827</v>
      </c>
      <c r="E4219">
        <f t="shared" ca="1" si="206"/>
        <v>0</v>
      </c>
    </row>
    <row r="4220" spans="1:5">
      <c r="A4220" t="str">
        <f t="shared" si="204"/>
        <v>11</v>
      </c>
      <c r="B4220">
        <f t="shared" si="205"/>
        <v>0</v>
      </c>
      <c r="C4220" t="s">
        <v>4817</v>
      </c>
      <c r="D4220" t="s">
        <v>4828</v>
      </c>
      <c r="E4220">
        <f t="shared" ca="1" si="206"/>
        <v>0</v>
      </c>
    </row>
    <row r="4221" spans="1:5">
      <c r="A4221" t="str">
        <f t="shared" si="204"/>
        <v>12</v>
      </c>
      <c r="B4221">
        <f t="shared" si="205"/>
        <v>0</v>
      </c>
      <c r="C4221" t="s">
        <v>4817</v>
      </c>
      <c r="D4221" t="s">
        <v>4829</v>
      </c>
      <c r="E4221">
        <f t="shared" ca="1" si="206"/>
        <v>0</v>
      </c>
    </row>
    <row r="4222" spans="1:5">
      <c r="A4222" t="str">
        <f t="shared" si="204"/>
        <v>13</v>
      </c>
      <c r="B4222">
        <f t="shared" si="205"/>
        <v>0</v>
      </c>
      <c r="C4222" t="s">
        <v>4817</v>
      </c>
      <c r="D4222" t="s">
        <v>4830</v>
      </c>
      <c r="E4222">
        <f t="shared" ca="1" si="206"/>
        <v>0</v>
      </c>
    </row>
    <row r="4223" spans="1:5">
      <c r="A4223" t="str">
        <f t="shared" si="204"/>
        <v>01</v>
      </c>
      <c r="B4223">
        <f t="shared" si="205"/>
        <v>0</v>
      </c>
      <c r="C4223" t="s">
        <v>4831</v>
      </c>
      <c r="D4223" t="s">
        <v>4832</v>
      </c>
      <c r="E4223">
        <f t="shared" ca="1" si="206"/>
        <v>0</v>
      </c>
    </row>
    <row r="4224" spans="1:5">
      <c r="A4224" t="str">
        <f t="shared" si="204"/>
        <v>02</v>
      </c>
      <c r="B4224">
        <f t="shared" si="205"/>
        <v>0</v>
      </c>
      <c r="C4224" t="s">
        <v>4831</v>
      </c>
      <c r="D4224" t="s">
        <v>4833</v>
      </c>
      <c r="E4224">
        <f t="shared" ca="1" si="206"/>
        <v>0</v>
      </c>
    </row>
    <row r="4225" spans="1:5">
      <c r="A4225" t="str">
        <f t="shared" si="204"/>
        <v>03</v>
      </c>
      <c r="B4225">
        <f t="shared" si="205"/>
        <v>0</v>
      </c>
      <c r="C4225" t="s">
        <v>4831</v>
      </c>
      <c r="D4225" t="s">
        <v>4834</v>
      </c>
      <c r="E4225">
        <f t="shared" ca="1" si="206"/>
        <v>0</v>
      </c>
    </row>
    <row r="4226" spans="1:5">
      <c r="A4226" t="str">
        <f t="shared" si="204"/>
        <v>04</v>
      </c>
      <c r="B4226">
        <f t="shared" si="205"/>
        <v>0</v>
      </c>
      <c r="C4226" t="s">
        <v>4831</v>
      </c>
      <c r="D4226" t="s">
        <v>4835</v>
      </c>
      <c r="E4226">
        <f t="shared" ca="1" si="206"/>
        <v>0</v>
      </c>
    </row>
    <row r="4227" spans="1:5">
      <c r="A4227" t="str">
        <f t="shared" si="204"/>
        <v>05</v>
      </c>
      <c r="B4227">
        <f t="shared" si="205"/>
        <v>0</v>
      </c>
      <c r="C4227" t="s">
        <v>4831</v>
      </c>
      <c r="D4227" t="s">
        <v>4836</v>
      </c>
      <c r="E4227">
        <f t="shared" ca="1" si="206"/>
        <v>0</v>
      </c>
    </row>
    <row r="4228" spans="1:5">
      <c r="A4228" t="str">
        <f t="shared" si="204"/>
        <v>06</v>
      </c>
      <c r="B4228">
        <f t="shared" si="205"/>
        <v>0</v>
      </c>
      <c r="C4228" t="s">
        <v>4831</v>
      </c>
      <c r="D4228" t="s">
        <v>4837</v>
      </c>
      <c r="E4228">
        <f t="shared" ca="1" si="206"/>
        <v>0</v>
      </c>
    </row>
    <row r="4229" spans="1:5">
      <c r="A4229" t="str">
        <f t="shared" si="204"/>
        <v>07</v>
      </c>
      <c r="B4229">
        <f t="shared" si="205"/>
        <v>0</v>
      </c>
      <c r="C4229" t="s">
        <v>4831</v>
      </c>
      <c r="D4229" t="s">
        <v>4838</v>
      </c>
      <c r="E4229">
        <f t="shared" ca="1" si="206"/>
        <v>0</v>
      </c>
    </row>
    <row r="4230" spans="1:5">
      <c r="A4230" t="str">
        <f t="shared" si="204"/>
        <v>08</v>
      </c>
      <c r="B4230">
        <f t="shared" si="205"/>
        <v>0</v>
      </c>
      <c r="C4230" t="s">
        <v>4831</v>
      </c>
      <c r="D4230" t="s">
        <v>4839</v>
      </c>
      <c r="E4230">
        <f t="shared" ca="1" si="206"/>
        <v>0</v>
      </c>
    </row>
    <row r="4231" spans="1:5">
      <c r="A4231" t="str">
        <f t="shared" si="204"/>
        <v>09</v>
      </c>
      <c r="B4231">
        <f t="shared" si="205"/>
        <v>0</v>
      </c>
      <c r="C4231" t="s">
        <v>4831</v>
      </c>
      <c r="D4231" t="s">
        <v>4840</v>
      </c>
      <c r="E4231">
        <f t="shared" ca="1" si="206"/>
        <v>0</v>
      </c>
    </row>
    <row r="4232" spans="1:5">
      <c r="A4232" t="str">
        <f t="shared" si="204"/>
        <v>10</v>
      </c>
      <c r="B4232">
        <f t="shared" si="205"/>
        <v>0</v>
      </c>
      <c r="C4232" t="s">
        <v>4831</v>
      </c>
      <c r="D4232" t="s">
        <v>4841</v>
      </c>
      <c r="E4232">
        <f t="shared" ca="1" si="206"/>
        <v>0</v>
      </c>
    </row>
    <row r="4233" spans="1:5">
      <c r="A4233" t="str">
        <f t="shared" si="204"/>
        <v>11</v>
      </c>
      <c r="B4233">
        <f t="shared" si="205"/>
        <v>0</v>
      </c>
      <c r="C4233" t="s">
        <v>4831</v>
      </c>
      <c r="D4233" t="s">
        <v>4842</v>
      </c>
      <c r="E4233">
        <f t="shared" ca="1" si="206"/>
        <v>0</v>
      </c>
    </row>
    <row r="4234" spans="1:5">
      <c r="A4234" t="str">
        <f t="shared" si="204"/>
        <v>12</v>
      </c>
      <c r="B4234">
        <f t="shared" si="205"/>
        <v>0</v>
      </c>
      <c r="C4234" t="s">
        <v>4831</v>
      </c>
      <c r="D4234" t="s">
        <v>4843</v>
      </c>
      <c r="E4234">
        <f t="shared" ca="1" si="206"/>
        <v>0</v>
      </c>
    </row>
    <row r="4235" spans="1:5">
      <c r="A4235" t="str">
        <f t="shared" si="204"/>
        <v>13</v>
      </c>
      <c r="B4235">
        <f t="shared" si="205"/>
        <v>0</v>
      </c>
      <c r="C4235" t="s">
        <v>4831</v>
      </c>
      <c r="D4235" t="s">
        <v>4844</v>
      </c>
      <c r="E4235">
        <f t="shared" ca="1" si="206"/>
        <v>0</v>
      </c>
    </row>
    <row r="4236" spans="1:5">
      <c r="A4236" t="str">
        <f t="shared" si="204"/>
        <v>01</v>
      </c>
      <c r="B4236">
        <f t="shared" si="205"/>
        <v>0</v>
      </c>
      <c r="C4236" t="s">
        <v>4845</v>
      </c>
      <c r="D4236" t="s">
        <v>4846</v>
      </c>
      <c r="E4236">
        <f t="shared" ca="1" si="206"/>
        <v>0</v>
      </c>
    </row>
    <row r="4237" spans="1:5">
      <c r="A4237" t="str">
        <f t="shared" si="204"/>
        <v>02</v>
      </c>
      <c r="B4237">
        <f t="shared" si="205"/>
        <v>0</v>
      </c>
      <c r="C4237" t="s">
        <v>4845</v>
      </c>
      <c r="D4237" t="s">
        <v>4847</v>
      </c>
      <c r="E4237">
        <f t="shared" ca="1" si="206"/>
        <v>0</v>
      </c>
    </row>
    <row r="4238" spans="1:5">
      <c r="A4238" t="str">
        <f t="shared" si="204"/>
        <v>03</v>
      </c>
      <c r="B4238">
        <f t="shared" si="205"/>
        <v>0</v>
      </c>
      <c r="C4238" t="s">
        <v>4845</v>
      </c>
      <c r="D4238" t="s">
        <v>4848</v>
      </c>
      <c r="E4238">
        <f t="shared" ca="1" si="206"/>
        <v>0</v>
      </c>
    </row>
    <row r="4239" spans="1:5">
      <c r="A4239" t="str">
        <f t="shared" si="204"/>
        <v>04</v>
      </c>
      <c r="B4239">
        <f t="shared" si="205"/>
        <v>0</v>
      </c>
      <c r="C4239" t="s">
        <v>4845</v>
      </c>
      <c r="D4239" t="s">
        <v>4849</v>
      </c>
      <c r="E4239">
        <f t="shared" ca="1" si="206"/>
        <v>0</v>
      </c>
    </row>
    <row r="4240" spans="1:5">
      <c r="A4240" t="str">
        <f t="shared" si="204"/>
        <v>05</v>
      </c>
      <c r="B4240">
        <f t="shared" si="205"/>
        <v>0</v>
      </c>
      <c r="C4240" t="s">
        <v>4845</v>
      </c>
      <c r="D4240" t="s">
        <v>4850</v>
      </c>
      <c r="E4240">
        <f t="shared" ca="1" si="206"/>
        <v>0</v>
      </c>
    </row>
    <row r="4241" spans="1:5">
      <c r="A4241" t="str">
        <f t="shared" si="204"/>
        <v>06</v>
      </c>
      <c r="B4241">
        <f t="shared" si="205"/>
        <v>0</v>
      </c>
      <c r="C4241" t="s">
        <v>4845</v>
      </c>
      <c r="D4241" t="s">
        <v>4851</v>
      </c>
      <c r="E4241">
        <f t="shared" ca="1" si="206"/>
        <v>0</v>
      </c>
    </row>
    <row r="4242" spans="1:5">
      <c r="A4242" t="str">
        <f t="shared" si="204"/>
        <v>07</v>
      </c>
      <c r="B4242">
        <f t="shared" si="205"/>
        <v>0</v>
      </c>
      <c r="C4242" t="s">
        <v>4845</v>
      </c>
      <c r="D4242" t="s">
        <v>4852</v>
      </c>
      <c r="E4242">
        <f t="shared" ca="1" si="206"/>
        <v>0</v>
      </c>
    </row>
    <row r="4243" spans="1:5">
      <c r="A4243" t="str">
        <f t="shared" si="204"/>
        <v>08</v>
      </c>
      <c r="B4243">
        <f t="shared" si="205"/>
        <v>0</v>
      </c>
      <c r="C4243" t="s">
        <v>4845</v>
      </c>
      <c r="D4243" t="s">
        <v>4853</v>
      </c>
      <c r="E4243">
        <f t="shared" ca="1" si="206"/>
        <v>0</v>
      </c>
    </row>
    <row r="4244" spans="1:5">
      <c r="A4244" t="str">
        <f t="shared" si="204"/>
        <v>09</v>
      </c>
      <c r="B4244">
        <f t="shared" si="205"/>
        <v>0</v>
      </c>
      <c r="C4244" t="s">
        <v>4845</v>
      </c>
      <c r="D4244" t="s">
        <v>4854</v>
      </c>
      <c r="E4244">
        <f t="shared" ca="1" si="206"/>
        <v>0</v>
      </c>
    </row>
    <row r="4245" spans="1:5">
      <c r="A4245" t="str">
        <f t="shared" ref="A4245:A4261" si="207">MID(D4245,LEN(C4245)+2,LEN(D4245)-LEN(C4245))</f>
        <v>10</v>
      </c>
      <c r="B4245">
        <f t="shared" ref="B4245:B4261" si="208">IF(IFERROR(FIND("PU",D4245,1),0)&lt;&gt;0,"PU",0)</f>
        <v>0</v>
      </c>
      <c r="C4245" t="s">
        <v>4845</v>
      </c>
      <c r="D4245" t="s">
        <v>4855</v>
      </c>
      <c r="E4245">
        <f t="shared" ca="1" si="206"/>
        <v>0</v>
      </c>
    </row>
    <row r="4246" spans="1:5">
      <c r="A4246" t="str">
        <f t="shared" si="207"/>
        <v>11</v>
      </c>
      <c r="B4246">
        <f t="shared" si="208"/>
        <v>0</v>
      </c>
      <c r="C4246" t="s">
        <v>4845</v>
      </c>
      <c r="D4246" t="s">
        <v>4856</v>
      </c>
      <c r="E4246">
        <f t="shared" ca="1" si="206"/>
        <v>0</v>
      </c>
    </row>
    <row r="4247" spans="1:5">
      <c r="A4247" t="str">
        <f t="shared" si="207"/>
        <v>12</v>
      </c>
      <c r="B4247">
        <f t="shared" si="208"/>
        <v>0</v>
      </c>
      <c r="C4247" t="s">
        <v>4845</v>
      </c>
      <c r="D4247" t="s">
        <v>4857</v>
      </c>
      <c r="E4247">
        <f t="shared" ca="1" si="206"/>
        <v>0</v>
      </c>
    </row>
    <row r="4248" spans="1:5">
      <c r="A4248" t="str">
        <f t="shared" si="207"/>
        <v>13</v>
      </c>
      <c r="B4248">
        <f t="shared" si="208"/>
        <v>0</v>
      </c>
      <c r="C4248" t="s">
        <v>4845</v>
      </c>
      <c r="D4248" t="s">
        <v>4858</v>
      </c>
      <c r="E4248">
        <f t="shared" ca="1" si="206"/>
        <v>0</v>
      </c>
    </row>
    <row r="4249" spans="1:5">
      <c r="A4249" t="str">
        <f t="shared" si="207"/>
        <v>01</v>
      </c>
      <c r="B4249">
        <f t="shared" si="208"/>
        <v>0</v>
      </c>
      <c r="C4249" t="s">
        <v>4859</v>
      </c>
      <c r="D4249" t="s">
        <v>4860</v>
      </c>
      <c r="E4249">
        <f t="shared" ca="1" si="206"/>
        <v>0</v>
      </c>
    </row>
    <row r="4250" spans="1:5">
      <c r="A4250" t="str">
        <f t="shared" si="207"/>
        <v>02</v>
      </c>
      <c r="B4250">
        <f t="shared" si="208"/>
        <v>0</v>
      </c>
      <c r="C4250" t="s">
        <v>4859</v>
      </c>
      <c r="D4250" t="s">
        <v>4861</v>
      </c>
      <c r="E4250">
        <f t="shared" ca="1" si="206"/>
        <v>0</v>
      </c>
    </row>
    <row r="4251" spans="1:5">
      <c r="A4251" t="str">
        <f t="shared" si="207"/>
        <v>03</v>
      </c>
      <c r="B4251">
        <f t="shared" si="208"/>
        <v>0</v>
      </c>
      <c r="C4251" t="s">
        <v>4859</v>
      </c>
      <c r="D4251" t="s">
        <v>4862</v>
      </c>
      <c r="E4251">
        <f t="shared" ca="1" si="206"/>
        <v>0</v>
      </c>
    </row>
    <row r="4252" spans="1:5">
      <c r="A4252" t="str">
        <f t="shared" si="207"/>
        <v>04</v>
      </c>
      <c r="B4252">
        <f t="shared" si="208"/>
        <v>0</v>
      </c>
      <c r="C4252" t="s">
        <v>4859</v>
      </c>
      <c r="D4252" t="s">
        <v>4863</v>
      </c>
      <c r="E4252">
        <f t="shared" ca="1" si="206"/>
        <v>0</v>
      </c>
    </row>
    <row r="4253" spans="1:5">
      <c r="A4253" t="str">
        <f t="shared" si="207"/>
        <v>05</v>
      </c>
      <c r="B4253">
        <f t="shared" si="208"/>
        <v>0</v>
      </c>
      <c r="C4253" t="s">
        <v>4859</v>
      </c>
      <c r="D4253" t="s">
        <v>4864</v>
      </c>
      <c r="E4253">
        <f t="shared" ca="1" si="206"/>
        <v>0</v>
      </c>
    </row>
    <row r="4254" spans="1:5">
      <c r="A4254" t="str">
        <f t="shared" si="207"/>
        <v>06</v>
      </c>
      <c r="B4254">
        <f t="shared" si="208"/>
        <v>0</v>
      </c>
      <c r="C4254" t="s">
        <v>4859</v>
      </c>
      <c r="D4254" t="s">
        <v>4865</v>
      </c>
      <c r="E4254">
        <f t="shared" ca="1" si="206"/>
        <v>0</v>
      </c>
    </row>
    <row r="4255" spans="1:5">
      <c r="A4255" t="str">
        <f t="shared" si="207"/>
        <v>07</v>
      </c>
      <c r="B4255">
        <f t="shared" si="208"/>
        <v>0</v>
      </c>
      <c r="C4255" t="s">
        <v>4859</v>
      </c>
      <c r="D4255" t="s">
        <v>4866</v>
      </c>
      <c r="E4255">
        <f t="shared" ca="1" si="206"/>
        <v>0</v>
      </c>
    </row>
    <row r="4256" spans="1:5">
      <c r="A4256" t="str">
        <f t="shared" si="207"/>
        <v>08</v>
      </c>
      <c r="B4256">
        <f t="shared" si="208"/>
        <v>0</v>
      </c>
      <c r="C4256" t="s">
        <v>4859</v>
      </c>
      <c r="D4256" t="s">
        <v>4867</v>
      </c>
      <c r="E4256">
        <f t="shared" ca="1" si="206"/>
        <v>0</v>
      </c>
    </row>
    <row r="4257" spans="1:5">
      <c r="A4257" t="str">
        <f t="shared" si="207"/>
        <v>09</v>
      </c>
      <c r="B4257">
        <f t="shared" si="208"/>
        <v>0</v>
      </c>
      <c r="C4257" t="s">
        <v>4859</v>
      </c>
      <c r="D4257" t="s">
        <v>4868</v>
      </c>
      <c r="E4257">
        <f t="shared" ca="1" si="206"/>
        <v>0</v>
      </c>
    </row>
    <row r="4258" spans="1:5">
      <c r="A4258" t="str">
        <f t="shared" si="207"/>
        <v>10</v>
      </c>
      <c r="B4258">
        <f t="shared" si="208"/>
        <v>0</v>
      </c>
      <c r="C4258" t="s">
        <v>4859</v>
      </c>
      <c r="D4258" t="s">
        <v>4869</v>
      </c>
      <c r="E4258">
        <f t="shared" ca="1" si="206"/>
        <v>0</v>
      </c>
    </row>
    <row r="4259" spans="1:5">
      <c r="A4259" t="str">
        <f t="shared" si="207"/>
        <v>11</v>
      </c>
      <c r="B4259">
        <f t="shared" si="208"/>
        <v>0</v>
      </c>
      <c r="C4259" t="s">
        <v>4859</v>
      </c>
      <c r="D4259" t="s">
        <v>4870</v>
      </c>
      <c r="E4259">
        <f t="shared" ca="1" si="206"/>
        <v>0</v>
      </c>
    </row>
    <row r="4260" spans="1:5">
      <c r="A4260" t="str">
        <f t="shared" si="207"/>
        <v>12</v>
      </c>
      <c r="B4260">
        <f t="shared" si="208"/>
        <v>0</v>
      </c>
      <c r="C4260" t="s">
        <v>4859</v>
      </c>
      <c r="D4260" t="s">
        <v>4871</v>
      </c>
      <c r="E4260">
        <f t="shared" ca="1" si="206"/>
        <v>0</v>
      </c>
    </row>
    <row r="4261" spans="1:5">
      <c r="A4261" t="str">
        <f t="shared" si="207"/>
        <v>13</v>
      </c>
      <c r="B4261">
        <f t="shared" si="208"/>
        <v>0</v>
      </c>
      <c r="C4261" t="s">
        <v>4859</v>
      </c>
      <c r="D4261" t="s">
        <v>4872</v>
      </c>
      <c r="E4261">
        <f t="shared" ca="1" si="206"/>
        <v>0</v>
      </c>
    </row>
    <row r="4262" spans="1:5">
      <c r="A4262" t="str">
        <f t="shared" ref="A4262:A4325" si="209">MID(D4262,LEN(C4262)+2,LEN(D4262)-LEN(C4262))</f>
        <v>15</v>
      </c>
      <c r="B4262">
        <f t="shared" ref="B4262:B4325" si="210">IF(IFERROR(FIND("PU",D4262,1),0)&lt;&gt;0,"PU",0)</f>
        <v>0</v>
      </c>
      <c r="C4262" t="s">
        <v>2271</v>
      </c>
      <c r="D4262" t="s">
        <v>5075</v>
      </c>
      <c r="E4262">
        <f t="shared" ca="1" si="206"/>
        <v>0</v>
      </c>
    </row>
    <row r="4263" spans="1:5">
      <c r="A4263" t="str">
        <f t="shared" si="209"/>
        <v>15</v>
      </c>
      <c r="B4263">
        <f t="shared" si="210"/>
        <v>0</v>
      </c>
      <c r="C4263" t="s">
        <v>2272</v>
      </c>
      <c r="D4263" t="s">
        <v>5204</v>
      </c>
      <c r="E4263">
        <f t="shared" ref="E4263:E4326" ca="1" si="211">IFERROR(IF(B4263=0,VLOOKUP(C4263,INDIRECT($G$4&amp;$H$4),MATCH($A4263,INDIRECT($G$4&amp;$I$4),0),0),VLOOKUP(C4263,INDIRECT($G$5&amp;$H$5),MATCH($A4263,INDIRECT($G$5&amp;$I$5),0),FALSE)),0)</f>
        <v>0</v>
      </c>
    </row>
    <row r="4264" spans="1:5">
      <c r="A4264" t="str">
        <f t="shared" si="209"/>
        <v>15</v>
      </c>
      <c r="B4264">
        <f t="shared" si="210"/>
        <v>0</v>
      </c>
      <c r="C4264" t="s">
        <v>2273</v>
      </c>
      <c r="D4264" t="s">
        <v>5205</v>
      </c>
      <c r="E4264">
        <f t="shared" ca="1" si="211"/>
        <v>0</v>
      </c>
    </row>
    <row r="4265" spans="1:5">
      <c r="A4265" t="str">
        <f t="shared" si="209"/>
        <v>15</v>
      </c>
      <c r="B4265">
        <f t="shared" si="210"/>
        <v>0</v>
      </c>
      <c r="C4265" t="s">
        <v>2274</v>
      </c>
      <c r="D4265" t="s">
        <v>5206</v>
      </c>
      <c r="E4265">
        <f t="shared" ca="1" si="211"/>
        <v>0</v>
      </c>
    </row>
    <row r="4266" spans="1:5">
      <c r="A4266" t="str">
        <f t="shared" si="209"/>
        <v>15</v>
      </c>
      <c r="B4266">
        <f t="shared" si="210"/>
        <v>0</v>
      </c>
      <c r="C4266" t="s">
        <v>2275</v>
      </c>
      <c r="D4266" t="s">
        <v>5207</v>
      </c>
      <c r="E4266">
        <f t="shared" ca="1" si="211"/>
        <v>0</v>
      </c>
    </row>
    <row r="4267" spans="1:5">
      <c r="A4267" t="str">
        <f t="shared" si="209"/>
        <v>15</v>
      </c>
      <c r="B4267">
        <f t="shared" si="210"/>
        <v>0</v>
      </c>
      <c r="C4267" t="s">
        <v>2276</v>
      </c>
      <c r="D4267" t="s">
        <v>5208</v>
      </c>
      <c r="E4267">
        <f t="shared" ca="1" si="211"/>
        <v>0</v>
      </c>
    </row>
    <row r="4268" spans="1:5">
      <c r="A4268" t="str">
        <f t="shared" si="209"/>
        <v>15</v>
      </c>
      <c r="B4268">
        <f t="shared" si="210"/>
        <v>0</v>
      </c>
      <c r="C4268" t="s">
        <v>2277</v>
      </c>
      <c r="D4268" t="s">
        <v>5209</v>
      </c>
      <c r="E4268">
        <f t="shared" ca="1" si="211"/>
        <v>0</v>
      </c>
    </row>
    <row r="4269" spans="1:5">
      <c r="A4269" t="str">
        <f t="shared" si="209"/>
        <v>15</v>
      </c>
      <c r="B4269">
        <f t="shared" si="210"/>
        <v>0</v>
      </c>
      <c r="C4269" t="s">
        <v>2278</v>
      </c>
      <c r="D4269" t="s">
        <v>5210</v>
      </c>
      <c r="E4269">
        <f t="shared" ca="1" si="211"/>
        <v>0</v>
      </c>
    </row>
    <row r="4270" spans="1:5">
      <c r="A4270" t="str">
        <f t="shared" si="209"/>
        <v>15</v>
      </c>
      <c r="B4270">
        <f t="shared" si="210"/>
        <v>0</v>
      </c>
      <c r="C4270" t="s">
        <v>2279</v>
      </c>
      <c r="D4270" t="s">
        <v>5211</v>
      </c>
      <c r="E4270">
        <f t="shared" ca="1" si="211"/>
        <v>0</v>
      </c>
    </row>
    <row r="4271" spans="1:5">
      <c r="A4271" t="str">
        <f t="shared" si="209"/>
        <v>15</v>
      </c>
      <c r="B4271">
        <f t="shared" si="210"/>
        <v>0</v>
      </c>
      <c r="C4271" t="s">
        <v>2280</v>
      </c>
      <c r="D4271" t="s">
        <v>5212</v>
      </c>
      <c r="E4271">
        <f t="shared" ca="1" si="211"/>
        <v>0</v>
      </c>
    </row>
    <row r="4272" spans="1:5">
      <c r="A4272" t="str">
        <f t="shared" si="209"/>
        <v>15</v>
      </c>
      <c r="B4272">
        <f t="shared" si="210"/>
        <v>0</v>
      </c>
      <c r="C4272" t="s">
        <v>4445</v>
      </c>
      <c r="D4272" t="s">
        <v>4922</v>
      </c>
      <c r="E4272">
        <f t="shared" ca="1" si="211"/>
        <v>0</v>
      </c>
    </row>
    <row r="4273" spans="1:5">
      <c r="A4273" t="str">
        <f t="shared" si="209"/>
        <v>15</v>
      </c>
      <c r="B4273">
        <f t="shared" si="210"/>
        <v>0</v>
      </c>
      <c r="C4273" t="s">
        <v>4475</v>
      </c>
      <c r="D4273" t="s">
        <v>4923</v>
      </c>
      <c r="E4273">
        <f t="shared" ca="1" si="211"/>
        <v>0</v>
      </c>
    </row>
    <row r="4274" spans="1:5">
      <c r="A4274" t="str">
        <f t="shared" si="209"/>
        <v>15</v>
      </c>
      <c r="B4274">
        <f t="shared" si="210"/>
        <v>0</v>
      </c>
      <c r="C4274" t="s">
        <v>4505</v>
      </c>
      <c r="D4274" t="s">
        <v>4924</v>
      </c>
      <c r="E4274">
        <f t="shared" ca="1" si="211"/>
        <v>0</v>
      </c>
    </row>
    <row r="4275" spans="1:5">
      <c r="A4275" t="str">
        <f t="shared" si="209"/>
        <v>15</v>
      </c>
      <c r="B4275">
        <f t="shared" si="210"/>
        <v>0</v>
      </c>
      <c r="C4275" t="s">
        <v>4535</v>
      </c>
      <c r="D4275" t="s">
        <v>4925</v>
      </c>
      <c r="E4275">
        <f t="shared" ca="1" si="211"/>
        <v>0</v>
      </c>
    </row>
    <row r="4276" spans="1:5">
      <c r="A4276" t="str">
        <f t="shared" si="209"/>
        <v>15</v>
      </c>
      <c r="B4276">
        <f t="shared" si="210"/>
        <v>0</v>
      </c>
      <c r="C4276" t="s">
        <v>4565</v>
      </c>
      <c r="D4276" t="s">
        <v>4926</v>
      </c>
      <c r="E4276">
        <f t="shared" ca="1" si="211"/>
        <v>0</v>
      </c>
    </row>
    <row r="4277" spans="1:5">
      <c r="A4277" t="str">
        <f t="shared" si="209"/>
        <v>15</v>
      </c>
      <c r="B4277">
        <f t="shared" si="210"/>
        <v>0</v>
      </c>
      <c r="C4277" t="s">
        <v>4595</v>
      </c>
      <c r="D4277" t="s">
        <v>4927</v>
      </c>
      <c r="E4277">
        <f t="shared" ca="1" si="211"/>
        <v>0</v>
      </c>
    </row>
    <row r="4278" spans="1:5">
      <c r="A4278" t="str">
        <f t="shared" si="209"/>
        <v>15</v>
      </c>
      <c r="B4278">
        <f t="shared" si="210"/>
        <v>0</v>
      </c>
      <c r="C4278" t="s">
        <v>4625</v>
      </c>
      <c r="D4278" t="s">
        <v>4928</v>
      </c>
      <c r="E4278">
        <f t="shared" ca="1" si="211"/>
        <v>0</v>
      </c>
    </row>
    <row r="4279" spans="1:5">
      <c r="A4279" t="str">
        <f t="shared" si="209"/>
        <v>15</v>
      </c>
      <c r="B4279">
        <f t="shared" si="210"/>
        <v>0</v>
      </c>
      <c r="C4279" t="s">
        <v>4906</v>
      </c>
      <c r="D4279" t="s">
        <v>4929</v>
      </c>
      <c r="E4279">
        <f t="shared" ca="1" si="211"/>
        <v>0</v>
      </c>
    </row>
    <row r="4280" spans="1:5">
      <c r="A4280" t="str">
        <f t="shared" si="209"/>
        <v>15</v>
      </c>
      <c r="B4280">
        <f t="shared" si="210"/>
        <v>0</v>
      </c>
      <c r="C4280" t="s">
        <v>4907</v>
      </c>
      <c r="D4280" t="s">
        <v>4930</v>
      </c>
      <c r="E4280">
        <f t="shared" ca="1" si="211"/>
        <v>0</v>
      </c>
    </row>
    <row r="4281" spans="1:5">
      <c r="A4281" t="str">
        <f t="shared" si="209"/>
        <v>15</v>
      </c>
      <c r="B4281">
        <f t="shared" si="210"/>
        <v>0</v>
      </c>
      <c r="C4281" t="s">
        <v>4908</v>
      </c>
      <c r="D4281" t="s">
        <v>4931</v>
      </c>
      <c r="E4281">
        <f t="shared" ca="1" si="211"/>
        <v>0</v>
      </c>
    </row>
    <row r="4282" spans="1:5">
      <c r="A4282" t="str">
        <f t="shared" si="209"/>
        <v>15</v>
      </c>
      <c r="B4282">
        <f t="shared" si="210"/>
        <v>0</v>
      </c>
      <c r="C4282" t="s">
        <v>229</v>
      </c>
      <c r="D4282" t="s">
        <v>5076</v>
      </c>
      <c r="E4282">
        <f t="shared" ca="1" si="211"/>
        <v>0</v>
      </c>
    </row>
    <row r="4283" spans="1:5">
      <c r="A4283" t="str">
        <f t="shared" si="209"/>
        <v>15</v>
      </c>
      <c r="B4283">
        <f t="shared" si="210"/>
        <v>0</v>
      </c>
      <c r="C4283" t="s">
        <v>230</v>
      </c>
      <c r="D4283" t="s">
        <v>5088</v>
      </c>
      <c r="E4283">
        <f t="shared" ca="1" si="211"/>
        <v>0</v>
      </c>
    </row>
    <row r="4284" spans="1:5">
      <c r="A4284" t="str">
        <f t="shared" si="209"/>
        <v>15</v>
      </c>
      <c r="B4284">
        <f t="shared" si="210"/>
        <v>0</v>
      </c>
      <c r="C4284" t="s">
        <v>231</v>
      </c>
      <c r="D4284" t="s">
        <v>5196</v>
      </c>
      <c r="E4284">
        <f t="shared" ca="1" si="211"/>
        <v>0</v>
      </c>
    </row>
    <row r="4285" spans="1:5">
      <c r="A4285" t="str">
        <f t="shared" si="209"/>
        <v>15</v>
      </c>
      <c r="B4285">
        <f t="shared" si="210"/>
        <v>0</v>
      </c>
      <c r="C4285" t="s">
        <v>232</v>
      </c>
      <c r="D4285" t="s">
        <v>5197</v>
      </c>
      <c r="E4285">
        <f t="shared" ca="1" si="211"/>
        <v>0</v>
      </c>
    </row>
    <row r="4286" spans="1:5">
      <c r="A4286" t="str">
        <f t="shared" si="209"/>
        <v>15</v>
      </c>
      <c r="B4286">
        <f t="shared" si="210"/>
        <v>0</v>
      </c>
      <c r="C4286" t="s">
        <v>233</v>
      </c>
      <c r="D4286" t="s">
        <v>5198</v>
      </c>
      <c r="E4286">
        <f t="shared" ca="1" si="211"/>
        <v>0</v>
      </c>
    </row>
    <row r="4287" spans="1:5">
      <c r="A4287" t="str">
        <f t="shared" si="209"/>
        <v>15</v>
      </c>
      <c r="B4287">
        <f t="shared" si="210"/>
        <v>0</v>
      </c>
      <c r="C4287" t="s">
        <v>234</v>
      </c>
      <c r="D4287" t="s">
        <v>5199</v>
      </c>
      <c r="E4287">
        <f t="shared" ca="1" si="211"/>
        <v>0</v>
      </c>
    </row>
    <row r="4288" spans="1:5">
      <c r="A4288" t="str">
        <f t="shared" si="209"/>
        <v>15</v>
      </c>
      <c r="B4288">
        <f t="shared" si="210"/>
        <v>0</v>
      </c>
      <c r="C4288" t="s">
        <v>235</v>
      </c>
      <c r="D4288" t="s">
        <v>5200</v>
      </c>
      <c r="E4288">
        <f t="shared" ca="1" si="211"/>
        <v>0</v>
      </c>
    </row>
    <row r="4289" spans="1:5">
      <c r="A4289" t="str">
        <f t="shared" si="209"/>
        <v>15</v>
      </c>
      <c r="B4289">
        <f t="shared" si="210"/>
        <v>0</v>
      </c>
      <c r="C4289" t="s">
        <v>236</v>
      </c>
      <c r="D4289" t="s">
        <v>5201</v>
      </c>
      <c r="E4289">
        <f t="shared" ca="1" si="211"/>
        <v>0</v>
      </c>
    </row>
    <row r="4290" spans="1:5">
      <c r="A4290" t="str">
        <f t="shared" si="209"/>
        <v>15</v>
      </c>
      <c r="B4290">
        <f t="shared" si="210"/>
        <v>0</v>
      </c>
      <c r="C4290" t="s">
        <v>237</v>
      </c>
      <c r="D4290" t="s">
        <v>5202</v>
      </c>
      <c r="E4290">
        <f t="shared" ca="1" si="211"/>
        <v>0</v>
      </c>
    </row>
    <row r="4291" spans="1:5">
      <c r="A4291" t="str">
        <f t="shared" si="209"/>
        <v>15</v>
      </c>
      <c r="B4291">
        <f t="shared" si="210"/>
        <v>0</v>
      </c>
      <c r="C4291" t="s">
        <v>238</v>
      </c>
      <c r="D4291" t="s">
        <v>5203</v>
      </c>
      <c r="E4291">
        <f t="shared" ca="1" si="211"/>
        <v>0</v>
      </c>
    </row>
    <row r="4292" spans="1:5">
      <c r="A4292" t="str">
        <f t="shared" si="209"/>
        <v>15</v>
      </c>
      <c r="B4292">
        <f t="shared" si="210"/>
        <v>0</v>
      </c>
      <c r="C4292" t="s">
        <v>2650</v>
      </c>
      <c r="D4292" t="s">
        <v>4932</v>
      </c>
      <c r="E4292">
        <f t="shared" ca="1" si="211"/>
        <v>0</v>
      </c>
    </row>
    <row r="4293" spans="1:5">
      <c r="A4293" t="str">
        <f t="shared" si="209"/>
        <v>15</v>
      </c>
      <c r="B4293">
        <f t="shared" si="210"/>
        <v>0</v>
      </c>
      <c r="C4293" t="s">
        <v>2648</v>
      </c>
      <c r="D4293" t="s">
        <v>4933</v>
      </c>
      <c r="E4293">
        <f t="shared" ca="1" si="211"/>
        <v>0</v>
      </c>
    </row>
    <row r="4294" spans="1:5">
      <c r="A4294" t="str">
        <f t="shared" si="209"/>
        <v>15</v>
      </c>
      <c r="B4294">
        <f t="shared" si="210"/>
        <v>0</v>
      </c>
      <c r="C4294" t="s">
        <v>2649</v>
      </c>
      <c r="D4294" t="s">
        <v>4934</v>
      </c>
      <c r="E4294">
        <f t="shared" ca="1" si="211"/>
        <v>0</v>
      </c>
    </row>
    <row r="4295" spans="1:5">
      <c r="A4295" t="str">
        <f t="shared" si="209"/>
        <v>15</v>
      </c>
      <c r="B4295">
        <f t="shared" si="210"/>
        <v>0</v>
      </c>
      <c r="C4295" t="s">
        <v>2645</v>
      </c>
      <c r="D4295" t="s">
        <v>4935</v>
      </c>
      <c r="E4295">
        <f t="shared" ca="1" si="211"/>
        <v>0</v>
      </c>
    </row>
    <row r="4296" spans="1:5">
      <c r="A4296" t="str">
        <f t="shared" si="209"/>
        <v>15</v>
      </c>
      <c r="B4296">
        <f t="shared" si="210"/>
        <v>0</v>
      </c>
      <c r="C4296" t="s">
        <v>2646</v>
      </c>
      <c r="D4296" t="s">
        <v>4936</v>
      </c>
      <c r="E4296">
        <f t="shared" ca="1" si="211"/>
        <v>0</v>
      </c>
    </row>
    <row r="4297" spans="1:5">
      <c r="A4297" t="str">
        <f t="shared" si="209"/>
        <v>15</v>
      </c>
      <c r="B4297">
        <f t="shared" si="210"/>
        <v>0</v>
      </c>
      <c r="C4297" t="s">
        <v>2647</v>
      </c>
      <c r="D4297" t="s">
        <v>4937</v>
      </c>
      <c r="E4297">
        <f t="shared" ca="1" si="211"/>
        <v>0</v>
      </c>
    </row>
    <row r="4298" spans="1:5">
      <c r="A4298" t="str">
        <f t="shared" si="209"/>
        <v>15</v>
      </c>
      <c r="B4298">
        <f t="shared" si="210"/>
        <v>0</v>
      </c>
      <c r="C4298" t="s">
        <v>2644</v>
      </c>
      <c r="D4298" t="s">
        <v>4938</v>
      </c>
      <c r="E4298">
        <f t="shared" ca="1" si="211"/>
        <v>0</v>
      </c>
    </row>
    <row r="4299" spans="1:5">
      <c r="A4299" t="str">
        <f t="shared" si="209"/>
        <v>15</v>
      </c>
      <c r="B4299">
        <f t="shared" si="210"/>
        <v>0</v>
      </c>
      <c r="C4299" t="s">
        <v>2643</v>
      </c>
      <c r="D4299" t="s">
        <v>4939</v>
      </c>
      <c r="E4299">
        <f t="shared" ca="1" si="211"/>
        <v>0</v>
      </c>
    </row>
    <row r="4300" spans="1:5">
      <c r="A4300" t="str">
        <f t="shared" si="209"/>
        <v>15</v>
      </c>
      <c r="B4300">
        <f t="shared" si="210"/>
        <v>0</v>
      </c>
      <c r="C4300" t="s">
        <v>2642</v>
      </c>
      <c r="D4300" t="s">
        <v>4940</v>
      </c>
      <c r="E4300">
        <f t="shared" ca="1" si="211"/>
        <v>0</v>
      </c>
    </row>
    <row r="4301" spans="1:5">
      <c r="A4301" t="str">
        <f t="shared" si="209"/>
        <v>15</v>
      </c>
      <c r="B4301">
        <f t="shared" si="210"/>
        <v>0</v>
      </c>
      <c r="C4301" t="s">
        <v>2641</v>
      </c>
      <c r="D4301" t="s">
        <v>4941</v>
      </c>
      <c r="E4301">
        <f t="shared" ca="1" si="211"/>
        <v>0</v>
      </c>
    </row>
    <row r="4302" spans="1:5">
      <c r="A4302" t="str">
        <f t="shared" si="209"/>
        <v>15</v>
      </c>
      <c r="B4302">
        <f t="shared" si="210"/>
        <v>0</v>
      </c>
      <c r="C4302" t="s">
        <v>239</v>
      </c>
      <c r="D4302" t="s">
        <v>5077</v>
      </c>
      <c r="E4302">
        <f t="shared" ca="1" si="211"/>
        <v>0</v>
      </c>
    </row>
    <row r="4303" spans="1:5">
      <c r="A4303" t="str">
        <f t="shared" si="209"/>
        <v>15</v>
      </c>
      <c r="B4303">
        <f t="shared" si="210"/>
        <v>0</v>
      </c>
      <c r="C4303" t="s">
        <v>240</v>
      </c>
      <c r="D4303" t="s">
        <v>5189</v>
      </c>
      <c r="E4303">
        <f t="shared" ca="1" si="211"/>
        <v>0</v>
      </c>
    </row>
    <row r="4304" spans="1:5">
      <c r="A4304" t="str">
        <f t="shared" si="209"/>
        <v>15</v>
      </c>
      <c r="B4304">
        <f t="shared" si="210"/>
        <v>0</v>
      </c>
      <c r="C4304" t="s">
        <v>241</v>
      </c>
      <c r="D4304" t="s">
        <v>5190</v>
      </c>
      <c r="E4304">
        <f t="shared" ca="1" si="211"/>
        <v>0</v>
      </c>
    </row>
    <row r="4305" spans="1:5">
      <c r="A4305" t="str">
        <f t="shared" si="209"/>
        <v>15</v>
      </c>
      <c r="B4305">
        <f t="shared" si="210"/>
        <v>0</v>
      </c>
      <c r="C4305" t="s">
        <v>242</v>
      </c>
      <c r="D4305" t="s">
        <v>5191</v>
      </c>
      <c r="E4305">
        <f t="shared" ca="1" si="211"/>
        <v>0</v>
      </c>
    </row>
    <row r="4306" spans="1:5">
      <c r="A4306" t="str">
        <f t="shared" si="209"/>
        <v>15</v>
      </c>
      <c r="B4306">
        <f t="shared" si="210"/>
        <v>0</v>
      </c>
      <c r="C4306" t="s">
        <v>243</v>
      </c>
      <c r="D4306" t="s">
        <v>5192</v>
      </c>
      <c r="E4306">
        <f t="shared" ca="1" si="211"/>
        <v>0</v>
      </c>
    </row>
    <row r="4307" spans="1:5">
      <c r="A4307" t="str">
        <f t="shared" si="209"/>
        <v>15</v>
      </c>
      <c r="B4307">
        <f t="shared" si="210"/>
        <v>0</v>
      </c>
      <c r="C4307" t="s">
        <v>244</v>
      </c>
      <c r="D4307" t="s">
        <v>5193</v>
      </c>
      <c r="E4307">
        <f t="shared" ca="1" si="211"/>
        <v>0</v>
      </c>
    </row>
    <row r="4308" spans="1:5">
      <c r="A4308" t="str">
        <f t="shared" si="209"/>
        <v>15</v>
      </c>
      <c r="B4308">
        <f t="shared" si="210"/>
        <v>0</v>
      </c>
      <c r="C4308" t="s">
        <v>245</v>
      </c>
      <c r="D4308" t="s">
        <v>5194</v>
      </c>
      <c r="E4308">
        <f t="shared" ca="1" si="211"/>
        <v>0</v>
      </c>
    </row>
    <row r="4309" spans="1:5">
      <c r="A4309" t="str">
        <f t="shared" si="209"/>
        <v>15</v>
      </c>
      <c r="B4309">
        <f t="shared" si="210"/>
        <v>0</v>
      </c>
      <c r="C4309" t="s">
        <v>246</v>
      </c>
      <c r="D4309" t="s">
        <v>5195</v>
      </c>
      <c r="E4309">
        <f t="shared" ca="1" si="211"/>
        <v>0</v>
      </c>
    </row>
    <row r="4310" spans="1:5">
      <c r="A4310" t="str">
        <f t="shared" si="209"/>
        <v>15</v>
      </c>
      <c r="B4310">
        <f t="shared" si="210"/>
        <v>0</v>
      </c>
      <c r="C4310" t="s">
        <v>3123</v>
      </c>
      <c r="D4310" t="s">
        <v>4942</v>
      </c>
      <c r="E4310">
        <f t="shared" ca="1" si="211"/>
        <v>0</v>
      </c>
    </row>
    <row r="4311" spans="1:5">
      <c r="A4311" t="str">
        <f t="shared" si="209"/>
        <v>15</v>
      </c>
      <c r="B4311">
        <f t="shared" si="210"/>
        <v>0</v>
      </c>
      <c r="C4311" t="s">
        <v>3183</v>
      </c>
      <c r="D4311" t="s">
        <v>4943</v>
      </c>
      <c r="E4311">
        <f t="shared" ca="1" si="211"/>
        <v>0</v>
      </c>
    </row>
    <row r="4312" spans="1:5">
      <c r="A4312" t="str">
        <f t="shared" si="209"/>
        <v>15</v>
      </c>
      <c r="B4312">
        <f t="shared" si="210"/>
        <v>0</v>
      </c>
      <c r="C4312" t="s">
        <v>3243</v>
      </c>
      <c r="D4312" t="s">
        <v>4944</v>
      </c>
      <c r="E4312">
        <f t="shared" ca="1" si="211"/>
        <v>0</v>
      </c>
    </row>
    <row r="4313" spans="1:5">
      <c r="A4313" t="str">
        <f t="shared" si="209"/>
        <v>15</v>
      </c>
      <c r="B4313">
        <f t="shared" si="210"/>
        <v>0</v>
      </c>
      <c r="C4313" t="s">
        <v>3303</v>
      </c>
      <c r="D4313" t="s">
        <v>4945</v>
      </c>
      <c r="E4313">
        <f t="shared" ca="1" si="211"/>
        <v>0</v>
      </c>
    </row>
    <row r="4314" spans="1:5">
      <c r="A4314" t="str">
        <f t="shared" si="209"/>
        <v>15</v>
      </c>
      <c r="B4314">
        <f t="shared" si="210"/>
        <v>0</v>
      </c>
      <c r="C4314" t="s">
        <v>3363</v>
      </c>
      <c r="D4314" t="s">
        <v>4946</v>
      </c>
      <c r="E4314">
        <f t="shared" ca="1" si="211"/>
        <v>0</v>
      </c>
    </row>
    <row r="4315" spans="1:5">
      <c r="A4315" t="str">
        <f t="shared" si="209"/>
        <v>15</v>
      </c>
      <c r="B4315">
        <f t="shared" si="210"/>
        <v>0</v>
      </c>
      <c r="C4315" t="s">
        <v>3423</v>
      </c>
      <c r="D4315" t="s">
        <v>4947</v>
      </c>
      <c r="E4315">
        <f t="shared" ca="1" si="211"/>
        <v>0</v>
      </c>
    </row>
    <row r="4316" spans="1:5">
      <c r="A4316" t="str">
        <f t="shared" si="209"/>
        <v>15</v>
      </c>
      <c r="B4316">
        <f t="shared" si="210"/>
        <v>0</v>
      </c>
      <c r="C4316" t="s">
        <v>3483</v>
      </c>
      <c r="D4316" t="s">
        <v>4948</v>
      </c>
      <c r="E4316">
        <f t="shared" ca="1" si="211"/>
        <v>0</v>
      </c>
    </row>
    <row r="4317" spans="1:5">
      <c r="A4317" t="str">
        <f t="shared" si="209"/>
        <v>15</v>
      </c>
      <c r="B4317">
        <f t="shared" si="210"/>
        <v>0</v>
      </c>
      <c r="C4317" t="s">
        <v>3543</v>
      </c>
      <c r="D4317" t="s">
        <v>4949</v>
      </c>
      <c r="E4317">
        <f t="shared" ca="1" si="211"/>
        <v>0</v>
      </c>
    </row>
    <row r="4318" spans="1:5">
      <c r="A4318" t="str">
        <f t="shared" si="209"/>
        <v>15</v>
      </c>
      <c r="B4318">
        <f t="shared" si="210"/>
        <v>0</v>
      </c>
      <c r="C4318" t="s">
        <v>247</v>
      </c>
      <c r="D4318" t="s">
        <v>5078</v>
      </c>
      <c r="E4318">
        <f t="shared" ca="1" si="211"/>
        <v>0</v>
      </c>
    </row>
    <row r="4319" spans="1:5">
      <c r="A4319" t="str">
        <f t="shared" si="209"/>
        <v>15</v>
      </c>
      <c r="B4319">
        <f t="shared" si="210"/>
        <v>0</v>
      </c>
      <c r="C4319" t="s">
        <v>248</v>
      </c>
      <c r="D4319" t="s">
        <v>5213</v>
      </c>
      <c r="E4319">
        <f t="shared" ca="1" si="211"/>
        <v>0</v>
      </c>
    </row>
    <row r="4320" spans="1:5">
      <c r="A4320" t="str">
        <f t="shared" si="209"/>
        <v>15</v>
      </c>
      <c r="B4320">
        <f t="shared" si="210"/>
        <v>0</v>
      </c>
      <c r="C4320" t="s">
        <v>249</v>
      </c>
      <c r="D4320" t="s">
        <v>5214</v>
      </c>
      <c r="E4320">
        <f t="shared" ca="1" si="211"/>
        <v>0</v>
      </c>
    </row>
    <row r="4321" spans="1:5">
      <c r="A4321" t="str">
        <f t="shared" si="209"/>
        <v>15</v>
      </c>
      <c r="B4321">
        <f t="shared" si="210"/>
        <v>0</v>
      </c>
      <c r="C4321" t="s">
        <v>250</v>
      </c>
      <c r="D4321" t="s">
        <v>5222</v>
      </c>
      <c r="E4321">
        <f t="shared" ca="1" si="211"/>
        <v>0</v>
      </c>
    </row>
    <row r="4322" spans="1:5">
      <c r="A4322" t="str">
        <f t="shared" si="209"/>
        <v>15</v>
      </c>
      <c r="B4322">
        <f t="shared" si="210"/>
        <v>0</v>
      </c>
      <c r="C4322" t="s">
        <v>251</v>
      </c>
      <c r="D4322" t="s">
        <v>5221</v>
      </c>
      <c r="E4322">
        <f t="shared" ca="1" si="211"/>
        <v>0</v>
      </c>
    </row>
    <row r="4323" spans="1:5">
      <c r="A4323" t="str">
        <f t="shared" si="209"/>
        <v>15</v>
      </c>
      <c r="B4323">
        <f t="shared" si="210"/>
        <v>0</v>
      </c>
      <c r="C4323" t="s">
        <v>252</v>
      </c>
      <c r="D4323" t="s">
        <v>5220</v>
      </c>
      <c r="E4323">
        <f t="shared" ca="1" si="211"/>
        <v>0</v>
      </c>
    </row>
    <row r="4324" spans="1:5">
      <c r="A4324" t="str">
        <f t="shared" si="209"/>
        <v>15</v>
      </c>
      <c r="B4324">
        <f t="shared" si="210"/>
        <v>0</v>
      </c>
      <c r="C4324" t="s">
        <v>253</v>
      </c>
      <c r="D4324" t="s">
        <v>5219</v>
      </c>
      <c r="E4324">
        <f t="shared" ca="1" si="211"/>
        <v>0</v>
      </c>
    </row>
    <row r="4325" spans="1:5">
      <c r="A4325" t="str">
        <f t="shared" si="209"/>
        <v>15</v>
      </c>
      <c r="B4325">
        <f t="shared" si="210"/>
        <v>0</v>
      </c>
      <c r="C4325" t="s">
        <v>254</v>
      </c>
      <c r="D4325" t="s">
        <v>5218</v>
      </c>
      <c r="E4325">
        <f t="shared" ca="1" si="211"/>
        <v>0</v>
      </c>
    </row>
    <row r="4326" spans="1:5">
      <c r="A4326" t="str">
        <f t="shared" ref="A4326:A4389" si="212">MID(D4326,LEN(C4326)+2,LEN(D4326)-LEN(C4326))</f>
        <v>15</v>
      </c>
      <c r="B4326">
        <f t="shared" ref="B4326:B4389" si="213">IF(IFERROR(FIND("PU",D4326,1),0)&lt;&gt;0,"PU",0)</f>
        <v>0</v>
      </c>
      <c r="C4326" t="s">
        <v>255</v>
      </c>
      <c r="D4326" t="s">
        <v>5217</v>
      </c>
      <c r="E4326">
        <f t="shared" ca="1" si="211"/>
        <v>0</v>
      </c>
    </row>
    <row r="4327" spans="1:5">
      <c r="A4327" t="str">
        <f t="shared" si="212"/>
        <v>15</v>
      </c>
      <c r="B4327">
        <f t="shared" si="213"/>
        <v>0</v>
      </c>
      <c r="C4327" t="s">
        <v>256</v>
      </c>
      <c r="D4327" t="s">
        <v>5216</v>
      </c>
      <c r="E4327">
        <f t="shared" ref="E4327:E4390" ca="1" si="214">IFERROR(IF(B4327=0,VLOOKUP(C4327,INDIRECT($G$4&amp;$H$4),MATCH($A4327,INDIRECT($G$4&amp;$I$4),0),0),VLOOKUP(C4327,INDIRECT($G$5&amp;$H$5),MATCH($A4327,INDIRECT($G$5&amp;$I$5),0),FALSE)),0)</f>
        <v>0</v>
      </c>
    </row>
    <row r="4328" spans="1:5">
      <c r="A4328" t="str">
        <f t="shared" si="212"/>
        <v>15</v>
      </c>
      <c r="B4328">
        <f t="shared" si="213"/>
        <v>0</v>
      </c>
      <c r="C4328" t="s">
        <v>257</v>
      </c>
      <c r="D4328" t="s">
        <v>5215</v>
      </c>
      <c r="E4328">
        <f t="shared" ca="1" si="214"/>
        <v>0</v>
      </c>
    </row>
    <row r="4329" spans="1:5">
      <c r="A4329" t="str">
        <f t="shared" si="212"/>
        <v>15</v>
      </c>
      <c r="B4329">
        <f t="shared" si="213"/>
        <v>0</v>
      </c>
      <c r="C4329" t="s">
        <v>258</v>
      </c>
      <c r="D4329" t="s">
        <v>5226</v>
      </c>
      <c r="E4329">
        <f t="shared" ca="1" si="214"/>
        <v>0</v>
      </c>
    </row>
    <row r="4330" spans="1:5">
      <c r="A4330" t="str">
        <f t="shared" si="212"/>
        <v>15</v>
      </c>
      <c r="B4330">
        <f t="shared" si="213"/>
        <v>0</v>
      </c>
      <c r="C4330" t="s">
        <v>259</v>
      </c>
      <c r="D4330" t="s">
        <v>5225</v>
      </c>
      <c r="E4330">
        <f t="shared" ca="1" si="214"/>
        <v>0</v>
      </c>
    </row>
    <row r="4331" spans="1:5">
      <c r="A4331" t="str">
        <f t="shared" si="212"/>
        <v>15</v>
      </c>
      <c r="B4331">
        <f t="shared" si="213"/>
        <v>0</v>
      </c>
      <c r="C4331" t="s">
        <v>260</v>
      </c>
      <c r="D4331" t="s">
        <v>5224</v>
      </c>
      <c r="E4331">
        <f t="shared" ca="1" si="214"/>
        <v>0</v>
      </c>
    </row>
    <row r="4332" spans="1:5">
      <c r="A4332" t="str">
        <f t="shared" si="212"/>
        <v>15</v>
      </c>
      <c r="B4332">
        <f t="shared" si="213"/>
        <v>0</v>
      </c>
      <c r="C4332" t="s">
        <v>261</v>
      </c>
      <c r="D4332" t="s">
        <v>5223</v>
      </c>
      <c r="E4332">
        <f t="shared" ca="1" si="214"/>
        <v>0</v>
      </c>
    </row>
    <row r="4333" spans="1:5">
      <c r="A4333" t="str">
        <f t="shared" si="212"/>
        <v>15</v>
      </c>
      <c r="B4333">
        <f t="shared" si="213"/>
        <v>0</v>
      </c>
      <c r="C4333" t="s">
        <v>262</v>
      </c>
      <c r="D4333" t="s">
        <v>5227</v>
      </c>
      <c r="E4333">
        <f t="shared" ca="1" si="214"/>
        <v>0</v>
      </c>
    </row>
    <row r="4334" spans="1:5">
      <c r="A4334" t="str">
        <f t="shared" si="212"/>
        <v>15</v>
      </c>
      <c r="B4334">
        <f t="shared" si="213"/>
        <v>0</v>
      </c>
      <c r="C4334" t="s">
        <v>263</v>
      </c>
      <c r="D4334" t="s">
        <v>5228</v>
      </c>
      <c r="E4334">
        <f t="shared" ca="1" si="214"/>
        <v>0</v>
      </c>
    </row>
    <row r="4335" spans="1:5">
      <c r="A4335" t="str">
        <f t="shared" si="212"/>
        <v>15</v>
      </c>
      <c r="B4335">
        <f t="shared" si="213"/>
        <v>0</v>
      </c>
      <c r="C4335" t="s">
        <v>3138</v>
      </c>
      <c r="D4335" t="s">
        <v>4950</v>
      </c>
      <c r="E4335">
        <f t="shared" ca="1" si="214"/>
        <v>0</v>
      </c>
    </row>
    <row r="4336" spans="1:5">
      <c r="A4336" t="str">
        <f t="shared" si="212"/>
        <v>15</v>
      </c>
      <c r="B4336">
        <f t="shared" si="213"/>
        <v>0</v>
      </c>
      <c r="C4336" t="s">
        <v>3198</v>
      </c>
      <c r="D4336" t="s">
        <v>4951</v>
      </c>
      <c r="E4336">
        <f t="shared" ca="1" si="214"/>
        <v>0</v>
      </c>
    </row>
    <row r="4337" spans="1:5">
      <c r="A4337" t="str">
        <f t="shared" si="212"/>
        <v>15</v>
      </c>
      <c r="B4337">
        <f t="shared" si="213"/>
        <v>0</v>
      </c>
      <c r="C4337" t="s">
        <v>3258</v>
      </c>
      <c r="D4337" t="s">
        <v>4952</v>
      </c>
      <c r="E4337">
        <f t="shared" ca="1" si="214"/>
        <v>0</v>
      </c>
    </row>
    <row r="4338" spans="1:5">
      <c r="A4338" t="str">
        <f t="shared" si="212"/>
        <v>15</v>
      </c>
      <c r="B4338">
        <f t="shared" si="213"/>
        <v>0</v>
      </c>
      <c r="C4338" t="s">
        <v>3318</v>
      </c>
      <c r="D4338" t="s">
        <v>4953</v>
      </c>
      <c r="E4338">
        <f t="shared" ca="1" si="214"/>
        <v>0</v>
      </c>
    </row>
    <row r="4339" spans="1:5">
      <c r="A4339" t="str">
        <f t="shared" si="212"/>
        <v>15</v>
      </c>
      <c r="B4339">
        <f t="shared" si="213"/>
        <v>0</v>
      </c>
      <c r="C4339" t="s">
        <v>3378</v>
      </c>
      <c r="D4339" t="s">
        <v>4954</v>
      </c>
      <c r="E4339">
        <f t="shared" ca="1" si="214"/>
        <v>0</v>
      </c>
    </row>
    <row r="4340" spans="1:5">
      <c r="A4340" t="str">
        <f t="shared" si="212"/>
        <v>15</v>
      </c>
      <c r="B4340">
        <f t="shared" si="213"/>
        <v>0</v>
      </c>
      <c r="C4340" t="s">
        <v>3438</v>
      </c>
      <c r="D4340" t="s">
        <v>4955</v>
      </c>
      <c r="E4340">
        <f t="shared" ca="1" si="214"/>
        <v>0</v>
      </c>
    </row>
    <row r="4341" spans="1:5">
      <c r="A4341" t="str">
        <f t="shared" si="212"/>
        <v>15</v>
      </c>
      <c r="B4341">
        <f t="shared" si="213"/>
        <v>0</v>
      </c>
      <c r="C4341" t="s">
        <v>3498</v>
      </c>
      <c r="D4341" t="s">
        <v>4956</v>
      </c>
      <c r="E4341">
        <f t="shared" ca="1" si="214"/>
        <v>0</v>
      </c>
    </row>
    <row r="4342" spans="1:5">
      <c r="A4342" t="str">
        <f t="shared" si="212"/>
        <v>15</v>
      </c>
      <c r="B4342">
        <f t="shared" si="213"/>
        <v>0</v>
      </c>
      <c r="C4342" t="s">
        <v>3558</v>
      </c>
      <c r="D4342" t="s">
        <v>4957</v>
      </c>
      <c r="E4342">
        <f t="shared" ca="1" si="214"/>
        <v>0</v>
      </c>
    </row>
    <row r="4343" spans="1:5">
      <c r="A4343" t="str">
        <f t="shared" si="212"/>
        <v>15</v>
      </c>
      <c r="B4343">
        <f t="shared" si="213"/>
        <v>0</v>
      </c>
      <c r="C4343" t="s">
        <v>3645</v>
      </c>
      <c r="D4343" t="s">
        <v>4958</v>
      </c>
      <c r="E4343">
        <f t="shared" ca="1" si="214"/>
        <v>0</v>
      </c>
    </row>
    <row r="4344" spans="1:5">
      <c r="A4344" t="str">
        <f t="shared" si="212"/>
        <v>15</v>
      </c>
      <c r="B4344">
        <f t="shared" si="213"/>
        <v>0</v>
      </c>
      <c r="C4344" t="s">
        <v>3646</v>
      </c>
      <c r="D4344" t="s">
        <v>4959</v>
      </c>
      <c r="E4344">
        <f t="shared" ca="1" si="214"/>
        <v>0</v>
      </c>
    </row>
    <row r="4345" spans="1:5">
      <c r="A4345" t="str">
        <f t="shared" si="212"/>
        <v>15</v>
      </c>
      <c r="B4345">
        <f t="shared" si="213"/>
        <v>0</v>
      </c>
      <c r="C4345" t="s">
        <v>3678</v>
      </c>
      <c r="D4345" t="s">
        <v>4960</v>
      </c>
      <c r="E4345">
        <f t="shared" ca="1" si="214"/>
        <v>0</v>
      </c>
    </row>
    <row r="4346" spans="1:5">
      <c r="A4346" t="str">
        <f t="shared" si="212"/>
        <v>15</v>
      </c>
      <c r="B4346">
        <f t="shared" si="213"/>
        <v>0</v>
      </c>
      <c r="C4346" t="s">
        <v>3708</v>
      </c>
      <c r="D4346" t="s">
        <v>4961</v>
      </c>
      <c r="E4346">
        <f t="shared" ca="1" si="214"/>
        <v>0</v>
      </c>
    </row>
    <row r="4347" spans="1:5">
      <c r="A4347" t="str">
        <f t="shared" si="212"/>
        <v>15</v>
      </c>
      <c r="B4347">
        <f t="shared" si="213"/>
        <v>0</v>
      </c>
      <c r="C4347" t="s">
        <v>3723</v>
      </c>
      <c r="D4347" t="s">
        <v>4962</v>
      </c>
      <c r="E4347">
        <f t="shared" ca="1" si="214"/>
        <v>0</v>
      </c>
    </row>
    <row r="4348" spans="1:5">
      <c r="A4348" t="str">
        <f t="shared" si="212"/>
        <v>15</v>
      </c>
      <c r="B4348">
        <f t="shared" si="213"/>
        <v>0</v>
      </c>
      <c r="C4348" t="s">
        <v>3738</v>
      </c>
      <c r="D4348" t="s">
        <v>4963</v>
      </c>
      <c r="E4348">
        <f t="shared" ca="1" si="214"/>
        <v>0</v>
      </c>
    </row>
    <row r="4349" spans="1:5">
      <c r="A4349" t="str">
        <f t="shared" si="212"/>
        <v>15</v>
      </c>
      <c r="B4349">
        <f t="shared" si="213"/>
        <v>0</v>
      </c>
      <c r="C4349" t="s">
        <v>3768</v>
      </c>
      <c r="D4349" t="s">
        <v>4964</v>
      </c>
      <c r="E4349">
        <f t="shared" ca="1" si="214"/>
        <v>0</v>
      </c>
    </row>
    <row r="4350" spans="1:5">
      <c r="A4350" t="str">
        <f t="shared" si="212"/>
        <v>15</v>
      </c>
      <c r="B4350">
        <f t="shared" si="213"/>
        <v>0</v>
      </c>
      <c r="C4350" t="s">
        <v>3813</v>
      </c>
      <c r="D4350" t="s">
        <v>4965</v>
      </c>
      <c r="E4350">
        <f t="shared" ca="1" si="214"/>
        <v>0</v>
      </c>
    </row>
    <row r="4351" spans="1:5">
      <c r="A4351" t="str">
        <f t="shared" si="212"/>
        <v>15</v>
      </c>
      <c r="B4351">
        <f t="shared" si="213"/>
        <v>0</v>
      </c>
      <c r="C4351" t="s">
        <v>3828</v>
      </c>
      <c r="D4351" t="s">
        <v>4966</v>
      </c>
      <c r="E4351">
        <f t="shared" ca="1" si="214"/>
        <v>0</v>
      </c>
    </row>
    <row r="4352" spans="1:5">
      <c r="A4352" t="str">
        <f t="shared" si="212"/>
        <v>15</v>
      </c>
      <c r="B4352">
        <f t="shared" si="213"/>
        <v>0</v>
      </c>
      <c r="C4352" t="s">
        <v>264</v>
      </c>
      <c r="D4352" t="s">
        <v>5079</v>
      </c>
      <c r="E4352">
        <f t="shared" ca="1" si="214"/>
        <v>0</v>
      </c>
    </row>
    <row r="4353" spans="1:5">
      <c r="A4353" t="str">
        <f t="shared" si="212"/>
        <v>15</v>
      </c>
      <c r="B4353">
        <f t="shared" si="213"/>
        <v>0</v>
      </c>
      <c r="C4353" t="s">
        <v>265</v>
      </c>
      <c r="D4353" t="s">
        <v>5182</v>
      </c>
      <c r="E4353">
        <f t="shared" ca="1" si="214"/>
        <v>0</v>
      </c>
    </row>
    <row r="4354" spans="1:5">
      <c r="A4354" t="str">
        <f t="shared" si="212"/>
        <v>15</v>
      </c>
      <c r="B4354">
        <f t="shared" si="213"/>
        <v>0</v>
      </c>
      <c r="C4354" t="s">
        <v>266</v>
      </c>
      <c r="D4354" t="s">
        <v>5183</v>
      </c>
      <c r="E4354">
        <f t="shared" ca="1" si="214"/>
        <v>0</v>
      </c>
    </row>
    <row r="4355" spans="1:5">
      <c r="A4355" t="str">
        <f t="shared" si="212"/>
        <v>15</v>
      </c>
      <c r="B4355">
        <f t="shared" si="213"/>
        <v>0</v>
      </c>
      <c r="C4355" t="s">
        <v>267</v>
      </c>
      <c r="D4355" t="s">
        <v>5184</v>
      </c>
      <c r="E4355">
        <f t="shared" ca="1" si="214"/>
        <v>0</v>
      </c>
    </row>
    <row r="4356" spans="1:5">
      <c r="A4356" t="str">
        <f t="shared" si="212"/>
        <v>15</v>
      </c>
      <c r="B4356">
        <f t="shared" si="213"/>
        <v>0</v>
      </c>
      <c r="C4356" t="s">
        <v>268</v>
      </c>
      <c r="D4356" t="s">
        <v>5185</v>
      </c>
      <c r="E4356">
        <f t="shared" ca="1" si="214"/>
        <v>0</v>
      </c>
    </row>
    <row r="4357" spans="1:5">
      <c r="A4357" t="str">
        <f t="shared" si="212"/>
        <v>15</v>
      </c>
      <c r="B4357">
        <f t="shared" si="213"/>
        <v>0</v>
      </c>
      <c r="C4357" t="s">
        <v>269</v>
      </c>
      <c r="D4357" t="s">
        <v>5186</v>
      </c>
      <c r="E4357">
        <f t="shared" ca="1" si="214"/>
        <v>0</v>
      </c>
    </row>
    <row r="4358" spans="1:5">
      <c r="A4358" t="str">
        <f t="shared" si="212"/>
        <v>15</v>
      </c>
      <c r="B4358">
        <f t="shared" si="213"/>
        <v>0</v>
      </c>
      <c r="C4358" t="s">
        <v>272</v>
      </c>
      <c r="D4358" t="s">
        <v>5187</v>
      </c>
      <c r="E4358">
        <f t="shared" ca="1" si="214"/>
        <v>0</v>
      </c>
    </row>
    <row r="4359" spans="1:5">
      <c r="A4359" t="str">
        <f t="shared" si="212"/>
        <v>15</v>
      </c>
      <c r="B4359">
        <f t="shared" si="213"/>
        <v>0</v>
      </c>
      <c r="C4359" t="s">
        <v>275</v>
      </c>
      <c r="D4359" t="s">
        <v>5188</v>
      </c>
      <c r="E4359">
        <f t="shared" ca="1" si="214"/>
        <v>0</v>
      </c>
    </row>
    <row r="4360" spans="1:5">
      <c r="A4360" t="str">
        <f t="shared" si="212"/>
        <v>15</v>
      </c>
      <c r="B4360">
        <f t="shared" si="213"/>
        <v>0</v>
      </c>
      <c r="C4360" t="s">
        <v>3153</v>
      </c>
      <c r="D4360" t="s">
        <v>4967</v>
      </c>
      <c r="E4360">
        <f t="shared" ca="1" si="214"/>
        <v>0</v>
      </c>
    </row>
    <row r="4361" spans="1:5">
      <c r="A4361" t="str">
        <f t="shared" si="212"/>
        <v>15</v>
      </c>
      <c r="B4361">
        <f t="shared" si="213"/>
        <v>0</v>
      </c>
      <c r="C4361" t="s">
        <v>3213</v>
      </c>
      <c r="D4361" t="s">
        <v>4968</v>
      </c>
      <c r="E4361">
        <f t="shared" ca="1" si="214"/>
        <v>0</v>
      </c>
    </row>
    <row r="4362" spans="1:5">
      <c r="A4362" t="str">
        <f t="shared" si="212"/>
        <v>15</v>
      </c>
      <c r="B4362">
        <f t="shared" si="213"/>
        <v>0</v>
      </c>
      <c r="C4362" t="s">
        <v>3273</v>
      </c>
      <c r="D4362" t="s">
        <v>4969</v>
      </c>
      <c r="E4362">
        <f t="shared" ca="1" si="214"/>
        <v>0</v>
      </c>
    </row>
    <row r="4363" spans="1:5">
      <c r="A4363" t="str">
        <f t="shared" si="212"/>
        <v>15</v>
      </c>
      <c r="B4363">
        <f t="shared" si="213"/>
        <v>0</v>
      </c>
      <c r="C4363" t="s">
        <v>3333</v>
      </c>
      <c r="D4363" t="s">
        <v>4970</v>
      </c>
      <c r="E4363">
        <f t="shared" ca="1" si="214"/>
        <v>0</v>
      </c>
    </row>
    <row r="4364" spans="1:5">
      <c r="A4364" t="str">
        <f t="shared" si="212"/>
        <v>15</v>
      </c>
      <c r="B4364">
        <f t="shared" si="213"/>
        <v>0</v>
      </c>
      <c r="C4364" t="s">
        <v>3393</v>
      </c>
      <c r="D4364" t="s">
        <v>4971</v>
      </c>
      <c r="E4364">
        <f t="shared" ca="1" si="214"/>
        <v>0</v>
      </c>
    </row>
    <row r="4365" spans="1:5">
      <c r="A4365" t="str">
        <f t="shared" si="212"/>
        <v>15</v>
      </c>
      <c r="B4365">
        <f t="shared" si="213"/>
        <v>0</v>
      </c>
      <c r="C4365" t="s">
        <v>3453</v>
      </c>
      <c r="D4365" t="s">
        <v>4972</v>
      </c>
      <c r="E4365">
        <f t="shared" ca="1" si="214"/>
        <v>0</v>
      </c>
    </row>
    <row r="4366" spans="1:5">
      <c r="A4366" t="str">
        <f t="shared" si="212"/>
        <v>15</v>
      </c>
      <c r="B4366">
        <f t="shared" si="213"/>
        <v>0</v>
      </c>
      <c r="C4366" t="s">
        <v>3843</v>
      </c>
      <c r="D4366" t="s">
        <v>4973</v>
      </c>
      <c r="E4366">
        <f t="shared" ca="1" si="214"/>
        <v>0</v>
      </c>
    </row>
    <row r="4367" spans="1:5">
      <c r="A4367" t="str">
        <f t="shared" si="212"/>
        <v>15</v>
      </c>
      <c r="B4367">
        <f t="shared" si="213"/>
        <v>0</v>
      </c>
      <c r="C4367" t="s">
        <v>3783</v>
      </c>
      <c r="D4367" t="s">
        <v>4974</v>
      </c>
      <c r="E4367">
        <f t="shared" ca="1" si="214"/>
        <v>0</v>
      </c>
    </row>
    <row r="4368" spans="1:5">
      <c r="A4368" t="str">
        <f t="shared" si="212"/>
        <v>15</v>
      </c>
      <c r="B4368">
        <f t="shared" si="213"/>
        <v>0</v>
      </c>
      <c r="C4368" t="s">
        <v>276</v>
      </c>
      <c r="D4368" t="s">
        <v>5080</v>
      </c>
      <c r="E4368">
        <f t="shared" ca="1" si="214"/>
        <v>0</v>
      </c>
    </row>
    <row r="4369" spans="1:5">
      <c r="A4369" t="str">
        <f t="shared" si="212"/>
        <v>15</v>
      </c>
      <c r="B4369">
        <f t="shared" si="213"/>
        <v>0</v>
      </c>
      <c r="C4369" t="s">
        <v>277</v>
      </c>
      <c r="D4369" t="s">
        <v>5167</v>
      </c>
      <c r="E4369">
        <f t="shared" ca="1" si="214"/>
        <v>0</v>
      </c>
    </row>
    <row r="4370" spans="1:5">
      <c r="A4370" t="str">
        <f t="shared" si="212"/>
        <v>15</v>
      </c>
      <c r="B4370">
        <f t="shared" si="213"/>
        <v>0</v>
      </c>
      <c r="C4370" t="s">
        <v>278</v>
      </c>
      <c r="D4370" t="s">
        <v>5168</v>
      </c>
      <c r="E4370">
        <f t="shared" ca="1" si="214"/>
        <v>0</v>
      </c>
    </row>
    <row r="4371" spans="1:5">
      <c r="A4371" t="str">
        <f t="shared" si="212"/>
        <v>15</v>
      </c>
      <c r="B4371">
        <f t="shared" si="213"/>
        <v>0</v>
      </c>
      <c r="C4371" t="s">
        <v>281</v>
      </c>
      <c r="D4371" t="s">
        <v>5169</v>
      </c>
      <c r="E4371">
        <f t="shared" ca="1" si="214"/>
        <v>0</v>
      </c>
    </row>
    <row r="4372" spans="1:5">
      <c r="A4372" t="str">
        <f t="shared" si="212"/>
        <v>15</v>
      </c>
      <c r="B4372">
        <f t="shared" si="213"/>
        <v>0</v>
      </c>
      <c r="C4372" t="s">
        <v>279</v>
      </c>
      <c r="D4372" t="s">
        <v>5170</v>
      </c>
      <c r="E4372">
        <f t="shared" ca="1" si="214"/>
        <v>0</v>
      </c>
    </row>
    <row r="4373" spans="1:5">
      <c r="A4373" t="str">
        <f t="shared" si="212"/>
        <v>15</v>
      </c>
      <c r="B4373">
        <f t="shared" si="213"/>
        <v>0</v>
      </c>
      <c r="C4373" t="s">
        <v>280</v>
      </c>
      <c r="D4373" t="s">
        <v>5171</v>
      </c>
      <c r="E4373">
        <f t="shared" ca="1" si="214"/>
        <v>0</v>
      </c>
    </row>
    <row r="4374" spans="1:5">
      <c r="A4374" t="str">
        <f t="shared" si="212"/>
        <v>15</v>
      </c>
      <c r="B4374">
        <f t="shared" si="213"/>
        <v>0</v>
      </c>
      <c r="C4374" t="s">
        <v>282</v>
      </c>
      <c r="D4374" t="s">
        <v>5172</v>
      </c>
      <c r="E4374">
        <f t="shared" ca="1" si="214"/>
        <v>0</v>
      </c>
    </row>
    <row r="4375" spans="1:5">
      <c r="A4375" t="str">
        <f t="shared" si="212"/>
        <v>15</v>
      </c>
      <c r="B4375">
        <f t="shared" si="213"/>
        <v>0</v>
      </c>
      <c r="C4375" t="s">
        <v>283</v>
      </c>
      <c r="D4375" t="s">
        <v>5173</v>
      </c>
      <c r="E4375">
        <f t="shared" ca="1" si="214"/>
        <v>0</v>
      </c>
    </row>
    <row r="4376" spans="1:5">
      <c r="A4376" t="str">
        <f t="shared" si="212"/>
        <v>15</v>
      </c>
      <c r="B4376">
        <f t="shared" si="213"/>
        <v>0</v>
      </c>
      <c r="C4376" t="s">
        <v>284</v>
      </c>
      <c r="D4376" t="s">
        <v>5174</v>
      </c>
      <c r="E4376">
        <f t="shared" ca="1" si="214"/>
        <v>0</v>
      </c>
    </row>
    <row r="4377" spans="1:5">
      <c r="A4377" t="str">
        <f t="shared" si="212"/>
        <v>15</v>
      </c>
      <c r="B4377">
        <f t="shared" si="213"/>
        <v>0</v>
      </c>
      <c r="C4377" t="s">
        <v>285</v>
      </c>
      <c r="D4377" t="s">
        <v>5175</v>
      </c>
      <c r="E4377">
        <f t="shared" ca="1" si="214"/>
        <v>0</v>
      </c>
    </row>
    <row r="4378" spans="1:5">
      <c r="A4378" t="str">
        <f t="shared" si="212"/>
        <v>15</v>
      </c>
      <c r="B4378">
        <f t="shared" si="213"/>
        <v>0</v>
      </c>
      <c r="C4378" t="s">
        <v>286</v>
      </c>
      <c r="D4378" t="s">
        <v>5176</v>
      </c>
      <c r="E4378">
        <f t="shared" ca="1" si="214"/>
        <v>0</v>
      </c>
    </row>
    <row r="4379" spans="1:5">
      <c r="A4379" t="str">
        <f t="shared" si="212"/>
        <v>15</v>
      </c>
      <c r="B4379">
        <f t="shared" si="213"/>
        <v>0</v>
      </c>
      <c r="C4379" t="s">
        <v>287</v>
      </c>
      <c r="D4379" t="s">
        <v>5177</v>
      </c>
      <c r="E4379">
        <f t="shared" ca="1" si="214"/>
        <v>0</v>
      </c>
    </row>
    <row r="4380" spans="1:5">
      <c r="A4380" t="str">
        <f t="shared" si="212"/>
        <v>15</v>
      </c>
      <c r="B4380">
        <f t="shared" si="213"/>
        <v>0</v>
      </c>
      <c r="C4380" t="s">
        <v>288</v>
      </c>
      <c r="D4380" t="s">
        <v>5178</v>
      </c>
      <c r="E4380">
        <f t="shared" ca="1" si="214"/>
        <v>0</v>
      </c>
    </row>
    <row r="4381" spans="1:5">
      <c r="A4381" t="str">
        <f t="shared" si="212"/>
        <v>15</v>
      </c>
      <c r="B4381">
        <f t="shared" si="213"/>
        <v>0</v>
      </c>
      <c r="C4381" t="s">
        <v>289</v>
      </c>
      <c r="D4381" t="s">
        <v>5179</v>
      </c>
      <c r="E4381">
        <f t="shared" ca="1" si="214"/>
        <v>0</v>
      </c>
    </row>
    <row r="4382" spans="1:5">
      <c r="A4382" t="str">
        <f t="shared" si="212"/>
        <v>15</v>
      </c>
      <c r="B4382">
        <f t="shared" si="213"/>
        <v>0</v>
      </c>
      <c r="C4382" t="s">
        <v>290</v>
      </c>
      <c r="D4382" t="s">
        <v>5180</v>
      </c>
      <c r="E4382">
        <f t="shared" ca="1" si="214"/>
        <v>0</v>
      </c>
    </row>
    <row r="4383" spans="1:5">
      <c r="A4383" t="str">
        <f t="shared" si="212"/>
        <v>15</v>
      </c>
      <c r="B4383">
        <f t="shared" si="213"/>
        <v>0</v>
      </c>
      <c r="C4383" t="s">
        <v>3168</v>
      </c>
      <c r="D4383" t="s">
        <v>4975</v>
      </c>
      <c r="E4383">
        <f t="shared" ca="1" si="214"/>
        <v>0</v>
      </c>
    </row>
    <row r="4384" spans="1:5">
      <c r="A4384" t="str">
        <f t="shared" si="212"/>
        <v>15</v>
      </c>
      <c r="B4384">
        <f t="shared" si="213"/>
        <v>0</v>
      </c>
      <c r="C4384" t="s">
        <v>3228</v>
      </c>
      <c r="D4384" t="s">
        <v>4976</v>
      </c>
      <c r="E4384">
        <f t="shared" ca="1" si="214"/>
        <v>0</v>
      </c>
    </row>
    <row r="4385" spans="1:5">
      <c r="A4385" t="str">
        <f t="shared" si="212"/>
        <v>15</v>
      </c>
      <c r="B4385">
        <f t="shared" si="213"/>
        <v>0</v>
      </c>
      <c r="C4385" t="s">
        <v>3288</v>
      </c>
      <c r="D4385" t="s">
        <v>4977</v>
      </c>
      <c r="E4385">
        <f t="shared" ca="1" si="214"/>
        <v>0</v>
      </c>
    </row>
    <row r="4386" spans="1:5">
      <c r="A4386" t="str">
        <f t="shared" si="212"/>
        <v>15</v>
      </c>
      <c r="B4386">
        <f t="shared" si="213"/>
        <v>0</v>
      </c>
      <c r="C4386" t="s">
        <v>3348</v>
      </c>
      <c r="D4386" t="s">
        <v>4978</v>
      </c>
      <c r="E4386">
        <f t="shared" ca="1" si="214"/>
        <v>0</v>
      </c>
    </row>
    <row r="4387" spans="1:5">
      <c r="A4387" t="str">
        <f t="shared" si="212"/>
        <v>15</v>
      </c>
      <c r="B4387">
        <f t="shared" si="213"/>
        <v>0</v>
      </c>
      <c r="C4387" t="s">
        <v>3408</v>
      </c>
      <c r="D4387" t="s">
        <v>4979</v>
      </c>
      <c r="E4387">
        <f t="shared" ca="1" si="214"/>
        <v>0</v>
      </c>
    </row>
    <row r="4388" spans="1:5">
      <c r="A4388" t="str">
        <f t="shared" si="212"/>
        <v>15</v>
      </c>
      <c r="B4388">
        <f t="shared" si="213"/>
        <v>0</v>
      </c>
      <c r="C4388" t="s">
        <v>3468</v>
      </c>
      <c r="D4388" t="s">
        <v>4980</v>
      </c>
      <c r="E4388">
        <f t="shared" ca="1" si="214"/>
        <v>0</v>
      </c>
    </row>
    <row r="4389" spans="1:5">
      <c r="A4389" t="str">
        <f t="shared" si="212"/>
        <v>15</v>
      </c>
      <c r="B4389">
        <f t="shared" si="213"/>
        <v>0</v>
      </c>
      <c r="C4389" t="s">
        <v>3528</v>
      </c>
      <c r="D4389" t="s">
        <v>4981</v>
      </c>
      <c r="E4389">
        <f t="shared" ca="1" si="214"/>
        <v>0</v>
      </c>
    </row>
    <row r="4390" spans="1:5">
      <c r="A4390" t="str">
        <f t="shared" ref="A4390:A4453" si="215">MID(D4390,LEN(C4390)+2,LEN(D4390)-LEN(C4390))</f>
        <v>15</v>
      </c>
      <c r="B4390">
        <f t="shared" ref="B4390:B4453" si="216">IF(IFERROR(FIND("PU",D4390,1),0)&lt;&gt;0,"PU",0)</f>
        <v>0</v>
      </c>
      <c r="C4390" t="s">
        <v>3588</v>
      </c>
      <c r="D4390" t="s">
        <v>4982</v>
      </c>
      <c r="E4390">
        <f t="shared" ca="1" si="214"/>
        <v>0</v>
      </c>
    </row>
    <row r="4391" spans="1:5">
      <c r="A4391" t="str">
        <f t="shared" si="215"/>
        <v>15</v>
      </c>
      <c r="B4391">
        <f t="shared" si="216"/>
        <v>0</v>
      </c>
      <c r="C4391" t="s">
        <v>3859</v>
      </c>
      <c r="D4391" t="s">
        <v>4983</v>
      </c>
      <c r="E4391">
        <f t="shared" ref="E4391:E4454" ca="1" si="217">IFERROR(IF(B4391=0,VLOOKUP(C4391,INDIRECT($G$4&amp;$H$4),MATCH($A4391,INDIRECT($G$4&amp;$I$4),0),0),VLOOKUP(C4391,INDIRECT($G$5&amp;$H$5),MATCH($A4391,INDIRECT($G$5&amp;$I$5),0),FALSE)),0)</f>
        <v>0</v>
      </c>
    </row>
    <row r="4392" spans="1:5">
      <c r="A4392" t="str">
        <f t="shared" si="215"/>
        <v>15</v>
      </c>
      <c r="B4392">
        <f t="shared" si="216"/>
        <v>0</v>
      </c>
      <c r="C4392" t="s">
        <v>3663</v>
      </c>
      <c r="D4392" t="s">
        <v>4984</v>
      </c>
      <c r="E4392">
        <f t="shared" ca="1" si="217"/>
        <v>0</v>
      </c>
    </row>
    <row r="4393" spans="1:5">
      <c r="A4393" t="str">
        <f t="shared" si="215"/>
        <v>15</v>
      </c>
      <c r="B4393">
        <f t="shared" si="216"/>
        <v>0</v>
      </c>
      <c r="C4393" t="s">
        <v>3693</v>
      </c>
      <c r="D4393" t="s">
        <v>4985</v>
      </c>
      <c r="E4393">
        <f t="shared" ca="1" si="217"/>
        <v>0</v>
      </c>
    </row>
    <row r="4394" spans="1:5">
      <c r="A4394" t="str">
        <f t="shared" si="215"/>
        <v>15</v>
      </c>
      <c r="B4394">
        <f t="shared" si="216"/>
        <v>0</v>
      </c>
      <c r="C4394" t="s">
        <v>3860</v>
      </c>
      <c r="D4394" t="s">
        <v>4986</v>
      </c>
      <c r="E4394">
        <f t="shared" ca="1" si="217"/>
        <v>0</v>
      </c>
    </row>
    <row r="4395" spans="1:5">
      <c r="A4395" t="str">
        <f t="shared" si="215"/>
        <v>15</v>
      </c>
      <c r="B4395">
        <f t="shared" si="216"/>
        <v>0</v>
      </c>
      <c r="C4395" t="s">
        <v>3875</v>
      </c>
      <c r="D4395" t="s">
        <v>4987</v>
      </c>
      <c r="E4395">
        <f t="shared" ca="1" si="217"/>
        <v>0</v>
      </c>
    </row>
    <row r="4396" spans="1:5">
      <c r="A4396" t="str">
        <f t="shared" si="215"/>
        <v>15</v>
      </c>
      <c r="B4396">
        <f t="shared" si="216"/>
        <v>0</v>
      </c>
      <c r="C4396" t="s">
        <v>3890</v>
      </c>
      <c r="D4396" t="s">
        <v>4988</v>
      </c>
      <c r="E4396">
        <f t="shared" ca="1" si="217"/>
        <v>0</v>
      </c>
    </row>
    <row r="4397" spans="1:5">
      <c r="A4397" t="str">
        <f t="shared" si="215"/>
        <v>15</v>
      </c>
      <c r="B4397">
        <f t="shared" si="216"/>
        <v>0</v>
      </c>
      <c r="C4397" t="s">
        <v>3798</v>
      </c>
      <c r="D4397" t="s">
        <v>4989</v>
      </c>
      <c r="E4397">
        <f t="shared" ca="1" si="217"/>
        <v>0</v>
      </c>
    </row>
    <row r="4398" spans="1:5">
      <c r="A4398" t="str">
        <f t="shared" si="215"/>
        <v>15</v>
      </c>
      <c r="B4398">
        <f t="shared" si="216"/>
        <v>0</v>
      </c>
      <c r="C4398" t="s">
        <v>291</v>
      </c>
      <c r="D4398" t="s">
        <v>5081</v>
      </c>
      <c r="E4398">
        <f t="shared" ca="1" si="217"/>
        <v>0</v>
      </c>
    </row>
    <row r="4399" spans="1:5">
      <c r="A4399" t="str">
        <f t="shared" si="215"/>
        <v>15</v>
      </c>
      <c r="B4399">
        <f t="shared" si="216"/>
        <v>0</v>
      </c>
      <c r="C4399" t="s">
        <v>292</v>
      </c>
      <c r="D4399" t="s">
        <v>5156</v>
      </c>
      <c r="E4399">
        <f t="shared" ca="1" si="217"/>
        <v>0</v>
      </c>
    </row>
    <row r="4400" spans="1:5">
      <c r="A4400" t="str">
        <f t="shared" si="215"/>
        <v>15</v>
      </c>
      <c r="B4400">
        <f t="shared" si="216"/>
        <v>0</v>
      </c>
      <c r="C4400" t="s">
        <v>293</v>
      </c>
      <c r="D4400" t="s">
        <v>5155</v>
      </c>
      <c r="E4400">
        <f t="shared" ca="1" si="217"/>
        <v>0</v>
      </c>
    </row>
    <row r="4401" spans="1:5">
      <c r="A4401" t="str">
        <f t="shared" si="215"/>
        <v>15</v>
      </c>
      <c r="B4401">
        <f t="shared" si="216"/>
        <v>0</v>
      </c>
      <c r="C4401" t="s">
        <v>294</v>
      </c>
      <c r="D4401" t="s">
        <v>5154</v>
      </c>
      <c r="E4401">
        <f t="shared" ca="1" si="217"/>
        <v>0</v>
      </c>
    </row>
    <row r="4402" spans="1:5">
      <c r="A4402" t="str">
        <f t="shared" si="215"/>
        <v>15</v>
      </c>
      <c r="B4402">
        <f t="shared" si="216"/>
        <v>0</v>
      </c>
      <c r="C4402" t="s">
        <v>295</v>
      </c>
      <c r="D4402" t="s">
        <v>5153</v>
      </c>
      <c r="E4402">
        <f t="shared" ca="1" si="217"/>
        <v>0</v>
      </c>
    </row>
    <row r="4403" spans="1:5">
      <c r="A4403" t="str">
        <f t="shared" si="215"/>
        <v>15</v>
      </c>
      <c r="B4403">
        <f t="shared" si="216"/>
        <v>0</v>
      </c>
      <c r="C4403" t="s">
        <v>296</v>
      </c>
      <c r="D4403" t="s">
        <v>5157</v>
      </c>
      <c r="E4403">
        <f t="shared" ca="1" si="217"/>
        <v>0</v>
      </c>
    </row>
    <row r="4404" spans="1:5">
      <c r="A4404" t="str">
        <f t="shared" si="215"/>
        <v>15</v>
      </c>
      <c r="B4404">
        <f t="shared" si="216"/>
        <v>0</v>
      </c>
      <c r="C4404" t="s">
        <v>297</v>
      </c>
      <c r="D4404" t="s">
        <v>5135</v>
      </c>
      <c r="E4404">
        <f t="shared" ca="1" si="217"/>
        <v>0</v>
      </c>
    </row>
    <row r="4405" spans="1:5">
      <c r="A4405" t="str">
        <f t="shared" si="215"/>
        <v>15</v>
      </c>
      <c r="B4405">
        <f t="shared" si="216"/>
        <v>0</v>
      </c>
      <c r="C4405" t="s">
        <v>298</v>
      </c>
      <c r="D4405" t="s">
        <v>5159</v>
      </c>
      <c r="E4405">
        <f t="shared" ca="1" si="217"/>
        <v>0</v>
      </c>
    </row>
    <row r="4406" spans="1:5">
      <c r="A4406" t="str">
        <f t="shared" si="215"/>
        <v>15</v>
      </c>
      <c r="B4406">
        <f t="shared" si="216"/>
        <v>0</v>
      </c>
      <c r="C4406" t="s">
        <v>299</v>
      </c>
      <c r="D4406" t="s">
        <v>5158</v>
      </c>
      <c r="E4406">
        <f t="shared" ca="1" si="217"/>
        <v>0</v>
      </c>
    </row>
    <row r="4407" spans="1:5">
      <c r="A4407" t="str">
        <f t="shared" si="215"/>
        <v>15</v>
      </c>
      <c r="B4407">
        <f t="shared" si="216"/>
        <v>0</v>
      </c>
      <c r="C4407" t="s">
        <v>300</v>
      </c>
      <c r="D4407" t="s">
        <v>5160</v>
      </c>
      <c r="E4407">
        <f t="shared" ca="1" si="217"/>
        <v>0</v>
      </c>
    </row>
    <row r="4408" spans="1:5">
      <c r="A4408" t="str">
        <f t="shared" si="215"/>
        <v>15</v>
      </c>
      <c r="B4408">
        <f t="shared" si="216"/>
        <v>0</v>
      </c>
      <c r="C4408" t="s">
        <v>301</v>
      </c>
      <c r="D4408" t="s">
        <v>5161</v>
      </c>
      <c r="E4408">
        <f t="shared" ca="1" si="217"/>
        <v>0</v>
      </c>
    </row>
    <row r="4409" spans="1:5">
      <c r="A4409" t="str">
        <f t="shared" si="215"/>
        <v>15</v>
      </c>
      <c r="B4409">
        <f t="shared" si="216"/>
        <v>0</v>
      </c>
      <c r="C4409" t="s">
        <v>302</v>
      </c>
      <c r="D4409" t="s">
        <v>5162</v>
      </c>
      <c r="E4409">
        <f t="shared" ca="1" si="217"/>
        <v>0</v>
      </c>
    </row>
    <row r="4410" spans="1:5">
      <c r="A4410" t="str">
        <f t="shared" si="215"/>
        <v>15</v>
      </c>
      <c r="B4410">
        <f t="shared" si="216"/>
        <v>0</v>
      </c>
      <c r="C4410" t="s">
        <v>303</v>
      </c>
      <c r="D4410" t="s">
        <v>5163</v>
      </c>
      <c r="E4410">
        <f t="shared" ca="1" si="217"/>
        <v>0</v>
      </c>
    </row>
    <row r="4411" spans="1:5">
      <c r="A4411" t="str">
        <f t="shared" si="215"/>
        <v>15</v>
      </c>
      <c r="B4411">
        <f t="shared" si="216"/>
        <v>0</v>
      </c>
      <c r="C4411" t="s">
        <v>2265</v>
      </c>
      <c r="D4411" t="s">
        <v>5164</v>
      </c>
      <c r="E4411">
        <f t="shared" ca="1" si="217"/>
        <v>0</v>
      </c>
    </row>
    <row r="4412" spans="1:5">
      <c r="A4412" t="str">
        <f t="shared" si="215"/>
        <v>15</v>
      </c>
      <c r="B4412">
        <f t="shared" si="216"/>
        <v>0</v>
      </c>
      <c r="C4412" t="s">
        <v>2266</v>
      </c>
      <c r="D4412" t="s">
        <v>5165</v>
      </c>
      <c r="E4412">
        <f t="shared" ca="1" si="217"/>
        <v>0</v>
      </c>
    </row>
    <row r="4413" spans="1:5">
      <c r="A4413" t="str">
        <f t="shared" si="215"/>
        <v>15</v>
      </c>
      <c r="B4413">
        <f t="shared" si="216"/>
        <v>0</v>
      </c>
      <c r="C4413" t="s">
        <v>2267</v>
      </c>
      <c r="D4413" t="s">
        <v>5166</v>
      </c>
      <c r="E4413">
        <f t="shared" ca="1" si="217"/>
        <v>0</v>
      </c>
    </row>
    <row r="4414" spans="1:5">
      <c r="A4414" t="str">
        <f t="shared" si="215"/>
        <v>15</v>
      </c>
      <c r="B4414">
        <f t="shared" si="216"/>
        <v>0</v>
      </c>
      <c r="C4414" t="s">
        <v>3905</v>
      </c>
      <c r="D4414" t="s">
        <v>4990</v>
      </c>
      <c r="E4414">
        <f t="shared" ca="1" si="217"/>
        <v>0</v>
      </c>
    </row>
    <row r="4415" spans="1:5">
      <c r="A4415" t="str">
        <f t="shared" si="215"/>
        <v>15</v>
      </c>
      <c r="B4415">
        <f t="shared" si="216"/>
        <v>0</v>
      </c>
      <c r="C4415" t="s">
        <v>3950</v>
      </c>
      <c r="D4415" t="s">
        <v>4991</v>
      </c>
      <c r="E4415">
        <f t="shared" ca="1" si="217"/>
        <v>0</v>
      </c>
    </row>
    <row r="4416" spans="1:5">
      <c r="A4416" t="str">
        <f t="shared" si="215"/>
        <v>15</v>
      </c>
      <c r="B4416">
        <f t="shared" si="216"/>
        <v>0</v>
      </c>
      <c r="C4416" t="s">
        <v>3995</v>
      </c>
      <c r="D4416" t="s">
        <v>4992</v>
      </c>
      <c r="E4416">
        <f t="shared" ca="1" si="217"/>
        <v>0</v>
      </c>
    </row>
    <row r="4417" spans="1:5">
      <c r="A4417" t="str">
        <f t="shared" si="215"/>
        <v>15</v>
      </c>
      <c r="B4417">
        <f t="shared" si="216"/>
        <v>0</v>
      </c>
      <c r="C4417" t="s">
        <v>4040</v>
      </c>
      <c r="D4417" t="s">
        <v>4993</v>
      </c>
      <c r="E4417">
        <f t="shared" ca="1" si="217"/>
        <v>0</v>
      </c>
    </row>
    <row r="4418" spans="1:5">
      <c r="A4418" t="str">
        <f t="shared" si="215"/>
        <v>15</v>
      </c>
      <c r="B4418">
        <f t="shared" si="216"/>
        <v>0</v>
      </c>
      <c r="C4418" t="s">
        <v>4085</v>
      </c>
      <c r="D4418" t="s">
        <v>4994</v>
      </c>
      <c r="E4418">
        <f t="shared" ca="1" si="217"/>
        <v>0</v>
      </c>
    </row>
    <row r="4419" spans="1:5">
      <c r="A4419" t="str">
        <f t="shared" si="215"/>
        <v>15</v>
      </c>
      <c r="B4419">
        <f t="shared" si="216"/>
        <v>0</v>
      </c>
      <c r="C4419" t="s">
        <v>4130</v>
      </c>
      <c r="D4419" t="s">
        <v>4995</v>
      </c>
      <c r="E4419">
        <f t="shared" ca="1" si="217"/>
        <v>0</v>
      </c>
    </row>
    <row r="4420" spans="1:5">
      <c r="A4420" t="str">
        <f t="shared" si="215"/>
        <v>15</v>
      </c>
      <c r="B4420">
        <f t="shared" si="216"/>
        <v>0</v>
      </c>
      <c r="C4420" t="s">
        <v>4160</v>
      </c>
      <c r="D4420" t="s">
        <v>4996</v>
      </c>
      <c r="E4420">
        <f t="shared" ca="1" si="217"/>
        <v>0</v>
      </c>
    </row>
    <row r="4421" spans="1:5">
      <c r="A4421" t="str">
        <f t="shared" si="215"/>
        <v>15</v>
      </c>
      <c r="B4421">
        <f t="shared" si="216"/>
        <v>0</v>
      </c>
      <c r="C4421" t="s">
        <v>4190</v>
      </c>
      <c r="D4421" t="s">
        <v>4997</v>
      </c>
      <c r="E4421">
        <f t="shared" ca="1" si="217"/>
        <v>0</v>
      </c>
    </row>
    <row r="4422" spans="1:5">
      <c r="A4422" t="str">
        <f t="shared" si="215"/>
        <v>15</v>
      </c>
      <c r="B4422">
        <f t="shared" si="216"/>
        <v>0</v>
      </c>
      <c r="C4422" t="s">
        <v>4220</v>
      </c>
      <c r="D4422" t="s">
        <v>4998</v>
      </c>
      <c r="E4422">
        <f t="shared" ca="1" si="217"/>
        <v>0</v>
      </c>
    </row>
    <row r="4423" spans="1:5">
      <c r="A4423" t="str">
        <f t="shared" si="215"/>
        <v>15</v>
      </c>
      <c r="B4423">
        <f t="shared" si="216"/>
        <v>0</v>
      </c>
      <c r="C4423" t="s">
        <v>4235</v>
      </c>
      <c r="D4423" t="s">
        <v>4999</v>
      </c>
      <c r="E4423">
        <f t="shared" ca="1" si="217"/>
        <v>0</v>
      </c>
    </row>
    <row r="4424" spans="1:5">
      <c r="A4424" t="str">
        <f t="shared" si="215"/>
        <v>15</v>
      </c>
      <c r="B4424">
        <f t="shared" si="216"/>
        <v>0</v>
      </c>
      <c r="C4424" t="s">
        <v>4265</v>
      </c>
      <c r="D4424" t="s">
        <v>5000</v>
      </c>
      <c r="E4424">
        <f t="shared" ca="1" si="217"/>
        <v>0</v>
      </c>
    </row>
    <row r="4425" spans="1:5">
      <c r="A4425" t="str">
        <f t="shared" si="215"/>
        <v>15</v>
      </c>
      <c r="B4425">
        <f t="shared" si="216"/>
        <v>0</v>
      </c>
      <c r="C4425" t="s">
        <v>4295</v>
      </c>
      <c r="D4425" t="s">
        <v>5001</v>
      </c>
      <c r="E4425">
        <f t="shared" ca="1" si="217"/>
        <v>0</v>
      </c>
    </row>
    <row r="4426" spans="1:5">
      <c r="A4426" t="str">
        <f t="shared" si="215"/>
        <v>15</v>
      </c>
      <c r="B4426">
        <f t="shared" si="216"/>
        <v>0</v>
      </c>
      <c r="C4426" t="s">
        <v>4310</v>
      </c>
      <c r="D4426" t="s">
        <v>5002</v>
      </c>
      <c r="E4426">
        <f t="shared" ca="1" si="217"/>
        <v>0</v>
      </c>
    </row>
    <row r="4427" spans="1:5">
      <c r="A4427" t="str">
        <f t="shared" si="215"/>
        <v>15</v>
      </c>
      <c r="B4427">
        <f t="shared" si="216"/>
        <v>0</v>
      </c>
      <c r="C4427" t="s">
        <v>4909</v>
      </c>
      <c r="D4427" t="s">
        <v>5003</v>
      </c>
      <c r="E4427">
        <f t="shared" ca="1" si="217"/>
        <v>0</v>
      </c>
    </row>
    <row r="4428" spans="1:5">
      <c r="A4428" t="str">
        <f t="shared" si="215"/>
        <v>15</v>
      </c>
      <c r="B4428">
        <f t="shared" si="216"/>
        <v>0</v>
      </c>
      <c r="C4428" t="s">
        <v>4910</v>
      </c>
      <c r="D4428" t="s">
        <v>5004</v>
      </c>
      <c r="E4428">
        <f t="shared" ca="1" si="217"/>
        <v>0</v>
      </c>
    </row>
    <row r="4429" spans="1:5">
      <c r="A4429" t="str">
        <f t="shared" si="215"/>
        <v>15</v>
      </c>
      <c r="B4429">
        <f t="shared" si="216"/>
        <v>0</v>
      </c>
      <c r="C4429" t="s">
        <v>4911</v>
      </c>
      <c r="D4429" t="s">
        <v>5005</v>
      </c>
      <c r="E4429">
        <f t="shared" ca="1" si="217"/>
        <v>0</v>
      </c>
    </row>
    <row r="4430" spans="1:5">
      <c r="A4430" t="str">
        <f t="shared" si="215"/>
        <v>15</v>
      </c>
      <c r="B4430">
        <f t="shared" si="216"/>
        <v>0</v>
      </c>
      <c r="C4430" t="s">
        <v>304</v>
      </c>
      <c r="D4430" t="s">
        <v>5082</v>
      </c>
      <c r="E4430">
        <f t="shared" ca="1" si="217"/>
        <v>0</v>
      </c>
    </row>
    <row r="4431" spans="1:5">
      <c r="A4431" t="str">
        <f t="shared" si="215"/>
        <v>15</v>
      </c>
      <c r="B4431">
        <f t="shared" si="216"/>
        <v>0</v>
      </c>
      <c r="C4431" t="s">
        <v>305</v>
      </c>
      <c r="D4431" t="s">
        <v>5136</v>
      </c>
      <c r="E4431">
        <f t="shared" ca="1" si="217"/>
        <v>0</v>
      </c>
    </row>
    <row r="4432" spans="1:5">
      <c r="A4432" t="str">
        <f t="shared" si="215"/>
        <v>15</v>
      </c>
      <c r="B4432">
        <f t="shared" si="216"/>
        <v>0</v>
      </c>
      <c r="C4432" t="s">
        <v>306</v>
      </c>
      <c r="D4432" t="s">
        <v>5137</v>
      </c>
      <c r="E4432">
        <f t="shared" ca="1" si="217"/>
        <v>0</v>
      </c>
    </row>
    <row r="4433" spans="1:5">
      <c r="A4433" t="str">
        <f t="shared" si="215"/>
        <v>15</v>
      </c>
      <c r="B4433">
        <f t="shared" si="216"/>
        <v>0</v>
      </c>
      <c r="C4433" t="s">
        <v>307</v>
      </c>
      <c r="D4433" t="s">
        <v>5138</v>
      </c>
      <c r="E4433">
        <f t="shared" ca="1" si="217"/>
        <v>0</v>
      </c>
    </row>
    <row r="4434" spans="1:5">
      <c r="A4434" t="str">
        <f t="shared" si="215"/>
        <v>15</v>
      </c>
      <c r="B4434">
        <f t="shared" si="216"/>
        <v>0</v>
      </c>
      <c r="C4434" t="s">
        <v>308</v>
      </c>
      <c r="D4434" t="s">
        <v>5139</v>
      </c>
      <c r="E4434">
        <f t="shared" ca="1" si="217"/>
        <v>0</v>
      </c>
    </row>
    <row r="4435" spans="1:5">
      <c r="A4435" t="str">
        <f t="shared" si="215"/>
        <v>15</v>
      </c>
      <c r="B4435">
        <f t="shared" si="216"/>
        <v>0</v>
      </c>
      <c r="C4435" t="s">
        <v>309</v>
      </c>
      <c r="D4435" t="s">
        <v>5140</v>
      </c>
      <c r="E4435">
        <f t="shared" ca="1" si="217"/>
        <v>0</v>
      </c>
    </row>
    <row r="4436" spans="1:5">
      <c r="A4436" t="str">
        <f t="shared" si="215"/>
        <v>15</v>
      </c>
      <c r="B4436">
        <f t="shared" si="216"/>
        <v>0</v>
      </c>
      <c r="C4436" t="s">
        <v>310</v>
      </c>
      <c r="D4436" t="s">
        <v>5141</v>
      </c>
      <c r="E4436">
        <f t="shared" ca="1" si="217"/>
        <v>0</v>
      </c>
    </row>
    <row r="4437" spans="1:5">
      <c r="A4437" t="str">
        <f t="shared" si="215"/>
        <v>15</v>
      </c>
      <c r="B4437">
        <f t="shared" si="216"/>
        <v>0</v>
      </c>
      <c r="C4437" t="s">
        <v>311</v>
      </c>
      <c r="D4437" t="s">
        <v>5142</v>
      </c>
      <c r="E4437">
        <f t="shared" ca="1" si="217"/>
        <v>0</v>
      </c>
    </row>
    <row r="4438" spans="1:5">
      <c r="A4438" t="str">
        <f t="shared" si="215"/>
        <v>15</v>
      </c>
      <c r="B4438">
        <f t="shared" si="216"/>
        <v>0</v>
      </c>
      <c r="C4438" t="s">
        <v>312</v>
      </c>
      <c r="D4438" t="s">
        <v>5143</v>
      </c>
      <c r="E4438">
        <f t="shared" ca="1" si="217"/>
        <v>0</v>
      </c>
    </row>
    <row r="4439" spans="1:5">
      <c r="A4439" t="str">
        <f t="shared" si="215"/>
        <v>15</v>
      </c>
      <c r="B4439">
        <f t="shared" si="216"/>
        <v>0</v>
      </c>
      <c r="C4439" t="s">
        <v>313</v>
      </c>
      <c r="D4439" t="s">
        <v>5144</v>
      </c>
      <c r="E4439">
        <f t="shared" ca="1" si="217"/>
        <v>0</v>
      </c>
    </row>
    <row r="4440" spans="1:5">
      <c r="A4440" t="str">
        <f t="shared" si="215"/>
        <v>15</v>
      </c>
      <c r="B4440">
        <f t="shared" si="216"/>
        <v>0</v>
      </c>
      <c r="C4440" t="s">
        <v>314</v>
      </c>
      <c r="D4440" t="s">
        <v>5145</v>
      </c>
      <c r="E4440">
        <f t="shared" ca="1" si="217"/>
        <v>0</v>
      </c>
    </row>
    <row r="4441" spans="1:5">
      <c r="A4441" t="str">
        <f t="shared" si="215"/>
        <v>15</v>
      </c>
      <c r="B4441">
        <f t="shared" si="216"/>
        <v>0</v>
      </c>
      <c r="C4441" t="s">
        <v>315</v>
      </c>
      <c r="D4441" t="s">
        <v>5146</v>
      </c>
      <c r="E4441">
        <f t="shared" ca="1" si="217"/>
        <v>0</v>
      </c>
    </row>
    <row r="4442" spans="1:5">
      <c r="A4442" t="str">
        <f t="shared" si="215"/>
        <v>15</v>
      </c>
      <c r="B4442">
        <f t="shared" si="216"/>
        <v>0</v>
      </c>
      <c r="C4442" t="s">
        <v>316</v>
      </c>
      <c r="D4442" t="s">
        <v>5147</v>
      </c>
      <c r="E4442">
        <f t="shared" ca="1" si="217"/>
        <v>0</v>
      </c>
    </row>
    <row r="4443" spans="1:5">
      <c r="A4443" t="str">
        <f t="shared" si="215"/>
        <v>15</v>
      </c>
      <c r="B4443">
        <f t="shared" si="216"/>
        <v>0</v>
      </c>
      <c r="C4443" t="s">
        <v>317</v>
      </c>
      <c r="D4443" t="s">
        <v>5148</v>
      </c>
      <c r="E4443">
        <f t="shared" ca="1" si="217"/>
        <v>0</v>
      </c>
    </row>
    <row r="4444" spans="1:5">
      <c r="A4444" t="str">
        <f t="shared" si="215"/>
        <v>15</v>
      </c>
      <c r="B4444">
        <f t="shared" si="216"/>
        <v>0</v>
      </c>
      <c r="C4444" t="s">
        <v>318</v>
      </c>
      <c r="D4444" t="s">
        <v>5149</v>
      </c>
      <c r="E4444">
        <f t="shared" ca="1" si="217"/>
        <v>0</v>
      </c>
    </row>
    <row r="4445" spans="1:5">
      <c r="A4445" t="str">
        <f t="shared" si="215"/>
        <v>15</v>
      </c>
      <c r="B4445">
        <f t="shared" si="216"/>
        <v>0</v>
      </c>
      <c r="C4445" t="s">
        <v>319</v>
      </c>
      <c r="D4445" t="s">
        <v>5150</v>
      </c>
      <c r="E4445">
        <f t="shared" ca="1" si="217"/>
        <v>0</v>
      </c>
    </row>
    <row r="4446" spans="1:5">
      <c r="A4446" t="str">
        <f t="shared" si="215"/>
        <v>15</v>
      </c>
      <c r="B4446">
        <f t="shared" si="216"/>
        <v>0</v>
      </c>
      <c r="C4446" t="s">
        <v>320</v>
      </c>
      <c r="D4446" t="s">
        <v>5151</v>
      </c>
      <c r="E4446">
        <f t="shared" ca="1" si="217"/>
        <v>0</v>
      </c>
    </row>
    <row r="4447" spans="1:5">
      <c r="A4447" t="str">
        <f t="shared" si="215"/>
        <v>15</v>
      </c>
      <c r="B4447">
        <f t="shared" si="216"/>
        <v>0</v>
      </c>
      <c r="C4447" t="s">
        <v>321</v>
      </c>
      <c r="D4447" t="s">
        <v>5152</v>
      </c>
      <c r="E4447">
        <f t="shared" ca="1" si="217"/>
        <v>0</v>
      </c>
    </row>
    <row r="4448" spans="1:5">
      <c r="A4448" t="str">
        <f t="shared" si="215"/>
        <v>15</v>
      </c>
      <c r="B4448">
        <f t="shared" si="216"/>
        <v>0</v>
      </c>
      <c r="C4448" t="s">
        <v>3920</v>
      </c>
      <c r="D4448" t="s">
        <v>5006</v>
      </c>
      <c r="E4448">
        <f t="shared" ca="1" si="217"/>
        <v>0</v>
      </c>
    </row>
    <row r="4449" spans="1:5">
      <c r="A4449" t="str">
        <f t="shared" si="215"/>
        <v>15</v>
      </c>
      <c r="B4449">
        <f t="shared" si="216"/>
        <v>0</v>
      </c>
      <c r="C4449" t="s">
        <v>3965</v>
      </c>
      <c r="D4449" t="s">
        <v>5007</v>
      </c>
      <c r="E4449">
        <f t="shared" ca="1" si="217"/>
        <v>0</v>
      </c>
    </row>
    <row r="4450" spans="1:5">
      <c r="A4450" t="str">
        <f t="shared" si="215"/>
        <v>15</v>
      </c>
      <c r="B4450">
        <f t="shared" si="216"/>
        <v>0</v>
      </c>
      <c r="C4450" t="s">
        <v>4010</v>
      </c>
      <c r="D4450" t="s">
        <v>5008</v>
      </c>
      <c r="E4450">
        <f t="shared" ca="1" si="217"/>
        <v>0</v>
      </c>
    </row>
    <row r="4451" spans="1:5">
      <c r="A4451" t="str">
        <f t="shared" si="215"/>
        <v>15</v>
      </c>
      <c r="B4451">
        <f t="shared" si="216"/>
        <v>0</v>
      </c>
      <c r="C4451" t="s">
        <v>4055</v>
      </c>
      <c r="D4451" t="s">
        <v>5009</v>
      </c>
      <c r="E4451">
        <f t="shared" ca="1" si="217"/>
        <v>0</v>
      </c>
    </row>
    <row r="4452" spans="1:5">
      <c r="A4452" t="str">
        <f t="shared" si="215"/>
        <v>15</v>
      </c>
      <c r="B4452">
        <f t="shared" si="216"/>
        <v>0</v>
      </c>
      <c r="C4452" t="s">
        <v>4100</v>
      </c>
      <c r="D4452" t="s">
        <v>5010</v>
      </c>
      <c r="E4452">
        <f t="shared" ca="1" si="217"/>
        <v>0</v>
      </c>
    </row>
    <row r="4453" spans="1:5">
      <c r="A4453" t="str">
        <f t="shared" si="215"/>
        <v>15</v>
      </c>
      <c r="B4453">
        <f t="shared" si="216"/>
        <v>0</v>
      </c>
      <c r="C4453" t="s">
        <v>4145</v>
      </c>
      <c r="D4453" t="s">
        <v>5011</v>
      </c>
      <c r="E4453">
        <f t="shared" ca="1" si="217"/>
        <v>0</v>
      </c>
    </row>
    <row r="4454" spans="1:5">
      <c r="A4454" t="str">
        <f t="shared" ref="A4454:A4517" si="218">MID(D4454,LEN(C4454)+2,LEN(D4454)-LEN(C4454))</f>
        <v>15</v>
      </c>
      <c r="B4454">
        <f t="shared" ref="B4454:B4517" si="219">IF(IFERROR(FIND("PU",D4454,1),0)&lt;&gt;0,"PU",0)</f>
        <v>0</v>
      </c>
      <c r="C4454" t="s">
        <v>4175</v>
      </c>
      <c r="D4454" t="s">
        <v>5012</v>
      </c>
      <c r="E4454">
        <f t="shared" ca="1" si="217"/>
        <v>0</v>
      </c>
    </row>
    <row r="4455" spans="1:5">
      <c r="A4455" t="str">
        <f t="shared" si="218"/>
        <v>15</v>
      </c>
      <c r="B4455">
        <f t="shared" si="219"/>
        <v>0</v>
      </c>
      <c r="C4455" t="s">
        <v>4205</v>
      </c>
      <c r="D4455" t="s">
        <v>5013</v>
      </c>
      <c r="E4455">
        <f t="shared" ref="E4455:E4519" ca="1" si="220">IFERROR(IF(B4455=0,VLOOKUP(C4455,INDIRECT($G$4&amp;$H$4),MATCH($A4455,INDIRECT($G$4&amp;$I$4),0),0),VLOOKUP(C4455,INDIRECT($G$5&amp;$H$5),MATCH($A4455,INDIRECT($G$5&amp;$I$5),0),FALSE)),0)</f>
        <v>0</v>
      </c>
    </row>
    <row r="4456" spans="1:5">
      <c r="A4456" t="str">
        <f t="shared" si="218"/>
        <v>15</v>
      </c>
      <c r="B4456">
        <f t="shared" si="219"/>
        <v>0</v>
      </c>
      <c r="C4456" t="s">
        <v>4325</v>
      </c>
      <c r="D4456" t="s">
        <v>5014</v>
      </c>
      <c r="E4456">
        <f t="shared" ca="1" si="220"/>
        <v>0</v>
      </c>
    </row>
    <row r="4457" spans="1:5">
      <c r="A4457" t="str">
        <f t="shared" si="218"/>
        <v>15</v>
      </c>
      <c r="B4457">
        <f t="shared" si="219"/>
        <v>0</v>
      </c>
      <c r="C4457" t="s">
        <v>4250</v>
      </c>
      <c r="D4457" t="s">
        <v>5015</v>
      </c>
      <c r="E4457">
        <f t="shared" ca="1" si="220"/>
        <v>0</v>
      </c>
    </row>
    <row r="4458" spans="1:5">
      <c r="A4458" t="str">
        <f t="shared" si="218"/>
        <v>15</v>
      </c>
      <c r="B4458">
        <f t="shared" si="219"/>
        <v>0</v>
      </c>
      <c r="C4458" t="s">
        <v>4280</v>
      </c>
      <c r="D4458" t="s">
        <v>5016</v>
      </c>
      <c r="E4458">
        <f t="shared" ca="1" si="220"/>
        <v>0</v>
      </c>
    </row>
    <row r="4459" spans="1:5">
      <c r="A4459" t="str">
        <f t="shared" si="218"/>
        <v>15</v>
      </c>
      <c r="B4459">
        <f t="shared" si="219"/>
        <v>0</v>
      </c>
      <c r="C4459" t="s">
        <v>4340</v>
      </c>
      <c r="D4459" t="s">
        <v>5017</v>
      </c>
      <c r="E4459">
        <f t="shared" ca="1" si="220"/>
        <v>0</v>
      </c>
    </row>
    <row r="4460" spans="1:5">
      <c r="A4460" t="str">
        <f t="shared" si="218"/>
        <v>15</v>
      </c>
      <c r="B4460">
        <f t="shared" si="219"/>
        <v>0</v>
      </c>
      <c r="C4460" t="s">
        <v>4355</v>
      </c>
      <c r="D4460" t="s">
        <v>5018</v>
      </c>
      <c r="E4460">
        <f t="shared" ca="1" si="220"/>
        <v>0</v>
      </c>
    </row>
    <row r="4461" spans="1:5">
      <c r="A4461" t="str">
        <f t="shared" si="218"/>
        <v>15</v>
      </c>
      <c r="B4461">
        <f t="shared" si="219"/>
        <v>0</v>
      </c>
      <c r="C4461" t="s">
        <v>4370</v>
      </c>
      <c r="D4461" t="s">
        <v>5019</v>
      </c>
      <c r="E4461">
        <f t="shared" ca="1" si="220"/>
        <v>0</v>
      </c>
    </row>
    <row r="4462" spans="1:5">
      <c r="A4462" t="str">
        <f t="shared" si="218"/>
        <v>15</v>
      </c>
      <c r="B4462">
        <f t="shared" si="219"/>
        <v>0</v>
      </c>
      <c r="C4462" t="s">
        <v>4385</v>
      </c>
      <c r="D4462" t="s">
        <v>5020</v>
      </c>
      <c r="E4462">
        <f t="shared" ca="1" si="220"/>
        <v>0</v>
      </c>
    </row>
    <row r="4463" spans="1:5">
      <c r="A4463" t="str">
        <f t="shared" si="218"/>
        <v>15</v>
      </c>
      <c r="B4463">
        <f t="shared" si="219"/>
        <v>0</v>
      </c>
      <c r="C4463" t="s">
        <v>4400</v>
      </c>
      <c r="D4463" t="s">
        <v>5021</v>
      </c>
      <c r="E4463">
        <f t="shared" ca="1" si="220"/>
        <v>0</v>
      </c>
    </row>
    <row r="4464" spans="1:5">
      <c r="A4464" t="str">
        <f t="shared" si="218"/>
        <v>15</v>
      </c>
      <c r="B4464">
        <f t="shared" si="219"/>
        <v>0</v>
      </c>
      <c r="C4464" t="s">
        <v>4415</v>
      </c>
      <c r="D4464" t="s">
        <v>5022</v>
      </c>
      <c r="E4464">
        <f t="shared" ca="1" si="220"/>
        <v>0</v>
      </c>
    </row>
    <row r="4465" spans="1:5">
      <c r="A4465" t="str">
        <f t="shared" si="218"/>
        <v>15</v>
      </c>
      <c r="B4465">
        <f t="shared" si="219"/>
        <v>0</v>
      </c>
      <c r="C4465" t="s">
        <v>4430</v>
      </c>
      <c r="D4465" t="s">
        <v>5023</v>
      </c>
      <c r="E4465">
        <f t="shared" ca="1" si="220"/>
        <v>0</v>
      </c>
    </row>
    <row r="4466" spans="1:5">
      <c r="A4466" t="str">
        <f t="shared" si="218"/>
        <v>15</v>
      </c>
      <c r="B4466">
        <f t="shared" si="219"/>
        <v>0</v>
      </c>
      <c r="C4466" t="s">
        <v>322</v>
      </c>
      <c r="D4466" t="s">
        <v>5083</v>
      </c>
      <c r="E4466">
        <f t="shared" ca="1" si="220"/>
        <v>0</v>
      </c>
    </row>
    <row r="4467" spans="1:5">
      <c r="A4467" t="str">
        <f t="shared" si="218"/>
        <v>15</v>
      </c>
      <c r="B4467">
        <f t="shared" si="219"/>
        <v>0</v>
      </c>
      <c r="C4467" t="s">
        <v>323</v>
      </c>
      <c r="D4467" t="s">
        <v>5123</v>
      </c>
      <c r="E4467">
        <f t="shared" ca="1" si="220"/>
        <v>0</v>
      </c>
    </row>
    <row r="4468" spans="1:5">
      <c r="A4468" t="str">
        <f t="shared" si="218"/>
        <v>15</v>
      </c>
      <c r="B4468">
        <f t="shared" si="219"/>
        <v>0</v>
      </c>
      <c r="C4468" t="s">
        <v>324</v>
      </c>
      <c r="D4468" t="s">
        <v>5124</v>
      </c>
      <c r="E4468">
        <f t="shared" ca="1" si="220"/>
        <v>0</v>
      </c>
    </row>
    <row r="4469" spans="1:5">
      <c r="A4469" t="str">
        <f t="shared" si="218"/>
        <v>15</v>
      </c>
      <c r="B4469">
        <f t="shared" si="219"/>
        <v>0</v>
      </c>
      <c r="C4469" t="s">
        <v>325</v>
      </c>
      <c r="D4469" t="s">
        <v>5125</v>
      </c>
      <c r="E4469">
        <f t="shared" ca="1" si="220"/>
        <v>0</v>
      </c>
    </row>
    <row r="4470" spans="1:5">
      <c r="A4470" t="str">
        <f t="shared" si="218"/>
        <v>15</v>
      </c>
      <c r="B4470">
        <f t="shared" si="219"/>
        <v>0</v>
      </c>
      <c r="C4470" t="s">
        <v>326</v>
      </c>
      <c r="D4470" t="s">
        <v>5126</v>
      </c>
      <c r="E4470">
        <f t="shared" ca="1" si="220"/>
        <v>0</v>
      </c>
    </row>
    <row r="4471" spans="1:5">
      <c r="A4471" t="str">
        <f t="shared" si="218"/>
        <v>15</v>
      </c>
      <c r="B4471">
        <f t="shared" si="219"/>
        <v>0</v>
      </c>
      <c r="C4471" t="s">
        <v>2281</v>
      </c>
      <c r="D4471" t="s">
        <v>5127</v>
      </c>
      <c r="E4471">
        <f t="shared" ca="1" si="220"/>
        <v>0</v>
      </c>
    </row>
    <row r="4472" spans="1:5">
      <c r="A4472" t="str">
        <f t="shared" si="218"/>
        <v>15</v>
      </c>
      <c r="B4472">
        <f t="shared" si="219"/>
        <v>0</v>
      </c>
      <c r="C4472" t="s">
        <v>2282</v>
      </c>
      <c r="D4472" t="s">
        <v>5128</v>
      </c>
      <c r="E4472">
        <f t="shared" ca="1" si="220"/>
        <v>0</v>
      </c>
    </row>
    <row r="4473" spans="1:5">
      <c r="A4473" t="str">
        <f t="shared" si="218"/>
        <v>15</v>
      </c>
      <c r="B4473">
        <f t="shared" si="219"/>
        <v>0</v>
      </c>
      <c r="C4473" t="s">
        <v>2283</v>
      </c>
      <c r="D4473" t="s">
        <v>5129</v>
      </c>
      <c r="E4473">
        <f t="shared" ca="1" si="220"/>
        <v>0</v>
      </c>
    </row>
    <row r="4474" spans="1:5">
      <c r="A4474" t="str">
        <f t="shared" si="218"/>
        <v>15</v>
      </c>
      <c r="B4474">
        <f t="shared" si="219"/>
        <v>0</v>
      </c>
      <c r="C4474" t="s">
        <v>2284</v>
      </c>
      <c r="D4474" t="s">
        <v>5130</v>
      </c>
      <c r="E4474">
        <f t="shared" ca="1" si="220"/>
        <v>0</v>
      </c>
    </row>
    <row r="4475" spans="1:5">
      <c r="A4475" t="str">
        <f t="shared" si="218"/>
        <v>15</v>
      </c>
      <c r="B4475">
        <f t="shared" si="219"/>
        <v>0</v>
      </c>
      <c r="C4475" t="s">
        <v>2285</v>
      </c>
      <c r="D4475" t="s">
        <v>5131</v>
      </c>
      <c r="E4475">
        <f t="shared" ca="1" si="220"/>
        <v>0</v>
      </c>
    </row>
    <row r="4476" spans="1:5">
      <c r="A4476" t="str">
        <f t="shared" si="218"/>
        <v>15</v>
      </c>
      <c r="B4476">
        <f t="shared" si="219"/>
        <v>0</v>
      </c>
      <c r="C4476" t="s">
        <v>2286</v>
      </c>
      <c r="D4476" t="s">
        <v>5132</v>
      </c>
      <c r="E4476">
        <f t="shared" ca="1" si="220"/>
        <v>0</v>
      </c>
    </row>
    <row r="4477" spans="1:5">
      <c r="A4477" t="str">
        <f t="shared" si="218"/>
        <v>15</v>
      </c>
      <c r="B4477">
        <f t="shared" si="219"/>
        <v>0</v>
      </c>
      <c r="C4477" t="s">
        <v>2287</v>
      </c>
      <c r="D4477" t="s">
        <v>5133</v>
      </c>
      <c r="E4477">
        <f t="shared" ca="1" si="220"/>
        <v>0</v>
      </c>
    </row>
    <row r="4478" spans="1:5">
      <c r="A4478" t="str">
        <f t="shared" si="218"/>
        <v>15</v>
      </c>
      <c r="B4478">
        <f t="shared" si="219"/>
        <v>0</v>
      </c>
      <c r="C4478" t="s">
        <v>2288</v>
      </c>
      <c r="D4478" t="s">
        <v>5134</v>
      </c>
      <c r="E4478">
        <f t="shared" ca="1" si="220"/>
        <v>0</v>
      </c>
    </row>
    <row r="4479" spans="1:5">
      <c r="A4479" t="str">
        <f t="shared" si="218"/>
        <v>15</v>
      </c>
      <c r="B4479">
        <f t="shared" si="219"/>
        <v>0</v>
      </c>
      <c r="C4479" t="s">
        <v>3935</v>
      </c>
      <c r="D4479" t="s">
        <v>5024</v>
      </c>
      <c r="E4479">
        <f t="shared" ca="1" si="220"/>
        <v>0</v>
      </c>
    </row>
    <row r="4480" spans="1:5">
      <c r="A4480" t="str">
        <f t="shared" si="218"/>
        <v>15</v>
      </c>
      <c r="B4480">
        <f t="shared" si="219"/>
        <v>0</v>
      </c>
      <c r="C4480" t="s">
        <v>3980</v>
      </c>
      <c r="D4480" t="s">
        <v>5025</v>
      </c>
      <c r="E4480">
        <f t="shared" ca="1" si="220"/>
        <v>0</v>
      </c>
    </row>
    <row r="4481" spans="1:5">
      <c r="A4481" t="str">
        <f t="shared" si="218"/>
        <v>15</v>
      </c>
      <c r="B4481">
        <f t="shared" si="219"/>
        <v>0</v>
      </c>
      <c r="C4481" t="s">
        <v>4025</v>
      </c>
      <c r="D4481" t="s">
        <v>5026</v>
      </c>
      <c r="E4481">
        <f t="shared" ca="1" si="220"/>
        <v>0</v>
      </c>
    </row>
    <row r="4482" spans="1:5">
      <c r="A4482" t="str">
        <f t="shared" si="218"/>
        <v>15</v>
      </c>
      <c r="B4482">
        <f t="shared" si="219"/>
        <v>0</v>
      </c>
      <c r="C4482" t="s">
        <v>4070</v>
      </c>
      <c r="D4482" t="s">
        <v>5027</v>
      </c>
      <c r="E4482">
        <f t="shared" ca="1" si="220"/>
        <v>0</v>
      </c>
    </row>
    <row r="4483" spans="1:5">
      <c r="A4483" t="str">
        <f t="shared" si="218"/>
        <v>15</v>
      </c>
      <c r="B4483">
        <f t="shared" si="219"/>
        <v>0</v>
      </c>
      <c r="C4483" t="s">
        <v>4115</v>
      </c>
      <c r="D4483" t="s">
        <v>5028</v>
      </c>
      <c r="E4483">
        <f t="shared" ca="1" si="220"/>
        <v>0</v>
      </c>
    </row>
    <row r="4484" spans="1:5">
      <c r="A4484" t="str">
        <f t="shared" si="218"/>
        <v>15</v>
      </c>
      <c r="B4484">
        <f t="shared" si="219"/>
        <v>0</v>
      </c>
      <c r="C4484" t="s">
        <v>4912</v>
      </c>
      <c r="D4484" t="s">
        <v>5029</v>
      </c>
      <c r="E4484">
        <f t="shared" ca="1" si="220"/>
        <v>0</v>
      </c>
    </row>
    <row r="4485" spans="1:5">
      <c r="A4485" t="str">
        <f t="shared" si="218"/>
        <v>15</v>
      </c>
      <c r="B4485">
        <f t="shared" si="219"/>
        <v>0</v>
      </c>
      <c r="C4485" t="s">
        <v>4913</v>
      </c>
      <c r="D4485" t="s">
        <v>5030</v>
      </c>
      <c r="E4485">
        <f t="shared" ca="1" si="220"/>
        <v>0</v>
      </c>
    </row>
    <row r="4486" spans="1:5">
      <c r="A4486" t="str">
        <f t="shared" si="218"/>
        <v>15</v>
      </c>
      <c r="B4486">
        <f t="shared" si="219"/>
        <v>0</v>
      </c>
      <c r="C4486" t="s">
        <v>4914</v>
      </c>
      <c r="D4486" t="s">
        <v>5031</v>
      </c>
      <c r="E4486">
        <f t="shared" ca="1" si="220"/>
        <v>0</v>
      </c>
    </row>
    <row r="4487" spans="1:5">
      <c r="A4487" t="str">
        <f t="shared" si="218"/>
        <v>15</v>
      </c>
      <c r="B4487">
        <f t="shared" si="219"/>
        <v>0</v>
      </c>
      <c r="C4487" t="s">
        <v>4915</v>
      </c>
      <c r="D4487" t="s">
        <v>5032</v>
      </c>
      <c r="E4487">
        <f t="shared" ca="1" si="220"/>
        <v>0</v>
      </c>
    </row>
    <row r="4488" spans="1:5">
      <c r="A4488" t="str">
        <f t="shared" si="218"/>
        <v>15</v>
      </c>
      <c r="B4488">
        <f t="shared" si="219"/>
        <v>0</v>
      </c>
      <c r="C4488" t="s">
        <v>4916</v>
      </c>
      <c r="D4488" t="s">
        <v>5033</v>
      </c>
      <c r="E4488">
        <f t="shared" ca="1" si="220"/>
        <v>0</v>
      </c>
    </row>
    <row r="4489" spans="1:5">
      <c r="A4489" t="str">
        <f t="shared" si="218"/>
        <v>15</v>
      </c>
      <c r="B4489">
        <f t="shared" si="219"/>
        <v>0</v>
      </c>
      <c r="C4489" t="s">
        <v>4917</v>
      </c>
      <c r="D4489" t="s">
        <v>5034</v>
      </c>
      <c r="E4489">
        <f t="shared" ca="1" si="220"/>
        <v>0</v>
      </c>
    </row>
    <row r="4490" spans="1:5">
      <c r="A4490" t="str">
        <f t="shared" si="218"/>
        <v>15</v>
      </c>
      <c r="B4490">
        <f t="shared" si="219"/>
        <v>0</v>
      </c>
      <c r="C4490" t="s">
        <v>4918</v>
      </c>
      <c r="D4490" t="s">
        <v>5035</v>
      </c>
      <c r="E4490">
        <f t="shared" ca="1" si="220"/>
        <v>0</v>
      </c>
    </row>
    <row r="4491" spans="1:5">
      <c r="A4491" t="str">
        <f t="shared" si="218"/>
        <v>15</v>
      </c>
      <c r="B4491">
        <f t="shared" si="219"/>
        <v>0</v>
      </c>
      <c r="C4491" t="s">
        <v>4919</v>
      </c>
      <c r="D4491" t="s">
        <v>5036</v>
      </c>
      <c r="E4491">
        <f t="shared" ca="1" si="220"/>
        <v>0</v>
      </c>
    </row>
    <row r="4492" spans="1:5">
      <c r="A4492" t="str">
        <f t="shared" si="218"/>
        <v>15</v>
      </c>
      <c r="B4492">
        <f t="shared" si="219"/>
        <v>0</v>
      </c>
      <c r="C4492" t="s">
        <v>327</v>
      </c>
      <c r="D4492" t="s">
        <v>5084</v>
      </c>
      <c r="E4492">
        <f t="shared" ca="1" si="220"/>
        <v>0</v>
      </c>
    </row>
    <row r="4493" spans="1:5">
      <c r="A4493" t="str">
        <f t="shared" si="218"/>
        <v>15</v>
      </c>
      <c r="B4493">
        <f t="shared" si="219"/>
        <v>0</v>
      </c>
      <c r="C4493" t="s">
        <v>328</v>
      </c>
      <c r="D4493" t="s">
        <v>5109</v>
      </c>
      <c r="E4493">
        <f t="shared" ca="1" si="220"/>
        <v>0</v>
      </c>
    </row>
    <row r="4494" spans="1:5">
      <c r="A4494" t="str">
        <f t="shared" si="218"/>
        <v>15</v>
      </c>
      <c r="B4494">
        <f t="shared" si="219"/>
        <v>0</v>
      </c>
      <c r="C4494" t="s">
        <v>329</v>
      </c>
      <c r="D4494" t="s">
        <v>5110</v>
      </c>
      <c r="E4494">
        <f t="shared" ca="1" si="220"/>
        <v>0</v>
      </c>
    </row>
    <row r="4495" spans="1:5">
      <c r="A4495" t="str">
        <f t="shared" si="218"/>
        <v>15</v>
      </c>
      <c r="B4495">
        <f t="shared" si="219"/>
        <v>0</v>
      </c>
      <c r="C4495" t="s">
        <v>330</v>
      </c>
      <c r="D4495" t="s">
        <v>5111</v>
      </c>
      <c r="E4495">
        <f t="shared" ca="1" si="220"/>
        <v>0</v>
      </c>
    </row>
    <row r="4496" spans="1:5">
      <c r="A4496" t="str">
        <f t="shared" si="218"/>
        <v>15</v>
      </c>
      <c r="B4496">
        <f t="shared" si="219"/>
        <v>0</v>
      </c>
      <c r="C4496" t="s">
        <v>331</v>
      </c>
      <c r="D4496" t="s">
        <v>5112</v>
      </c>
      <c r="E4496">
        <f t="shared" ca="1" si="220"/>
        <v>0</v>
      </c>
    </row>
    <row r="4497" spans="1:5">
      <c r="A4497" t="str">
        <f t="shared" si="218"/>
        <v>15</v>
      </c>
      <c r="B4497">
        <f t="shared" si="219"/>
        <v>0</v>
      </c>
      <c r="C4497" t="s">
        <v>332</v>
      </c>
      <c r="D4497" t="s">
        <v>5113</v>
      </c>
      <c r="E4497">
        <f t="shared" ca="1" si="220"/>
        <v>0</v>
      </c>
    </row>
    <row r="4498" spans="1:5">
      <c r="A4498" t="str">
        <f t="shared" si="218"/>
        <v>15</v>
      </c>
      <c r="B4498">
        <f t="shared" si="219"/>
        <v>0</v>
      </c>
      <c r="C4498" t="s">
        <v>333</v>
      </c>
      <c r="D4498" t="s">
        <v>5114</v>
      </c>
      <c r="E4498">
        <f t="shared" ca="1" si="220"/>
        <v>0</v>
      </c>
    </row>
    <row r="4499" spans="1:5">
      <c r="A4499" t="str">
        <f t="shared" si="218"/>
        <v>15</v>
      </c>
      <c r="B4499">
        <f t="shared" si="219"/>
        <v>0</v>
      </c>
      <c r="C4499" t="s">
        <v>334</v>
      </c>
      <c r="D4499" t="s">
        <v>5115</v>
      </c>
      <c r="E4499">
        <f t="shared" ca="1" si="220"/>
        <v>0</v>
      </c>
    </row>
    <row r="4500" spans="1:5">
      <c r="A4500" t="str">
        <f t="shared" si="218"/>
        <v>15</v>
      </c>
      <c r="B4500">
        <f t="shared" si="219"/>
        <v>0</v>
      </c>
      <c r="C4500" t="s">
        <v>335</v>
      </c>
      <c r="D4500" t="s">
        <v>5116</v>
      </c>
      <c r="E4500">
        <f t="shared" ca="1" si="220"/>
        <v>0</v>
      </c>
    </row>
    <row r="4501" spans="1:5">
      <c r="A4501" t="str">
        <f t="shared" si="218"/>
        <v>15</v>
      </c>
      <c r="B4501">
        <f t="shared" si="219"/>
        <v>0</v>
      </c>
      <c r="C4501" t="s">
        <v>336</v>
      </c>
      <c r="D4501" t="s">
        <v>5117</v>
      </c>
      <c r="E4501">
        <f t="shared" ca="1" si="220"/>
        <v>0</v>
      </c>
    </row>
    <row r="4502" spans="1:5">
      <c r="A4502" t="str">
        <f t="shared" si="218"/>
        <v>15</v>
      </c>
      <c r="B4502">
        <f t="shared" si="219"/>
        <v>0</v>
      </c>
      <c r="C4502" t="s">
        <v>337</v>
      </c>
      <c r="D4502" t="s">
        <v>5119</v>
      </c>
      <c r="E4502">
        <f t="shared" ca="1" si="220"/>
        <v>0</v>
      </c>
    </row>
    <row r="4503" spans="1:5">
      <c r="A4503" t="str">
        <f t="shared" si="218"/>
        <v>15</v>
      </c>
      <c r="B4503">
        <f t="shared" si="219"/>
        <v>0</v>
      </c>
      <c r="C4503" t="s">
        <v>338</v>
      </c>
      <c r="D4503" t="s">
        <v>5118</v>
      </c>
      <c r="E4503">
        <f t="shared" ca="1" si="220"/>
        <v>0</v>
      </c>
    </row>
    <row r="4504" spans="1:5">
      <c r="A4504" t="str">
        <f t="shared" si="218"/>
        <v>15</v>
      </c>
      <c r="B4504">
        <f t="shared" si="219"/>
        <v>0</v>
      </c>
      <c r="C4504" t="s">
        <v>339</v>
      </c>
      <c r="D4504" t="s">
        <v>5120</v>
      </c>
      <c r="E4504">
        <f t="shared" ca="1" si="220"/>
        <v>0</v>
      </c>
    </row>
    <row r="4505" spans="1:5">
      <c r="A4505" t="str">
        <f t="shared" si="218"/>
        <v>15</v>
      </c>
      <c r="B4505">
        <f t="shared" si="219"/>
        <v>0</v>
      </c>
      <c r="C4505" t="s">
        <v>340</v>
      </c>
      <c r="D4505" t="s">
        <v>5121</v>
      </c>
      <c r="E4505">
        <f t="shared" ca="1" si="220"/>
        <v>0</v>
      </c>
    </row>
    <row r="4506" spans="1:5">
      <c r="A4506" t="str">
        <f t="shared" si="218"/>
        <v>15</v>
      </c>
      <c r="B4506">
        <f t="shared" si="219"/>
        <v>0</v>
      </c>
      <c r="C4506" t="s">
        <v>341</v>
      </c>
      <c r="D4506" t="s">
        <v>5122</v>
      </c>
      <c r="E4506">
        <f t="shared" ca="1" si="220"/>
        <v>0</v>
      </c>
    </row>
    <row r="4507" spans="1:5">
      <c r="A4507" t="str">
        <f t="shared" si="218"/>
        <v>15</v>
      </c>
      <c r="B4507">
        <f t="shared" si="219"/>
        <v>0</v>
      </c>
      <c r="C4507" t="s">
        <v>4460</v>
      </c>
      <c r="D4507" t="s">
        <v>5037</v>
      </c>
      <c r="E4507">
        <f t="shared" ca="1" si="220"/>
        <v>0</v>
      </c>
    </row>
    <row r="4508" spans="1:5">
      <c r="A4508" t="str">
        <f t="shared" si="218"/>
        <v>15</v>
      </c>
      <c r="B4508">
        <f t="shared" si="219"/>
        <v>0</v>
      </c>
      <c r="C4508" t="s">
        <v>4490</v>
      </c>
      <c r="D4508" t="s">
        <v>5038</v>
      </c>
      <c r="E4508">
        <f t="shared" ca="1" si="220"/>
        <v>0</v>
      </c>
    </row>
    <row r="4509" spans="1:5">
      <c r="A4509" t="str">
        <f t="shared" si="218"/>
        <v>15</v>
      </c>
      <c r="B4509">
        <f t="shared" si="219"/>
        <v>0</v>
      </c>
      <c r="C4509" t="s">
        <v>4520</v>
      </c>
      <c r="D4509" t="s">
        <v>5039</v>
      </c>
      <c r="E4509">
        <f t="shared" ca="1" si="220"/>
        <v>0</v>
      </c>
    </row>
    <row r="4510" spans="1:5">
      <c r="A4510" t="str">
        <f t="shared" si="218"/>
        <v>15</v>
      </c>
      <c r="B4510">
        <f t="shared" si="219"/>
        <v>0</v>
      </c>
      <c r="C4510" t="s">
        <v>4550</v>
      </c>
      <c r="D4510" t="s">
        <v>5040</v>
      </c>
      <c r="E4510">
        <f t="shared" ca="1" si="220"/>
        <v>0</v>
      </c>
    </row>
    <row r="4511" spans="1:5">
      <c r="A4511" t="str">
        <f t="shared" si="218"/>
        <v>15</v>
      </c>
      <c r="B4511">
        <f t="shared" si="219"/>
        <v>0</v>
      </c>
      <c r="C4511" t="s">
        <v>4580</v>
      </c>
      <c r="D4511" t="s">
        <v>5041</v>
      </c>
      <c r="E4511">
        <f t="shared" ca="1" si="220"/>
        <v>0</v>
      </c>
    </row>
    <row r="4512" spans="1:5">
      <c r="A4512" t="str">
        <f t="shared" si="218"/>
        <v>15</v>
      </c>
      <c r="B4512">
        <f t="shared" si="219"/>
        <v>0</v>
      </c>
      <c r="C4512" t="s">
        <v>4610</v>
      </c>
      <c r="D4512" t="s">
        <v>5042</v>
      </c>
      <c r="E4512">
        <f t="shared" ca="1" si="220"/>
        <v>0</v>
      </c>
    </row>
    <row r="4513" spans="1:5">
      <c r="A4513" t="str">
        <f t="shared" si="218"/>
        <v>15</v>
      </c>
      <c r="B4513">
        <f t="shared" si="219"/>
        <v>0</v>
      </c>
      <c r="C4513" t="s">
        <v>4640</v>
      </c>
      <c r="D4513" t="s">
        <v>5043</v>
      </c>
      <c r="E4513">
        <f t="shared" ca="1" si="220"/>
        <v>0</v>
      </c>
    </row>
    <row r="4514" spans="1:5">
      <c r="A4514" t="str">
        <f t="shared" si="218"/>
        <v>15</v>
      </c>
      <c r="B4514">
        <f t="shared" si="219"/>
        <v>0</v>
      </c>
      <c r="C4514" t="s">
        <v>4655</v>
      </c>
      <c r="D4514" t="s">
        <v>5044</v>
      </c>
      <c r="E4514">
        <f t="shared" ca="1" si="220"/>
        <v>0</v>
      </c>
    </row>
    <row r="4515" spans="1:5">
      <c r="A4515" t="str">
        <f t="shared" si="218"/>
        <v>15</v>
      </c>
      <c r="B4515">
        <f t="shared" si="219"/>
        <v>0</v>
      </c>
      <c r="C4515" t="s">
        <v>4670</v>
      </c>
      <c r="D4515" t="s">
        <v>5045</v>
      </c>
      <c r="E4515">
        <f t="shared" ca="1" si="220"/>
        <v>0</v>
      </c>
    </row>
    <row r="4516" spans="1:5">
      <c r="A4516" t="str">
        <f t="shared" si="218"/>
        <v>15</v>
      </c>
      <c r="B4516">
        <f t="shared" si="219"/>
        <v>0</v>
      </c>
      <c r="C4516" t="s">
        <v>4685</v>
      </c>
      <c r="D4516" t="s">
        <v>5046</v>
      </c>
      <c r="E4516">
        <f t="shared" ca="1" si="220"/>
        <v>0</v>
      </c>
    </row>
    <row r="4517" spans="1:5">
      <c r="A4517" t="str">
        <f t="shared" si="218"/>
        <v>15</v>
      </c>
      <c r="B4517">
        <f t="shared" si="219"/>
        <v>0</v>
      </c>
      <c r="C4517" t="s">
        <v>4700</v>
      </c>
      <c r="D4517" t="s">
        <v>5047</v>
      </c>
      <c r="E4517">
        <f t="shared" ca="1" si="220"/>
        <v>0</v>
      </c>
    </row>
    <row r="4518" spans="1:5">
      <c r="A4518" t="str">
        <f t="shared" ref="A4518:A4574" si="221">MID(D4518,LEN(C4518)+2,LEN(D4518)-LEN(C4518))</f>
        <v>15</v>
      </c>
      <c r="B4518">
        <f t="shared" ref="B4518:B4574" si="222">IF(IFERROR(FIND("PU",D4518,1),0)&lt;&gt;0,"PU",0)</f>
        <v>0</v>
      </c>
      <c r="C4518" t="s">
        <v>4715</v>
      </c>
      <c r="D4518" t="s">
        <v>5048</v>
      </c>
      <c r="E4518">
        <f t="shared" ca="1" si="220"/>
        <v>0</v>
      </c>
    </row>
    <row r="4519" spans="1:5">
      <c r="A4519" t="str">
        <f t="shared" si="221"/>
        <v>15</v>
      </c>
      <c r="B4519">
        <f t="shared" si="222"/>
        <v>0</v>
      </c>
      <c r="C4519" t="s">
        <v>4730</v>
      </c>
      <c r="D4519" t="s">
        <v>5049</v>
      </c>
      <c r="E4519">
        <f t="shared" ca="1" si="220"/>
        <v>0</v>
      </c>
    </row>
    <row r="4520" spans="1:5">
      <c r="A4520" t="str">
        <f t="shared" ref="A4520:A4536" si="223">MID(D4520,LEN(C4520)+2,LEN(D4520)-LEN(C4520))</f>
        <v>15</v>
      </c>
      <c r="B4520">
        <f t="shared" ref="B4520:B4536" si="224">IF(IFERROR(FIND("PU",D4520,1),0)&lt;&gt;0,"PU",0)</f>
        <v>0</v>
      </c>
      <c r="C4520" t="s">
        <v>4745</v>
      </c>
      <c r="D4520" t="s">
        <v>5050</v>
      </c>
      <c r="E4520">
        <f t="shared" ref="E4520:E4536" ca="1" si="225">IFERROR(IF(B4520=0,VLOOKUP(C4520,INDIRECT($G$4&amp;$H$4),MATCH($A4520,INDIRECT($G$4&amp;$I$4),0),0),VLOOKUP(C4520,INDIRECT($G$5&amp;$H$5),MATCH($A4520,INDIRECT($G$5&amp;$I$5),0),FALSE)),0)</f>
        <v>0</v>
      </c>
    </row>
    <row r="4521" spans="1:5">
      <c r="A4521" t="str">
        <f t="shared" si="223"/>
        <v>15</v>
      </c>
      <c r="B4521">
        <f t="shared" si="224"/>
        <v>0</v>
      </c>
      <c r="C4521" t="s">
        <v>4760</v>
      </c>
      <c r="D4521" t="s">
        <v>5051</v>
      </c>
      <c r="E4521">
        <f t="shared" ca="1" si="225"/>
        <v>0</v>
      </c>
    </row>
    <row r="4522" spans="1:5">
      <c r="A4522" t="str">
        <f t="shared" si="223"/>
        <v>15</v>
      </c>
      <c r="B4522">
        <f t="shared" si="224"/>
        <v>0</v>
      </c>
      <c r="C4522" t="s">
        <v>342</v>
      </c>
      <c r="D4522" t="s">
        <v>5085</v>
      </c>
      <c r="E4522">
        <f t="shared" ca="1" si="225"/>
        <v>0</v>
      </c>
    </row>
    <row r="4523" spans="1:5">
      <c r="A4523" t="str">
        <f t="shared" si="223"/>
        <v>15</v>
      </c>
      <c r="B4523">
        <f t="shared" si="224"/>
        <v>0</v>
      </c>
      <c r="C4523" t="s">
        <v>343</v>
      </c>
      <c r="D4523" t="s">
        <v>5095</v>
      </c>
      <c r="E4523">
        <f t="shared" ca="1" si="225"/>
        <v>0</v>
      </c>
    </row>
    <row r="4524" spans="1:5">
      <c r="A4524" t="str">
        <f t="shared" si="223"/>
        <v>15</v>
      </c>
      <c r="B4524">
        <f t="shared" si="224"/>
        <v>0</v>
      </c>
      <c r="C4524" t="s">
        <v>344</v>
      </c>
      <c r="D4524" t="s">
        <v>5096</v>
      </c>
      <c r="E4524">
        <f t="shared" ca="1" si="225"/>
        <v>0</v>
      </c>
    </row>
    <row r="4525" spans="1:5">
      <c r="A4525" t="str">
        <f t="shared" si="223"/>
        <v>15</v>
      </c>
      <c r="B4525">
        <f t="shared" si="224"/>
        <v>0</v>
      </c>
      <c r="C4525" t="s">
        <v>345</v>
      </c>
      <c r="D4525" t="s">
        <v>5097</v>
      </c>
      <c r="E4525">
        <f t="shared" ca="1" si="225"/>
        <v>0</v>
      </c>
    </row>
    <row r="4526" spans="1:5">
      <c r="A4526" t="str">
        <f t="shared" si="223"/>
        <v>15</v>
      </c>
      <c r="B4526">
        <f t="shared" si="224"/>
        <v>0</v>
      </c>
      <c r="C4526" t="s">
        <v>346</v>
      </c>
      <c r="D4526" t="s">
        <v>5098</v>
      </c>
      <c r="E4526">
        <f t="shared" ca="1" si="225"/>
        <v>0</v>
      </c>
    </row>
    <row r="4527" spans="1:5">
      <c r="A4527" t="str">
        <f t="shared" si="223"/>
        <v>15</v>
      </c>
      <c r="B4527">
        <f t="shared" si="224"/>
        <v>0</v>
      </c>
      <c r="C4527" t="s">
        <v>347</v>
      </c>
      <c r="D4527" t="s">
        <v>5099</v>
      </c>
      <c r="E4527">
        <f t="shared" ca="1" si="225"/>
        <v>0</v>
      </c>
    </row>
    <row r="4528" spans="1:5">
      <c r="A4528" t="str">
        <f t="shared" si="223"/>
        <v>15</v>
      </c>
      <c r="B4528">
        <f t="shared" si="224"/>
        <v>0</v>
      </c>
      <c r="C4528" t="s">
        <v>348</v>
      </c>
      <c r="D4528" t="s">
        <v>5100</v>
      </c>
      <c r="E4528">
        <f t="shared" ca="1" si="225"/>
        <v>0</v>
      </c>
    </row>
    <row r="4529" spans="1:5">
      <c r="A4529" t="str">
        <f t="shared" si="223"/>
        <v>15</v>
      </c>
      <c r="B4529">
        <f t="shared" si="224"/>
        <v>0</v>
      </c>
      <c r="C4529" t="s">
        <v>2913</v>
      </c>
      <c r="D4529" t="s">
        <v>5243</v>
      </c>
      <c r="E4529">
        <f t="shared" ca="1" si="225"/>
        <v>0</v>
      </c>
    </row>
    <row r="4530" spans="1:5">
      <c r="A4530" t="str">
        <f t="shared" si="223"/>
        <v>15</v>
      </c>
      <c r="B4530">
        <f t="shared" si="224"/>
        <v>0</v>
      </c>
      <c r="C4530" t="s">
        <v>2928</v>
      </c>
      <c r="D4530" t="s">
        <v>5244</v>
      </c>
      <c r="E4530">
        <f t="shared" ca="1" si="225"/>
        <v>0</v>
      </c>
    </row>
    <row r="4531" spans="1:5">
      <c r="A4531" t="str">
        <f t="shared" si="223"/>
        <v>15</v>
      </c>
      <c r="B4531">
        <f t="shared" si="224"/>
        <v>0</v>
      </c>
      <c r="C4531" t="s">
        <v>2943</v>
      </c>
      <c r="D4531" t="s">
        <v>5245</v>
      </c>
      <c r="E4531">
        <f t="shared" ca="1" si="225"/>
        <v>0</v>
      </c>
    </row>
    <row r="4532" spans="1:5">
      <c r="A4532" t="str">
        <f t="shared" si="223"/>
        <v>15</v>
      </c>
      <c r="B4532">
        <f t="shared" si="224"/>
        <v>0</v>
      </c>
      <c r="C4532" t="s">
        <v>2958</v>
      </c>
      <c r="D4532" t="s">
        <v>5246</v>
      </c>
      <c r="E4532">
        <f t="shared" ca="1" si="225"/>
        <v>0</v>
      </c>
    </row>
    <row r="4533" spans="1:5">
      <c r="A4533" t="str">
        <f t="shared" si="223"/>
        <v>15</v>
      </c>
      <c r="B4533">
        <f t="shared" si="224"/>
        <v>0</v>
      </c>
      <c r="C4533" t="s">
        <v>2973</v>
      </c>
      <c r="D4533" t="s">
        <v>5247</v>
      </c>
      <c r="E4533">
        <f t="shared" ca="1" si="225"/>
        <v>0</v>
      </c>
    </row>
    <row r="4534" spans="1:5">
      <c r="A4534" t="str">
        <f t="shared" si="223"/>
        <v>15</v>
      </c>
      <c r="B4534">
        <f t="shared" si="224"/>
        <v>0</v>
      </c>
      <c r="C4534" t="s">
        <v>2988</v>
      </c>
      <c r="D4534" t="s">
        <v>5248</v>
      </c>
      <c r="E4534">
        <f t="shared" ca="1" si="225"/>
        <v>0</v>
      </c>
    </row>
    <row r="4535" spans="1:5">
      <c r="A4535" t="str">
        <f t="shared" si="223"/>
        <v>15</v>
      </c>
      <c r="B4535">
        <f t="shared" si="224"/>
        <v>0</v>
      </c>
      <c r="C4535" t="s">
        <v>3003</v>
      </c>
      <c r="D4535" t="s">
        <v>5249</v>
      </c>
      <c r="E4535">
        <f t="shared" ca="1" si="225"/>
        <v>0</v>
      </c>
    </row>
    <row r="4536" spans="1:5">
      <c r="A4536" t="str">
        <f t="shared" si="223"/>
        <v>15</v>
      </c>
      <c r="B4536">
        <f t="shared" si="224"/>
        <v>0</v>
      </c>
      <c r="C4536" t="s">
        <v>222</v>
      </c>
      <c r="D4536" t="s">
        <v>5086</v>
      </c>
      <c r="E4536">
        <f t="shared" ca="1" si="225"/>
        <v>0</v>
      </c>
    </row>
    <row r="4537" spans="1:5">
      <c r="A4537" t="str">
        <f t="shared" si="221"/>
        <v>15</v>
      </c>
      <c r="B4537">
        <f t="shared" si="222"/>
        <v>0</v>
      </c>
      <c r="C4537" t="s">
        <v>223</v>
      </c>
      <c r="D4537" t="s">
        <v>5101</v>
      </c>
      <c r="E4537">
        <f t="shared" ref="E4537:E4574" ca="1" si="226">IFERROR(IF(B4537=0,VLOOKUP(C4537,INDIRECT($G$4&amp;$H$4),MATCH($A4537,INDIRECT($G$4&amp;$I$4),0),0),VLOOKUP(C4537,INDIRECT($G$5&amp;$H$5),MATCH($A4537,INDIRECT($G$5&amp;$I$5),0),FALSE)),0)</f>
        <v>0</v>
      </c>
    </row>
    <row r="4538" spans="1:5">
      <c r="A4538" t="str">
        <f t="shared" si="221"/>
        <v>15</v>
      </c>
      <c r="B4538">
        <f t="shared" si="222"/>
        <v>0</v>
      </c>
      <c r="C4538" t="s">
        <v>224</v>
      </c>
      <c r="D4538" t="s">
        <v>5102</v>
      </c>
      <c r="E4538">
        <f t="shared" ca="1" si="226"/>
        <v>0</v>
      </c>
    </row>
    <row r="4539" spans="1:5">
      <c r="A4539" t="str">
        <f t="shared" si="221"/>
        <v>15</v>
      </c>
      <c r="B4539">
        <f t="shared" si="222"/>
        <v>0</v>
      </c>
      <c r="C4539" t="s">
        <v>225</v>
      </c>
      <c r="D4539" t="s">
        <v>5103</v>
      </c>
      <c r="E4539">
        <f t="shared" ca="1" si="226"/>
        <v>0</v>
      </c>
    </row>
    <row r="4540" spans="1:5">
      <c r="A4540" t="str">
        <f t="shared" si="221"/>
        <v>15</v>
      </c>
      <c r="B4540">
        <f t="shared" si="222"/>
        <v>0</v>
      </c>
      <c r="C4540" t="s">
        <v>226</v>
      </c>
      <c r="D4540" t="s">
        <v>5104</v>
      </c>
      <c r="E4540">
        <f t="shared" ca="1" si="226"/>
        <v>0</v>
      </c>
    </row>
    <row r="4541" spans="1:5">
      <c r="A4541" t="str">
        <f t="shared" si="221"/>
        <v>15</v>
      </c>
      <c r="B4541">
        <f t="shared" si="222"/>
        <v>0</v>
      </c>
      <c r="C4541" t="s">
        <v>227</v>
      </c>
      <c r="D4541" t="s">
        <v>5105</v>
      </c>
      <c r="E4541">
        <f t="shared" ca="1" si="226"/>
        <v>0</v>
      </c>
    </row>
    <row r="4542" spans="1:5">
      <c r="A4542" t="str">
        <f t="shared" si="221"/>
        <v>15</v>
      </c>
      <c r="B4542">
        <f t="shared" si="222"/>
        <v>0</v>
      </c>
      <c r="C4542" t="s">
        <v>228</v>
      </c>
      <c r="D4542" t="s">
        <v>5106</v>
      </c>
      <c r="E4542">
        <f t="shared" ca="1" si="226"/>
        <v>0</v>
      </c>
    </row>
    <row r="4543" spans="1:5">
      <c r="A4543" t="str">
        <f t="shared" si="221"/>
        <v>15</v>
      </c>
      <c r="B4543">
        <f t="shared" si="222"/>
        <v>0</v>
      </c>
      <c r="C4543" t="s">
        <v>349</v>
      </c>
      <c r="D4543" t="s">
        <v>5107</v>
      </c>
      <c r="E4543">
        <f t="shared" ca="1" si="226"/>
        <v>0</v>
      </c>
    </row>
    <row r="4544" spans="1:5">
      <c r="A4544" t="str">
        <f t="shared" si="221"/>
        <v>15</v>
      </c>
      <c r="B4544">
        <f t="shared" si="222"/>
        <v>0</v>
      </c>
      <c r="C4544" t="s">
        <v>350</v>
      </c>
      <c r="D4544" t="s">
        <v>5108</v>
      </c>
      <c r="E4544">
        <f t="shared" ca="1" si="226"/>
        <v>0</v>
      </c>
    </row>
    <row r="4545" spans="1:5">
      <c r="A4545" t="str">
        <f t="shared" si="221"/>
        <v>15</v>
      </c>
      <c r="B4545">
        <f t="shared" si="222"/>
        <v>0</v>
      </c>
      <c r="C4545" t="s">
        <v>3018</v>
      </c>
      <c r="D4545" t="s">
        <v>5052</v>
      </c>
      <c r="E4545">
        <f t="shared" ca="1" si="226"/>
        <v>0</v>
      </c>
    </row>
    <row r="4546" spans="1:5">
      <c r="A4546" t="str">
        <f t="shared" si="221"/>
        <v>15</v>
      </c>
      <c r="B4546">
        <f t="shared" si="222"/>
        <v>0</v>
      </c>
      <c r="C4546" t="s">
        <v>3033</v>
      </c>
      <c r="D4546" t="s">
        <v>5053</v>
      </c>
      <c r="E4546">
        <f t="shared" ca="1" si="226"/>
        <v>0</v>
      </c>
    </row>
    <row r="4547" spans="1:5">
      <c r="A4547" t="str">
        <f t="shared" si="221"/>
        <v>15</v>
      </c>
      <c r="B4547">
        <f t="shared" si="222"/>
        <v>0</v>
      </c>
      <c r="C4547" t="s">
        <v>3048</v>
      </c>
      <c r="D4547" t="s">
        <v>5054</v>
      </c>
      <c r="E4547">
        <f t="shared" ca="1" si="226"/>
        <v>0</v>
      </c>
    </row>
    <row r="4548" spans="1:5">
      <c r="A4548" t="str">
        <f t="shared" si="221"/>
        <v>15</v>
      </c>
      <c r="B4548">
        <f t="shared" si="222"/>
        <v>0</v>
      </c>
      <c r="C4548" t="s">
        <v>3063</v>
      </c>
      <c r="D4548" t="s">
        <v>5055</v>
      </c>
      <c r="E4548">
        <f t="shared" ca="1" si="226"/>
        <v>0</v>
      </c>
    </row>
    <row r="4549" spans="1:5">
      <c r="A4549" t="str">
        <f t="shared" si="221"/>
        <v>15</v>
      </c>
      <c r="B4549">
        <f t="shared" si="222"/>
        <v>0</v>
      </c>
      <c r="C4549" t="s">
        <v>3078</v>
      </c>
      <c r="D4549" t="s">
        <v>5056</v>
      </c>
      <c r="E4549">
        <f t="shared" ca="1" si="226"/>
        <v>0</v>
      </c>
    </row>
    <row r="4550" spans="1:5">
      <c r="A4550" t="str">
        <f t="shared" si="221"/>
        <v>15</v>
      </c>
      <c r="B4550">
        <f t="shared" si="222"/>
        <v>0</v>
      </c>
      <c r="C4550" t="s">
        <v>3093</v>
      </c>
      <c r="D4550" t="s">
        <v>5057</v>
      </c>
      <c r="E4550">
        <f t="shared" ca="1" si="226"/>
        <v>0</v>
      </c>
    </row>
    <row r="4551" spans="1:5">
      <c r="A4551" t="str">
        <f t="shared" si="221"/>
        <v>15</v>
      </c>
      <c r="B4551">
        <f t="shared" si="222"/>
        <v>0</v>
      </c>
      <c r="C4551" t="s">
        <v>3108</v>
      </c>
      <c r="D4551" t="s">
        <v>5058</v>
      </c>
      <c r="E4551">
        <f t="shared" ca="1" si="226"/>
        <v>0</v>
      </c>
    </row>
    <row r="4552" spans="1:5">
      <c r="A4552" t="str">
        <f t="shared" si="221"/>
        <v>15</v>
      </c>
      <c r="B4552">
        <f t="shared" si="222"/>
        <v>0</v>
      </c>
      <c r="C4552" t="s">
        <v>4920</v>
      </c>
      <c r="D4552" t="s">
        <v>5059</v>
      </c>
      <c r="E4552">
        <f t="shared" ca="1" si="226"/>
        <v>0</v>
      </c>
    </row>
    <row r="4553" spans="1:5">
      <c r="A4553" t="str">
        <f t="shared" si="221"/>
        <v>15</v>
      </c>
      <c r="B4553">
        <f t="shared" si="222"/>
        <v>0</v>
      </c>
      <c r="C4553" t="s">
        <v>4921</v>
      </c>
      <c r="D4553" t="s">
        <v>5060</v>
      </c>
      <c r="E4553">
        <f t="shared" ca="1" si="226"/>
        <v>0</v>
      </c>
    </row>
    <row r="4554" spans="1:5">
      <c r="A4554" t="str">
        <f t="shared" si="221"/>
        <v>15</v>
      </c>
      <c r="B4554">
        <f t="shared" si="222"/>
        <v>0</v>
      </c>
      <c r="C4554" t="s">
        <v>351</v>
      </c>
      <c r="D4554" t="s">
        <v>5087</v>
      </c>
      <c r="E4554">
        <f t="shared" ca="1" si="226"/>
        <v>0</v>
      </c>
    </row>
    <row r="4555" spans="1:5">
      <c r="A4555" t="str">
        <f t="shared" si="221"/>
        <v>15</v>
      </c>
      <c r="B4555">
        <f t="shared" si="222"/>
        <v>0</v>
      </c>
      <c r="C4555" t="s">
        <v>352</v>
      </c>
      <c r="D4555" t="s">
        <v>5089</v>
      </c>
      <c r="E4555">
        <f t="shared" ca="1" si="226"/>
        <v>0</v>
      </c>
    </row>
    <row r="4556" spans="1:5">
      <c r="A4556" t="str">
        <f t="shared" si="221"/>
        <v>15</v>
      </c>
      <c r="B4556">
        <f t="shared" si="222"/>
        <v>0</v>
      </c>
      <c r="C4556" t="s">
        <v>353</v>
      </c>
      <c r="D4556" t="s">
        <v>5091</v>
      </c>
      <c r="E4556">
        <f t="shared" ca="1" si="226"/>
        <v>0</v>
      </c>
    </row>
    <row r="4557" spans="1:5">
      <c r="A4557" t="str">
        <f t="shared" si="221"/>
        <v>15</v>
      </c>
      <c r="B4557">
        <f t="shared" si="222"/>
        <v>0</v>
      </c>
      <c r="C4557" t="s">
        <v>354</v>
      </c>
      <c r="D4557" t="s">
        <v>5090</v>
      </c>
      <c r="E4557">
        <f t="shared" ca="1" si="226"/>
        <v>0</v>
      </c>
    </row>
    <row r="4558" spans="1:5">
      <c r="A4558" t="str">
        <f t="shared" si="221"/>
        <v>15</v>
      </c>
      <c r="B4558">
        <f t="shared" si="222"/>
        <v>0</v>
      </c>
      <c r="C4558" t="s">
        <v>355</v>
      </c>
      <c r="D4558" t="s">
        <v>5092</v>
      </c>
      <c r="E4558">
        <f t="shared" ca="1" si="226"/>
        <v>0</v>
      </c>
    </row>
    <row r="4559" spans="1:5">
      <c r="A4559" t="str">
        <f t="shared" si="221"/>
        <v>15</v>
      </c>
      <c r="B4559">
        <f t="shared" si="222"/>
        <v>0</v>
      </c>
      <c r="C4559" t="s">
        <v>356</v>
      </c>
      <c r="D4559" t="s">
        <v>5093</v>
      </c>
      <c r="E4559">
        <f t="shared" ca="1" si="226"/>
        <v>0</v>
      </c>
    </row>
    <row r="4560" spans="1:5">
      <c r="A4560" t="str">
        <f t="shared" si="221"/>
        <v>15</v>
      </c>
      <c r="B4560">
        <f t="shared" si="222"/>
        <v>0</v>
      </c>
      <c r="C4560" t="s">
        <v>357</v>
      </c>
      <c r="D4560" t="s">
        <v>5094</v>
      </c>
      <c r="E4560">
        <f t="shared" ca="1" si="226"/>
        <v>0</v>
      </c>
    </row>
    <row r="4561" spans="1:5">
      <c r="A4561" t="str">
        <f t="shared" si="221"/>
        <v>15</v>
      </c>
      <c r="B4561">
        <f t="shared" si="222"/>
        <v>0</v>
      </c>
      <c r="C4561" t="s">
        <v>4775</v>
      </c>
      <c r="D4561" t="s">
        <v>5061</v>
      </c>
      <c r="E4561">
        <f t="shared" ca="1" si="226"/>
        <v>0</v>
      </c>
    </row>
    <row r="4562" spans="1:5">
      <c r="A4562" t="str">
        <f t="shared" si="221"/>
        <v>15</v>
      </c>
      <c r="B4562">
        <f t="shared" si="222"/>
        <v>0</v>
      </c>
      <c r="C4562" t="s">
        <v>4789</v>
      </c>
      <c r="D4562" t="s">
        <v>5062</v>
      </c>
      <c r="E4562">
        <f t="shared" ca="1" si="226"/>
        <v>0</v>
      </c>
    </row>
    <row r="4563" spans="1:5">
      <c r="A4563" t="str">
        <f t="shared" si="221"/>
        <v>15</v>
      </c>
      <c r="B4563">
        <f t="shared" si="222"/>
        <v>0</v>
      </c>
      <c r="C4563" t="s">
        <v>4803</v>
      </c>
      <c r="D4563" t="s">
        <v>5063</v>
      </c>
      <c r="E4563">
        <f t="shared" ca="1" si="226"/>
        <v>0</v>
      </c>
    </row>
    <row r="4564" spans="1:5">
      <c r="A4564" t="str">
        <f t="shared" si="221"/>
        <v>15</v>
      </c>
      <c r="B4564">
        <f t="shared" si="222"/>
        <v>0</v>
      </c>
      <c r="C4564" t="s">
        <v>4817</v>
      </c>
      <c r="D4564" t="s">
        <v>5064</v>
      </c>
      <c r="E4564">
        <f t="shared" ca="1" si="226"/>
        <v>0</v>
      </c>
    </row>
    <row r="4565" spans="1:5">
      <c r="A4565" t="str">
        <f t="shared" si="221"/>
        <v>15</v>
      </c>
      <c r="B4565">
        <f t="shared" si="222"/>
        <v>0</v>
      </c>
      <c r="C4565" t="s">
        <v>4831</v>
      </c>
      <c r="D4565" t="s">
        <v>5065</v>
      </c>
      <c r="E4565">
        <f t="shared" ca="1" si="226"/>
        <v>0</v>
      </c>
    </row>
    <row r="4566" spans="1:5">
      <c r="A4566" t="str">
        <f t="shared" si="221"/>
        <v>15</v>
      </c>
      <c r="B4566">
        <f t="shared" si="222"/>
        <v>0</v>
      </c>
      <c r="C4566" t="s">
        <v>4845</v>
      </c>
      <c r="D4566" t="s">
        <v>5066</v>
      </c>
      <c r="E4566">
        <f t="shared" ca="1" si="226"/>
        <v>0</v>
      </c>
    </row>
    <row r="4567" spans="1:5">
      <c r="A4567" t="str">
        <f t="shared" si="221"/>
        <v>15</v>
      </c>
      <c r="B4567">
        <f t="shared" si="222"/>
        <v>0</v>
      </c>
      <c r="C4567" t="s">
        <v>4859</v>
      </c>
      <c r="D4567" t="s">
        <v>5067</v>
      </c>
      <c r="E4567">
        <f t="shared" ca="1" si="226"/>
        <v>0</v>
      </c>
    </row>
    <row r="4568" spans="1:5">
      <c r="A4568" t="str">
        <f t="shared" si="221"/>
        <v>15</v>
      </c>
      <c r="B4568">
        <f t="shared" si="222"/>
        <v>0</v>
      </c>
      <c r="C4568" t="s">
        <v>2657</v>
      </c>
      <c r="D4568" t="s">
        <v>5068</v>
      </c>
      <c r="E4568">
        <f t="shared" ca="1" si="226"/>
        <v>0</v>
      </c>
    </row>
    <row r="4569" spans="1:5">
      <c r="A4569" t="str">
        <f t="shared" si="221"/>
        <v>15</v>
      </c>
      <c r="B4569">
        <f t="shared" si="222"/>
        <v>0</v>
      </c>
      <c r="C4569" t="s">
        <v>2658</v>
      </c>
      <c r="D4569" t="s">
        <v>5069</v>
      </c>
      <c r="E4569">
        <f t="shared" ca="1" si="226"/>
        <v>0</v>
      </c>
    </row>
    <row r="4570" spans="1:5">
      <c r="A4570" t="str">
        <f t="shared" si="221"/>
        <v>15</v>
      </c>
      <c r="B4570">
        <f t="shared" si="222"/>
        <v>0</v>
      </c>
      <c r="C4570" t="s">
        <v>2659</v>
      </c>
      <c r="D4570" t="s">
        <v>5070</v>
      </c>
      <c r="E4570">
        <f t="shared" ca="1" si="226"/>
        <v>0</v>
      </c>
    </row>
    <row r="4571" spans="1:5">
      <c r="A4571" t="str">
        <f t="shared" si="221"/>
        <v>15</v>
      </c>
      <c r="B4571">
        <f t="shared" si="222"/>
        <v>0</v>
      </c>
      <c r="C4571" t="s">
        <v>2660</v>
      </c>
      <c r="D4571" t="s">
        <v>5071</v>
      </c>
      <c r="E4571">
        <f t="shared" ca="1" si="226"/>
        <v>0</v>
      </c>
    </row>
    <row r="4572" spans="1:5">
      <c r="A4572" t="str">
        <f t="shared" si="221"/>
        <v>15</v>
      </c>
      <c r="B4572">
        <f t="shared" si="222"/>
        <v>0</v>
      </c>
      <c r="C4572" t="s">
        <v>2661</v>
      </c>
      <c r="D4572" t="s">
        <v>5072</v>
      </c>
      <c r="E4572">
        <f t="shared" ca="1" si="226"/>
        <v>0</v>
      </c>
    </row>
    <row r="4573" spans="1:5">
      <c r="A4573" t="str">
        <f t="shared" si="221"/>
        <v>15</v>
      </c>
      <c r="B4573">
        <f t="shared" si="222"/>
        <v>0</v>
      </c>
      <c r="C4573" t="s">
        <v>2662</v>
      </c>
      <c r="D4573" t="s">
        <v>5073</v>
      </c>
      <c r="E4573">
        <f t="shared" ca="1" si="226"/>
        <v>0</v>
      </c>
    </row>
    <row r="4574" spans="1:5">
      <c r="A4574" t="str">
        <f t="shared" si="221"/>
        <v>15</v>
      </c>
      <c r="B4574">
        <f t="shared" si="222"/>
        <v>0</v>
      </c>
      <c r="C4574" t="s">
        <v>2663</v>
      </c>
      <c r="D4574" t="s">
        <v>5074</v>
      </c>
      <c r="E4574">
        <f t="shared" ca="1" si="226"/>
        <v>0</v>
      </c>
    </row>
  </sheetData>
  <sheetProtection algorithmName="SHA-512" hashValue="0kxYlhre6LjJE5GrUu5kDsmuz/ijdAx6z2lgbV39+yO56UbOUaJAqDdok9ztUtngyjCWW+Kj4kwe9OwuHY3e3g==" saltValue="N+RzmeybUBxBaYpg6/dixA==" spinCount="100000" sheet="1" objects="1" scenarios="1"/>
  <autoFilter ref="A7:S4574" xr:uid="{3027D069-B25C-41DA-ADE1-B3DB26671725}"/>
  <phoneticPr fontId="9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5"/>
  <dimension ref="A2:K452"/>
  <sheetViews>
    <sheetView showGridLines="0" workbookViewId="0">
      <selection activeCell="F128" sqref="F128"/>
    </sheetView>
  </sheetViews>
  <sheetFormatPr defaultColWidth="11" defaultRowHeight="15.6"/>
  <cols>
    <col min="10" max="11" width="11.796875" bestFit="1" customWidth="1"/>
  </cols>
  <sheetData>
    <row r="2" spans="1:11" ht="16.2" thickBot="1">
      <c r="B2" s="7" t="e">
        <f>'SIMPL PLYWOOD'!#REF!</f>
        <v>#REF!</v>
      </c>
      <c r="C2" s="7" t="e">
        <f>'SIMPL PLYWOOD'!#REF!</f>
        <v>#REF!</v>
      </c>
      <c r="D2" s="7" t="e">
        <f>'SIMPL PLYWOOD'!#REF!</f>
        <v>#REF!</v>
      </c>
      <c r="E2" s="7" t="s">
        <v>25</v>
      </c>
      <c r="F2" s="7" t="s">
        <v>24</v>
      </c>
      <c r="G2" s="7" t="s">
        <v>23</v>
      </c>
      <c r="H2" s="7" t="s">
        <v>22</v>
      </c>
      <c r="I2" s="7" t="s">
        <v>26</v>
      </c>
      <c r="J2" s="7" t="s">
        <v>36</v>
      </c>
      <c r="K2" s="7" t="s">
        <v>27</v>
      </c>
    </row>
    <row r="3" spans="1:11" ht="34.049999999999997" customHeight="1" thickBot="1">
      <c r="A3" s="3" t="s">
        <v>21</v>
      </c>
      <c r="B3" s="5" t="e">
        <f>SUM(B4:B663)</f>
        <v>#REF!</v>
      </c>
      <c r="C3" s="5" t="e">
        <f>SUM(C4:C663)</f>
        <v>#REF!</v>
      </c>
      <c r="D3" s="5" t="e">
        <f>SUM(D4:D663)</f>
        <v>#REF!</v>
      </c>
      <c r="E3" s="5" t="e">
        <f>SUM(E4:E663)/1000</f>
        <v>#REF!</v>
      </c>
      <c r="F3" s="5" t="e">
        <f>SUM(F4:F663)/1000</f>
        <v>#REF!</v>
      </c>
      <c r="G3" s="5" t="e">
        <f>SUM(G4:G663)/1000</f>
        <v>#REF!</v>
      </c>
      <c r="H3" s="5" t="e">
        <f>SUM(H4:H663)/1000</f>
        <v>#REF!</v>
      </c>
      <c r="I3" s="5" t="e">
        <f>SUM(I4:I663)/1000</f>
        <v>#REF!</v>
      </c>
      <c r="J3" s="5" t="e">
        <f>SUM(J4:J663)</f>
        <v>#REF!</v>
      </c>
      <c r="K3" s="6" t="e">
        <f>SUM(K4:K663)</f>
        <v>#REF!</v>
      </c>
    </row>
    <row r="4" spans="1:11">
      <c r="A4" t="str">
        <f>'PRODUCTION LIST VOLUMES'!A6</f>
        <v>SIMPL-1A</v>
      </c>
      <c r="B4" s="4" t="e">
        <f>'SIMPL PLYWOOD'!#REF!*SUM('SIMPL PLYWOOD'!M20:X20)</f>
        <v>#REF!</v>
      </c>
      <c r="C4" s="4" t="e">
        <f>'SIMPL PLYWOOD'!#REF!*SUM('SIMPL PLYWOOD'!M20:X20)</f>
        <v>#REF!</v>
      </c>
      <c r="D4" s="4" t="e">
        <f>'SIMPL PLYWOOD'!#REF!*SUM('SIMPL PLYWOOD'!M20:X20)</f>
        <v>#REF!</v>
      </c>
      <c r="E4" s="4" t="e">
        <f>'SIMPL PLYWOOD'!#REF!*SUM('SIMPL PLYWOOD'!M20:X20)</f>
        <v>#REF!</v>
      </c>
      <c r="F4" s="4" t="e">
        <f>'SIMPL PLYWOOD'!#REF!*SUM('SIMPL PLYWOOD'!M20:X20)</f>
        <v>#REF!</v>
      </c>
      <c r="G4" s="4" t="e">
        <f>'SIMPL PLYWOOD'!#REF!*SUM('SIMPL PLYWOOD'!M20:X20)</f>
        <v>#REF!</v>
      </c>
      <c r="H4" s="4" t="e">
        <f t="shared" ref="H4" si="0">F4/10</f>
        <v>#REF!</v>
      </c>
      <c r="I4" s="4" t="e">
        <f>(3/100)*F4</f>
        <v>#REF!</v>
      </c>
      <c r="J4" s="4" t="e">
        <f>'SIMPL PLYWOOD'!#REF!*SUM('SIMPL PLYWOOD'!M20:X20)/3.125</f>
        <v>#REF!</v>
      </c>
      <c r="K4" s="4" t="e">
        <f>'SIMPL PLYWOOD'!#REF!</f>
        <v>#REF!</v>
      </c>
    </row>
    <row r="5" spans="1:11">
      <c r="A5" t="str">
        <f>'PRODUCTION LIST VOLUMES'!A8</f>
        <v>SIMPL-1C</v>
      </c>
      <c r="B5" s="4" t="e">
        <f>'SIMPL PLYWOOD'!#REF!*SUM('SIMPL PLYWOOD'!M21:X21)</f>
        <v>#REF!</v>
      </c>
      <c r="C5" s="4" t="e">
        <f>'SIMPL PLYWOOD'!#REF!*SUM('SIMPL PLYWOOD'!M21:X21)</f>
        <v>#REF!</v>
      </c>
      <c r="D5" s="4" t="e">
        <f>'SIMPL PLYWOOD'!#REF!*SUM('SIMPL PLYWOOD'!M21:X21)</f>
        <v>#REF!</v>
      </c>
      <c r="E5" s="4" t="e">
        <f>'SIMPL PLYWOOD'!#REF!*SUM('SIMPL PLYWOOD'!M21:X21)</f>
        <v>#REF!</v>
      </c>
      <c r="F5" s="4" t="e">
        <f>'SIMPL PLYWOOD'!#REF!*SUM('SIMPL PLYWOOD'!M21:X21)</f>
        <v>#REF!</v>
      </c>
      <c r="G5" s="4" t="e">
        <f>'SIMPL PLYWOOD'!#REF!*SUM('SIMPL PLYWOOD'!M21:X21)</f>
        <v>#REF!</v>
      </c>
      <c r="H5" s="4" t="e">
        <f t="shared" ref="H5:H68" si="1">F5/10</f>
        <v>#REF!</v>
      </c>
      <c r="I5" s="4" t="e">
        <f t="shared" ref="I5:I68" si="2">(3/100)*F5</f>
        <v>#REF!</v>
      </c>
      <c r="J5" s="4" t="e">
        <f>'SIMPL PLYWOOD'!#REF!*SUM('SIMPL PLYWOOD'!M21:X21)/3.125</f>
        <v>#REF!</v>
      </c>
      <c r="K5" s="4" t="e">
        <f>'SIMPL PLYWOOD'!#REF!</f>
        <v>#REF!</v>
      </c>
    </row>
    <row r="6" spans="1:11">
      <c r="A6" t="str">
        <f>'PRODUCTION LIST VOLUMES'!A10</f>
        <v>SIMPL-1E</v>
      </c>
      <c r="B6" s="4" t="e">
        <f>'SIMPL PLYWOOD'!#REF!*SUM('SIMPL PLYWOOD'!M22:X22)</f>
        <v>#REF!</v>
      </c>
      <c r="C6" s="4" t="e">
        <f>'SIMPL PLYWOOD'!#REF!*SUM('SIMPL PLYWOOD'!M22:X22)</f>
        <v>#REF!</v>
      </c>
      <c r="D6" s="4" t="e">
        <f>'SIMPL PLYWOOD'!#REF!*SUM('SIMPL PLYWOOD'!M22:X22)</f>
        <v>#REF!</v>
      </c>
      <c r="E6" s="4" t="e">
        <f>'SIMPL PLYWOOD'!#REF!*SUM('SIMPL PLYWOOD'!M22:X22)</f>
        <v>#REF!</v>
      </c>
      <c r="F6" s="4" t="e">
        <f>'SIMPL PLYWOOD'!#REF!*SUM('SIMPL PLYWOOD'!M22:X22)</f>
        <v>#REF!</v>
      </c>
      <c r="G6" s="4" t="e">
        <f>'SIMPL PLYWOOD'!#REF!*SUM('SIMPL PLYWOOD'!M22:X22)</f>
        <v>#REF!</v>
      </c>
      <c r="H6" s="4" t="e">
        <f t="shared" si="1"/>
        <v>#REF!</v>
      </c>
      <c r="I6" s="4" t="e">
        <f t="shared" si="2"/>
        <v>#REF!</v>
      </c>
      <c r="J6" s="4" t="e">
        <f>'SIMPL PLYWOOD'!#REF!*SUM('SIMPL PLYWOOD'!M22:X22)/3.125</f>
        <v>#REF!</v>
      </c>
      <c r="K6" s="4" t="e">
        <f>'SIMPL PLYWOOD'!#REF!</f>
        <v>#REF!</v>
      </c>
    </row>
    <row r="7" spans="1:11">
      <c r="A7" t="str">
        <f>'PRODUCTION LIST VOLUMES'!A12</f>
        <v>SIMPL-1G</v>
      </c>
      <c r="B7" s="4" t="e">
        <f>'SIMPL PLYWOOD'!#REF!*SUM('SIMPL PLYWOOD'!M23:X23)</f>
        <v>#REF!</v>
      </c>
      <c r="C7" s="4" t="e">
        <f>'SIMPL PLYWOOD'!#REF!*SUM('SIMPL PLYWOOD'!M23:X23)</f>
        <v>#REF!</v>
      </c>
      <c r="D7" s="4" t="e">
        <f>'SIMPL PLYWOOD'!#REF!*SUM('SIMPL PLYWOOD'!M23:X23)</f>
        <v>#REF!</v>
      </c>
      <c r="E7" s="4" t="e">
        <f>'SIMPL PLYWOOD'!#REF!*SUM('SIMPL PLYWOOD'!M23:X23)</f>
        <v>#REF!</v>
      </c>
      <c r="F7" s="4" t="e">
        <f>'SIMPL PLYWOOD'!#REF!*SUM('SIMPL PLYWOOD'!M23:X23)</f>
        <v>#REF!</v>
      </c>
      <c r="G7" s="4" t="e">
        <f>'SIMPL PLYWOOD'!#REF!*SUM('SIMPL PLYWOOD'!M23:X23)</f>
        <v>#REF!</v>
      </c>
      <c r="H7" s="4" t="e">
        <f t="shared" si="1"/>
        <v>#REF!</v>
      </c>
      <c r="I7" s="4" t="e">
        <f t="shared" si="2"/>
        <v>#REF!</v>
      </c>
      <c r="J7" s="4" t="e">
        <f>'SIMPL PLYWOOD'!#REF!*SUM('SIMPL PLYWOOD'!M23:X23)/3.125</f>
        <v>#REF!</v>
      </c>
      <c r="K7" s="4" t="e">
        <f>'SIMPL PLYWOOD'!#REF!</f>
        <v>#REF!</v>
      </c>
    </row>
    <row r="8" spans="1:11">
      <c r="A8" t="str">
        <f>'PRODUCTION LIST VOLUMES'!A14</f>
        <v>SIMPL-1I</v>
      </c>
      <c r="B8" s="4" t="e">
        <f>'SIMPL PLYWOOD'!#REF!*SUM('SIMPL PLYWOOD'!M24:X24)</f>
        <v>#REF!</v>
      </c>
      <c r="C8" s="4" t="e">
        <f>'SIMPL PLYWOOD'!#REF!*SUM('SIMPL PLYWOOD'!M24:X24)</f>
        <v>#REF!</v>
      </c>
      <c r="D8" s="4" t="e">
        <f>'SIMPL PLYWOOD'!#REF!*SUM('SIMPL PLYWOOD'!M24:X24)</f>
        <v>#REF!</v>
      </c>
      <c r="E8" s="4" t="e">
        <f>'SIMPL PLYWOOD'!#REF!*SUM('SIMPL PLYWOOD'!M24:X24)</f>
        <v>#REF!</v>
      </c>
      <c r="F8" s="4" t="e">
        <f>'SIMPL PLYWOOD'!#REF!*SUM('SIMPL PLYWOOD'!M24:X24)</f>
        <v>#REF!</v>
      </c>
      <c r="G8" s="4" t="e">
        <f>'SIMPL PLYWOOD'!#REF!*SUM('SIMPL PLYWOOD'!M24:X24)</f>
        <v>#REF!</v>
      </c>
      <c r="H8" s="4" t="e">
        <f t="shared" si="1"/>
        <v>#REF!</v>
      </c>
      <c r="I8" s="4" t="e">
        <f t="shared" si="2"/>
        <v>#REF!</v>
      </c>
      <c r="J8" s="4" t="e">
        <f>'SIMPL PLYWOOD'!#REF!*SUM('SIMPL PLYWOOD'!M24:X24)/3.125</f>
        <v>#REF!</v>
      </c>
      <c r="K8" s="4" t="e">
        <f>'SIMPL PLYWOOD'!#REF!</f>
        <v>#REF!</v>
      </c>
    </row>
    <row r="9" spans="1:11">
      <c r="A9">
        <f>'PRODUCTION LIST VOLUMES'!A16</f>
        <v>0</v>
      </c>
      <c r="B9" s="4" t="e">
        <f>'SIMPL PLYWOOD'!#REF!*SUM('SIMPL PLYWOOD'!M25:X25)</f>
        <v>#REF!</v>
      </c>
      <c r="C9" s="4" t="e">
        <f>'SIMPL PLYWOOD'!#REF!*SUM('SIMPL PLYWOOD'!M25:X25)</f>
        <v>#REF!</v>
      </c>
      <c r="D9" s="4" t="e">
        <f>'SIMPL PLYWOOD'!#REF!*SUM('SIMPL PLYWOOD'!M25:X25)</f>
        <v>#REF!</v>
      </c>
      <c r="E9" s="4" t="e">
        <f>'SIMPL PLYWOOD'!#REF!*SUM('SIMPL PLYWOOD'!M25:X25)</f>
        <v>#REF!</v>
      </c>
      <c r="F9" s="4" t="e">
        <f>'SIMPL PLYWOOD'!#REF!*SUM('SIMPL PLYWOOD'!M25:X25)</f>
        <v>#REF!</v>
      </c>
      <c r="G9" s="4" t="e">
        <f>'SIMPL PLYWOOD'!#REF!*SUM('SIMPL PLYWOOD'!M25:X25)</f>
        <v>#REF!</v>
      </c>
      <c r="H9" s="4" t="e">
        <f t="shared" si="1"/>
        <v>#REF!</v>
      </c>
      <c r="I9" s="4" t="e">
        <f t="shared" si="2"/>
        <v>#REF!</v>
      </c>
      <c r="J9" s="4" t="e">
        <f>'SIMPL PLYWOOD'!#REF!*SUM('SIMPL PLYWOOD'!M25:X25)/3.125</f>
        <v>#REF!</v>
      </c>
      <c r="K9" s="4" t="e">
        <f>'SIMPL PLYWOOD'!#REF!</f>
        <v>#REF!</v>
      </c>
    </row>
    <row r="10" spans="1:11">
      <c r="A10" t="str">
        <f>'PRODUCTION LIST VOLUMES'!A18</f>
        <v>SIMPL-2B</v>
      </c>
      <c r="B10" s="4" t="e">
        <f>'SIMPL PLYWOOD'!#REF!*SUM('SIMPL PLYWOOD'!M26:X26)</f>
        <v>#REF!</v>
      </c>
      <c r="C10" s="4" t="e">
        <f>'SIMPL PLYWOOD'!#REF!*SUM('SIMPL PLYWOOD'!M26:X26)</f>
        <v>#REF!</v>
      </c>
      <c r="D10" s="4" t="e">
        <f>'SIMPL PLYWOOD'!#REF!*SUM('SIMPL PLYWOOD'!M26:X26)</f>
        <v>#REF!</v>
      </c>
      <c r="E10" s="4" t="e">
        <f>'SIMPL PLYWOOD'!#REF!*SUM('SIMPL PLYWOOD'!M26:X26)</f>
        <v>#REF!</v>
      </c>
      <c r="F10" s="4" t="e">
        <f>'SIMPL PLYWOOD'!#REF!*SUM('SIMPL PLYWOOD'!M26:X26)</f>
        <v>#REF!</v>
      </c>
      <c r="G10" s="4" t="e">
        <f>'SIMPL PLYWOOD'!#REF!*SUM('SIMPL PLYWOOD'!M26:X26)</f>
        <v>#REF!</v>
      </c>
      <c r="H10" s="4" t="e">
        <f t="shared" si="1"/>
        <v>#REF!</v>
      </c>
      <c r="I10" s="4" t="e">
        <f t="shared" si="2"/>
        <v>#REF!</v>
      </c>
      <c r="J10" s="4" t="e">
        <f>'SIMPL PLYWOOD'!#REF!*SUM('SIMPL PLYWOOD'!M26:X26)/3.125</f>
        <v>#REF!</v>
      </c>
      <c r="K10" s="4" t="e">
        <f>'SIMPL PLYWOOD'!#REF!</f>
        <v>#REF!</v>
      </c>
    </row>
    <row r="11" spans="1:11">
      <c r="A11" t="str">
        <f>'PRODUCTION LIST VOLUMES'!A20</f>
        <v>SIMPL-2D</v>
      </c>
      <c r="B11" s="4" t="e">
        <f>'SIMPL PLYWOOD'!#REF!*SUM('SIMPL PLYWOOD'!M27:X27)</f>
        <v>#REF!</v>
      </c>
      <c r="C11" s="4" t="e">
        <f>'SIMPL PLYWOOD'!#REF!*SUM('SIMPL PLYWOOD'!M27:X27)</f>
        <v>#REF!</v>
      </c>
      <c r="D11" s="4" t="e">
        <f>'SIMPL PLYWOOD'!#REF!*SUM('SIMPL PLYWOOD'!M27:X27)</f>
        <v>#REF!</v>
      </c>
      <c r="E11" s="4" t="e">
        <f>'SIMPL PLYWOOD'!#REF!*SUM('SIMPL PLYWOOD'!M27:X27)</f>
        <v>#REF!</v>
      </c>
      <c r="F11" s="4" t="e">
        <f>'SIMPL PLYWOOD'!#REF!*SUM('SIMPL PLYWOOD'!M27:X27)</f>
        <v>#REF!</v>
      </c>
      <c r="G11" s="4" t="e">
        <f>'SIMPL PLYWOOD'!#REF!*SUM('SIMPL PLYWOOD'!M27:X27)</f>
        <v>#REF!</v>
      </c>
      <c r="H11" s="4" t="e">
        <f t="shared" si="1"/>
        <v>#REF!</v>
      </c>
      <c r="I11" s="4" t="e">
        <f t="shared" si="2"/>
        <v>#REF!</v>
      </c>
      <c r="J11" s="4" t="e">
        <f>'SIMPL PLYWOOD'!#REF!*SUM('SIMPL PLYWOOD'!M27:X27)/3.125</f>
        <v>#REF!</v>
      </c>
      <c r="K11" s="4" t="e">
        <f>'SIMPL PLYWOOD'!#REF!</f>
        <v>#REF!</v>
      </c>
    </row>
    <row r="12" spans="1:11">
      <c r="A12" t="str">
        <f>'PRODUCTION LIST VOLUMES'!A22</f>
        <v>SIMPL-2F</v>
      </c>
      <c r="B12" s="4" t="e">
        <f>'SIMPL PLYWOOD'!#REF!*SUM('SIMPL PLYWOOD'!M28:X28)</f>
        <v>#REF!</v>
      </c>
      <c r="C12" s="4" t="e">
        <f>'SIMPL PLYWOOD'!#REF!*SUM('SIMPL PLYWOOD'!M28:X28)</f>
        <v>#REF!</v>
      </c>
      <c r="D12" s="4" t="e">
        <f>'SIMPL PLYWOOD'!#REF!*SUM('SIMPL PLYWOOD'!M28:X28)</f>
        <v>#REF!</v>
      </c>
      <c r="E12" s="4" t="e">
        <f>'SIMPL PLYWOOD'!#REF!*SUM('SIMPL PLYWOOD'!M28:X28)</f>
        <v>#REF!</v>
      </c>
      <c r="F12" s="4" t="e">
        <f>'SIMPL PLYWOOD'!#REF!*SUM('SIMPL PLYWOOD'!M28:X28)</f>
        <v>#REF!</v>
      </c>
      <c r="G12" s="4" t="e">
        <f>'SIMPL PLYWOOD'!#REF!*SUM('SIMPL PLYWOOD'!M28:X28)</f>
        <v>#REF!</v>
      </c>
      <c r="H12" s="4" t="e">
        <f t="shared" si="1"/>
        <v>#REF!</v>
      </c>
      <c r="I12" s="4" t="e">
        <f t="shared" si="2"/>
        <v>#REF!</v>
      </c>
      <c r="J12" s="4" t="e">
        <f>'SIMPL PLYWOOD'!#REF!*SUM('SIMPL PLYWOOD'!M28:X28)/3.125</f>
        <v>#REF!</v>
      </c>
      <c r="K12" s="4" t="e">
        <f>'SIMPL PLYWOOD'!#REF!</f>
        <v>#REF!</v>
      </c>
    </row>
    <row r="13" spans="1:11">
      <c r="A13" t="str">
        <f>'PRODUCTION LIST VOLUMES'!A26</f>
        <v>SIMPL-3A</v>
      </c>
      <c r="B13" s="4" t="e">
        <f>'SIMPL PLYWOOD'!#REF!*SUM('SIMPL PLYWOOD'!M30:X30)</f>
        <v>#REF!</v>
      </c>
      <c r="C13" s="4" t="e">
        <f>'SIMPL PLYWOOD'!#REF!*SUM('SIMPL PLYWOOD'!M30:X30)</f>
        <v>#REF!</v>
      </c>
      <c r="D13" s="4" t="e">
        <f>'SIMPL PLYWOOD'!#REF!*SUM('SIMPL PLYWOOD'!M30:X30)</f>
        <v>#REF!</v>
      </c>
      <c r="E13" s="4" t="e">
        <f>'SIMPL PLYWOOD'!#REF!*SUM('SIMPL PLYWOOD'!M30:X30)</f>
        <v>#REF!</v>
      </c>
      <c r="F13" s="4" t="e">
        <f>'SIMPL PLYWOOD'!#REF!*SUM('SIMPL PLYWOOD'!M30:X30)</f>
        <v>#REF!</v>
      </c>
      <c r="G13" s="4" t="e">
        <f>'SIMPL PLYWOOD'!#REF!*SUM('SIMPL PLYWOOD'!M30:X30)</f>
        <v>#REF!</v>
      </c>
      <c r="H13" s="4" t="e">
        <f t="shared" si="1"/>
        <v>#REF!</v>
      </c>
      <c r="I13" s="4" t="e">
        <f t="shared" si="2"/>
        <v>#REF!</v>
      </c>
      <c r="J13" s="4" t="e">
        <f>'SIMPL PLYWOOD'!#REF!*SUM('SIMPL PLYWOOD'!M30:X30)/3.125</f>
        <v>#REF!</v>
      </c>
      <c r="K13" s="4" t="e">
        <f>'SIMPL PLYWOOD'!#REF!</f>
        <v>#REF!</v>
      </c>
    </row>
    <row r="14" spans="1:11">
      <c r="A14" t="str">
        <f>'PRODUCTION LIST VOLUMES'!A27</f>
        <v>SIMPL-3B</v>
      </c>
      <c r="B14" s="4" t="e">
        <f>'SIMPL PLYWOOD'!#REF!*SUM('SIMPL PLYWOOD'!M31:X31)</f>
        <v>#REF!</v>
      </c>
      <c r="C14" s="4" t="e">
        <f>'SIMPL PLYWOOD'!#REF!*SUM('SIMPL PLYWOOD'!M31:X31)</f>
        <v>#REF!</v>
      </c>
      <c r="D14" s="4" t="e">
        <f>'SIMPL PLYWOOD'!#REF!*SUM('SIMPL PLYWOOD'!M31:X31)</f>
        <v>#REF!</v>
      </c>
      <c r="E14" s="4" t="e">
        <f>'SIMPL PLYWOOD'!#REF!*SUM('SIMPL PLYWOOD'!M31:X31)</f>
        <v>#REF!</v>
      </c>
      <c r="F14" s="4" t="e">
        <f>'SIMPL PLYWOOD'!#REF!*SUM('SIMPL PLYWOOD'!M31:X31)</f>
        <v>#REF!</v>
      </c>
      <c r="G14" s="4" t="e">
        <f>'SIMPL PLYWOOD'!#REF!*SUM('SIMPL PLYWOOD'!M31:X31)</f>
        <v>#REF!</v>
      </c>
      <c r="H14" s="4" t="e">
        <f t="shared" si="1"/>
        <v>#REF!</v>
      </c>
      <c r="I14" s="4" t="e">
        <f t="shared" si="2"/>
        <v>#REF!</v>
      </c>
      <c r="J14" s="4" t="e">
        <f>'SIMPL PLYWOOD'!#REF!*SUM('SIMPL PLYWOOD'!M31:X31)/3.125</f>
        <v>#REF!</v>
      </c>
      <c r="K14" s="4" t="e">
        <f>'SIMPL PLYWOOD'!#REF!</f>
        <v>#REF!</v>
      </c>
    </row>
    <row r="15" spans="1:11">
      <c r="A15" t="str">
        <f>'PRODUCTION LIST VOLUMES'!A28</f>
        <v>SIMPL-3C</v>
      </c>
      <c r="B15" s="4" t="e">
        <f>'SIMPL PLYWOOD'!#REF!*SUM('SIMPL PLYWOOD'!M32:X32)</f>
        <v>#REF!</v>
      </c>
      <c r="C15" s="4" t="e">
        <f>'SIMPL PLYWOOD'!#REF!*SUM('SIMPL PLYWOOD'!M32:X32)</f>
        <v>#REF!</v>
      </c>
      <c r="D15" s="4" t="e">
        <f>'SIMPL PLYWOOD'!#REF!*SUM('SIMPL PLYWOOD'!M32:X32)</f>
        <v>#REF!</v>
      </c>
      <c r="E15" s="4" t="e">
        <f>'SIMPL PLYWOOD'!#REF!*SUM('SIMPL PLYWOOD'!M32:X32)</f>
        <v>#REF!</v>
      </c>
      <c r="F15" s="4" t="e">
        <f>'SIMPL PLYWOOD'!#REF!*SUM('SIMPL PLYWOOD'!M32:X32)</f>
        <v>#REF!</v>
      </c>
      <c r="G15" s="4" t="e">
        <f>'SIMPL PLYWOOD'!#REF!*SUM('SIMPL PLYWOOD'!M32:X32)</f>
        <v>#REF!</v>
      </c>
      <c r="H15" s="4" t="e">
        <f t="shared" si="1"/>
        <v>#REF!</v>
      </c>
      <c r="I15" s="4" t="e">
        <f t="shared" si="2"/>
        <v>#REF!</v>
      </c>
      <c r="J15" s="4" t="e">
        <f>'SIMPL PLYWOOD'!#REF!*SUM('SIMPL PLYWOOD'!M32:X32)/3.125</f>
        <v>#REF!</v>
      </c>
      <c r="K15" s="4" t="e">
        <f>'SIMPL PLYWOOD'!#REF!</f>
        <v>#REF!</v>
      </c>
    </row>
    <row r="16" spans="1:11">
      <c r="A16" t="str">
        <f>'PRODUCTION LIST VOLUMES'!A29</f>
        <v>SIMPL-3D</v>
      </c>
      <c r="B16" s="4" t="e">
        <f>'SIMPL PLYWOOD'!#REF!*SUM('SIMPL PLYWOOD'!M33:X33)</f>
        <v>#REF!</v>
      </c>
      <c r="C16" s="4" t="e">
        <f>'SIMPL PLYWOOD'!#REF!*SUM('SIMPL PLYWOOD'!M33:X33)</f>
        <v>#REF!</v>
      </c>
      <c r="D16" s="4" t="e">
        <f>'SIMPL PLYWOOD'!#REF!*SUM('SIMPL PLYWOOD'!M33:X33)</f>
        <v>#REF!</v>
      </c>
      <c r="E16" s="4" t="e">
        <f>'SIMPL PLYWOOD'!#REF!*SUM('SIMPL PLYWOOD'!M33:X33)</f>
        <v>#REF!</v>
      </c>
      <c r="F16" s="4" t="e">
        <f>'SIMPL PLYWOOD'!#REF!*SUM('SIMPL PLYWOOD'!M33:X33)</f>
        <v>#REF!</v>
      </c>
      <c r="G16" s="4" t="e">
        <f>'SIMPL PLYWOOD'!#REF!*SUM('SIMPL PLYWOOD'!M33:X33)</f>
        <v>#REF!</v>
      </c>
      <c r="H16" s="4" t="e">
        <f t="shared" si="1"/>
        <v>#REF!</v>
      </c>
      <c r="I16" s="4" t="e">
        <f t="shared" si="2"/>
        <v>#REF!</v>
      </c>
      <c r="J16" s="4" t="e">
        <f>'SIMPL PLYWOOD'!#REF!*SUM('SIMPL PLYWOOD'!M33:X33)/3.125</f>
        <v>#REF!</v>
      </c>
      <c r="K16" s="4" t="e">
        <f>'SIMPL PLYWOOD'!#REF!</f>
        <v>#REF!</v>
      </c>
    </row>
    <row r="17" spans="1:11">
      <c r="A17" t="str">
        <f>'PRODUCTION LIST VOLUMES'!A30</f>
        <v>SIMPL-3E</v>
      </c>
      <c r="B17" s="4" t="e">
        <f>'SIMPL PLYWOOD'!#REF!*SUM('SIMPL PLYWOOD'!M34:X34)</f>
        <v>#REF!</v>
      </c>
      <c r="C17" s="4" t="e">
        <f>'SIMPL PLYWOOD'!#REF!*SUM('SIMPL PLYWOOD'!M34:X34)</f>
        <v>#REF!</v>
      </c>
      <c r="D17" s="4" t="e">
        <f>'SIMPL PLYWOOD'!#REF!*SUM('SIMPL PLYWOOD'!M34:X34)</f>
        <v>#REF!</v>
      </c>
      <c r="E17" s="4" t="e">
        <f>'SIMPL PLYWOOD'!#REF!*SUM('SIMPL PLYWOOD'!M34:X34)</f>
        <v>#REF!</v>
      </c>
      <c r="F17" s="4" t="e">
        <f>'SIMPL PLYWOOD'!#REF!*SUM('SIMPL PLYWOOD'!M34:X34)</f>
        <v>#REF!</v>
      </c>
      <c r="G17" s="4" t="e">
        <f>'SIMPL PLYWOOD'!#REF!*SUM('SIMPL PLYWOOD'!M34:X34)</f>
        <v>#REF!</v>
      </c>
      <c r="H17" s="4" t="e">
        <f t="shared" si="1"/>
        <v>#REF!</v>
      </c>
      <c r="I17" s="4" t="e">
        <f t="shared" si="2"/>
        <v>#REF!</v>
      </c>
      <c r="J17" s="4" t="e">
        <f>'SIMPL PLYWOOD'!#REF!*SUM('SIMPL PLYWOOD'!M34:X34)/3.125</f>
        <v>#REF!</v>
      </c>
      <c r="K17" s="4" t="e">
        <f>'SIMPL PLYWOOD'!#REF!</f>
        <v>#REF!</v>
      </c>
    </row>
    <row r="18" spans="1:11">
      <c r="A18" t="str">
        <f>'PRODUCTION LIST VOLUMES'!A31</f>
        <v>SIMPL-3F</v>
      </c>
      <c r="B18" s="4" t="e">
        <f>'SIMPL PLYWOOD'!#REF!*SUM('SIMPL PLYWOOD'!M35:X35)</f>
        <v>#REF!</v>
      </c>
      <c r="C18" s="4" t="e">
        <f>'SIMPL PLYWOOD'!#REF!*SUM('SIMPL PLYWOOD'!M35:X35)</f>
        <v>#REF!</v>
      </c>
      <c r="D18" s="4" t="e">
        <f>'SIMPL PLYWOOD'!#REF!*SUM('SIMPL PLYWOOD'!M35:X35)</f>
        <v>#REF!</v>
      </c>
      <c r="E18" s="4" t="e">
        <f>'SIMPL PLYWOOD'!#REF!*SUM('SIMPL PLYWOOD'!M35:X35)</f>
        <v>#REF!</v>
      </c>
      <c r="F18" s="4" t="e">
        <f>'SIMPL PLYWOOD'!#REF!*SUM('SIMPL PLYWOOD'!M35:X35)</f>
        <v>#REF!</v>
      </c>
      <c r="G18" s="4" t="e">
        <f>'SIMPL PLYWOOD'!#REF!*SUM('SIMPL PLYWOOD'!M35:X35)</f>
        <v>#REF!</v>
      </c>
      <c r="H18" s="4" t="e">
        <f t="shared" si="1"/>
        <v>#REF!</v>
      </c>
      <c r="I18" s="4" t="e">
        <f t="shared" si="2"/>
        <v>#REF!</v>
      </c>
      <c r="J18" s="4" t="e">
        <f>'SIMPL PLYWOOD'!#REF!*SUM('SIMPL PLYWOOD'!M35:X35)/3.125</f>
        <v>#REF!</v>
      </c>
      <c r="K18" s="4" t="e">
        <f>'SIMPL PLYWOOD'!#REF!</f>
        <v>#REF!</v>
      </c>
    </row>
    <row r="19" spans="1:11">
      <c r="A19" t="str">
        <f>'PRODUCTION LIST VOLUMES'!A32</f>
        <v>SIMPL-3G</v>
      </c>
      <c r="B19" s="4" t="e">
        <f>'SIMPL PLYWOOD'!#REF!*SUM('SIMPL PLYWOOD'!M36:X36)</f>
        <v>#REF!</v>
      </c>
      <c r="C19" s="4" t="e">
        <f>'SIMPL PLYWOOD'!#REF!*SUM('SIMPL PLYWOOD'!M36:X36)</f>
        <v>#REF!</v>
      </c>
      <c r="D19" s="4" t="e">
        <f>'SIMPL PLYWOOD'!#REF!*SUM('SIMPL PLYWOOD'!M36:X36)</f>
        <v>#REF!</v>
      </c>
      <c r="E19" s="4" t="e">
        <f>'SIMPL PLYWOOD'!#REF!*SUM('SIMPL PLYWOOD'!M36:X36)</f>
        <v>#REF!</v>
      </c>
      <c r="F19" s="4" t="e">
        <f>'SIMPL PLYWOOD'!#REF!*SUM('SIMPL PLYWOOD'!M36:X36)</f>
        <v>#REF!</v>
      </c>
      <c r="G19" s="4" t="e">
        <f>'SIMPL PLYWOOD'!#REF!*SUM('SIMPL PLYWOOD'!M36:X36)</f>
        <v>#REF!</v>
      </c>
      <c r="H19" s="4" t="e">
        <f t="shared" si="1"/>
        <v>#REF!</v>
      </c>
      <c r="I19" s="4" t="e">
        <f t="shared" si="2"/>
        <v>#REF!</v>
      </c>
      <c r="J19" s="4" t="e">
        <f>'SIMPL PLYWOOD'!#REF!*SUM('SIMPL PLYWOOD'!M36:X36)/3.125</f>
        <v>#REF!</v>
      </c>
      <c r="K19" s="4" t="e">
        <f>'SIMPL PLYWOOD'!#REF!</f>
        <v>#REF!</v>
      </c>
    </row>
    <row r="20" spans="1:11">
      <c r="A20" t="str">
        <f>'PRODUCTION LIST VOLUMES'!A33</f>
        <v>SIMPL-3H</v>
      </c>
      <c r="B20" s="4" t="e">
        <f>'SIMPL PLYWOOD'!#REF!*SUM('SIMPL PLYWOOD'!M37:X37)</f>
        <v>#REF!</v>
      </c>
      <c r="C20" s="4" t="e">
        <f>'SIMPL PLYWOOD'!#REF!*SUM('SIMPL PLYWOOD'!M37:X37)</f>
        <v>#REF!</v>
      </c>
      <c r="D20" s="4" t="e">
        <f>'SIMPL PLYWOOD'!#REF!*SUM('SIMPL PLYWOOD'!M37:X37)</f>
        <v>#REF!</v>
      </c>
      <c r="E20" s="4" t="e">
        <f>'SIMPL PLYWOOD'!#REF!*SUM('SIMPL PLYWOOD'!M37:X37)</f>
        <v>#REF!</v>
      </c>
      <c r="F20" s="4" t="e">
        <f>'SIMPL PLYWOOD'!#REF!*SUM('SIMPL PLYWOOD'!M37:X37)</f>
        <v>#REF!</v>
      </c>
      <c r="G20" s="4" t="e">
        <f>'SIMPL PLYWOOD'!#REF!*SUM('SIMPL PLYWOOD'!M37:X37)</f>
        <v>#REF!</v>
      </c>
      <c r="H20" s="4" t="e">
        <f t="shared" si="1"/>
        <v>#REF!</v>
      </c>
      <c r="I20" s="4" t="e">
        <f t="shared" si="2"/>
        <v>#REF!</v>
      </c>
      <c r="J20" s="4" t="e">
        <f>'SIMPL PLYWOOD'!#REF!*SUM('SIMPL PLYWOOD'!M37:X37)/3.125</f>
        <v>#REF!</v>
      </c>
      <c r="K20" s="4" t="e">
        <f>'SIMPL PLYWOOD'!#REF!</f>
        <v>#REF!</v>
      </c>
    </row>
    <row r="21" spans="1:11">
      <c r="A21" t="str">
        <f>'PRODUCTION LIST VOLUMES'!A35</f>
        <v>SIMPL-3J</v>
      </c>
      <c r="B21" s="4" t="e">
        <f>'SIMPL PLYWOOD'!#REF!*SUM('SIMPL PLYWOOD'!M39:X39)</f>
        <v>#REF!</v>
      </c>
      <c r="C21" s="4" t="e">
        <f>'SIMPL PLYWOOD'!#REF!*SUM('SIMPL PLYWOOD'!M39:X39)</f>
        <v>#REF!</v>
      </c>
      <c r="D21" s="4" t="e">
        <f>'SIMPL PLYWOOD'!#REF!*SUM('SIMPL PLYWOOD'!M39:X39)</f>
        <v>#REF!</v>
      </c>
      <c r="E21" s="4" t="e">
        <f>'SIMPL PLYWOOD'!#REF!*SUM('SIMPL PLYWOOD'!M39:X39)</f>
        <v>#REF!</v>
      </c>
      <c r="F21" s="4" t="e">
        <f>'SIMPL PLYWOOD'!#REF!*SUM('SIMPL PLYWOOD'!M39:X39)</f>
        <v>#REF!</v>
      </c>
      <c r="G21" s="4" t="e">
        <f>'SIMPL PLYWOOD'!#REF!*SUM('SIMPL PLYWOOD'!M39:X39)</f>
        <v>#REF!</v>
      </c>
      <c r="H21" s="4" t="e">
        <f t="shared" si="1"/>
        <v>#REF!</v>
      </c>
      <c r="I21" s="4" t="e">
        <f t="shared" si="2"/>
        <v>#REF!</v>
      </c>
      <c r="J21" s="4" t="e">
        <f>'SIMPL PLYWOOD'!#REF!*SUM('SIMPL PLYWOOD'!M39:X39)/3.125</f>
        <v>#REF!</v>
      </c>
      <c r="K21" s="4" t="e">
        <f>'SIMPL PLYWOOD'!#REF!</f>
        <v>#REF!</v>
      </c>
    </row>
    <row r="22" spans="1:11">
      <c r="A22" t="str">
        <f>'PRODUCTION LIST VOLUMES'!A36</f>
        <v>SIMPL-3K</v>
      </c>
      <c r="B22" s="4" t="e">
        <f>'SIMPL PLYWOOD'!#REF!*SUM('SIMPL PLYWOOD'!M40:X40)</f>
        <v>#REF!</v>
      </c>
      <c r="C22" s="4" t="e">
        <f>'SIMPL PLYWOOD'!#REF!*SUM('SIMPL PLYWOOD'!M40:X40)</f>
        <v>#REF!</v>
      </c>
      <c r="D22" s="4" t="e">
        <f>'SIMPL PLYWOOD'!#REF!*SUM('SIMPL PLYWOOD'!M40:X40)</f>
        <v>#REF!</v>
      </c>
      <c r="E22" s="4" t="e">
        <f>'SIMPL PLYWOOD'!#REF!*SUM('SIMPL PLYWOOD'!M40:X40)</f>
        <v>#REF!</v>
      </c>
      <c r="F22" s="4" t="e">
        <f>'SIMPL PLYWOOD'!#REF!*SUM('SIMPL PLYWOOD'!M40:X40)</f>
        <v>#REF!</v>
      </c>
      <c r="G22" s="4" t="e">
        <f>'SIMPL PLYWOOD'!#REF!*SUM('SIMPL PLYWOOD'!M40:X40)</f>
        <v>#REF!</v>
      </c>
      <c r="H22" s="4" t="e">
        <f t="shared" si="1"/>
        <v>#REF!</v>
      </c>
      <c r="I22" s="4" t="e">
        <f t="shared" si="2"/>
        <v>#REF!</v>
      </c>
      <c r="J22" s="4" t="e">
        <f>'SIMPL PLYWOOD'!#REF!*SUM('SIMPL PLYWOOD'!M40:X40)/3.125</f>
        <v>#REF!</v>
      </c>
      <c r="K22" s="4" t="e">
        <f>'SIMPL PLYWOOD'!#REF!</f>
        <v>#REF!</v>
      </c>
    </row>
    <row r="23" spans="1:11">
      <c r="A23" t="str">
        <f>'PRODUCTION LIST VOLUMES'!A37</f>
        <v>SIMPL-3L</v>
      </c>
      <c r="B23" s="4" t="e">
        <f>'SIMPL PLYWOOD'!#REF!*SUM('SIMPL PLYWOOD'!M41:X41)</f>
        <v>#REF!</v>
      </c>
      <c r="C23" s="4" t="e">
        <f>'SIMPL PLYWOOD'!#REF!*SUM('SIMPL PLYWOOD'!M41:X41)</f>
        <v>#REF!</v>
      </c>
      <c r="D23" s="4" t="e">
        <f>'SIMPL PLYWOOD'!#REF!*SUM('SIMPL PLYWOOD'!M41:X41)</f>
        <v>#REF!</v>
      </c>
      <c r="E23" s="4" t="e">
        <f>'SIMPL PLYWOOD'!#REF!*SUM('SIMPL PLYWOOD'!M41:X41)</f>
        <v>#REF!</v>
      </c>
      <c r="F23" s="4" t="e">
        <f>'SIMPL PLYWOOD'!#REF!*SUM('SIMPL PLYWOOD'!M41:X41)</f>
        <v>#REF!</v>
      </c>
      <c r="G23" s="4" t="e">
        <f>'SIMPL PLYWOOD'!#REF!*SUM('SIMPL PLYWOOD'!M41:X41)</f>
        <v>#REF!</v>
      </c>
      <c r="H23" s="4" t="e">
        <f t="shared" si="1"/>
        <v>#REF!</v>
      </c>
      <c r="I23" s="4" t="e">
        <f t="shared" si="2"/>
        <v>#REF!</v>
      </c>
      <c r="J23" s="4" t="e">
        <f>'SIMPL PLYWOOD'!#REF!*SUM('SIMPL PLYWOOD'!M41:X41)/3.125</f>
        <v>#REF!</v>
      </c>
      <c r="K23" s="4" t="e">
        <f>'SIMPL PLYWOOD'!#REF!</f>
        <v>#REF!</v>
      </c>
    </row>
    <row r="24" spans="1:11">
      <c r="A24" t="str">
        <f>'PRODUCTION LIST VOLUMES'!A38</f>
        <v>SIMPL-3M</v>
      </c>
      <c r="B24" s="4" t="e">
        <f>'SIMPL PLYWOOD'!#REF!*SUM('SIMPL PLYWOOD'!M42:X42)</f>
        <v>#REF!</v>
      </c>
      <c r="C24" s="4" t="e">
        <f>'SIMPL PLYWOOD'!#REF!*SUM('SIMPL PLYWOOD'!M42:X42)</f>
        <v>#REF!</v>
      </c>
      <c r="D24" s="4" t="e">
        <f>'SIMPL PLYWOOD'!#REF!*SUM('SIMPL PLYWOOD'!M42:X42)</f>
        <v>#REF!</v>
      </c>
      <c r="E24" s="4" t="e">
        <f>'SIMPL PLYWOOD'!#REF!*SUM('SIMPL PLYWOOD'!M42:X42)</f>
        <v>#REF!</v>
      </c>
      <c r="F24" s="4" t="e">
        <f>'SIMPL PLYWOOD'!#REF!*SUM('SIMPL PLYWOOD'!M42:X42)</f>
        <v>#REF!</v>
      </c>
      <c r="G24" s="4" t="e">
        <f>'SIMPL PLYWOOD'!#REF!*SUM('SIMPL PLYWOOD'!M42:X42)</f>
        <v>#REF!</v>
      </c>
      <c r="H24" s="4" t="e">
        <f t="shared" si="1"/>
        <v>#REF!</v>
      </c>
      <c r="I24" s="4" t="e">
        <f t="shared" si="2"/>
        <v>#REF!</v>
      </c>
      <c r="J24" s="4" t="e">
        <f>'SIMPL PLYWOOD'!#REF!*SUM('SIMPL PLYWOOD'!M42:X42)/3.125</f>
        <v>#REF!</v>
      </c>
      <c r="K24" s="4" t="e">
        <f>'SIMPL PLYWOOD'!#REF!</f>
        <v>#REF!</v>
      </c>
    </row>
    <row r="25" spans="1:11">
      <c r="A25" t="str">
        <f>'PRODUCTION LIST VOLUMES'!A39</f>
        <v>SIMPL-3N</v>
      </c>
      <c r="B25" s="4" t="e">
        <f>'SIMPL PLYWOOD'!#REF!*SUM('SIMPL PLYWOOD'!M43:X43)</f>
        <v>#REF!</v>
      </c>
      <c r="C25" s="4" t="e">
        <f>'SIMPL PLYWOOD'!#REF!*SUM('SIMPL PLYWOOD'!M43:X43)</f>
        <v>#REF!</v>
      </c>
      <c r="D25" s="4" t="e">
        <f>'SIMPL PLYWOOD'!#REF!*SUM('SIMPL PLYWOOD'!M43:X43)</f>
        <v>#REF!</v>
      </c>
      <c r="E25" s="4" t="e">
        <f>'SIMPL PLYWOOD'!#REF!*SUM('SIMPL PLYWOOD'!M43:X43)</f>
        <v>#REF!</v>
      </c>
      <c r="F25" s="4" t="e">
        <f>'SIMPL PLYWOOD'!#REF!*SUM('SIMPL PLYWOOD'!M43:X43)</f>
        <v>#REF!</v>
      </c>
      <c r="G25" s="4" t="e">
        <f>'SIMPL PLYWOOD'!#REF!*SUM('SIMPL PLYWOOD'!M43:X43)</f>
        <v>#REF!</v>
      </c>
      <c r="H25" s="4" t="e">
        <f t="shared" si="1"/>
        <v>#REF!</v>
      </c>
      <c r="I25" s="4" t="e">
        <f t="shared" si="2"/>
        <v>#REF!</v>
      </c>
      <c r="J25" s="4" t="e">
        <f>'SIMPL PLYWOOD'!#REF!*SUM('SIMPL PLYWOOD'!M43:X43)/3.125</f>
        <v>#REF!</v>
      </c>
      <c r="K25" s="4" t="e">
        <f>'SIMPL PLYWOOD'!#REF!</f>
        <v>#REF!</v>
      </c>
    </row>
    <row r="26" spans="1:11">
      <c r="A26" t="str">
        <f>'PRODUCTION LIST VOLUMES'!A40</f>
        <v>SIMPL-3O</v>
      </c>
      <c r="B26" s="4" t="e">
        <f>'SIMPL PLYWOOD'!#REF!*SUM('SIMPL PLYWOOD'!M44:X44)</f>
        <v>#REF!</v>
      </c>
      <c r="C26" s="4" t="e">
        <f>'SIMPL PLYWOOD'!#REF!*SUM('SIMPL PLYWOOD'!M44:X44)</f>
        <v>#REF!</v>
      </c>
      <c r="D26" s="4" t="e">
        <f>'SIMPL PLYWOOD'!#REF!*SUM('SIMPL PLYWOOD'!M44:X44)</f>
        <v>#REF!</v>
      </c>
      <c r="E26" s="4" t="e">
        <f>'SIMPL PLYWOOD'!#REF!*SUM('SIMPL PLYWOOD'!M44:X44)</f>
        <v>#REF!</v>
      </c>
      <c r="F26" s="4" t="e">
        <f>'SIMPL PLYWOOD'!#REF!*SUM('SIMPL PLYWOOD'!M44:X44)</f>
        <v>#REF!</v>
      </c>
      <c r="G26" s="4" t="e">
        <f>'SIMPL PLYWOOD'!#REF!*SUM('SIMPL PLYWOOD'!M44:X44)</f>
        <v>#REF!</v>
      </c>
      <c r="H26" s="4" t="e">
        <f t="shared" si="1"/>
        <v>#REF!</v>
      </c>
      <c r="I26" s="4" t="e">
        <f t="shared" si="2"/>
        <v>#REF!</v>
      </c>
      <c r="J26" s="4" t="e">
        <f>'SIMPL PLYWOOD'!#REF!*SUM('SIMPL PLYWOOD'!M44:X44)/3.125</f>
        <v>#REF!</v>
      </c>
      <c r="K26" s="4" t="e">
        <f>'SIMPL PLYWOOD'!#REF!</f>
        <v>#REF!</v>
      </c>
    </row>
    <row r="27" spans="1:11">
      <c r="A27" t="str">
        <f>'PRODUCTION LIST VOLUMES'!A41</f>
        <v>SIMPL-3P</v>
      </c>
      <c r="B27" s="4" t="e">
        <f>'SIMPL PLYWOOD'!#REF!*SUM('SIMPL PLYWOOD'!M45:X45)</f>
        <v>#REF!</v>
      </c>
      <c r="C27" s="4" t="e">
        <f>'SIMPL PLYWOOD'!#REF!*SUM('SIMPL PLYWOOD'!M45:X45)</f>
        <v>#REF!</v>
      </c>
      <c r="D27" s="4" t="e">
        <f>'SIMPL PLYWOOD'!#REF!*SUM('SIMPL PLYWOOD'!M45:X45)</f>
        <v>#REF!</v>
      </c>
      <c r="E27" s="4" t="e">
        <f>'SIMPL PLYWOOD'!#REF!*SUM('SIMPL PLYWOOD'!M45:X45)</f>
        <v>#REF!</v>
      </c>
      <c r="F27" s="4" t="e">
        <f>'SIMPL PLYWOOD'!#REF!*SUM('SIMPL PLYWOOD'!M45:X45)</f>
        <v>#REF!</v>
      </c>
      <c r="G27" s="4" t="e">
        <f>'SIMPL PLYWOOD'!#REF!*SUM('SIMPL PLYWOOD'!M45:X45)</f>
        <v>#REF!</v>
      </c>
      <c r="H27" s="4" t="e">
        <f t="shared" si="1"/>
        <v>#REF!</v>
      </c>
      <c r="I27" s="4" t="e">
        <f t="shared" si="2"/>
        <v>#REF!</v>
      </c>
      <c r="J27" s="4" t="e">
        <f>'SIMPL PLYWOOD'!#REF!*SUM('SIMPL PLYWOOD'!M45:X45)/3.125</f>
        <v>#REF!</v>
      </c>
      <c r="K27" s="4" t="e">
        <f>'SIMPL PLYWOOD'!#REF!</f>
        <v>#REF!</v>
      </c>
    </row>
    <row r="28" spans="1:11">
      <c r="A28" t="str">
        <f>'PRODUCTION LIST VOLUMES'!A42</f>
        <v>SIMPL-3R</v>
      </c>
      <c r="B28" s="4" t="e">
        <f>'SIMPL PLYWOOD'!#REF!*SUM('SIMPL PLYWOOD'!M46:X46)</f>
        <v>#REF!</v>
      </c>
      <c r="C28" s="4" t="e">
        <f>'SIMPL PLYWOOD'!#REF!*SUM('SIMPL PLYWOOD'!M46:X46)</f>
        <v>#REF!</v>
      </c>
      <c r="D28" s="4" t="e">
        <f>'SIMPL PLYWOOD'!#REF!*SUM('SIMPL PLYWOOD'!M46:X46)</f>
        <v>#REF!</v>
      </c>
      <c r="E28" s="4" t="e">
        <f>'SIMPL PLYWOOD'!#REF!*SUM('SIMPL PLYWOOD'!M46:X46)</f>
        <v>#REF!</v>
      </c>
      <c r="F28" s="4" t="e">
        <f>'SIMPL PLYWOOD'!#REF!*SUM('SIMPL PLYWOOD'!M46:X46)</f>
        <v>#REF!</v>
      </c>
      <c r="G28" s="4" t="e">
        <f>'SIMPL PLYWOOD'!#REF!*SUM('SIMPL PLYWOOD'!M46:X46)</f>
        <v>#REF!</v>
      </c>
      <c r="H28" s="4" t="e">
        <f t="shared" si="1"/>
        <v>#REF!</v>
      </c>
      <c r="I28" s="4" t="e">
        <f t="shared" si="2"/>
        <v>#REF!</v>
      </c>
      <c r="J28" s="4" t="e">
        <f>'SIMPL PLYWOOD'!#REF!*SUM('SIMPL PLYWOOD'!M46:X46)/3.125</f>
        <v>#REF!</v>
      </c>
      <c r="K28" s="4" t="e">
        <f>'SIMPL PLYWOOD'!#REF!</f>
        <v>#REF!</v>
      </c>
    </row>
    <row r="29" spans="1:11">
      <c r="A29">
        <f>'PRODUCTION LIST VOLUMES'!A43</f>
        <v>0</v>
      </c>
      <c r="B29" s="4" t="e">
        <f>'SIMPL PLYWOOD'!#REF!*SUM('SIMPL PLYWOOD'!M47:X47)</f>
        <v>#REF!</v>
      </c>
      <c r="C29" s="4" t="e">
        <f>'SIMPL PLYWOOD'!#REF!*SUM('SIMPL PLYWOOD'!M47:X47)</f>
        <v>#REF!</v>
      </c>
      <c r="D29" s="4" t="e">
        <f>'SIMPL PLYWOOD'!#REF!*SUM('SIMPL PLYWOOD'!M47:X47)</f>
        <v>#REF!</v>
      </c>
      <c r="E29" s="4" t="e">
        <f>'SIMPL PLYWOOD'!#REF!*SUM('SIMPL PLYWOOD'!M47:X47)</f>
        <v>#REF!</v>
      </c>
      <c r="F29" s="4" t="e">
        <f>'SIMPL PLYWOOD'!#REF!*SUM('SIMPL PLYWOOD'!M47:X47)</f>
        <v>#REF!</v>
      </c>
      <c r="G29" s="4" t="e">
        <f>'SIMPL PLYWOOD'!#REF!*SUM('SIMPL PLYWOOD'!M47:X47)</f>
        <v>#REF!</v>
      </c>
      <c r="H29" s="4" t="e">
        <f t="shared" si="1"/>
        <v>#REF!</v>
      </c>
      <c r="I29" s="4" t="e">
        <f t="shared" si="2"/>
        <v>#REF!</v>
      </c>
      <c r="J29" s="4" t="e">
        <f>'SIMPL PLYWOOD'!#REF!*SUM('SIMPL PLYWOOD'!M47:X47)/3.125</f>
        <v>#REF!</v>
      </c>
      <c r="K29" s="4" t="e">
        <f>'SIMPL PLYWOOD'!#REF!</f>
        <v>#REF!</v>
      </c>
    </row>
    <row r="30" spans="1:11">
      <c r="A30" t="str">
        <f>'PRODUCTION LIST VOLUMES'!A44</f>
        <v>SIMPL-4A</v>
      </c>
      <c r="B30" s="4" t="e">
        <f>'SIMPL PLYWOOD'!#REF!*SUM('SIMPL PLYWOOD'!M48:X48)</f>
        <v>#REF!</v>
      </c>
      <c r="C30" s="4" t="e">
        <f>'SIMPL PLYWOOD'!#REF!*SUM('SIMPL PLYWOOD'!M48:X48)</f>
        <v>#REF!</v>
      </c>
      <c r="D30" s="4" t="e">
        <f>'SIMPL PLYWOOD'!#REF!*SUM('SIMPL PLYWOOD'!M48:X48)</f>
        <v>#REF!</v>
      </c>
      <c r="E30" s="4" t="e">
        <f>'SIMPL PLYWOOD'!#REF!*SUM('SIMPL PLYWOOD'!M48:X48)</f>
        <v>#REF!</v>
      </c>
      <c r="F30" s="4" t="e">
        <f>'SIMPL PLYWOOD'!#REF!*SUM('SIMPL PLYWOOD'!M48:X48)</f>
        <v>#REF!</v>
      </c>
      <c r="G30" s="4" t="e">
        <f>'SIMPL PLYWOOD'!#REF!*SUM('SIMPL PLYWOOD'!M48:X48)</f>
        <v>#REF!</v>
      </c>
      <c r="H30" s="4" t="e">
        <f t="shared" si="1"/>
        <v>#REF!</v>
      </c>
      <c r="I30" s="4" t="e">
        <f t="shared" si="2"/>
        <v>#REF!</v>
      </c>
      <c r="J30" s="4" t="e">
        <f>'SIMPL PLYWOOD'!#REF!*SUM('SIMPL PLYWOOD'!M48:X48)/3.125</f>
        <v>#REF!</v>
      </c>
      <c r="K30" s="4" t="e">
        <f>'SIMPL PLYWOOD'!#REF!</f>
        <v>#REF!</v>
      </c>
    </row>
    <row r="31" spans="1:11">
      <c r="A31" t="str">
        <f>'PRODUCTION LIST VOLUMES'!A45</f>
        <v>SIMPL-4B</v>
      </c>
      <c r="B31" s="4" t="e">
        <f>'SIMPL PLYWOOD'!#REF!*SUM('SIMPL PLYWOOD'!M49:X49)</f>
        <v>#REF!</v>
      </c>
      <c r="C31" s="4" t="e">
        <f>'SIMPL PLYWOOD'!#REF!*SUM('SIMPL PLYWOOD'!M49:X49)</f>
        <v>#REF!</v>
      </c>
      <c r="D31" s="4" t="e">
        <f>'SIMPL PLYWOOD'!#REF!*SUM('SIMPL PLYWOOD'!M49:X49)</f>
        <v>#REF!</v>
      </c>
      <c r="E31" s="4" t="e">
        <f>'SIMPL PLYWOOD'!#REF!*SUM('SIMPL PLYWOOD'!M49:X49)</f>
        <v>#REF!</v>
      </c>
      <c r="F31" s="4" t="e">
        <f>'SIMPL PLYWOOD'!#REF!*SUM('SIMPL PLYWOOD'!M49:X49)</f>
        <v>#REF!</v>
      </c>
      <c r="G31" s="4" t="e">
        <f>'SIMPL PLYWOOD'!#REF!*SUM('SIMPL PLYWOOD'!M49:X49)</f>
        <v>#REF!</v>
      </c>
      <c r="H31" s="4" t="e">
        <f t="shared" si="1"/>
        <v>#REF!</v>
      </c>
      <c r="I31" s="4" t="e">
        <f t="shared" si="2"/>
        <v>#REF!</v>
      </c>
      <c r="J31" s="4" t="e">
        <f>'SIMPL PLYWOOD'!#REF!*SUM('SIMPL PLYWOOD'!M49:X49)/3.125</f>
        <v>#REF!</v>
      </c>
      <c r="K31" s="4" t="e">
        <f>'SIMPL PLYWOOD'!#REF!</f>
        <v>#REF!</v>
      </c>
    </row>
    <row r="32" spans="1:11">
      <c r="A32" t="str">
        <f>'PRODUCTION LIST VOLUMES'!A46</f>
        <v>SIMPL-4C</v>
      </c>
      <c r="B32" s="4" t="e">
        <f>'SIMPL PLYWOOD'!#REF!*SUM('SIMPL PLYWOOD'!M50:X50)</f>
        <v>#REF!</v>
      </c>
      <c r="C32" s="4" t="e">
        <f>'SIMPL PLYWOOD'!#REF!*SUM('SIMPL PLYWOOD'!M50:X50)</f>
        <v>#REF!</v>
      </c>
      <c r="D32" s="4" t="e">
        <f>'SIMPL PLYWOOD'!#REF!*SUM('SIMPL PLYWOOD'!M50:X50)</f>
        <v>#REF!</v>
      </c>
      <c r="E32" s="4" t="e">
        <f>'SIMPL PLYWOOD'!#REF!*SUM('SIMPL PLYWOOD'!M50:X50)</f>
        <v>#REF!</v>
      </c>
      <c r="F32" s="4" t="e">
        <f>'SIMPL PLYWOOD'!#REF!*SUM('SIMPL PLYWOOD'!M50:X50)</f>
        <v>#REF!</v>
      </c>
      <c r="G32" s="4" t="e">
        <f>'SIMPL PLYWOOD'!#REF!*SUM('SIMPL PLYWOOD'!M50:X50)</f>
        <v>#REF!</v>
      </c>
      <c r="H32" s="4" t="e">
        <f t="shared" si="1"/>
        <v>#REF!</v>
      </c>
      <c r="I32" s="4" t="e">
        <f t="shared" si="2"/>
        <v>#REF!</v>
      </c>
      <c r="J32" s="4" t="e">
        <f>'SIMPL PLYWOOD'!#REF!*SUM('SIMPL PLYWOOD'!M50:X50)/3.125</f>
        <v>#REF!</v>
      </c>
      <c r="K32" s="4" t="e">
        <f>'SIMPL PLYWOOD'!#REF!</f>
        <v>#REF!</v>
      </c>
    </row>
    <row r="33" spans="1:11">
      <c r="A33" t="str">
        <f>'PRODUCTION LIST VOLUMES'!A47</f>
        <v>SIMPL-4D</v>
      </c>
      <c r="B33" s="4" t="e">
        <f>'SIMPL PLYWOOD'!#REF!*SUM('SIMPL PLYWOOD'!M51:X51)</f>
        <v>#REF!</v>
      </c>
      <c r="C33" s="4" t="e">
        <f>'SIMPL PLYWOOD'!#REF!*SUM('SIMPL PLYWOOD'!M51:X51)</f>
        <v>#REF!</v>
      </c>
      <c r="D33" s="4" t="e">
        <f>'SIMPL PLYWOOD'!#REF!*SUM('SIMPL PLYWOOD'!M51:X51)</f>
        <v>#REF!</v>
      </c>
      <c r="E33" s="4" t="e">
        <f>'SIMPL PLYWOOD'!#REF!*SUM('SIMPL PLYWOOD'!M51:X51)</f>
        <v>#REF!</v>
      </c>
      <c r="F33" s="4" t="e">
        <f>'SIMPL PLYWOOD'!#REF!*SUM('SIMPL PLYWOOD'!M51:X51)</f>
        <v>#REF!</v>
      </c>
      <c r="G33" s="4" t="e">
        <f>'SIMPL PLYWOOD'!#REF!*SUM('SIMPL PLYWOOD'!M51:X51)</f>
        <v>#REF!</v>
      </c>
      <c r="H33" s="4" t="e">
        <f t="shared" si="1"/>
        <v>#REF!</v>
      </c>
      <c r="I33" s="4" t="e">
        <f t="shared" si="2"/>
        <v>#REF!</v>
      </c>
      <c r="J33" s="4" t="e">
        <f>'SIMPL PLYWOOD'!#REF!*SUM('SIMPL PLYWOOD'!M51:X51)/3.125</f>
        <v>#REF!</v>
      </c>
      <c r="K33" s="4" t="e">
        <f>'SIMPL PLYWOOD'!#REF!</f>
        <v>#REF!</v>
      </c>
    </row>
    <row r="34" spans="1:11">
      <c r="A34" t="str">
        <f>'PRODUCTION LIST VOLUMES'!A48</f>
        <v>SIMPL-4E</v>
      </c>
      <c r="B34" s="4" t="e">
        <f>'SIMPL PLYWOOD'!#REF!*SUM('SIMPL PLYWOOD'!M52:X52)</f>
        <v>#REF!</v>
      </c>
      <c r="C34" s="4" t="e">
        <f>'SIMPL PLYWOOD'!#REF!*SUM('SIMPL PLYWOOD'!M52:X52)</f>
        <v>#REF!</v>
      </c>
      <c r="D34" s="4" t="e">
        <f>'SIMPL PLYWOOD'!#REF!*SUM('SIMPL PLYWOOD'!M52:X52)</f>
        <v>#REF!</v>
      </c>
      <c r="E34" s="4" t="e">
        <f>'SIMPL PLYWOOD'!#REF!*SUM('SIMPL PLYWOOD'!M52:X52)</f>
        <v>#REF!</v>
      </c>
      <c r="F34" s="4" t="e">
        <f>'SIMPL PLYWOOD'!#REF!*SUM('SIMPL PLYWOOD'!M52:X52)</f>
        <v>#REF!</v>
      </c>
      <c r="G34" s="4" t="e">
        <f>'SIMPL PLYWOOD'!#REF!*SUM('SIMPL PLYWOOD'!M52:X52)</f>
        <v>#REF!</v>
      </c>
      <c r="H34" s="4" t="e">
        <f t="shared" si="1"/>
        <v>#REF!</v>
      </c>
      <c r="I34" s="4" t="e">
        <f t="shared" si="2"/>
        <v>#REF!</v>
      </c>
      <c r="J34" s="4" t="e">
        <f>'SIMPL PLYWOOD'!#REF!*SUM('SIMPL PLYWOOD'!M52:X52)/3.125</f>
        <v>#REF!</v>
      </c>
      <c r="K34" s="4" t="e">
        <f>'SIMPL PLYWOOD'!#REF!</f>
        <v>#REF!</v>
      </c>
    </row>
    <row r="35" spans="1:11">
      <c r="A35" t="str">
        <f>'PRODUCTION LIST VOLUMES'!A49</f>
        <v>SIMPL-4F</v>
      </c>
      <c r="B35" s="4" t="e">
        <f>'SIMPL PLYWOOD'!#REF!*SUM('SIMPL PLYWOOD'!M53:X53)</f>
        <v>#REF!</v>
      </c>
      <c r="C35" s="4" t="e">
        <f>'SIMPL PLYWOOD'!#REF!*SUM('SIMPL PLYWOOD'!M53:X53)</f>
        <v>#REF!</v>
      </c>
      <c r="D35" s="4" t="e">
        <f>'SIMPL PLYWOOD'!#REF!*SUM('SIMPL PLYWOOD'!M53:X53)</f>
        <v>#REF!</v>
      </c>
      <c r="E35" s="4" t="e">
        <f>'SIMPL PLYWOOD'!#REF!*SUM('SIMPL PLYWOOD'!M53:X53)</f>
        <v>#REF!</v>
      </c>
      <c r="F35" s="4" t="e">
        <f>'SIMPL PLYWOOD'!#REF!*SUM('SIMPL PLYWOOD'!M53:X53)</f>
        <v>#REF!</v>
      </c>
      <c r="G35" s="4" t="e">
        <f>'SIMPL PLYWOOD'!#REF!*SUM('SIMPL PLYWOOD'!M53:X53)</f>
        <v>#REF!</v>
      </c>
      <c r="H35" s="4" t="e">
        <f t="shared" si="1"/>
        <v>#REF!</v>
      </c>
      <c r="I35" s="4" t="e">
        <f t="shared" si="2"/>
        <v>#REF!</v>
      </c>
      <c r="J35" s="4" t="e">
        <f>'SIMPL PLYWOOD'!#REF!*SUM('SIMPL PLYWOOD'!M53:X53)/3.125</f>
        <v>#REF!</v>
      </c>
      <c r="K35" s="4" t="e">
        <f>'SIMPL PLYWOOD'!#REF!</f>
        <v>#REF!</v>
      </c>
    </row>
    <row r="36" spans="1:11">
      <c r="A36" t="str">
        <f>'PRODUCTION LIST VOLUMES'!A50</f>
        <v>SIMPL-4I</v>
      </c>
      <c r="B36" s="4" t="e">
        <f>'SIMPL PLYWOOD'!#REF!*SUM('SIMPL PLYWOOD'!M54:X54)</f>
        <v>#REF!</v>
      </c>
      <c r="C36" s="4" t="e">
        <f>'SIMPL PLYWOOD'!#REF!*SUM('SIMPL PLYWOOD'!M54:X54)</f>
        <v>#REF!</v>
      </c>
      <c r="D36" s="4" t="e">
        <f>'SIMPL PLYWOOD'!#REF!*SUM('SIMPL PLYWOOD'!M54:X54)</f>
        <v>#REF!</v>
      </c>
      <c r="E36" s="4" t="e">
        <f>'SIMPL PLYWOOD'!#REF!*SUM('SIMPL PLYWOOD'!M54:X54)</f>
        <v>#REF!</v>
      </c>
      <c r="F36" s="4" t="e">
        <f>'SIMPL PLYWOOD'!#REF!*SUM('SIMPL PLYWOOD'!M54:X54)</f>
        <v>#REF!</v>
      </c>
      <c r="G36" s="4" t="e">
        <f>'SIMPL PLYWOOD'!#REF!*SUM('SIMPL PLYWOOD'!M54:X54)</f>
        <v>#REF!</v>
      </c>
      <c r="H36" s="4" t="e">
        <f t="shared" si="1"/>
        <v>#REF!</v>
      </c>
      <c r="I36" s="4" t="e">
        <f t="shared" si="2"/>
        <v>#REF!</v>
      </c>
      <c r="J36" s="4" t="e">
        <f>'SIMPL PLYWOOD'!#REF!*SUM('SIMPL PLYWOOD'!M54:X54)/3.125</f>
        <v>#REF!</v>
      </c>
      <c r="K36" s="4" t="e">
        <f>'SIMPL PLYWOOD'!#REF!</f>
        <v>#REF!</v>
      </c>
    </row>
    <row r="37" spans="1:11">
      <c r="A37" t="str">
        <f>'PRODUCTION LIST VOLUMES'!A51</f>
        <v>SIMPL-4O</v>
      </c>
      <c r="B37" s="4" t="e">
        <f>'SIMPL PLYWOOD'!#REF!*SUM('SIMPL PLYWOOD'!M55:X55)</f>
        <v>#REF!</v>
      </c>
      <c r="C37" s="4" t="e">
        <f>'SIMPL PLYWOOD'!#REF!*SUM('SIMPL PLYWOOD'!M55:X55)</f>
        <v>#REF!</v>
      </c>
      <c r="D37" s="4" t="e">
        <f>'SIMPL PLYWOOD'!#REF!*SUM('SIMPL PLYWOOD'!M55:X55)</f>
        <v>#REF!</v>
      </c>
      <c r="E37" s="4" t="e">
        <f>'SIMPL PLYWOOD'!#REF!*SUM('SIMPL PLYWOOD'!M55:X55)</f>
        <v>#REF!</v>
      </c>
      <c r="F37" s="4" t="e">
        <f>'SIMPL PLYWOOD'!#REF!*SUM('SIMPL PLYWOOD'!M55:X55)</f>
        <v>#REF!</v>
      </c>
      <c r="G37" s="4" t="e">
        <f>'SIMPL PLYWOOD'!#REF!*SUM('SIMPL PLYWOOD'!M55:X55)</f>
        <v>#REF!</v>
      </c>
      <c r="H37" s="4" t="e">
        <f t="shared" si="1"/>
        <v>#REF!</v>
      </c>
      <c r="I37" s="4" t="e">
        <f t="shared" si="2"/>
        <v>#REF!</v>
      </c>
      <c r="J37" s="4" t="e">
        <f>'SIMPL PLYWOOD'!#REF!*SUM('SIMPL PLYWOOD'!M55:X55)/3.125</f>
        <v>#REF!</v>
      </c>
      <c r="K37" s="4" t="e">
        <f>'SIMPL PLYWOOD'!#REF!</f>
        <v>#REF!</v>
      </c>
    </row>
    <row r="38" spans="1:11">
      <c r="A38" t="str">
        <f>'PRODUCTION LIST VOLUMES'!A53</f>
        <v>SIMPL-5A</v>
      </c>
      <c r="B38" s="4" t="e">
        <f>'SIMPL PLYWOOD'!#REF!*SUM('SIMPL PLYWOOD'!M57:X57)</f>
        <v>#REF!</v>
      </c>
      <c r="C38" s="4" t="e">
        <f>'SIMPL PLYWOOD'!#REF!*SUM('SIMPL PLYWOOD'!M57:X57)</f>
        <v>#REF!</v>
      </c>
      <c r="D38" s="4" t="e">
        <f>'SIMPL PLYWOOD'!#REF!*SUM('SIMPL PLYWOOD'!M57:X57)</f>
        <v>#REF!</v>
      </c>
      <c r="E38" s="4" t="e">
        <f>'SIMPL PLYWOOD'!#REF!*SUM('SIMPL PLYWOOD'!M57:X57)</f>
        <v>#REF!</v>
      </c>
      <c r="F38" s="4" t="e">
        <f>'SIMPL PLYWOOD'!#REF!*SUM('SIMPL PLYWOOD'!M57:X57)</f>
        <v>#REF!</v>
      </c>
      <c r="G38" s="4" t="e">
        <f>'SIMPL PLYWOOD'!#REF!*SUM('SIMPL PLYWOOD'!M57:X57)</f>
        <v>#REF!</v>
      </c>
      <c r="H38" s="4" t="e">
        <f t="shared" si="1"/>
        <v>#REF!</v>
      </c>
      <c r="I38" s="4" t="e">
        <f t="shared" si="2"/>
        <v>#REF!</v>
      </c>
      <c r="J38" s="4" t="e">
        <f>'SIMPL PLYWOOD'!#REF!*SUM('SIMPL PLYWOOD'!M57:X57)/3.125</f>
        <v>#REF!</v>
      </c>
      <c r="K38" s="4" t="e">
        <f>'SIMPL PLYWOOD'!#REF!</f>
        <v>#REF!</v>
      </c>
    </row>
    <row r="39" spans="1:11">
      <c r="A39" t="str">
        <f>'PRODUCTION LIST VOLUMES'!A54</f>
        <v>SIMPL-5B</v>
      </c>
      <c r="B39" s="4" t="e">
        <f>'SIMPL PLYWOOD'!#REF!*SUM('SIMPL PLYWOOD'!M58:X58)</f>
        <v>#REF!</v>
      </c>
      <c r="C39" s="4" t="e">
        <f>'SIMPL PLYWOOD'!#REF!*SUM('SIMPL PLYWOOD'!M58:X58)</f>
        <v>#REF!</v>
      </c>
      <c r="D39" s="4" t="e">
        <f>'SIMPL PLYWOOD'!#REF!*SUM('SIMPL PLYWOOD'!M58:X58)</f>
        <v>#REF!</v>
      </c>
      <c r="E39" s="4" t="e">
        <f>'SIMPL PLYWOOD'!#REF!*SUM('SIMPL PLYWOOD'!M58:X58)</f>
        <v>#REF!</v>
      </c>
      <c r="F39" s="4" t="e">
        <f>'SIMPL PLYWOOD'!#REF!*SUM('SIMPL PLYWOOD'!M58:X58)</f>
        <v>#REF!</v>
      </c>
      <c r="G39" s="4" t="e">
        <f>'SIMPL PLYWOOD'!#REF!*SUM('SIMPL PLYWOOD'!M58:X58)</f>
        <v>#REF!</v>
      </c>
      <c r="H39" s="4" t="e">
        <f t="shared" si="1"/>
        <v>#REF!</v>
      </c>
      <c r="I39" s="4" t="e">
        <f t="shared" si="2"/>
        <v>#REF!</v>
      </c>
      <c r="J39" s="4" t="e">
        <f>'SIMPL PLYWOOD'!#REF!*SUM('SIMPL PLYWOOD'!M58:X58)/3.125</f>
        <v>#REF!</v>
      </c>
      <c r="K39" s="4" t="e">
        <f>'SIMPL PLYWOOD'!#REF!</f>
        <v>#REF!</v>
      </c>
    </row>
    <row r="40" spans="1:11">
      <c r="A40" t="str">
        <f>'PRODUCTION LIST VOLUMES'!A55</f>
        <v>SIMPL-5C</v>
      </c>
      <c r="B40" s="4" t="e">
        <f>'SIMPL PLYWOOD'!#REF!*SUM('SIMPL PLYWOOD'!M59:X59)</f>
        <v>#REF!</v>
      </c>
      <c r="C40" s="4" t="e">
        <f>'SIMPL PLYWOOD'!#REF!*SUM('SIMPL PLYWOOD'!M59:X59)</f>
        <v>#REF!</v>
      </c>
      <c r="D40" s="4" t="e">
        <f>'SIMPL PLYWOOD'!#REF!*SUM('SIMPL PLYWOOD'!M59:X59)</f>
        <v>#REF!</v>
      </c>
      <c r="E40" s="4" t="e">
        <f>'SIMPL PLYWOOD'!#REF!*SUM('SIMPL PLYWOOD'!M59:X59)</f>
        <v>#REF!</v>
      </c>
      <c r="F40" s="4" t="e">
        <f>'SIMPL PLYWOOD'!#REF!*SUM('SIMPL PLYWOOD'!M59:X59)</f>
        <v>#REF!</v>
      </c>
      <c r="G40" s="4" t="e">
        <f>'SIMPL PLYWOOD'!#REF!*SUM('SIMPL PLYWOOD'!M59:X59)</f>
        <v>#REF!</v>
      </c>
      <c r="H40" s="4" t="e">
        <f t="shared" si="1"/>
        <v>#REF!</v>
      </c>
      <c r="I40" s="4" t="e">
        <f t="shared" si="2"/>
        <v>#REF!</v>
      </c>
      <c r="J40" s="4" t="e">
        <f>'SIMPL PLYWOOD'!#REF!*SUM('SIMPL PLYWOOD'!M59:X59)/3.125</f>
        <v>#REF!</v>
      </c>
      <c r="K40" s="4" t="e">
        <f>'SIMPL PLYWOOD'!#REF!</f>
        <v>#REF!</v>
      </c>
    </row>
    <row r="41" spans="1:11">
      <c r="A41" t="str">
        <f>'PRODUCTION LIST VOLUMES'!A56</f>
        <v>SIMPL-5D</v>
      </c>
      <c r="B41" s="4" t="e">
        <f>'SIMPL PLYWOOD'!#REF!*SUM('SIMPL PLYWOOD'!M60:X60)</f>
        <v>#REF!</v>
      </c>
      <c r="C41" s="4" t="e">
        <f>'SIMPL PLYWOOD'!#REF!*SUM('SIMPL PLYWOOD'!M60:X60)</f>
        <v>#REF!</v>
      </c>
      <c r="D41" s="4" t="e">
        <f>'SIMPL PLYWOOD'!#REF!*SUM('SIMPL PLYWOOD'!M60:X60)</f>
        <v>#REF!</v>
      </c>
      <c r="E41" s="4" t="e">
        <f>'SIMPL PLYWOOD'!#REF!*SUM('SIMPL PLYWOOD'!M60:X60)</f>
        <v>#REF!</v>
      </c>
      <c r="F41" s="4" t="e">
        <f>'SIMPL PLYWOOD'!#REF!*SUM('SIMPL PLYWOOD'!M60:X60)</f>
        <v>#REF!</v>
      </c>
      <c r="G41" s="4" t="e">
        <f>'SIMPL PLYWOOD'!#REF!*SUM('SIMPL PLYWOOD'!M60:X60)</f>
        <v>#REF!</v>
      </c>
      <c r="H41" s="4" t="e">
        <f t="shared" si="1"/>
        <v>#REF!</v>
      </c>
      <c r="I41" s="4" t="e">
        <f t="shared" si="2"/>
        <v>#REF!</v>
      </c>
      <c r="J41" s="4" t="e">
        <f>'SIMPL PLYWOOD'!#REF!*SUM('SIMPL PLYWOOD'!M60:X60)/3.125</f>
        <v>#REF!</v>
      </c>
      <c r="K41" s="4" t="e">
        <f>'SIMPL PLYWOOD'!#REF!</f>
        <v>#REF!</v>
      </c>
    </row>
    <row r="42" spans="1:11">
      <c r="A42" t="str">
        <f>'PRODUCTION LIST VOLUMES'!A57</f>
        <v>SIMPL-5E</v>
      </c>
      <c r="B42" s="4" t="e">
        <f>'SIMPL PLYWOOD'!#REF!*SUM('SIMPL PLYWOOD'!M61:X61)</f>
        <v>#REF!</v>
      </c>
      <c r="C42" s="4" t="e">
        <f>'SIMPL PLYWOOD'!#REF!*SUM('SIMPL PLYWOOD'!M61:X61)</f>
        <v>#REF!</v>
      </c>
      <c r="D42" s="4" t="e">
        <f>'SIMPL PLYWOOD'!#REF!*SUM('SIMPL PLYWOOD'!M61:X61)</f>
        <v>#REF!</v>
      </c>
      <c r="E42" s="4" t="e">
        <f>'SIMPL PLYWOOD'!#REF!*SUM('SIMPL PLYWOOD'!M61:X61)</f>
        <v>#REF!</v>
      </c>
      <c r="F42" s="4" t="e">
        <f>'SIMPL PLYWOOD'!#REF!*SUM('SIMPL PLYWOOD'!M61:X61)</f>
        <v>#REF!</v>
      </c>
      <c r="G42" s="4" t="e">
        <f>'SIMPL PLYWOOD'!#REF!*SUM('SIMPL PLYWOOD'!M61:X61)</f>
        <v>#REF!</v>
      </c>
      <c r="H42" s="4" t="e">
        <f t="shared" si="1"/>
        <v>#REF!</v>
      </c>
      <c r="I42" s="4" t="e">
        <f t="shared" si="2"/>
        <v>#REF!</v>
      </c>
      <c r="J42" s="4" t="e">
        <f>'SIMPL PLYWOOD'!#REF!*SUM('SIMPL PLYWOOD'!M61:X61)/3.125</f>
        <v>#REF!</v>
      </c>
      <c r="K42" s="4" t="e">
        <f>'SIMPL PLYWOOD'!#REF!</f>
        <v>#REF!</v>
      </c>
    </row>
    <row r="43" spans="1:11">
      <c r="A43" t="str">
        <f>'PRODUCTION LIST VOLUMES'!A58</f>
        <v>SIMPL-5F</v>
      </c>
      <c r="B43" s="4" t="e">
        <f>'SIMPL PLYWOOD'!#REF!*SUM('SIMPL PLYWOOD'!M62:X62)</f>
        <v>#REF!</v>
      </c>
      <c r="C43" s="4" t="e">
        <f>'SIMPL PLYWOOD'!#REF!*SUM('SIMPL PLYWOOD'!M62:X62)</f>
        <v>#REF!</v>
      </c>
      <c r="D43" s="4" t="e">
        <f>'SIMPL PLYWOOD'!#REF!*SUM('SIMPL PLYWOOD'!M62:X62)</f>
        <v>#REF!</v>
      </c>
      <c r="E43" s="4" t="e">
        <f>'SIMPL PLYWOOD'!#REF!*SUM('SIMPL PLYWOOD'!M62:X62)</f>
        <v>#REF!</v>
      </c>
      <c r="F43" s="4" t="e">
        <f>'SIMPL PLYWOOD'!#REF!*SUM('SIMPL PLYWOOD'!M62:X62)</f>
        <v>#REF!</v>
      </c>
      <c r="G43" s="4" t="e">
        <f>'SIMPL PLYWOOD'!#REF!*SUM('SIMPL PLYWOOD'!M62:X62)</f>
        <v>#REF!</v>
      </c>
      <c r="H43" s="4" t="e">
        <f t="shared" si="1"/>
        <v>#REF!</v>
      </c>
      <c r="I43" s="4" t="e">
        <f t="shared" si="2"/>
        <v>#REF!</v>
      </c>
      <c r="J43" s="4" t="e">
        <f>'SIMPL PLYWOOD'!#REF!*SUM('SIMPL PLYWOOD'!M62:X62)/3.125</f>
        <v>#REF!</v>
      </c>
      <c r="K43" s="4" t="e">
        <f>'SIMPL PLYWOOD'!#REF!</f>
        <v>#REF!</v>
      </c>
    </row>
    <row r="44" spans="1:11">
      <c r="A44" t="str">
        <f>'PRODUCTION LIST VOLUMES'!A59</f>
        <v>SIMPL-5G</v>
      </c>
      <c r="B44" s="4" t="e">
        <f>'SIMPL PLYWOOD'!#REF!*SUM('SIMPL PLYWOOD'!M63:X63)</f>
        <v>#REF!</v>
      </c>
      <c r="C44" s="4" t="e">
        <f>'SIMPL PLYWOOD'!#REF!*SUM('SIMPL PLYWOOD'!M63:X63)</f>
        <v>#REF!</v>
      </c>
      <c r="D44" s="4" t="e">
        <f>'SIMPL PLYWOOD'!#REF!*SUM('SIMPL PLYWOOD'!M63:X63)</f>
        <v>#REF!</v>
      </c>
      <c r="E44" s="4" t="e">
        <f>'SIMPL PLYWOOD'!#REF!*SUM('SIMPL PLYWOOD'!M63:X63)</f>
        <v>#REF!</v>
      </c>
      <c r="F44" s="4" t="e">
        <f>'SIMPL PLYWOOD'!#REF!*SUM('SIMPL PLYWOOD'!M63:X63)</f>
        <v>#REF!</v>
      </c>
      <c r="G44" s="4" t="e">
        <f>'SIMPL PLYWOOD'!#REF!*SUM('SIMPL PLYWOOD'!M63:X63)</f>
        <v>#REF!</v>
      </c>
      <c r="H44" s="4" t="e">
        <f t="shared" si="1"/>
        <v>#REF!</v>
      </c>
      <c r="I44" s="4" t="e">
        <f t="shared" si="2"/>
        <v>#REF!</v>
      </c>
      <c r="J44" s="4" t="e">
        <f>'SIMPL PLYWOOD'!#REF!*SUM('SIMPL PLYWOOD'!M63:X63)/3.125</f>
        <v>#REF!</v>
      </c>
      <c r="K44" s="4" t="e">
        <f>'SIMPL PLYWOOD'!#REF!</f>
        <v>#REF!</v>
      </c>
    </row>
    <row r="45" spans="1:11">
      <c r="A45" t="str">
        <f>'PRODUCTION LIST VOLUMES'!A60</f>
        <v>SIMPL-5H</v>
      </c>
      <c r="B45" s="4" t="e">
        <f>'SIMPL PLYWOOD'!#REF!*SUM('SIMPL PLYWOOD'!M64:X64)</f>
        <v>#REF!</v>
      </c>
      <c r="C45" s="4" t="e">
        <f>'SIMPL PLYWOOD'!#REF!*SUM('SIMPL PLYWOOD'!M64:X64)</f>
        <v>#REF!</v>
      </c>
      <c r="D45" s="4" t="e">
        <f>'SIMPL PLYWOOD'!#REF!*SUM('SIMPL PLYWOOD'!M64:X64)</f>
        <v>#REF!</v>
      </c>
      <c r="E45" s="4" t="e">
        <f>'SIMPL PLYWOOD'!#REF!*SUM('SIMPL PLYWOOD'!M64:X64)</f>
        <v>#REF!</v>
      </c>
      <c r="F45" s="4" t="e">
        <f>'SIMPL PLYWOOD'!#REF!*SUM('SIMPL PLYWOOD'!M64:X64)</f>
        <v>#REF!</v>
      </c>
      <c r="G45" s="4" t="e">
        <f>'SIMPL PLYWOOD'!#REF!*SUM('SIMPL PLYWOOD'!M64:X64)</f>
        <v>#REF!</v>
      </c>
      <c r="H45" s="4" t="e">
        <f t="shared" si="1"/>
        <v>#REF!</v>
      </c>
      <c r="I45" s="4" t="e">
        <f t="shared" si="2"/>
        <v>#REF!</v>
      </c>
      <c r="J45" s="4" t="e">
        <f>'SIMPL PLYWOOD'!#REF!*SUM('SIMPL PLYWOOD'!M64:X64)/3.125</f>
        <v>#REF!</v>
      </c>
      <c r="K45" s="4" t="e">
        <f>'SIMPL PLYWOOD'!#REF!</f>
        <v>#REF!</v>
      </c>
    </row>
    <row r="46" spans="1:11">
      <c r="A46" t="e">
        <f>'PRODUCTION LIST VOLUMES'!#REF!</f>
        <v>#REF!</v>
      </c>
      <c r="B46" s="4" t="e">
        <f>'SIMPL PLYWOOD'!#REF!*SUM('SIMPL PLYWOOD'!#REF!)</f>
        <v>#REF!</v>
      </c>
      <c r="C46" s="4" t="e">
        <f>'SIMPL PLYWOOD'!#REF!*SUM('SIMPL PLYWOOD'!#REF!)</f>
        <v>#REF!</v>
      </c>
      <c r="D46" s="4" t="e">
        <f>'SIMPL PLYWOOD'!#REF!*SUM('SIMPL PLYWOOD'!#REF!)</f>
        <v>#REF!</v>
      </c>
      <c r="E46" s="4" t="e">
        <f>'SIMPL PLYWOOD'!#REF!*SUM('SIMPL PLYWOOD'!#REF!)</f>
        <v>#REF!</v>
      </c>
      <c r="F46" s="4" t="e">
        <f>'SIMPL PLYWOOD'!#REF!*SUM('SIMPL PLYWOOD'!#REF!)</f>
        <v>#REF!</v>
      </c>
      <c r="G46" s="4" t="e">
        <f>'SIMPL PLYWOOD'!#REF!*SUM('SIMPL PLYWOOD'!#REF!)</f>
        <v>#REF!</v>
      </c>
      <c r="H46" s="4" t="e">
        <f t="shared" si="1"/>
        <v>#REF!</v>
      </c>
      <c r="I46" s="4" t="e">
        <f t="shared" si="2"/>
        <v>#REF!</v>
      </c>
      <c r="J46" s="4" t="e">
        <f>'SIMPL PLYWOOD'!#REF!*SUM('SIMPL PLYWOOD'!#REF!)/3.125</f>
        <v>#REF!</v>
      </c>
      <c r="K46" s="4" t="e">
        <f>'SIMPL PLYWOOD'!#REF!</f>
        <v>#REF!</v>
      </c>
    </row>
    <row r="47" spans="1:11">
      <c r="A47" t="e">
        <f>'PRODUCTION LIST VOLUMES'!#REF!</f>
        <v>#REF!</v>
      </c>
      <c r="B47" s="4" t="e">
        <f>'SIMPL PLYWOOD'!#REF!*SUM('SIMPL PLYWOOD'!#REF!)</f>
        <v>#REF!</v>
      </c>
      <c r="C47" s="4" t="e">
        <f>'SIMPL PLYWOOD'!#REF!*SUM('SIMPL PLYWOOD'!#REF!)</f>
        <v>#REF!</v>
      </c>
      <c r="D47" s="4" t="e">
        <f>'SIMPL PLYWOOD'!#REF!*SUM('SIMPL PLYWOOD'!#REF!)</f>
        <v>#REF!</v>
      </c>
      <c r="E47" s="4" t="e">
        <f>'SIMPL PLYWOOD'!#REF!*SUM('SIMPL PLYWOOD'!#REF!)</f>
        <v>#REF!</v>
      </c>
      <c r="F47" s="4" t="e">
        <f>'SIMPL PLYWOOD'!#REF!*SUM('SIMPL PLYWOOD'!#REF!)</f>
        <v>#REF!</v>
      </c>
      <c r="G47" s="4" t="e">
        <f>'SIMPL PLYWOOD'!#REF!*SUM('SIMPL PLYWOOD'!#REF!)</f>
        <v>#REF!</v>
      </c>
      <c r="H47" s="4" t="e">
        <f t="shared" si="1"/>
        <v>#REF!</v>
      </c>
      <c r="I47" s="4" t="e">
        <f t="shared" si="2"/>
        <v>#REF!</v>
      </c>
      <c r="J47" s="4" t="e">
        <f>'SIMPL PLYWOOD'!#REF!*SUM('SIMPL PLYWOOD'!#REF!)/3.125</f>
        <v>#REF!</v>
      </c>
      <c r="K47" s="4" t="e">
        <f>'SIMPL PLYWOOD'!#REF!</f>
        <v>#REF!</v>
      </c>
    </row>
    <row r="48" spans="1:11">
      <c r="A48" t="e">
        <f>'PRODUCTION LIST VOLUMES'!#REF!</f>
        <v>#REF!</v>
      </c>
      <c r="B48" s="4" t="e">
        <f>'SIMPL PLYWOOD'!#REF!*SUM('SIMPL PLYWOOD'!M65:X65)</f>
        <v>#REF!</v>
      </c>
      <c r="C48" s="4" t="e">
        <f>'SIMPL PLYWOOD'!#REF!*SUM('SIMPL PLYWOOD'!M65:X65)</f>
        <v>#REF!</v>
      </c>
      <c r="D48" s="4" t="e">
        <f>'SIMPL PLYWOOD'!#REF!*SUM('SIMPL PLYWOOD'!M65:X65)</f>
        <v>#REF!</v>
      </c>
      <c r="E48" s="4" t="e">
        <f>'SIMPL PLYWOOD'!#REF!*SUM('SIMPL PLYWOOD'!M65:X65)</f>
        <v>#REF!</v>
      </c>
      <c r="F48" s="4" t="e">
        <f>'SIMPL PLYWOOD'!#REF!*SUM('SIMPL PLYWOOD'!M65:X65)</f>
        <v>#REF!</v>
      </c>
      <c r="G48" s="4" t="e">
        <f>'SIMPL PLYWOOD'!#REF!*SUM('SIMPL PLYWOOD'!M65:X65)</f>
        <v>#REF!</v>
      </c>
      <c r="H48" s="4" t="e">
        <f t="shared" si="1"/>
        <v>#REF!</v>
      </c>
      <c r="I48" s="4" t="e">
        <f t="shared" si="2"/>
        <v>#REF!</v>
      </c>
      <c r="J48" s="4" t="e">
        <f>'SIMPL PLYWOOD'!#REF!*SUM('SIMPL PLYWOOD'!M65:X65)/3.125</f>
        <v>#REF!</v>
      </c>
      <c r="K48" s="4" t="e">
        <f>'SIMPL PLYWOOD'!#REF!</f>
        <v>#REF!</v>
      </c>
    </row>
    <row r="49" spans="1:11">
      <c r="A49" t="e">
        <f>'PRODUCTION LIST VOLUMES'!#REF!</f>
        <v>#REF!</v>
      </c>
      <c r="B49" s="4" t="e">
        <f>'SIMPL PLYWOOD'!#REF!*SUM('SIMPL PLYWOOD'!#REF!)</f>
        <v>#REF!</v>
      </c>
      <c r="C49" s="4" t="e">
        <f>'SIMPL PLYWOOD'!#REF!*SUM('SIMPL PLYWOOD'!#REF!)</f>
        <v>#REF!</v>
      </c>
      <c r="D49" s="4" t="e">
        <f>'SIMPL PLYWOOD'!#REF!*SUM('SIMPL PLYWOOD'!#REF!)</f>
        <v>#REF!</v>
      </c>
      <c r="E49" s="4" t="e">
        <f>'SIMPL PLYWOOD'!#REF!*SUM('SIMPL PLYWOOD'!#REF!)</f>
        <v>#REF!</v>
      </c>
      <c r="F49" s="4" t="e">
        <f>'SIMPL PLYWOOD'!#REF!*SUM('SIMPL PLYWOOD'!#REF!)</f>
        <v>#REF!</v>
      </c>
      <c r="G49" s="4" t="e">
        <f>'SIMPL PLYWOOD'!#REF!*SUM('SIMPL PLYWOOD'!#REF!)</f>
        <v>#REF!</v>
      </c>
      <c r="H49" s="4" t="e">
        <f t="shared" si="1"/>
        <v>#REF!</v>
      </c>
      <c r="I49" s="4" t="e">
        <f t="shared" si="2"/>
        <v>#REF!</v>
      </c>
      <c r="J49" s="4" t="e">
        <f>'SIMPL PLYWOOD'!#REF!*SUM('SIMPL PLYWOOD'!#REF!)/3.125</f>
        <v>#REF!</v>
      </c>
      <c r="K49" s="4" t="e">
        <f>'SIMPL PLYWOOD'!#REF!</f>
        <v>#REF!</v>
      </c>
    </row>
    <row r="50" spans="1:11">
      <c r="A50" t="e">
        <f>'PRODUCTION LIST VOLUMES'!#REF!</f>
        <v>#REF!</v>
      </c>
      <c r="B50" s="4" t="e">
        <f>'SIMPL PLYWOOD'!#REF!*SUM('SIMPL PLYWOOD'!#REF!)</f>
        <v>#REF!</v>
      </c>
      <c r="C50" s="4" t="e">
        <f>'SIMPL PLYWOOD'!#REF!*SUM('SIMPL PLYWOOD'!#REF!)</f>
        <v>#REF!</v>
      </c>
      <c r="D50" s="4" t="e">
        <f>'SIMPL PLYWOOD'!#REF!*SUM('SIMPL PLYWOOD'!#REF!)</f>
        <v>#REF!</v>
      </c>
      <c r="E50" s="4" t="e">
        <f>'SIMPL PLYWOOD'!#REF!*SUM('SIMPL PLYWOOD'!#REF!)</f>
        <v>#REF!</v>
      </c>
      <c r="F50" s="4" t="e">
        <f>'SIMPL PLYWOOD'!#REF!*SUM('SIMPL PLYWOOD'!#REF!)</f>
        <v>#REF!</v>
      </c>
      <c r="G50" s="4" t="e">
        <f>'SIMPL PLYWOOD'!#REF!*SUM('SIMPL PLYWOOD'!#REF!)</f>
        <v>#REF!</v>
      </c>
      <c r="H50" s="4" t="e">
        <f t="shared" si="1"/>
        <v>#REF!</v>
      </c>
      <c r="I50" s="4" t="e">
        <f t="shared" si="2"/>
        <v>#REF!</v>
      </c>
      <c r="J50" s="4" t="e">
        <f>'SIMPL PLYWOOD'!#REF!*SUM('SIMPL PLYWOOD'!#REF!)/3.125</f>
        <v>#REF!</v>
      </c>
      <c r="K50" s="4" t="e">
        <f>'SIMPL PLYWOOD'!#REF!</f>
        <v>#REF!</v>
      </c>
    </row>
    <row r="51" spans="1:11">
      <c r="A51" t="e">
        <f>'PRODUCTION LIST VOLUMES'!#REF!</f>
        <v>#REF!</v>
      </c>
      <c r="B51" s="4" t="e">
        <f>'SIMPL PLYWOOD'!#REF!*SUM('SIMPL PLYWOOD'!#REF!)</f>
        <v>#REF!</v>
      </c>
      <c r="C51" s="4" t="e">
        <f>'SIMPL PLYWOOD'!#REF!*SUM('SIMPL PLYWOOD'!#REF!)</f>
        <v>#REF!</v>
      </c>
      <c r="D51" s="4" t="e">
        <f>'SIMPL PLYWOOD'!#REF!*SUM('SIMPL PLYWOOD'!#REF!)</f>
        <v>#REF!</v>
      </c>
      <c r="E51" s="4" t="e">
        <f>'SIMPL PLYWOOD'!#REF!*SUM('SIMPL PLYWOOD'!#REF!)</f>
        <v>#REF!</v>
      </c>
      <c r="F51" s="4" t="e">
        <f>'SIMPL PLYWOOD'!#REF!*SUM('SIMPL PLYWOOD'!#REF!)</f>
        <v>#REF!</v>
      </c>
      <c r="G51" s="4" t="e">
        <f>'SIMPL PLYWOOD'!#REF!*SUM('SIMPL PLYWOOD'!#REF!)</f>
        <v>#REF!</v>
      </c>
      <c r="H51" s="4" t="e">
        <f t="shared" si="1"/>
        <v>#REF!</v>
      </c>
      <c r="I51" s="4" t="e">
        <f t="shared" si="2"/>
        <v>#REF!</v>
      </c>
      <c r="J51" s="4" t="e">
        <f>'SIMPL PLYWOOD'!#REF!*SUM('SIMPL PLYWOOD'!#REF!)/3.125</f>
        <v>#REF!</v>
      </c>
      <c r="K51" s="4" t="e">
        <f>'SIMPL PLYWOOD'!#REF!</f>
        <v>#REF!</v>
      </c>
    </row>
    <row r="52" spans="1:11">
      <c r="A52" t="e">
        <f>'PRODUCTION LIST VOLUMES'!#REF!</f>
        <v>#REF!</v>
      </c>
      <c r="B52" s="4" t="e">
        <f>'SIMPL PLYWOOD'!#REF!*SUM('SIMPL PLYWOOD'!#REF!)</f>
        <v>#REF!</v>
      </c>
      <c r="C52" s="4" t="e">
        <f>'SIMPL PLYWOOD'!#REF!*SUM('SIMPL PLYWOOD'!#REF!)</f>
        <v>#REF!</v>
      </c>
      <c r="D52" s="4" t="e">
        <f>'SIMPL PLYWOOD'!#REF!*SUM('SIMPL PLYWOOD'!#REF!)</f>
        <v>#REF!</v>
      </c>
      <c r="E52" s="4" t="e">
        <f>'SIMPL PLYWOOD'!#REF!*SUM('SIMPL PLYWOOD'!#REF!)</f>
        <v>#REF!</v>
      </c>
      <c r="F52" s="4" t="e">
        <f>'SIMPL PLYWOOD'!#REF!*SUM('SIMPL PLYWOOD'!#REF!)</f>
        <v>#REF!</v>
      </c>
      <c r="G52" s="4" t="e">
        <f>'SIMPL PLYWOOD'!#REF!*SUM('SIMPL PLYWOOD'!#REF!)</f>
        <v>#REF!</v>
      </c>
      <c r="H52" s="4" t="e">
        <f t="shared" si="1"/>
        <v>#REF!</v>
      </c>
      <c r="I52" s="4" t="e">
        <f t="shared" si="2"/>
        <v>#REF!</v>
      </c>
      <c r="J52" s="4" t="e">
        <f>'SIMPL PLYWOOD'!#REF!*SUM('SIMPL PLYWOOD'!#REF!)/3.125</f>
        <v>#REF!</v>
      </c>
      <c r="K52" s="4" t="e">
        <f>'SIMPL PLYWOOD'!#REF!</f>
        <v>#REF!</v>
      </c>
    </row>
    <row r="53" spans="1:11">
      <c r="A53" t="str">
        <f>'PRODUCTION LIST VOLUMES'!A62</f>
        <v>SIMPL-5J</v>
      </c>
      <c r="B53" s="4" t="e">
        <f>'SIMPL PLYWOOD'!#REF!*SUM('SIMPL PLYWOOD'!M66:X66)</f>
        <v>#REF!</v>
      </c>
      <c r="C53" s="4" t="e">
        <f>'SIMPL PLYWOOD'!#REF!*SUM('SIMPL PLYWOOD'!M66:X66)</f>
        <v>#REF!</v>
      </c>
      <c r="D53" s="4" t="e">
        <f>'SIMPL PLYWOOD'!#REF!*SUM('SIMPL PLYWOOD'!M66:X66)</f>
        <v>#REF!</v>
      </c>
      <c r="E53" s="4" t="e">
        <f>'SIMPL PLYWOOD'!#REF!*SUM('SIMPL PLYWOOD'!M66:X66)</f>
        <v>#REF!</v>
      </c>
      <c r="F53" s="4" t="e">
        <f>'SIMPL PLYWOOD'!#REF!*SUM('SIMPL PLYWOOD'!M66:X66)</f>
        <v>#REF!</v>
      </c>
      <c r="G53" s="4" t="e">
        <f>'SIMPL PLYWOOD'!#REF!*SUM('SIMPL PLYWOOD'!M66:X66)</f>
        <v>#REF!</v>
      </c>
      <c r="H53" s="4" t="e">
        <f t="shared" si="1"/>
        <v>#REF!</v>
      </c>
      <c r="I53" s="4" t="e">
        <f t="shared" si="2"/>
        <v>#REF!</v>
      </c>
      <c r="J53" s="4" t="e">
        <f>'SIMPL PLYWOOD'!#REF!*SUM('SIMPL PLYWOOD'!M66:X66)/3.125</f>
        <v>#REF!</v>
      </c>
      <c r="K53" s="4" t="e">
        <f>'SIMPL PLYWOOD'!#REF!</f>
        <v>#REF!</v>
      </c>
    </row>
    <row r="54" spans="1:11">
      <c r="A54" t="str">
        <f>'PRODUCTION LIST VOLUMES'!A63</f>
        <v>SIMPL-5K</v>
      </c>
      <c r="B54" s="4" t="e">
        <f>'SIMPL PLYWOOD'!#REF!*SUM('SIMPL PLYWOOD'!M67:X67)</f>
        <v>#REF!</v>
      </c>
      <c r="C54" s="4" t="e">
        <f>'SIMPL PLYWOOD'!#REF!*SUM('SIMPL PLYWOOD'!M67:X67)</f>
        <v>#REF!</v>
      </c>
      <c r="D54" s="4" t="e">
        <f>'SIMPL PLYWOOD'!#REF!*SUM('SIMPL PLYWOOD'!M67:X67)</f>
        <v>#REF!</v>
      </c>
      <c r="E54" s="4" t="e">
        <f>'SIMPL PLYWOOD'!#REF!*SUM('SIMPL PLYWOOD'!M67:X67)</f>
        <v>#REF!</v>
      </c>
      <c r="F54" s="4" t="e">
        <f>'SIMPL PLYWOOD'!#REF!*SUM('SIMPL PLYWOOD'!M67:X67)</f>
        <v>#REF!</v>
      </c>
      <c r="G54" s="4" t="e">
        <f>'SIMPL PLYWOOD'!#REF!*SUM('SIMPL PLYWOOD'!M67:X67)</f>
        <v>#REF!</v>
      </c>
      <c r="H54" s="4" t="e">
        <f t="shared" si="1"/>
        <v>#REF!</v>
      </c>
      <c r="I54" s="4" t="e">
        <f t="shared" si="2"/>
        <v>#REF!</v>
      </c>
      <c r="J54" s="4" t="e">
        <f>'SIMPL PLYWOOD'!#REF!*SUM('SIMPL PLYWOOD'!M67:X67)/3.125</f>
        <v>#REF!</v>
      </c>
      <c r="K54" s="4" t="e">
        <f>'SIMPL PLYWOOD'!#REF!</f>
        <v>#REF!</v>
      </c>
    </row>
    <row r="55" spans="1:11">
      <c r="A55" t="str">
        <f>'PRODUCTION LIST VOLUMES'!A64</f>
        <v>SIMPL-5L</v>
      </c>
      <c r="B55" s="4" t="e">
        <f>'SIMPL PLYWOOD'!#REF!*SUM('SIMPL PLYWOOD'!M68:X68)</f>
        <v>#REF!</v>
      </c>
      <c r="C55" s="4" t="e">
        <f>'SIMPL PLYWOOD'!#REF!*SUM('SIMPL PLYWOOD'!M68:X68)</f>
        <v>#REF!</v>
      </c>
      <c r="D55" s="4" t="e">
        <f>'SIMPL PLYWOOD'!#REF!*SUM('SIMPL PLYWOOD'!M68:X68)</f>
        <v>#REF!</v>
      </c>
      <c r="E55" s="4" t="e">
        <f>'SIMPL PLYWOOD'!#REF!*SUM('SIMPL PLYWOOD'!M68:X68)</f>
        <v>#REF!</v>
      </c>
      <c r="F55" s="4" t="e">
        <f>'SIMPL PLYWOOD'!#REF!*SUM('SIMPL PLYWOOD'!M68:X68)</f>
        <v>#REF!</v>
      </c>
      <c r="G55" s="4" t="e">
        <f>'SIMPL PLYWOOD'!#REF!*SUM('SIMPL PLYWOOD'!M68:X68)</f>
        <v>#REF!</v>
      </c>
      <c r="H55" s="4" t="e">
        <f t="shared" si="1"/>
        <v>#REF!</v>
      </c>
      <c r="I55" s="4" t="e">
        <f t="shared" si="2"/>
        <v>#REF!</v>
      </c>
      <c r="J55" s="4" t="e">
        <f>'SIMPL PLYWOOD'!#REF!*SUM('SIMPL PLYWOOD'!M68:X68)/3.125</f>
        <v>#REF!</v>
      </c>
      <c r="K55" s="4" t="e">
        <f>'SIMPL PLYWOOD'!#REF!</f>
        <v>#REF!</v>
      </c>
    </row>
    <row r="56" spans="1:11">
      <c r="A56" t="str">
        <f>'PRODUCTION LIST VOLUMES'!A65</f>
        <v>SIMPL-5M</v>
      </c>
      <c r="B56" s="4" t="e">
        <f>'SIMPL PLYWOOD'!#REF!*SUM('SIMPL PLYWOOD'!M69:X69)</f>
        <v>#REF!</v>
      </c>
      <c r="C56" s="4" t="e">
        <f>'SIMPL PLYWOOD'!#REF!*SUM('SIMPL PLYWOOD'!M69:X69)</f>
        <v>#REF!</v>
      </c>
      <c r="D56" s="4" t="e">
        <f>'SIMPL PLYWOOD'!#REF!*SUM('SIMPL PLYWOOD'!M69:X69)</f>
        <v>#REF!</v>
      </c>
      <c r="E56" s="4" t="e">
        <f>'SIMPL PLYWOOD'!#REF!*SUM('SIMPL PLYWOOD'!M69:X69)</f>
        <v>#REF!</v>
      </c>
      <c r="F56" s="4" t="e">
        <f>'SIMPL PLYWOOD'!#REF!*SUM('SIMPL PLYWOOD'!M69:X69)</f>
        <v>#REF!</v>
      </c>
      <c r="G56" s="4" t="e">
        <f>'SIMPL PLYWOOD'!#REF!*SUM('SIMPL PLYWOOD'!M69:X69)</f>
        <v>#REF!</v>
      </c>
      <c r="H56" s="4" t="e">
        <f t="shared" si="1"/>
        <v>#REF!</v>
      </c>
      <c r="I56" s="4" t="e">
        <f t="shared" si="2"/>
        <v>#REF!</v>
      </c>
      <c r="J56" s="4" t="e">
        <f>'SIMPL PLYWOOD'!#REF!*SUM('SIMPL PLYWOOD'!M69:X69)/3.125</f>
        <v>#REF!</v>
      </c>
      <c r="K56" s="4" t="e">
        <f>'SIMPL PLYWOOD'!#REF!</f>
        <v>#REF!</v>
      </c>
    </row>
    <row r="57" spans="1:11">
      <c r="A57" t="str">
        <f>'PRODUCTION LIST VOLUMES'!A66</f>
        <v>SIMPL-5N</v>
      </c>
      <c r="B57" s="4" t="e">
        <f>'SIMPL PLYWOOD'!#REF!*SUM('SIMPL PLYWOOD'!M70:X70)</f>
        <v>#REF!</v>
      </c>
      <c r="C57" s="4" t="e">
        <f>'SIMPL PLYWOOD'!#REF!*SUM('SIMPL PLYWOOD'!M70:X70)</f>
        <v>#REF!</v>
      </c>
      <c r="D57" s="4" t="e">
        <f>'SIMPL PLYWOOD'!#REF!*SUM('SIMPL PLYWOOD'!M70:X70)</f>
        <v>#REF!</v>
      </c>
      <c r="E57" s="4" t="e">
        <f>'SIMPL PLYWOOD'!#REF!*SUM('SIMPL PLYWOOD'!M70:X70)</f>
        <v>#REF!</v>
      </c>
      <c r="F57" s="4" t="e">
        <f>'SIMPL PLYWOOD'!#REF!*SUM('SIMPL PLYWOOD'!M70:X70)</f>
        <v>#REF!</v>
      </c>
      <c r="G57" s="4" t="e">
        <f>'SIMPL PLYWOOD'!#REF!*SUM('SIMPL PLYWOOD'!M70:X70)</f>
        <v>#REF!</v>
      </c>
      <c r="H57" s="4" t="e">
        <f t="shared" si="1"/>
        <v>#REF!</v>
      </c>
      <c r="I57" s="4" t="e">
        <f t="shared" si="2"/>
        <v>#REF!</v>
      </c>
      <c r="J57" s="4" t="e">
        <f>'SIMPL PLYWOOD'!#REF!*SUM('SIMPL PLYWOOD'!M70:X70)/3.125</f>
        <v>#REF!</v>
      </c>
      <c r="K57" s="4" t="e">
        <f>'SIMPL PLYWOOD'!#REF!</f>
        <v>#REF!</v>
      </c>
    </row>
    <row r="58" spans="1:11">
      <c r="A58" t="str">
        <f>'PRODUCTION LIST VOLUMES'!A67</f>
        <v>SIMPL-5O</v>
      </c>
      <c r="B58" s="4" t="e">
        <f>'SIMPL PLYWOOD'!#REF!*SUM('SIMPL PLYWOOD'!M71:X71)</f>
        <v>#REF!</v>
      </c>
      <c r="C58" s="4" t="e">
        <f>'SIMPL PLYWOOD'!#REF!*SUM('SIMPL PLYWOOD'!M71:X71)</f>
        <v>#REF!</v>
      </c>
      <c r="D58" s="4" t="e">
        <f>'SIMPL PLYWOOD'!#REF!*SUM('SIMPL PLYWOOD'!M71:X71)</f>
        <v>#REF!</v>
      </c>
      <c r="E58" s="4" t="e">
        <f>'SIMPL PLYWOOD'!#REF!*SUM('SIMPL PLYWOOD'!M71:X71)</f>
        <v>#REF!</v>
      </c>
      <c r="F58" s="4" t="e">
        <f>'SIMPL PLYWOOD'!#REF!*SUM('SIMPL PLYWOOD'!M71:X71)</f>
        <v>#REF!</v>
      </c>
      <c r="G58" s="4" t="e">
        <f>'SIMPL PLYWOOD'!#REF!*SUM('SIMPL PLYWOOD'!M71:X71)</f>
        <v>#REF!</v>
      </c>
      <c r="H58" s="4" t="e">
        <f t="shared" si="1"/>
        <v>#REF!</v>
      </c>
      <c r="I58" s="4" t="e">
        <f t="shared" si="2"/>
        <v>#REF!</v>
      </c>
      <c r="J58" s="4" t="e">
        <f>'SIMPL PLYWOOD'!#REF!*SUM('SIMPL PLYWOOD'!M71:X71)/3.125</f>
        <v>#REF!</v>
      </c>
      <c r="K58" s="4" t="e">
        <f>'SIMPL PLYWOOD'!#REF!</f>
        <v>#REF!</v>
      </c>
    </row>
    <row r="59" spans="1:11">
      <c r="A59">
        <f>'PRODUCTION LIST VOLUMES'!A68</f>
        <v>0</v>
      </c>
      <c r="B59" s="4" t="e">
        <f>'SIMPL PLYWOOD'!#REF!*SUM('SIMPL PLYWOOD'!M72:X72)</f>
        <v>#REF!</v>
      </c>
      <c r="C59" s="4" t="e">
        <f>'SIMPL PLYWOOD'!#REF!*SUM('SIMPL PLYWOOD'!M72:X72)</f>
        <v>#REF!</v>
      </c>
      <c r="D59" s="4" t="e">
        <f>'SIMPL PLYWOOD'!#REF!*SUM('SIMPL PLYWOOD'!M72:X72)</f>
        <v>#REF!</v>
      </c>
      <c r="E59" s="4" t="e">
        <f>'SIMPL PLYWOOD'!#REF!*SUM('SIMPL PLYWOOD'!M72:X72)</f>
        <v>#REF!</v>
      </c>
      <c r="F59" s="4" t="e">
        <f>'SIMPL PLYWOOD'!#REF!*SUM('SIMPL PLYWOOD'!M72:X72)</f>
        <v>#REF!</v>
      </c>
      <c r="G59" s="4" t="e">
        <f>'SIMPL PLYWOOD'!#REF!*SUM('SIMPL PLYWOOD'!M72:X72)</f>
        <v>#REF!</v>
      </c>
      <c r="H59" s="4" t="e">
        <f t="shared" si="1"/>
        <v>#REF!</v>
      </c>
      <c r="I59" s="4" t="e">
        <f t="shared" si="2"/>
        <v>#REF!</v>
      </c>
      <c r="J59" s="4" t="e">
        <f>'SIMPL PLYWOOD'!#REF!*SUM('SIMPL PLYWOOD'!M72:X72)/3.125</f>
        <v>#REF!</v>
      </c>
      <c r="K59" s="4" t="e">
        <f>'SIMPL PLYWOOD'!#REF!</f>
        <v>#REF!</v>
      </c>
    </row>
    <row r="60" spans="1:11">
      <c r="A60" t="str">
        <f>'PRODUCTION LIST VOLUMES'!A69</f>
        <v>SIMPL-6A</v>
      </c>
      <c r="B60" s="4" t="e">
        <f>'SIMPL PLYWOOD'!#REF!*SUM('SIMPL PLYWOOD'!M73:X73)</f>
        <v>#REF!</v>
      </c>
      <c r="C60" s="4" t="e">
        <f>'SIMPL PLYWOOD'!#REF!*SUM('SIMPL PLYWOOD'!M73:X73)</f>
        <v>#REF!</v>
      </c>
      <c r="D60" s="4" t="e">
        <f>'SIMPL PLYWOOD'!#REF!*SUM('SIMPL PLYWOOD'!M73:X73)</f>
        <v>#REF!</v>
      </c>
      <c r="E60" s="4" t="e">
        <f>'SIMPL PLYWOOD'!#REF!*SUM('SIMPL PLYWOOD'!M73:X73)</f>
        <v>#REF!</v>
      </c>
      <c r="F60" s="4" t="e">
        <f>'SIMPL PLYWOOD'!#REF!*SUM('SIMPL PLYWOOD'!M73:X73)</f>
        <v>#REF!</v>
      </c>
      <c r="G60" s="4" t="e">
        <f>'SIMPL PLYWOOD'!#REF!*SUM('SIMPL PLYWOOD'!M73:X73)</f>
        <v>#REF!</v>
      </c>
      <c r="H60" s="4" t="e">
        <f t="shared" si="1"/>
        <v>#REF!</v>
      </c>
      <c r="I60" s="4" t="e">
        <f t="shared" si="2"/>
        <v>#REF!</v>
      </c>
      <c r="J60" s="4" t="e">
        <f>'SIMPL PLYWOOD'!#REF!*SUM('SIMPL PLYWOOD'!M73:X73)/3.125</f>
        <v>#REF!</v>
      </c>
      <c r="K60" s="4" t="e">
        <f>'SIMPL PLYWOOD'!#REF!</f>
        <v>#REF!</v>
      </c>
    </row>
    <row r="61" spans="1:11">
      <c r="A61" t="str">
        <f>'PRODUCTION LIST VOLUMES'!A70</f>
        <v>SIMPL-6B</v>
      </c>
      <c r="B61" s="4" t="e">
        <f>'SIMPL PLYWOOD'!#REF!*SUM('SIMPL PLYWOOD'!M74:X74)</f>
        <v>#REF!</v>
      </c>
      <c r="C61" s="4" t="e">
        <f>'SIMPL PLYWOOD'!#REF!*SUM('SIMPL PLYWOOD'!M74:X74)</f>
        <v>#REF!</v>
      </c>
      <c r="D61" s="4" t="e">
        <f>'SIMPL PLYWOOD'!#REF!*SUM('SIMPL PLYWOOD'!M74:X74)</f>
        <v>#REF!</v>
      </c>
      <c r="E61" s="4" t="e">
        <f>'SIMPL PLYWOOD'!#REF!*SUM('SIMPL PLYWOOD'!M74:X74)</f>
        <v>#REF!</v>
      </c>
      <c r="F61" s="4" t="e">
        <f>'SIMPL PLYWOOD'!#REF!*SUM('SIMPL PLYWOOD'!M74:X74)</f>
        <v>#REF!</v>
      </c>
      <c r="G61" s="4" t="e">
        <f>'SIMPL PLYWOOD'!#REF!*SUM('SIMPL PLYWOOD'!M74:X74)</f>
        <v>#REF!</v>
      </c>
      <c r="H61" s="4" t="e">
        <f t="shared" si="1"/>
        <v>#REF!</v>
      </c>
      <c r="I61" s="4" t="e">
        <f t="shared" si="2"/>
        <v>#REF!</v>
      </c>
      <c r="J61" s="4" t="e">
        <f>'SIMPL PLYWOOD'!#REF!*SUM('SIMPL PLYWOOD'!M74:X74)/3.125</f>
        <v>#REF!</v>
      </c>
      <c r="K61" s="4" t="e">
        <f>'SIMPL PLYWOOD'!#REF!</f>
        <v>#REF!</v>
      </c>
    </row>
    <row r="62" spans="1:11">
      <c r="A62" t="str">
        <f>'PRODUCTION LIST VOLUMES'!A71</f>
        <v>SIMPL-6C</v>
      </c>
      <c r="B62" s="4" t="e">
        <f>'SIMPL PLYWOOD'!#REF!*SUM('SIMPL PLYWOOD'!M75:X75)</f>
        <v>#REF!</v>
      </c>
      <c r="C62" s="4" t="e">
        <f>'SIMPL PLYWOOD'!#REF!*SUM('SIMPL PLYWOOD'!M75:X75)</f>
        <v>#REF!</v>
      </c>
      <c r="D62" s="4" t="e">
        <f>'SIMPL PLYWOOD'!#REF!*SUM('SIMPL PLYWOOD'!M75:X75)</f>
        <v>#REF!</v>
      </c>
      <c r="E62" s="4" t="e">
        <f>'SIMPL PLYWOOD'!#REF!*SUM('SIMPL PLYWOOD'!M75:X75)</f>
        <v>#REF!</v>
      </c>
      <c r="F62" s="4" t="e">
        <f>'SIMPL PLYWOOD'!#REF!*SUM('SIMPL PLYWOOD'!M75:X75)</f>
        <v>#REF!</v>
      </c>
      <c r="G62" s="4" t="e">
        <f>'SIMPL PLYWOOD'!#REF!*SUM('SIMPL PLYWOOD'!M75:X75)</f>
        <v>#REF!</v>
      </c>
      <c r="H62" s="4" t="e">
        <f t="shared" si="1"/>
        <v>#REF!</v>
      </c>
      <c r="I62" s="4" t="e">
        <f t="shared" si="2"/>
        <v>#REF!</v>
      </c>
      <c r="J62" s="4" t="e">
        <f>'SIMPL PLYWOOD'!#REF!*SUM('SIMPL PLYWOOD'!M75:X75)/3.125</f>
        <v>#REF!</v>
      </c>
      <c r="K62" s="4" t="e">
        <f>'SIMPL PLYWOOD'!#REF!</f>
        <v>#REF!</v>
      </c>
    </row>
    <row r="63" spans="1:11">
      <c r="A63" t="str">
        <f>'PRODUCTION LIST VOLUMES'!A78</f>
        <v>SIMPL-6J</v>
      </c>
      <c r="B63" s="4" t="e">
        <f>'SIMPL PLYWOOD'!#REF!*SUM('SIMPL PLYWOOD'!M82:X82)</f>
        <v>#REF!</v>
      </c>
      <c r="C63" s="4" t="e">
        <f>'SIMPL PLYWOOD'!#REF!*SUM('SIMPL PLYWOOD'!M82:X82)</f>
        <v>#REF!</v>
      </c>
      <c r="D63" s="4" t="e">
        <f>'SIMPL PLYWOOD'!#REF!*SUM('SIMPL PLYWOOD'!M82:X82)</f>
        <v>#REF!</v>
      </c>
      <c r="E63" s="4" t="e">
        <f>'SIMPL PLYWOOD'!#REF!*SUM('SIMPL PLYWOOD'!M82:X82)</f>
        <v>#REF!</v>
      </c>
      <c r="F63" s="4" t="e">
        <f>'SIMPL PLYWOOD'!#REF!*SUM('SIMPL PLYWOOD'!M82:X82)</f>
        <v>#REF!</v>
      </c>
      <c r="G63" s="4" t="e">
        <f>'SIMPL PLYWOOD'!#REF!*SUM('SIMPL PLYWOOD'!M82:X82)</f>
        <v>#REF!</v>
      </c>
      <c r="H63" s="4" t="e">
        <f t="shared" si="1"/>
        <v>#REF!</v>
      </c>
      <c r="I63" s="4" t="e">
        <f t="shared" si="2"/>
        <v>#REF!</v>
      </c>
      <c r="J63" s="4" t="e">
        <f>'SIMPL PLYWOOD'!#REF!*SUM('SIMPL PLYWOOD'!M82:X82)/3.125</f>
        <v>#REF!</v>
      </c>
      <c r="K63" s="4" t="e">
        <f>'SIMPL PLYWOOD'!#REF!</f>
        <v>#REF!</v>
      </c>
    </row>
    <row r="64" spans="1:11">
      <c r="A64" t="str">
        <f>'PRODUCTION LIST VOLUMES'!A79</f>
        <v>SIMPL-6K</v>
      </c>
      <c r="B64" s="4" t="e">
        <f>'SIMPL PLYWOOD'!#REF!*SUM('SIMPL PLYWOOD'!M83:X83)</f>
        <v>#REF!</v>
      </c>
      <c r="C64" s="4" t="e">
        <f>'SIMPL PLYWOOD'!#REF!*SUM('SIMPL PLYWOOD'!M83:X83)</f>
        <v>#REF!</v>
      </c>
      <c r="D64" s="4" t="e">
        <f>'SIMPL PLYWOOD'!#REF!*SUM('SIMPL PLYWOOD'!M83:X83)</f>
        <v>#REF!</v>
      </c>
      <c r="E64" s="4" t="e">
        <f>'SIMPL PLYWOOD'!#REF!*SUM('SIMPL PLYWOOD'!M83:X83)</f>
        <v>#REF!</v>
      </c>
      <c r="F64" s="4" t="e">
        <f>'SIMPL PLYWOOD'!#REF!*SUM('SIMPL PLYWOOD'!M83:X83)</f>
        <v>#REF!</v>
      </c>
      <c r="G64" s="4" t="e">
        <f>'SIMPL PLYWOOD'!#REF!*SUM('SIMPL PLYWOOD'!M83:X83)</f>
        <v>#REF!</v>
      </c>
      <c r="H64" s="4" t="e">
        <f t="shared" si="1"/>
        <v>#REF!</v>
      </c>
      <c r="I64" s="4" t="e">
        <f t="shared" si="2"/>
        <v>#REF!</v>
      </c>
      <c r="J64" s="4" t="e">
        <f>'SIMPL PLYWOOD'!#REF!*SUM('SIMPL PLYWOOD'!M83:X83)/3.125</f>
        <v>#REF!</v>
      </c>
      <c r="K64" s="4" t="e">
        <f>'SIMPL PLYWOOD'!#REF!</f>
        <v>#REF!</v>
      </c>
    </row>
    <row r="65" spans="1:11">
      <c r="A65" t="str">
        <f>'PRODUCTION LIST VOLUMES'!A80</f>
        <v>SIMPL-6L</v>
      </c>
      <c r="B65" s="4" t="e">
        <f>'SIMPL PLYWOOD'!#REF!*SUM('SIMPL PLYWOOD'!M84:X84)</f>
        <v>#REF!</v>
      </c>
      <c r="C65" s="4" t="e">
        <f>'SIMPL PLYWOOD'!#REF!*SUM('SIMPL PLYWOOD'!M84:X84)</f>
        <v>#REF!</v>
      </c>
      <c r="D65" s="4" t="e">
        <f>'SIMPL PLYWOOD'!#REF!*SUM('SIMPL PLYWOOD'!M84:X84)</f>
        <v>#REF!</v>
      </c>
      <c r="E65" s="4" t="e">
        <f>'SIMPL PLYWOOD'!#REF!*SUM('SIMPL PLYWOOD'!M84:X84)</f>
        <v>#REF!</v>
      </c>
      <c r="F65" s="4" t="e">
        <f>'SIMPL PLYWOOD'!#REF!*SUM('SIMPL PLYWOOD'!M84:X84)</f>
        <v>#REF!</v>
      </c>
      <c r="G65" s="4" t="e">
        <f>'SIMPL PLYWOOD'!#REF!*SUM('SIMPL PLYWOOD'!M84:X84)</f>
        <v>#REF!</v>
      </c>
      <c r="H65" s="4" t="e">
        <f t="shared" si="1"/>
        <v>#REF!</v>
      </c>
      <c r="I65" s="4" t="e">
        <f t="shared" si="2"/>
        <v>#REF!</v>
      </c>
      <c r="J65" s="4" t="e">
        <f>'SIMPL PLYWOOD'!#REF!*SUM('SIMPL PLYWOOD'!M84:X84)/3.125</f>
        <v>#REF!</v>
      </c>
      <c r="K65" s="4" t="e">
        <f>'SIMPL PLYWOOD'!#REF!</f>
        <v>#REF!</v>
      </c>
    </row>
    <row r="66" spans="1:11">
      <c r="A66" t="str">
        <f>'PRODUCTION LIST VOLUMES'!A81</f>
        <v>SIMPL-6M</v>
      </c>
      <c r="B66" s="4" t="e">
        <f>'SIMPL PLYWOOD'!#REF!*SUM('SIMPL PLYWOOD'!M85:X85)</f>
        <v>#REF!</v>
      </c>
      <c r="C66" s="4" t="e">
        <f>'SIMPL PLYWOOD'!#REF!*SUM('SIMPL PLYWOOD'!M85:X85)</f>
        <v>#REF!</v>
      </c>
      <c r="D66" s="4" t="e">
        <f>'SIMPL PLYWOOD'!#REF!*SUM('SIMPL PLYWOOD'!M85:X85)</f>
        <v>#REF!</v>
      </c>
      <c r="E66" s="4" t="e">
        <f>'SIMPL PLYWOOD'!#REF!*SUM('SIMPL PLYWOOD'!M85:X85)</f>
        <v>#REF!</v>
      </c>
      <c r="F66" s="4" t="e">
        <f>'SIMPL PLYWOOD'!#REF!*SUM('SIMPL PLYWOOD'!M85:X85)</f>
        <v>#REF!</v>
      </c>
      <c r="G66" s="4" t="e">
        <f>'SIMPL PLYWOOD'!#REF!*SUM('SIMPL PLYWOOD'!M85:X85)</f>
        <v>#REF!</v>
      </c>
      <c r="H66" s="4" t="e">
        <f t="shared" si="1"/>
        <v>#REF!</v>
      </c>
      <c r="I66" s="4" t="e">
        <f t="shared" si="2"/>
        <v>#REF!</v>
      </c>
      <c r="J66" s="4" t="e">
        <f>'SIMPL PLYWOOD'!#REF!*SUM('SIMPL PLYWOOD'!M85:X85)/3.125</f>
        <v>#REF!</v>
      </c>
      <c r="K66" s="4" t="e">
        <f>'SIMPL PLYWOOD'!#REF!</f>
        <v>#REF!</v>
      </c>
    </row>
    <row r="67" spans="1:11">
      <c r="A67" t="e">
        <f>'PRODUCTION LIST VOLUMES'!#REF!</f>
        <v>#REF!</v>
      </c>
      <c r="B67" s="4" t="e">
        <f>'SIMPL PLYWOOD'!#REF!*SUM('SIMPL PLYWOOD'!M92:X92)</f>
        <v>#REF!</v>
      </c>
      <c r="C67" s="4" t="e">
        <f>'SIMPL PLYWOOD'!#REF!*SUM('SIMPL PLYWOOD'!M92:X92)</f>
        <v>#REF!</v>
      </c>
      <c r="D67" s="4" t="e">
        <f>'SIMPL PLYWOOD'!#REF!*SUM('SIMPL PLYWOOD'!M92:X92)</f>
        <v>#REF!</v>
      </c>
      <c r="E67" s="4" t="e">
        <f>'SIMPL PLYWOOD'!#REF!*SUM('SIMPL PLYWOOD'!M92:X92)</f>
        <v>#REF!</v>
      </c>
      <c r="F67" s="4" t="e">
        <f>'SIMPL PLYWOOD'!#REF!*SUM('SIMPL PLYWOOD'!M92:X92)</f>
        <v>#REF!</v>
      </c>
      <c r="G67" s="4" t="e">
        <f>'SIMPL PLYWOOD'!#REF!*SUM('SIMPL PLYWOOD'!M92:X92)</f>
        <v>#REF!</v>
      </c>
      <c r="H67" s="4" t="e">
        <f t="shared" si="1"/>
        <v>#REF!</v>
      </c>
      <c r="I67" s="4" t="e">
        <f t="shared" si="2"/>
        <v>#REF!</v>
      </c>
      <c r="J67" s="4" t="e">
        <f>'SIMPL PLYWOOD'!#REF!*SUM('SIMPL PLYWOOD'!M92:X92)/3.125</f>
        <v>#REF!</v>
      </c>
      <c r="K67" s="4" t="e">
        <f>'SIMPL PLYWOOD'!#REF!</f>
        <v>#REF!</v>
      </c>
    </row>
    <row r="68" spans="1:11">
      <c r="A68" t="e">
        <f>'PRODUCTION LIST VOLUMES'!#REF!</f>
        <v>#REF!</v>
      </c>
      <c r="B68" s="4" t="e">
        <f>'SIMPL PLYWOOD'!#REF!*SUM('SIMPL PLYWOOD'!M86:X86)</f>
        <v>#REF!</v>
      </c>
      <c r="C68" s="4" t="e">
        <f>'SIMPL PLYWOOD'!#REF!*SUM('SIMPL PLYWOOD'!M86:X86)</f>
        <v>#REF!</v>
      </c>
      <c r="D68" s="4" t="e">
        <f>'SIMPL PLYWOOD'!#REF!*SUM('SIMPL PLYWOOD'!M86:X86)</f>
        <v>#REF!</v>
      </c>
      <c r="E68" s="4" t="e">
        <f>'SIMPL PLYWOOD'!#REF!*SUM('SIMPL PLYWOOD'!M86:X86)</f>
        <v>#REF!</v>
      </c>
      <c r="F68" s="4" t="e">
        <f>'SIMPL PLYWOOD'!#REF!*SUM('SIMPL PLYWOOD'!M86:X86)</f>
        <v>#REF!</v>
      </c>
      <c r="G68" s="4" t="e">
        <f>'SIMPL PLYWOOD'!#REF!*SUM('SIMPL PLYWOOD'!M86:X86)</f>
        <v>#REF!</v>
      </c>
      <c r="H68" s="4" t="e">
        <f t="shared" si="1"/>
        <v>#REF!</v>
      </c>
      <c r="I68" s="4" t="e">
        <f t="shared" si="2"/>
        <v>#REF!</v>
      </c>
      <c r="J68" s="4" t="e">
        <f>'SIMPL PLYWOOD'!#REF!*SUM('SIMPL PLYWOOD'!M86:X86)/3.125</f>
        <v>#REF!</v>
      </c>
      <c r="K68" s="4" t="e">
        <f>'SIMPL PLYWOOD'!#REF!</f>
        <v>#REF!</v>
      </c>
    </row>
    <row r="69" spans="1:11">
      <c r="A69" t="e">
        <f>'PRODUCTION LIST VOLUMES'!#REF!</f>
        <v>#REF!</v>
      </c>
      <c r="B69" s="4" t="e">
        <f>'SIMPL PLYWOOD'!#REF!*SUM('SIMPL PLYWOOD'!M87:X87)</f>
        <v>#REF!</v>
      </c>
      <c r="C69" s="4" t="e">
        <f>'SIMPL PLYWOOD'!#REF!*SUM('SIMPL PLYWOOD'!M87:X87)</f>
        <v>#REF!</v>
      </c>
      <c r="D69" s="4" t="e">
        <f>'SIMPL PLYWOOD'!#REF!*SUM('SIMPL PLYWOOD'!M87:X87)</f>
        <v>#REF!</v>
      </c>
      <c r="E69" s="4" t="e">
        <f>'SIMPL PLYWOOD'!#REF!*SUM('SIMPL PLYWOOD'!M87:X87)</f>
        <v>#REF!</v>
      </c>
      <c r="F69" s="4" t="e">
        <f>'SIMPL PLYWOOD'!#REF!*SUM('SIMPL PLYWOOD'!M87:X87)</f>
        <v>#REF!</v>
      </c>
      <c r="G69" s="4" t="e">
        <f>'SIMPL PLYWOOD'!#REF!*SUM('SIMPL PLYWOOD'!M87:X87)</f>
        <v>#REF!</v>
      </c>
      <c r="H69" s="4" t="e">
        <f t="shared" ref="H69:H132" si="3">F69/10</f>
        <v>#REF!</v>
      </c>
      <c r="I69" s="4" t="e">
        <f t="shared" ref="I69:I132" si="4">(3/100)*F69</f>
        <v>#REF!</v>
      </c>
      <c r="J69" s="4" t="e">
        <f>'SIMPL PLYWOOD'!#REF!*SUM('SIMPL PLYWOOD'!M87:X87)/3.125</f>
        <v>#REF!</v>
      </c>
      <c r="K69" s="4" t="e">
        <f>'SIMPL PLYWOOD'!#REF!</f>
        <v>#REF!</v>
      </c>
    </row>
    <row r="70" spans="1:11">
      <c r="A70">
        <f>'PRODUCTION LIST VOLUMES'!A85</f>
        <v>0</v>
      </c>
      <c r="B70" s="4" t="e">
        <f>'SIMPL PLYWOOD'!#REF!*SUM('SIMPL PLYWOOD'!M88:X88)</f>
        <v>#REF!</v>
      </c>
      <c r="C70" s="4" t="e">
        <f>'SIMPL PLYWOOD'!#REF!*SUM('SIMPL PLYWOOD'!M88:X88)</f>
        <v>#REF!</v>
      </c>
      <c r="D70" s="4" t="e">
        <f>'SIMPL PLYWOOD'!#REF!*SUM('SIMPL PLYWOOD'!M88:X88)</f>
        <v>#REF!</v>
      </c>
      <c r="E70" s="4" t="e">
        <f>'SIMPL PLYWOOD'!#REF!*SUM('SIMPL PLYWOOD'!M88:X88)</f>
        <v>#REF!</v>
      </c>
      <c r="F70" s="4" t="e">
        <f>'SIMPL PLYWOOD'!#REF!*SUM('SIMPL PLYWOOD'!M88:X88)</f>
        <v>#REF!</v>
      </c>
      <c r="G70" s="4" t="e">
        <f>'SIMPL PLYWOOD'!#REF!*SUM('SIMPL PLYWOOD'!M88:X88)</f>
        <v>#REF!</v>
      </c>
      <c r="H70" s="4" t="e">
        <f t="shared" si="3"/>
        <v>#REF!</v>
      </c>
      <c r="I70" s="4" t="e">
        <f t="shared" si="4"/>
        <v>#REF!</v>
      </c>
      <c r="J70" s="4" t="e">
        <f>'SIMPL PLYWOOD'!#REF!*SUM('SIMPL PLYWOOD'!M88:X88)/3.125</f>
        <v>#REF!</v>
      </c>
      <c r="K70" s="4" t="e">
        <f>'SIMPL PLYWOOD'!#REF!</f>
        <v>#REF!</v>
      </c>
    </row>
    <row r="71" spans="1:11">
      <c r="A71" t="str">
        <f>'PRODUCTION LIST VOLUMES'!A86</f>
        <v>SIMPL-7A</v>
      </c>
      <c r="B71" s="4" t="e">
        <f>'SIMPL PLYWOOD'!#REF!*SUM('SIMPL PLYWOOD'!M89:X89)</f>
        <v>#REF!</v>
      </c>
      <c r="C71" s="4" t="e">
        <f>'SIMPL PLYWOOD'!#REF!*SUM('SIMPL PLYWOOD'!M89:X89)</f>
        <v>#REF!</v>
      </c>
      <c r="D71" s="4" t="e">
        <f>'SIMPL PLYWOOD'!#REF!*SUM('SIMPL PLYWOOD'!M89:X89)</f>
        <v>#REF!</v>
      </c>
      <c r="E71" s="4" t="e">
        <f>'SIMPL PLYWOOD'!#REF!*SUM('SIMPL PLYWOOD'!M89:X89)</f>
        <v>#REF!</v>
      </c>
      <c r="F71" s="4" t="e">
        <f>'SIMPL PLYWOOD'!#REF!*SUM('SIMPL PLYWOOD'!M89:X89)</f>
        <v>#REF!</v>
      </c>
      <c r="G71" s="4" t="e">
        <f>'SIMPL PLYWOOD'!#REF!*SUM('SIMPL PLYWOOD'!M89:X89)</f>
        <v>#REF!</v>
      </c>
      <c r="H71" s="4" t="e">
        <f t="shared" si="3"/>
        <v>#REF!</v>
      </c>
      <c r="I71" s="4" t="e">
        <f t="shared" si="4"/>
        <v>#REF!</v>
      </c>
      <c r="J71" s="4" t="e">
        <f>'SIMPL PLYWOOD'!#REF!*SUM('SIMPL PLYWOOD'!M89:X89)/3.125</f>
        <v>#REF!</v>
      </c>
      <c r="K71" s="4" t="e">
        <f>'SIMPL PLYWOOD'!#REF!</f>
        <v>#REF!</v>
      </c>
    </row>
    <row r="72" spans="1:11">
      <c r="A72" t="str">
        <f>'PRODUCTION LIST VOLUMES'!A87</f>
        <v>SIMPL-7B</v>
      </c>
      <c r="B72" s="4" t="e">
        <f>'SIMPL PLYWOOD'!#REF!*SUM('SIMPL PLYWOOD'!M90:X90)</f>
        <v>#REF!</v>
      </c>
      <c r="C72" s="4" t="e">
        <f>'SIMPL PLYWOOD'!#REF!*SUM('SIMPL PLYWOOD'!M90:X90)</f>
        <v>#REF!</v>
      </c>
      <c r="D72" s="4" t="e">
        <f>'SIMPL PLYWOOD'!#REF!*SUM('SIMPL PLYWOOD'!M90:X90)</f>
        <v>#REF!</v>
      </c>
      <c r="E72" s="4" t="e">
        <f>'SIMPL PLYWOOD'!#REF!*SUM('SIMPL PLYWOOD'!M90:X90)</f>
        <v>#REF!</v>
      </c>
      <c r="F72" s="4" t="e">
        <f>'SIMPL PLYWOOD'!#REF!*SUM('SIMPL PLYWOOD'!M90:X90)</f>
        <v>#REF!</v>
      </c>
      <c r="G72" s="4" t="e">
        <f>'SIMPL PLYWOOD'!#REF!*SUM('SIMPL PLYWOOD'!M90:X90)</f>
        <v>#REF!</v>
      </c>
      <c r="H72" s="4" t="e">
        <f t="shared" si="3"/>
        <v>#REF!</v>
      </c>
      <c r="I72" s="4" t="e">
        <f t="shared" si="4"/>
        <v>#REF!</v>
      </c>
      <c r="J72" s="4" t="e">
        <f>'SIMPL PLYWOOD'!#REF!*SUM('SIMPL PLYWOOD'!M90:X90)/3.125</f>
        <v>#REF!</v>
      </c>
      <c r="K72" s="4" t="e">
        <f>'SIMPL PLYWOOD'!#REF!</f>
        <v>#REF!</v>
      </c>
    </row>
    <row r="73" spans="1:11">
      <c r="A73" t="str">
        <f>'PRODUCTION LIST VOLUMES'!A88</f>
        <v>SIMPL-7C</v>
      </c>
      <c r="B73" s="4" t="e">
        <f>'SIMPL PLYWOOD'!#REF!*SUM('SIMPL PLYWOOD'!M91:X91)</f>
        <v>#REF!</v>
      </c>
      <c r="C73" s="4" t="e">
        <f>'SIMPL PLYWOOD'!#REF!*SUM('SIMPL PLYWOOD'!M91:X91)</f>
        <v>#REF!</v>
      </c>
      <c r="D73" s="4" t="e">
        <f>'SIMPL PLYWOOD'!#REF!*SUM('SIMPL PLYWOOD'!M91:X91)</f>
        <v>#REF!</v>
      </c>
      <c r="E73" s="4" t="e">
        <f>'SIMPL PLYWOOD'!#REF!*SUM('SIMPL PLYWOOD'!M91:X91)</f>
        <v>#REF!</v>
      </c>
      <c r="F73" s="4" t="e">
        <f>'SIMPL PLYWOOD'!#REF!*SUM('SIMPL PLYWOOD'!M91:X91)</f>
        <v>#REF!</v>
      </c>
      <c r="G73" s="4" t="e">
        <f>'SIMPL PLYWOOD'!#REF!*SUM('SIMPL PLYWOOD'!M91:X91)</f>
        <v>#REF!</v>
      </c>
      <c r="H73" s="4" t="e">
        <f t="shared" si="3"/>
        <v>#REF!</v>
      </c>
      <c r="I73" s="4" t="e">
        <f t="shared" si="4"/>
        <v>#REF!</v>
      </c>
      <c r="J73" s="4" t="e">
        <f>'SIMPL PLYWOOD'!#REF!*SUM('SIMPL PLYWOOD'!M91:X91)/3.125</f>
        <v>#REF!</v>
      </c>
      <c r="K73" s="4" t="e">
        <f>'SIMPL PLYWOOD'!#REF!</f>
        <v>#REF!</v>
      </c>
    </row>
    <row r="74" spans="1:11">
      <c r="A74" t="str">
        <f>'PRODUCTION LIST VOLUMES'!A89</f>
        <v>SIMPL-7D</v>
      </c>
      <c r="B74" s="4" t="e">
        <f>'SIMPL PLYWOOD'!#REF!*SUM('SIMPL PLYWOOD'!M93:X93)</f>
        <v>#REF!</v>
      </c>
      <c r="C74" s="4" t="e">
        <f>'SIMPL PLYWOOD'!#REF!*SUM('SIMPL PLYWOOD'!M93:X93)</f>
        <v>#REF!</v>
      </c>
      <c r="D74" s="4" t="e">
        <f>'SIMPL PLYWOOD'!#REF!*SUM('SIMPL PLYWOOD'!M93:X93)</f>
        <v>#REF!</v>
      </c>
      <c r="E74" s="4" t="e">
        <f>'SIMPL PLYWOOD'!#REF!*SUM('SIMPL PLYWOOD'!M93:X93)</f>
        <v>#REF!</v>
      </c>
      <c r="F74" s="4" t="e">
        <f>'SIMPL PLYWOOD'!#REF!*SUM('SIMPL PLYWOOD'!M93:X93)</f>
        <v>#REF!</v>
      </c>
      <c r="G74" s="4" t="e">
        <f>'SIMPL PLYWOOD'!#REF!*SUM('SIMPL PLYWOOD'!M93:X93)</f>
        <v>#REF!</v>
      </c>
      <c r="H74" s="4" t="e">
        <f t="shared" si="3"/>
        <v>#REF!</v>
      </c>
      <c r="I74" s="4" t="e">
        <f t="shared" si="4"/>
        <v>#REF!</v>
      </c>
      <c r="J74" s="4" t="e">
        <f>'SIMPL PLYWOOD'!#REF!*SUM('SIMPL PLYWOOD'!M93:X93)/3.125</f>
        <v>#REF!</v>
      </c>
      <c r="K74" s="4" t="e">
        <f>'SIMPL PLYWOOD'!#REF!</f>
        <v>#REF!</v>
      </c>
    </row>
    <row r="75" spans="1:11">
      <c r="A75" t="str">
        <f>'PRODUCTION LIST VOLUMES'!A95</f>
        <v>SIMPL-7J</v>
      </c>
      <c r="B75" s="4" t="e">
        <f>'SIMPL PLYWOOD'!#REF!*SUM('SIMPL PLYWOOD'!M99:X99)</f>
        <v>#REF!</v>
      </c>
      <c r="C75" s="4" t="e">
        <f>'SIMPL PLYWOOD'!#REF!*SUM('SIMPL PLYWOOD'!M99:X99)</f>
        <v>#REF!</v>
      </c>
      <c r="D75" s="4" t="e">
        <f>'SIMPL PLYWOOD'!#REF!*SUM('SIMPL PLYWOOD'!M99:X99)</f>
        <v>#REF!</v>
      </c>
      <c r="E75" s="4" t="e">
        <f>'SIMPL PLYWOOD'!#REF!*SUM('SIMPL PLYWOOD'!M99:X99)</f>
        <v>#REF!</v>
      </c>
      <c r="F75" s="4" t="e">
        <f>'SIMPL PLYWOOD'!#REF!*SUM('SIMPL PLYWOOD'!M99:X99)</f>
        <v>#REF!</v>
      </c>
      <c r="G75" s="4" t="e">
        <f>'SIMPL PLYWOOD'!#REF!*SUM('SIMPL PLYWOOD'!M99:X99)</f>
        <v>#REF!</v>
      </c>
      <c r="H75" s="4" t="e">
        <f t="shared" si="3"/>
        <v>#REF!</v>
      </c>
      <c r="I75" s="4" t="e">
        <f t="shared" si="4"/>
        <v>#REF!</v>
      </c>
      <c r="J75" s="4" t="e">
        <f>'SIMPL PLYWOOD'!#REF!*SUM('SIMPL PLYWOOD'!M99:X99)/3.125</f>
        <v>#REF!</v>
      </c>
      <c r="K75" s="4" t="e">
        <f>'SIMPL PLYWOOD'!#REF!</f>
        <v>#REF!</v>
      </c>
    </row>
    <row r="76" spans="1:11">
      <c r="A76" t="str">
        <f>'PRODUCTION LIST VOLUMES'!A96</f>
        <v>SIMPL-7K</v>
      </c>
      <c r="B76" s="4" t="e">
        <f>'SIMPL PLYWOOD'!#REF!*SUM('SIMPL PLYWOOD'!M100:X100)</f>
        <v>#REF!</v>
      </c>
      <c r="C76" s="4" t="e">
        <f>'SIMPL PLYWOOD'!#REF!*SUM('SIMPL PLYWOOD'!M100:X100)</f>
        <v>#REF!</v>
      </c>
      <c r="D76" s="4" t="e">
        <f>'SIMPL PLYWOOD'!#REF!*SUM('SIMPL PLYWOOD'!M100:X100)</f>
        <v>#REF!</v>
      </c>
      <c r="E76" s="4" t="e">
        <f>'SIMPL PLYWOOD'!#REF!*SUM('SIMPL PLYWOOD'!M100:X100)</f>
        <v>#REF!</v>
      </c>
      <c r="F76" s="4" t="e">
        <f>'SIMPL PLYWOOD'!#REF!*SUM('SIMPL PLYWOOD'!M100:X100)</f>
        <v>#REF!</v>
      </c>
      <c r="G76" s="4" t="e">
        <f>'SIMPL PLYWOOD'!#REF!*SUM('SIMPL PLYWOOD'!M100:X100)</f>
        <v>#REF!</v>
      </c>
      <c r="H76" s="4" t="e">
        <f t="shared" si="3"/>
        <v>#REF!</v>
      </c>
      <c r="I76" s="4" t="e">
        <f t="shared" si="4"/>
        <v>#REF!</v>
      </c>
      <c r="J76" s="4" t="e">
        <f>'SIMPL PLYWOOD'!#REF!*SUM('SIMPL PLYWOOD'!M100:X100)/3.125</f>
        <v>#REF!</v>
      </c>
      <c r="K76" s="4" t="e">
        <f>'SIMPL PLYWOOD'!#REF!</f>
        <v>#REF!</v>
      </c>
    </row>
    <row r="77" spans="1:11">
      <c r="A77" t="str">
        <f>'PRODUCTION LIST VOLUMES'!A97</f>
        <v>SIMPL-7L</v>
      </c>
      <c r="B77" s="4" t="e">
        <f>'SIMPL PLYWOOD'!#REF!*SUM('SIMPL PLYWOOD'!M101:X101)</f>
        <v>#REF!</v>
      </c>
      <c r="C77" s="4" t="e">
        <f>'SIMPL PLYWOOD'!#REF!*SUM('SIMPL PLYWOOD'!M101:X101)</f>
        <v>#REF!</v>
      </c>
      <c r="D77" s="4" t="e">
        <f>'SIMPL PLYWOOD'!#REF!*SUM('SIMPL PLYWOOD'!M101:X101)</f>
        <v>#REF!</v>
      </c>
      <c r="E77" s="4" t="e">
        <f>'SIMPL PLYWOOD'!#REF!*SUM('SIMPL PLYWOOD'!M101:X101)</f>
        <v>#REF!</v>
      </c>
      <c r="F77" s="4" t="e">
        <f>'SIMPL PLYWOOD'!#REF!*SUM('SIMPL PLYWOOD'!M101:X101)</f>
        <v>#REF!</v>
      </c>
      <c r="G77" s="4" t="e">
        <f>'SIMPL PLYWOOD'!#REF!*SUM('SIMPL PLYWOOD'!M101:X101)</f>
        <v>#REF!</v>
      </c>
      <c r="H77" s="4" t="e">
        <f t="shared" si="3"/>
        <v>#REF!</v>
      </c>
      <c r="I77" s="4" t="e">
        <f t="shared" si="4"/>
        <v>#REF!</v>
      </c>
      <c r="J77" s="4" t="e">
        <f>'SIMPL PLYWOOD'!#REF!*SUM('SIMPL PLYWOOD'!M101:X101)/3.125</f>
        <v>#REF!</v>
      </c>
      <c r="K77" s="4" t="e">
        <f>'SIMPL PLYWOOD'!#REF!</f>
        <v>#REF!</v>
      </c>
    </row>
    <row r="78" spans="1:11">
      <c r="A78" t="str">
        <f>'PRODUCTION LIST VOLUMES'!A98</f>
        <v>SIMPL-7M</v>
      </c>
      <c r="B78" s="4" t="e">
        <f>'SIMPL PLYWOOD'!#REF!*SUM('SIMPL PLYWOOD'!M102:X102)</f>
        <v>#REF!</v>
      </c>
      <c r="C78" s="4" t="e">
        <f>'SIMPL PLYWOOD'!#REF!*SUM('SIMPL PLYWOOD'!M102:X102)</f>
        <v>#REF!</v>
      </c>
      <c r="D78" s="4" t="e">
        <f>'SIMPL PLYWOOD'!#REF!*SUM('SIMPL PLYWOOD'!M102:X102)</f>
        <v>#REF!</v>
      </c>
      <c r="E78" s="4" t="e">
        <f>'SIMPL PLYWOOD'!#REF!*SUM('SIMPL PLYWOOD'!M102:X102)</f>
        <v>#REF!</v>
      </c>
      <c r="F78" s="4" t="e">
        <f>'SIMPL PLYWOOD'!#REF!*SUM('SIMPL PLYWOOD'!M102:X102)</f>
        <v>#REF!</v>
      </c>
      <c r="G78" s="4" t="e">
        <f>'SIMPL PLYWOOD'!#REF!*SUM('SIMPL PLYWOOD'!M102:X102)</f>
        <v>#REF!</v>
      </c>
      <c r="H78" s="4" t="e">
        <f t="shared" si="3"/>
        <v>#REF!</v>
      </c>
      <c r="I78" s="4" t="e">
        <f t="shared" si="4"/>
        <v>#REF!</v>
      </c>
      <c r="J78" s="4" t="e">
        <f>'SIMPL PLYWOOD'!#REF!*SUM('SIMPL PLYWOOD'!M102:X102)/3.125</f>
        <v>#REF!</v>
      </c>
      <c r="K78" s="4" t="e">
        <f>'SIMPL PLYWOOD'!#REF!</f>
        <v>#REF!</v>
      </c>
    </row>
    <row r="79" spans="1:11">
      <c r="A79" t="str">
        <f>'PRODUCTION LIST VOLUMES'!A99</f>
        <v>SIMPL-7N</v>
      </c>
      <c r="B79" s="4" t="e">
        <f>'SIMPL PLYWOOD'!#REF!*SUM('SIMPL PLYWOOD'!M103:X103)</f>
        <v>#REF!</v>
      </c>
      <c r="C79" s="4" t="e">
        <f>'SIMPL PLYWOOD'!#REF!*SUM('SIMPL PLYWOOD'!M103:X103)</f>
        <v>#REF!</v>
      </c>
      <c r="D79" s="4" t="e">
        <f>'SIMPL PLYWOOD'!#REF!*SUM('SIMPL PLYWOOD'!M103:X103)</f>
        <v>#REF!</v>
      </c>
      <c r="E79" s="4" t="e">
        <f>'SIMPL PLYWOOD'!#REF!*SUM('SIMPL PLYWOOD'!M103:X103)</f>
        <v>#REF!</v>
      </c>
      <c r="F79" s="4" t="e">
        <f>'SIMPL PLYWOOD'!#REF!*SUM('SIMPL PLYWOOD'!M103:X103)</f>
        <v>#REF!</v>
      </c>
      <c r="G79" s="4" t="e">
        <f>'SIMPL PLYWOOD'!#REF!*SUM('SIMPL PLYWOOD'!M103:X103)</f>
        <v>#REF!</v>
      </c>
      <c r="H79" s="4" t="e">
        <f t="shared" si="3"/>
        <v>#REF!</v>
      </c>
      <c r="I79" s="4" t="e">
        <f t="shared" si="4"/>
        <v>#REF!</v>
      </c>
      <c r="J79" s="4" t="e">
        <f>'SIMPL PLYWOOD'!#REF!*SUM('SIMPL PLYWOOD'!M103:X103)/3.125</f>
        <v>#REF!</v>
      </c>
      <c r="K79" s="4" t="e">
        <f>'SIMPL PLYWOOD'!#REF!</f>
        <v>#REF!</v>
      </c>
    </row>
    <row r="80" spans="1:11">
      <c r="A80" t="str">
        <f>'PRODUCTION LIST VOLUMES'!A100</f>
        <v>SIMPL-7O</v>
      </c>
      <c r="B80" s="4" t="e">
        <f>'SIMPL PLYWOOD'!#REF!*SUM('SIMPL PLYWOOD'!M104:X104)</f>
        <v>#REF!</v>
      </c>
      <c r="C80" s="4" t="e">
        <f>'SIMPL PLYWOOD'!#REF!*SUM('SIMPL PLYWOOD'!M104:X104)</f>
        <v>#REF!</v>
      </c>
      <c r="D80" s="4" t="e">
        <f>'SIMPL PLYWOOD'!#REF!*SUM('SIMPL PLYWOOD'!M104:X104)</f>
        <v>#REF!</v>
      </c>
      <c r="E80" s="4" t="e">
        <f>'SIMPL PLYWOOD'!#REF!*SUM('SIMPL PLYWOOD'!M104:X104)</f>
        <v>#REF!</v>
      </c>
      <c r="F80" s="4" t="e">
        <f>'SIMPL PLYWOOD'!#REF!*SUM('SIMPL PLYWOOD'!M104:X104)</f>
        <v>#REF!</v>
      </c>
      <c r="G80" s="4" t="e">
        <f>'SIMPL PLYWOOD'!#REF!*SUM('SIMPL PLYWOOD'!M104:X104)</f>
        <v>#REF!</v>
      </c>
      <c r="H80" s="4" t="e">
        <f t="shared" si="3"/>
        <v>#REF!</v>
      </c>
      <c r="I80" s="4" t="e">
        <f t="shared" si="4"/>
        <v>#REF!</v>
      </c>
      <c r="J80" s="4" t="e">
        <f>'SIMPL PLYWOOD'!#REF!*SUM('SIMPL PLYWOOD'!M104:X104)/3.125</f>
        <v>#REF!</v>
      </c>
      <c r="K80" s="4" t="e">
        <f>'SIMPL PLYWOOD'!#REF!</f>
        <v>#REF!</v>
      </c>
    </row>
    <row r="81" spans="1:11">
      <c r="A81" t="str">
        <f>'PRODUCTION LIST VOLUMES'!A101</f>
        <v>SIMPL-7P</v>
      </c>
      <c r="B81" s="4" t="e">
        <f>'SIMPL PLYWOOD'!#REF!*SUM('SIMPL PLYWOOD'!M105:X105)</f>
        <v>#REF!</v>
      </c>
      <c r="C81" s="4" t="e">
        <f>'SIMPL PLYWOOD'!#REF!*SUM('SIMPL PLYWOOD'!M105:X105)</f>
        <v>#REF!</v>
      </c>
      <c r="D81" s="4" t="e">
        <f>'SIMPL PLYWOOD'!#REF!*SUM('SIMPL PLYWOOD'!M105:X105)</f>
        <v>#REF!</v>
      </c>
      <c r="E81" s="4" t="e">
        <f>'SIMPL PLYWOOD'!#REF!*SUM('SIMPL PLYWOOD'!M105:X105)</f>
        <v>#REF!</v>
      </c>
      <c r="F81" s="4" t="e">
        <f>'SIMPL PLYWOOD'!#REF!*SUM('SIMPL PLYWOOD'!M105:X105)</f>
        <v>#REF!</v>
      </c>
      <c r="G81" s="4" t="e">
        <f>'SIMPL PLYWOOD'!#REF!*SUM('SIMPL PLYWOOD'!M105:X105)</f>
        <v>#REF!</v>
      </c>
      <c r="H81" s="4" t="e">
        <f t="shared" si="3"/>
        <v>#REF!</v>
      </c>
      <c r="I81" s="4" t="e">
        <f t="shared" si="4"/>
        <v>#REF!</v>
      </c>
      <c r="J81" s="4" t="e">
        <f>'SIMPL PLYWOOD'!#REF!*SUM('SIMPL PLYWOOD'!M105:X105)/3.125</f>
        <v>#REF!</v>
      </c>
      <c r="K81" s="4" t="e">
        <f>'SIMPL PLYWOOD'!#REF!</f>
        <v>#REF!</v>
      </c>
    </row>
    <row r="82" spans="1:11">
      <c r="A82" t="str">
        <f>'PRODUCTION LIST VOLUMES'!A102</f>
        <v>SIMPL-7R</v>
      </c>
      <c r="B82" s="4" t="e">
        <f>'SIMPL PLYWOOD'!#REF!*SUM('SIMPL PLYWOOD'!M106:X106)</f>
        <v>#REF!</v>
      </c>
      <c r="C82" s="4" t="e">
        <f>'SIMPL PLYWOOD'!#REF!*SUM('SIMPL PLYWOOD'!M106:X106)</f>
        <v>#REF!</v>
      </c>
      <c r="D82" s="4" t="e">
        <f>'SIMPL PLYWOOD'!#REF!*SUM('SIMPL PLYWOOD'!M106:X106)</f>
        <v>#REF!</v>
      </c>
      <c r="E82" s="4" t="e">
        <f>'SIMPL PLYWOOD'!#REF!*SUM('SIMPL PLYWOOD'!M106:X106)</f>
        <v>#REF!</v>
      </c>
      <c r="F82" s="4" t="e">
        <f>'SIMPL PLYWOOD'!#REF!*SUM('SIMPL PLYWOOD'!M106:X106)</f>
        <v>#REF!</v>
      </c>
      <c r="G82" s="4" t="e">
        <f>'SIMPL PLYWOOD'!#REF!*SUM('SIMPL PLYWOOD'!M106:X106)</f>
        <v>#REF!</v>
      </c>
      <c r="H82" s="4" t="e">
        <f t="shared" si="3"/>
        <v>#REF!</v>
      </c>
      <c r="I82" s="4" t="e">
        <f t="shared" si="4"/>
        <v>#REF!</v>
      </c>
      <c r="J82" s="4" t="e">
        <f>'SIMPL PLYWOOD'!#REF!*SUM('SIMPL PLYWOOD'!M106:X106)/3.125</f>
        <v>#REF!</v>
      </c>
      <c r="K82" s="4" t="e">
        <f>'SIMPL PLYWOOD'!#REF!</f>
        <v>#REF!</v>
      </c>
    </row>
    <row r="83" spans="1:11">
      <c r="A83" t="str">
        <f>'PRODUCTION LIST VOLUMES'!A103</f>
        <v>SIMPL-7S</v>
      </c>
      <c r="B83" s="4" t="e">
        <f>'SIMPL PLYWOOD'!#REF!*SUM('SIMPL PLYWOOD'!M107:X107)</f>
        <v>#REF!</v>
      </c>
      <c r="C83" s="4" t="e">
        <f>'SIMPL PLYWOOD'!#REF!*SUM('SIMPL PLYWOOD'!M107:X107)</f>
        <v>#REF!</v>
      </c>
      <c r="D83" s="4" t="e">
        <f>'SIMPL PLYWOOD'!#REF!*SUM('SIMPL PLYWOOD'!M107:X107)</f>
        <v>#REF!</v>
      </c>
      <c r="E83" s="4" t="e">
        <f>'SIMPL PLYWOOD'!#REF!*SUM('SIMPL PLYWOOD'!M107:X107)</f>
        <v>#REF!</v>
      </c>
      <c r="F83" s="4" t="e">
        <f>'SIMPL PLYWOOD'!#REF!*SUM('SIMPL PLYWOOD'!M107:X107)</f>
        <v>#REF!</v>
      </c>
      <c r="G83" s="4" t="e">
        <f>'SIMPL PLYWOOD'!#REF!*SUM('SIMPL PLYWOOD'!M107:X107)</f>
        <v>#REF!</v>
      </c>
      <c r="H83" s="4" t="e">
        <f t="shared" si="3"/>
        <v>#REF!</v>
      </c>
      <c r="I83" s="4" t="e">
        <f t="shared" si="4"/>
        <v>#REF!</v>
      </c>
      <c r="J83" s="4" t="e">
        <f>'SIMPL PLYWOOD'!#REF!*SUM('SIMPL PLYWOOD'!M107:X107)/3.125</f>
        <v>#REF!</v>
      </c>
      <c r="K83" s="4" t="e">
        <f>'SIMPL PLYWOOD'!#REF!</f>
        <v>#REF!</v>
      </c>
    </row>
    <row r="84" spans="1:11">
      <c r="A84">
        <f>'PRODUCTION LIST VOLUMES'!A104</f>
        <v>0</v>
      </c>
      <c r="B84" s="4" t="e">
        <f>'SIMPL PLYWOOD'!#REF!*SUM('SIMPL PLYWOOD'!M108:X108)</f>
        <v>#REF!</v>
      </c>
      <c r="C84" s="4" t="e">
        <f>'SIMPL PLYWOOD'!#REF!*SUM('SIMPL PLYWOOD'!M108:X108)</f>
        <v>#REF!</v>
      </c>
      <c r="D84" s="4" t="e">
        <f>'SIMPL PLYWOOD'!#REF!*SUM('SIMPL PLYWOOD'!M108:X108)</f>
        <v>#REF!</v>
      </c>
      <c r="E84" s="4" t="e">
        <f>'SIMPL PLYWOOD'!#REF!*SUM('SIMPL PLYWOOD'!M108:X108)</f>
        <v>#REF!</v>
      </c>
      <c r="F84" s="4" t="e">
        <f>'SIMPL PLYWOOD'!#REF!*SUM('SIMPL PLYWOOD'!M108:X108)</f>
        <v>#REF!</v>
      </c>
      <c r="G84" s="4" t="e">
        <f>'SIMPL PLYWOOD'!#REF!*SUM('SIMPL PLYWOOD'!M108:X108)</f>
        <v>#REF!</v>
      </c>
      <c r="H84" s="4" t="e">
        <f t="shared" si="3"/>
        <v>#REF!</v>
      </c>
      <c r="I84" s="4" t="e">
        <f t="shared" si="4"/>
        <v>#REF!</v>
      </c>
      <c r="J84" s="4" t="e">
        <f>'SIMPL PLYWOOD'!#REF!*SUM('SIMPL PLYWOOD'!M108:X108)/3.125</f>
        <v>#REF!</v>
      </c>
      <c r="K84" s="4" t="e">
        <f>'SIMPL PLYWOOD'!#REF!</f>
        <v>#REF!</v>
      </c>
    </row>
    <row r="85" spans="1:11">
      <c r="A85" t="str">
        <f>'PRODUCTION LIST VOLUMES'!A105</f>
        <v>SIMPL-8A</v>
      </c>
      <c r="B85" s="4" t="e">
        <f>'SIMPL PLYWOOD'!#REF!*SUM('SIMPL PLYWOOD'!M109:X109)</f>
        <v>#REF!</v>
      </c>
      <c r="C85" s="4" t="e">
        <f>'SIMPL PLYWOOD'!#REF!*SUM('SIMPL PLYWOOD'!M109:X109)</f>
        <v>#REF!</v>
      </c>
      <c r="D85" s="4" t="e">
        <f>'SIMPL PLYWOOD'!#REF!*SUM('SIMPL PLYWOOD'!M109:X109)</f>
        <v>#REF!</v>
      </c>
      <c r="E85" s="4" t="e">
        <f>'SIMPL PLYWOOD'!#REF!*SUM('SIMPL PLYWOOD'!M109:X109)</f>
        <v>#REF!</v>
      </c>
      <c r="F85" s="4" t="e">
        <f>'SIMPL PLYWOOD'!#REF!*SUM('SIMPL PLYWOOD'!M109:X109)</f>
        <v>#REF!</v>
      </c>
      <c r="G85" s="4" t="e">
        <f>'SIMPL PLYWOOD'!#REF!*SUM('SIMPL PLYWOOD'!M109:X109)</f>
        <v>#REF!</v>
      </c>
      <c r="H85" s="4" t="e">
        <f t="shared" si="3"/>
        <v>#REF!</v>
      </c>
      <c r="I85" s="4" t="e">
        <f t="shared" si="4"/>
        <v>#REF!</v>
      </c>
      <c r="J85" s="4" t="e">
        <f>'SIMPL PLYWOOD'!#REF!*SUM('SIMPL PLYWOOD'!M109:X109)/3.125</f>
        <v>#REF!</v>
      </c>
      <c r="K85" s="4" t="e">
        <f>'SIMPL PLYWOOD'!#REF!</f>
        <v>#REF!</v>
      </c>
    </row>
    <row r="86" spans="1:11">
      <c r="A86" t="str">
        <f>'PRODUCTION LIST VOLUMES'!A106</f>
        <v>SIMPL-8B</v>
      </c>
      <c r="B86" s="4" t="e">
        <f>'SIMPL PLYWOOD'!#REF!*SUM('SIMPL PLYWOOD'!M110:X110)</f>
        <v>#REF!</v>
      </c>
      <c r="C86" s="4" t="e">
        <f>'SIMPL PLYWOOD'!#REF!*SUM('SIMPL PLYWOOD'!M110:X110)</f>
        <v>#REF!</v>
      </c>
      <c r="D86" s="4" t="e">
        <f>'SIMPL PLYWOOD'!#REF!*SUM('SIMPL PLYWOOD'!M110:X110)</f>
        <v>#REF!</v>
      </c>
      <c r="E86" s="4" t="e">
        <f>'SIMPL PLYWOOD'!#REF!*SUM('SIMPL PLYWOOD'!M110:X110)</f>
        <v>#REF!</v>
      </c>
      <c r="F86" s="4" t="e">
        <f>'SIMPL PLYWOOD'!#REF!*SUM('SIMPL PLYWOOD'!M110:X110)</f>
        <v>#REF!</v>
      </c>
      <c r="G86" s="4" t="e">
        <f>'SIMPL PLYWOOD'!#REF!*SUM('SIMPL PLYWOOD'!M110:X110)</f>
        <v>#REF!</v>
      </c>
      <c r="H86" s="4" t="e">
        <f t="shared" si="3"/>
        <v>#REF!</v>
      </c>
      <c r="I86" s="4" t="e">
        <f t="shared" si="4"/>
        <v>#REF!</v>
      </c>
      <c r="J86" s="4" t="e">
        <f>'SIMPL PLYWOOD'!#REF!*SUM('SIMPL PLYWOOD'!M110:X110)/3.125</f>
        <v>#REF!</v>
      </c>
      <c r="K86" s="4" t="e">
        <f>'SIMPL PLYWOOD'!#REF!</f>
        <v>#REF!</v>
      </c>
    </row>
    <row r="87" spans="1:11">
      <c r="A87" t="str">
        <f>'PRODUCTION LIST VOLUMES'!A107</f>
        <v>SIMPL-8C</v>
      </c>
      <c r="B87" s="4" t="e">
        <f>'SIMPL PLYWOOD'!#REF!*SUM('SIMPL PLYWOOD'!M111:X111)</f>
        <v>#REF!</v>
      </c>
      <c r="C87" s="4" t="e">
        <f>'SIMPL PLYWOOD'!#REF!*SUM('SIMPL PLYWOOD'!M111:X111)</f>
        <v>#REF!</v>
      </c>
      <c r="D87" s="4" t="e">
        <f>'SIMPL PLYWOOD'!#REF!*SUM('SIMPL PLYWOOD'!M111:X111)</f>
        <v>#REF!</v>
      </c>
      <c r="E87" s="4" t="e">
        <f>'SIMPL PLYWOOD'!#REF!*SUM('SIMPL PLYWOOD'!M111:X111)</f>
        <v>#REF!</v>
      </c>
      <c r="F87" s="4" t="e">
        <f>'SIMPL PLYWOOD'!#REF!*SUM('SIMPL PLYWOOD'!M111:X111)</f>
        <v>#REF!</v>
      </c>
      <c r="G87" s="4" t="e">
        <f>'SIMPL PLYWOOD'!#REF!*SUM('SIMPL PLYWOOD'!M111:X111)</f>
        <v>#REF!</v>
      </c>
      <c r="H87" s="4" t="e">
        <f t="shared" si="3"/>
        <v>#REF!</v>
      </c>
      <c r="I87" s="4" t="e">
        <f t="shared" si="4"/>
        <v>#REF!</v>
      </c>
      <c r="J87" s="4" t="e">
        <f>'SIMPL PLYWOOD'!#REF!*SUM('SIMPL PLYWOOD'!M111:X111)/3.125</f>
        <v>#REF!</v>
      </c>
      <c r="K87" s="4" t="e">
        <f>'SIMPL PLYWOOD'!#REF!</f>
        <v>#REF!</v>
      </c>
    </row>
    <row r="88" spans="1:11">
      <c r="A88" t="str">
        <f>'PRODUCTION LIST VOLUMES'!A108</f>
        <v>SIMPL-8D</v>
      </c>
      <c r="B88" s="4" t="e">
        <f>'SIMPL PLYWOOD'!#REF!*SUM('SIMPL PLYWOOD'!M112:X112)</f>
        <v>#REF!</v>
      </c>
      <c r="C88" s="4" t="e">
        <f>'SIMPL PLYWOOD'!#REF!*SUM('SIMPL PLYWOOD'!M112:X112)</f>
        <v>#REF!</v>
      </c>
      <c r="D88" s="4" t="e">
        <f>'SIMPL PLYWOOD'!#REF!*SUM('SIMPL PLYWOOD'!M112:X112)</f>
        <v>#REF!</v>
      </c>
      <c r="E88" s="4" t="e">
        <f>'SIMPL PLYWOOD'!#REF!*SUM('SIMPL PLYWOOD'!M112:X112)</f>
        <v>#REF!</v>
      </c>
      <c r="F88" s="4" t="e">
        <f>'SIMPL PLYWOOD'!#REF!*SUM('SIMPL PLYWOOD'!M112:X112)</f>
        <v>#REF!</v>
      </c>
      <c r="G88" s="4" t="e">
        <f>'SIMPL PLYWOOD'!#REF!*SUM('SIMPL PLYWOOD'!M112:X112)</f>
        <v>#REF!</v>
      </c>
      <c r="H88" s="4" t="e">
        <f t="shared" si="3"/>
        <v>#REF!</v>
      </c>
      <c r="I88" s="4" t="e">
        <f t="shared" si="4"/>
        <v>#REF!</v>
      </c>
      <c r="J88" s="4" t="e">
        <f>'SIMPL PLYWOOD'!#REF!*SUM('SIMPL PLYWOOD'!M112:X112)/3.125</f>
        <v>#REF!</v>
      </c>
      <c r="K88" s="4" t="e">
        <f>'SIMPL PLYWOOD'!#REF!</f>
        <v>#REF!</v>
      </c>
    </row>
    <row r="89" spans="1:11">
      <c r="A89" t="str">
        <f>'PRODUCTION LIST VOLUMES'!A109</f>
        <v>SIMPL-8E</v>
      </c>
      <c r="B89" s="4" t="e">
        <f>'SIMPL PLYWOOD'!#REF!*SUM('SIMPL PLYWOOD'!M113:X113)</f>
        <v>#REF!</v>
      </c>
      <c r="C89" s="4" t="e">
        <f>'SIMPL PLYWOOD'!#REF!*SUM('SIMPL PLYWOOD'!M113:X113)</f>
        <v>#REF!</v>
      </c>
      <c r="D89" s="4" t="e">
        <f>'SIMPL PLYWOOD'!#REF!*SUM('SIMPL PLYWOOD'!M113:X113)</f>
        <v>#REF!</v>
      </c>
      <c r="E89" s="4" t="e">
        <f>'SIMPL PLYWOOD'!#REF!*SUM('SIMPL PLYWOOD'!M113:X113)</f>
        <v>#REF!</v>
      </c>
      <c r="F89" s="4" t="e">
        <f>'SIMPL PLYWOOD'!#REF!*SUM('SIMPL PLYWOOD'!M113:X113)</f>
        <v>#REF!</v>
      </c>
      <c r="G89" s="4" t="e">
        <f>'SIMPL PLYWOOD'!#REF!*SUM('SIMPL PLYWOOD'!M113:X113)</f>
        <v>#REF!</v>
      </c>
      <c r="H89" s="4" t="e">
        <f t="shared" si="3"/>
        <v>#REF!</v>
      </c>
      <c r="I89" s="4" t="e">
        <f t="shared" si="4"/>
        <v>#REF!</v>
      </c>
      <c r="J89" s="4" t="e">
        <f>'SIMPL PLYWOOD'!#REF!*SUM('SIMPL PLYWOOD'!M113:X113)/3.125</f>
        <v>#REF!</v>
      </c>
      <c r="K89" s="4" t="e">
        <f>'SIMPL PLYWOOD'!#REF!</f>
        <v>#REF!</v>
      </c>
    </row>
    <row r="90" spans="1:11">
      <c r="A90" t="str">
        <f>'PRODUCTION LIST VOLUMES'!A110</f>
        <v>SIMPL-8M</v>
      </c>
      <c r="B90" s="4" t="e">
        <f>'SIMPL PLYWOOD'!#REF!*SUM('SIMPL PLYWOOD'!M114:X114)</f>
        <v>#REF!</v>
      </c>
      <c r="C90" s="4" t="e">
        <f>'SIMPL PLYWOOD'!#REF!*SUM('SIMPL PLYWOOD'!M114:X114)</f>
        <v>#REF!</v>
      </c>
      <c r="D90" s="4" t="e">
        <f>'SIMPL PLYWOOD'!#REF!*SUM('SIMPL PLYWOOD'!M114:X114)</f>
        <v>#REF!</v>
      </c>
      <c r="E90" s="4" t="e">
        <f>'SIMPL PLYWOOD'!#REF!*SUM('SIMPL PLYWOOD'!M114:X114)</f>
        <v>#REF!</v>
      </c>
      <c r="F90" s="4" t="e">
        <f>'SIMPL PLYWOOD'!#REF!*SUM('SIMPL PLYWOOD'!M114:X114)</f>
        <v>#REF!</v>
      </c>
      <c r="G90" s="4" t="e">
        <f>'SIMPL PLYWOOD'!#REF!*SUM('SIMPL PLYWOOD'!M114:X114)</f>
        <v>#REF!</v>
      </c>
      <c r="H90" s="4" t="e">
        <f t="shared" si="3"/>
        <v>#REF!</v>
      </c>
      <c r="I90" s="4" t="e">
        <f t="shared" si="4"/>
        <v>#REF!</v>
      </c>
      <c r="J90" s="4" t="e">
        <f>'SIMPL PLYWOOD'!#REF!*SUM('SIMPL PLYWOOD'!M114:X114)/3.125</f>
        <v>#REF!</v>
      </c>
      <c r="K90" s="4" t="e">
        <f>'SIMPL PLYWOOD'!#REF!</f>
        <v>#REF!</v>
      </c>
    </row>
    <row r="91" spans="1:11">
      <c r="A91" t="str">
        <f>'PRODUCTION LIST VOLUMES'!A111</f>
        <v>SIMPL-8N</v>
      </c>
      <c r="B91" s="4" t="e">
        <f>'SIMPL PLYWOOD'!#REF!*SUM('SIMPL PLYWOOD'!M115:X115)</f>
        <v>#REF!</v>
      </c>
      <c r="C91" s="4" t="e">
        <f>'SIMPL PLYWOOD'!#REF!*SUM('SIMPL PLYWOOD'!M115:X115)</f>
        <v>#REF!</v>
      </c>
      <c r="D91" s="4" t="e">
        <f>'SIMPL PLYWOOD'!#REF!*SUM('SIMPL PLYWOOD'!M115:X115)</f>
        <v>#REF!</v>
      </c>
      <c r="E91" s="4" t="e">
        <f>'SIMPL PLYWOOD'!#REF!*SUM('SIMPL PLYWOOD'!M115:X115)</f>
        <v>#REF!</v>
      </c>
      <c r="F91" s="4" t="e">
        <f>'SIMPL PLYWOOD'!#REF!*SUM('SIMPL PLYWOOD'!M115:X115)</f>
        <v>#REF!</v>
      </c>
      <c r="G91" s="4" t="e">
        <f>'SIMPL PLYWOOD'!#REF!*SUM('SIMPL PLYWOOD'!M115:X115)</f>
        <v>#REF!</v>
      </c>
      <c r="H91" s="4" t="e">
        <f t="shared" si="3"/>
        <v>#REF!</v>
      </c>
      <c r="I91" s="4" t="e">
        <f t="shared" si="4"/>
        <v>#REF!</v>
      </c>
      <c r="J91" s="4" t="e">
        <f>'SIMPL PLYWOOD'!#REF!*SUM('SIMPL PLYWOOD'!M115:X115)/3.125</f>
        <v>#REF!</v>
      </c>
      <c r="K91" s="4" t="e">
        <f>'SIMPL PLYWOOD'!#REF!</f>
        <v>#REF!</v>
      </c>
    </row>
    <row r="92" spans="1:11">
      <c r="A92" t="str">
        <f>'PRODUCTION LIST VOLUMES'!A112</f>
        <v>SIMPL-8O</v>
      </c>
      <c r="B92" s="4" t="e">
        <f>'SIMPL PLYWOOD'!#REF!*SUM('SIMPL PLYWOOD'!M116:X116)</f>
        <v>#REF!</v>
      </c>
      <c r="C92" s="4" t="e">
        <f>'SIMPL PLYWOOD'!#REF!*SUM('SIMPL PLYWOOD'!M116:X116)</f>
        <v>#REF!</v>
      </c>
      <c r="D92" s="4" t="e">
        <f>'SIMPL PLYWOOD'!#REF!*SUM('SIMPL PLYWOOD'!M116:X116)</f>
        <v>#REF!</v>
      </c>
      <c r="E92" s="4" t="e">
        <f>'SIMPL PLYWOOD'!#REF!*SUM('SIMPL PLYWOOD'!M116:X116)</f>
        <v>#REF!</v>
      </c>
      <c r="F92" s="4" t="e">
        <f>'SIMPL PLYWOOD'!#REF!*SUM('SIMPL PLYWOOD'!M116:X116)</f>
        <v>#REF!</v>
      </c>
      <c r="G92" s="4" t="e">
        <f>'SIMPL PLYWOOD'!#REF!*SUM('SIMPL PLYWOOD'!M116:X116)</f>
        <v>#REF!</v>
      </c>
      <c r="H92" s="4" t="e">
        <f t="shared" si="3"/>
        <v>#REF!</v>
      </c>
      <c r="I92" s="4" t="e">
        <f t="shared" si="4"/>
        <v>#REF!</v>
      </c>
      <c r="J92" s="4" t="e">
        <f>'SIMPL PLYWOOD'!#REF!*SUM('SIMPL PLYWOOD'!M116:X116)/3.125</f>
        <v>#REF!</v>
      </c>
      <c r="K92" s="4" t="e">
        <f>'SIMPL PLYWOOD'!#REF!</f>
        <v>#REF!</v>
      </c>
    </row>
    <row r="93" spans="1:11">
      <c r="A93" t="str">
        <f>'PRODUCTION LIST VOLUMES'!A114</f>
        <v>SIMPL-8R</v>
      </c>
      <c r="B93" s="4" t="e">
        <f>'SIMPL PLYWOOD'!#REF!*SUM('SIMPL PLYWOOD'!M118:X118)</f>
        <v>#REF!</v>
      </c>
      <c r="C93" s="4" t="e">
        <f>'SIMPL PLYWOOD'!#REF!*SUM('SIMPL PLYWOOD'!M118:X118)</f>
        <v>#REF!</v>
      </c>
      <c r="D93" s="4" t="e">
        <f>'SIMPL PLYWOOD'!#REF!*SUM('SIMPL PLYWOOD'!M118:X118)</f>
        <v>#REF!</v>
      </c>
      <c r="E93" s="4" t="e">
        <f>'SIMPL PLYWOOD'!#REF!*SUM('SIMPL PLYWOOD'!M118:X118)</f>
        <v>#REF!</v>
      </c>
      <c r="F93" s="4" t="e">
        <f>'SIMPL PLYWOOD'!#REF!*SUM('SIMPL PLYWOOD'!M118:X118)</f>
        <v>#REF!</v>
      </c>
      <c r="G93" s="4" t="e">
        <f>'SIMPL PLYWOOD'!#REF!*SUM('SIMPL PLYWOOD'!M118:X118)</f>
        <v>#REF!</v>
      </c>
      <c r="H93" s="4" t="e">
        <f t="shared" si="3"/>
        <v>#REF!</v>
      </c>
      <c r="I93" s="4" t="e">
        <f t="shared" si="4"/>
        <v>#REF!</v>
      </c>
      <c r="J93" s="4" t="e">
        <f>'SIMPL PLYWOOD'!#REF!*SUM('SIMPL PLYWOOD'!M118:X118)/3.125</f>
        <v>#REF!</v>
      </c>
      <c r="K93" s="4" t="e">
        <f>'SIMPL PLYWOOD'!#REF!</f>
        <v>#REF!</v>
      </c>
    </row>
    <row r="94" spans="1:11">
      <c r="A94" t="str">
        <f>'PRODUCTION LIST VOLUMES'!A115</f>
        <v>SIMPL-8S</v>
      </c>
      <c r="B94" s="4" t="e">
        <f>'SIMPL PLYWOOD'!#REF!*SUM('SIMPL PLYWOOD'!M119:X119)</f>
        <v>#REF!</v>
      </c>
      <c r="C94" s="4" t="e">
        <f>'SIMPL PLYWOOD'!#REF!*SUM('SIMPL PLYWOOD'!M119:X119)</f>
        <v>#REF!</v>
      </c>
      <c r="D94" s="4" t="e">
        <f>'SIMPL PLYWOOD'!#REF!*SUM('SIMPL PLYWOOD'!M119:X119)</f>
        <v>#REF!</v>
      </c>
      <c r="E94" s="4" t="e">
        <f>'SIMPL PLYWOOD'!#REF!*SUM('SIMPL PLYWOOD'!M119:X119)</f>
        <v>#REF!</v>
      </c>
      <c r="F94" s="4" t="e">
        <f>'SIMPL PLYWOOD'!#REF!*SUM('SIMPL PLYWOOD'!M119:X119)</f>
        <v>#REF!</v>
      </c>
      <c r="G94" s="4" t="e">
        <f>'SIMPL PLYWOOD'!#REF!*SUM('SIMPL PLYWOOD'!M119:X119)</f>
        <v>#REF!</v>
      </c>
      <c r="H94" s="4" t="e">
        <f t="shared" si="3"/>
        <v>#REF!</v>
      </c>
      <c r="I94" s="4" t="e">
        <f t="shared" si="4"/>
        <v>#REF!</v>
      </c>
      <c r="J94" s="4" t="e">
        <f>'SIMPL PLYWOOD'!#REF!*SUM('SIMPL PLYWOOD'!M119:X119)/3.125</f>
        <v>#REF!</v>
      </c>
      <c r="K94" s="4" t="e">
        <f>'SIMPL PLYWOOD'!#REF!</f>
        <v>#REF!</v>
      </c>
    </row>
    <row r="95" spans="1:11">
      <c r="A95" t="str">
        <f>'PRODUCTION LIST VOLUMES'!A116</f>
        <v>SIMPL-8T</v>
      </c>
      <c r="B95" s="4" t="e">
        <f>'SIMPL PLYWOOD'!#REF!*SUM('SIMPL PLYWOOD'!M120:X120)</f>
        <v>#REF!</v>
      </c>
      <c r="C95" s="4" t="e">
        <f>'SIMPL PLYWOOD'!#REF!*SUM('SIMPL PLYWOOD'!M120:X120)</f>
        <v>#REF!</v>
      </c>
      <c r="D95" s="4" t="e">
        <f>'SIMPL PLYWOOD'!#REF!*SUM('SIMPL PLYWOOD'!M120:X120)</f>
        <v>#REF!</v>
      </c>
      <c r="E95" s="4" t="e">
        <f>'SIMPL PLYWOOD'!#REF!*SUM('SIMPL PLYWOOD'!M120:X120)</f>
        <v>#REF!</v>
      </c>
      <c r="F95" s="4" t="e">
        <f>'SIMPL PLYWOOD'!#REF!*SUM('SIMPL PLYWOOD'!M120:X120)</f>
        <v>#REF!</v>
      </c>
      <c r="G95" s="4" t="e">
        <f>'SIMPL PLYWOOD'!#REF!*SUM('SIMPL PLYWOOD'!M120:X120)</f>
        <v>#REF!</v>
      </c>
      <c r="H95" s="4" t="e">
        <f t="shared" si="3"/>
        <v>#REF!</v>
      </c>
      <c r="I95" s="4" t="e">
        <f t="shared" si="4"/>
        <v>#REF!</v>
      </c>
      <c r="J95" s="4" t="e">
        <f>'SIMPL PLYWOOD'!#REF!*SUM('SIMPL PLYWOOD'!M120:X120)/3.125</f>
        <v>#REF!</v>
      </c>
      <c r="K95" s="4" t="e">
        <f>'SIMPL PLYWOOD'!#REF!</f>
        <v>#REF!</v>
      </c>
    </row>
    <row r="96" spans="1:11">
      <c r="A96" t="e">
        <f>'PRODUCTION LIST VOLUMES'!#REF!</f>
        <v>#REF!</v>
      </c>
      <c r="B96" s="4" t="e">
        <f>'SIMPL PLYWOOD'!#REF!*SUM('SIMPL PLYWOOD'!M121:X121)</f>
        <v>#REF!</v>
      </c>
      <c r="C96" s="4" t="e">
        <f>'SIMPL PLYWOOD'!#REF!*SUM('SIMPL PLYWOOD'!M121:X121)</f>
        <v>#REF!</v>
      </c>
      <c r="D96" s="4" t="e">
        <f>'SIMPL PLYWOOD'!#REF!*SUM('SIMPL PLYWOOD'!M121:X121)</f>
        <v>#REF!</v>
      </c>
      <c r="E96" s="4" t="e">
        <f>'SIMPL PLYWOOD'!#REF!*SUM('SIMPL PLYWOOD'!M121:X121)</f>
        <v>#REF!</v>
      </c>
      <c r="F96" s="4" t="e">
        <f>'SIMPL PLYWOOD'!#REF!*SUM('SIMPL PLYWOOD'!M121:X121)</f>
        <v>#REF!</v>
      </c>
      <c r="G96" s="4" t="e">
        <f>'SIMPL PLYWOOD'!#REF!*SUM('SIMPL PLYWOOD'!M121:X121)</f>
        <v>#REF!</v>
      </c>
      <c r="H96" s="4" t="e">
        <f t="shared" si="3"/>
        <v>#REF!</v>
      </c>
      <c r="I96" s="4" t="e">
        <f t="shared" si="4"/>
        <v>#REF!</v>
      </c>
      <c r="J96" s="4" t="e">
        <f>'SIMPL PLYWOOD'!#REF!*SUM('SIMPL PLYWOOD'!M121:X121)/3.125</f>
        <v>#REF!</v>
      </c>
      <c r="K96" s="4" t="e">
        <f>'SIMPL PLYWOOD'!#REF!</f>
        <v>#REF!</v>
      </c>
    </row>
    <row r="97" spans="1:11">
      <c r="A97">
        <f>'PRODUCTION LIST VOLUMES'!A118</f>
        <v>0</v>
      </c>
      <c r="B97" s="4" t="e">
        <f>'SIMPL PLYWOOD'!#REF!*SUM('SIMPL PLYWOOD'!M122:X122)</f>
        <v>#REF!</v>
      </c>
      <c r="C97" s="4" t="e">
        <f>'SIMPL PLYWOOD'!#REF!*SUM('SIMPL PLYWOOD'!M122:X122)</f>
        <v>#REF!</v>
      </c>
      <c r="D97" s="4" t="e">
        <f>'SIMPL PLYWOOD'!#REF!*SUM('SIMPL PLYWOOD'!M122:X122)</f>
        <v>#REF!</v>
      </c>
      <c r="E97" s="4" t="e">
        <f>'SIMPL PLYWOOD'!#REF!*SUM('SIMPL PLYWOOD'!M122:X122)</f>
        <v>#REF!</v>
      </c>
      <c r="F97" s="4" t="e">
        <f>'SIMPL PLYWOOD'!#REF!*SUM('SIMPL PLYWOOD'!M122:X122)</f>
        <v>#REF!</v>
      </c>
      <c r="G97" s="4" t="e">
        <f>'SIMPL PLYWOOD'!#REF!*SUM('SIMPL PLYWOOD'!M122:X122)</f>
        <v>#REF!</v>
      </c>
      <c r="H97" s="4" t="e">
        <f t="shared" si="3"/>
        <v>#REF!</v>
      </c>
      <c r="I97" s="4" t="e">
        <f t="shared" si="4"/>
        <v>#REF!</v>
      </c>
      <c r="J97" s="4" t="e">
        <f>'SIMPL PLYWOOD'!#REF!*SUM('SIMPL PLYWOOD'!M122:X122)/3.125</f>
        <v>#REF!</v>
      </c>
      <c r="K97" s="4" t="e">
        <f>'SIMPL PLYWOOD'!#REF!</f>
        <v>#REF!</v>
      </c>
    </row>
    <row r="98" spans="1:11">
      <c r="A98" t="str">
        <f>'PRODUCTION LIST VOLUMES'!A119</f>
        <v>SIMPL-9A</v>
      </c>
      <c r="B98" s="4" t="e">
        <f>'SIMPL PLYWOOD'!#REF!*SUM('SIMPL PLYWOOD'!M123:X123)</f>
        <v>#REF!</v>
      </c>
      <c r="C98" s="4" t="e">
        <f>'SIMPL PLYWOOD'!#REF!*SUM('SIMPL PLYWOOD'!M123:X123)</f>
        <v>#REF!</v>
      </c>
      <c r="D98" s="4" t="e">
        <f>'SIMPL PLYWOOD'!#REF!*SUM('SIMPL PLYWOOD'!M123:X123)</f>
        <v>#REF!</v>
      </c>
      <c r="E98" s="4" t="e">
        <f>'SIMPL PLYWOOD'!#REF!*SUM('SIMPL PLYWOOD'!M123:X123)</f>
        <v>#REF!</v>
      </c>
      <c r="F98" s="4" t="e">
        <f>'SIMPL PLYWOOD'!#REF!*SUM('SIMPL PLYWOOD'!M123:X123)</f>
        <v>#REF!</v>
      </c>
      <c r="G98" s="4" t="e">
        <f>'SIMPL PLYWOOD'!#REF!*SUM('SIMPL PLYWOOD'!M123:X123)</f>
        <v>#REF!</v>
      </c>
      <c r="H98" s="4" t="e">
        <f t="shared" si="3"/>
        <v>#REF!</v>
      </c>
      <c r="I98" s="4" t="e">
        <f t="shared" si="4"/>
        <v>#REF!</v>
      </c>
      <c r="J98" s="4" t="e">
        <f>'SIMPL PLYWOOD'!#REF!*SUM('SIMPL PLYWOOD'!M123:X123)/3.125</f>
        <v>#REF!</v>
      </c>
      <c r="K98" s="4" t="e">
        <f>'SIMPL PLYWOOD'!#REF!</f>
        <v>#REF!</v>
      </c>
    </row>
    <row r="99" spans="1:11">
      <c r="A99" t="str">
        <f>'PRODUCTION LIST VOLUMES'!A120</f>
        <v>SIMPL-9B</v>
      </c>
      <c r="B99" s="4" t="e">
        <f>'SIMPL PLYWOOD'!#REF!*SUM('SIMPL PLYWOOD'!#REF!)</f>
        <v>#REF!</v>
      </c>
      <c r="C99" s="4" t="e">
        <f>'SIMPL PLYWOOD'!#REF!*SUM('SIMPL PLYWOOD'!#REF!)</f>
        <v>#REF!</v>
      </c>
      <c r="D99" s="4" t="e">
        <f>'SIMPL PLYWOOD'!#REF!*SUM('SIMPL PLYWOOD'!#REF!)</f>
        <v>#REF!</v>
      </c>
      <c r="E99" s="4" t="e">
        <f>'SIMPL PLYWOOD'!#REF!*SUM('SIMPL PLYWOOD'!#REF!)</f>
        <v>#REF!</v>
      </c>
      <c r="F99" s="4" t="e">
        <f>'SIMPL PLYWOOD'!#REF!*SUM('SIMPL PLYWOOD'!#REF!)</f>
        <v>#REF!</v>
      </c>
      <c r="G99" s="4" t="e">
        <f>'SIMPL PLYWOOD'!#REF!*SUM('SIMPL PLYWOOD'!#REF!)</f>
        <v>#REF!</v>
      </c>
      <c r="H99" s="4" t="e">
        <f t="shared" si="3"/>
        <v>#REF!</v>
      </c>
      <c r="I99" s="4" t="e">
        <f t="shared" si="4"/>
        <v>#REF!</v>
      </c>
      <c r="J99" s="4" t="e">
        <f>'SIMPL PLYWOOD'!#REF!*SUM('SIMPL PLYWOOD'!#REF!)/3.125</f>
        <v>#REF!</v>
      </c>
      <c r="K99" s="4" t="e">
        <f>'SIMPL PLYWOOD'!#REF!</f>
        <v>#REF!</v>
      </c>
    </row>
    <row r="100" spans="1:11">
      <c r="A100" t="str">
        <f>'PRODUCTION LIST VOLUMES'!A121</f>
        <v>SIMPL-9C</v>
      </c>
      <c r="B100" s="4" t="e">
        <f>'SIMPL PLYWOOD'!#REF!*SUM('SIMPL PLYWOOD'!#REF!)</f>
        <v>#REF!</v>
      </c>
      <c r="C100" s="4" t="e">
        <f>'SIMPL PLYWOOD'!#REF!*SUM('SIMPL PLYWOOD'!#REF!)</f>
        <v>#REF!</v>
      </c>
      <c r="D100" s="4" t="e">
        <f>'SIMPL PLYWOOD'!#REF!*SUM('SIMPL PLYWOOD'!#REF!)</f>
        <v>#REF!</v>
      </c>
      <c r="E100" s="4" t="e">
        <f>'SIMPL PLYWOOD'!#REF!*SUM('SIMPL PLYWOOD'!#REF!)</f>
        <v>#REF!</v>
      </c>
      <c r="F100" s="4" t="e">
        <f>'SIMPL PLYWOOD'!#REF!*SUM('SIMPL PLYWOOD'!#REF!)</f>
        <v>#REF!</v>
      </c>
      <c r="G100" s="4" t="e">
        <f>'SIMPL PLYWOOD'!#REF!*SUM('SIMPL PLYWOOD'!#REF!)</f>
        <v>#REF!</v>
      </c>
      <c r="H100" s="4" t="e">
        <f t="shared" si="3"/>
        <v>#REF!</v>
      </c>
      <c r="I100" s="4" t="e">
        <f t="shared" si="4"/>
        <v>#REF!</v>
      </c>
      <c r="J100" s="4" t="e">
        <f>'SIMPL PLYWOOD'!#REF!*SUM('SIMPL PLYWOOD'!#REF!)/3.125</f>
        <v>#REF!</v>
      </c>
      <c r="K100" s="4" t="e">
        <f>'SIMPL PLYWOOD'!#REF!</f>
        <v>#REF!</v>
      </c>
    </row>
    <row r="101" spans="1:11">
      <c r="A101" t="str">
        <f>'PRODUCTION LIST VOLUMES'!A122</f>
        <v>SIMPL-9D</v>
      </c>
      <c r="B101" s="4" t="e">
        <f>'SIMPL PLYWOOD'!#REF!*SUM('SIMPL PLYWOOD'!#REF!)</f>
        <v>#REF!</v>
      </c>
      <c r="C101" s="4" t="e">
        <f>'SIMPL PLYWOOD'!#REF!*SUM('SIMPL PLYWOOD'!#REF!)</f>
        <v>#REF!</v>
      </c>
      <c r="D101" s="4" t="e">
        <f>'SIMPL PLYWOOD'!#REF!*SUM('SIMPL PLYWOOD'!#REF!)</f>
        <v>#REF!</v>
      </c>
      <c r="E101" s="4" t="e">
        <f>'SIMPL PLYWOOD'!#REF!*SUM('SIMPL PLYWOOD'!#REF!)</f>
        <v>#REF!</v>
      </c>
      <c r="F101" s="4" t="e">
        <f>'SIMPL PLYWOOD'!#REF!*SUM('SIMPL PLYWOOD'!#REF!)</f>
        <v>#REF!</v>
      </c>
      <c r="G101" s="4" t="e">
        <f>'SIMPL PLYWOOD'!#REF!*SUM('SIMPL PLYWOOD'!#REF!)</f>
        <v>#REF!</v>
      </c>
      <c r="H101" s="4" t="e">
        <f t="shared" si="3"/>
        <v>#REF!</v>
      </c>
      <c r="I101" s="4" t="e">
        <f t="shared" si="4"/>
        <v>#REF!</v>
      </c>
      <c r="J101" s="4" t="e">
        <f>'SIMPL PLYWOOD'!#REF!*SUM('SIMPL PLYWOOD'!#REF!)/3.125</f>
        <v>#REF!</v>
      </c>
      <c r="K101" s="4" t="e">
        <f>'SIMPL PLYWOOD'!#REF!</f>
        <v>#REF!</v>
      </c>
    </row>
    <row r="102" spans="1:11">
      <c r="A102" t="str">
        <f>'PRODUCTION LIST VOLUMES'!A123</f>
        <v>SIMPL-9E</v>
      </c>
      <c r="B102" s="4" t="e">
        <f>'SIMPL PLYWOOD'!#REF!*SUM('SIMPL PLYWOOD'!#REF!)</f>
        <v>#REF!</v>
      </c>
      <c r="C102" s="4" t="e">
        <f>'SIMPL PLYWOOD'!#REF!*SUM('SIMPL PLYWOOD'!#REF!)</f>
        <v>#REF!</v>
      </c>
      <c r="D102" s="4" t="e">
        <f>'SIMPL PLYWOOD'!#REF!*SUM('SIMPL PLYWOOD'!#REF!)</f>
        <v>#REF!</v>
      </c>
      <c r="E102" s="4" t="e">
        <f>'SIMPL PLYWOOD'!#REF!*SUM('SIMPL PLYWOOD'!#REF!)</f>
        <v>#REF!</v>
      </c>
      <c r="F102" s="4" t="e">
        <f>'SIMPL PLYWOOD'!#REF!*SUM('SIMPL PLYWOOD'!#REF!)</f>
        <v>#REF!</v>
      </c>
      <c r="G102" s="4" t="e">
        <f>'SIMPL PLYWOOD'!#REF!*SUM('SIMPL PLYWOOD'!#REF!)</f>
        <v>#REF!</v>
      </c>
      <c r="H102" s="4" t="e">
        <f t="shared" si="3"/>
        <v>#REF!</v>
      </c>
      <c r="I102" s="4" t="e">
        <f t="shared" si="4"/>
        <v>#REF!</v>
      </c>
      <c r="J102" s="4" t="e">
        <f>'SIMPL PLYWOOD'!#REF!*SUM('SIMPL PLYWOOD'!#REF!)/3.125</f>
        <v>#REF!</v>
      </c>
      <c r="K102" s="4" t="e">
        <f>'SIMPL PLYWOOD'!#REF!</f>
        <v>#REF!</v>
      </c>
    </row>
    <row r="103" spans="1:11">
      <c r="A103" t="str">
        <f>'PRODUCTION LIST VOLUMES'!A124</f>
        <v>SIMPL-9F</v>
      </c>
      <c r="B103" s="4" t="e">
        <f>'SIMPL PLYWOOD'!#REF!*SUM('SIMPL PLYWOOD'!#REF!)</f>
        <v>#REF!</v>
      </c>
      <c r="C103" s="4" t="e">
        <f>'SIMPL PLYWOOD'!#REF!*SUM('SIMPL PLYWOOD'!#REF!)</f>
        <v>#REF!</v>
      </c>
      <c r="D103" s="4" t="e">
        <f>'SIMPL PLYWOOD'!#REF!*SUM('SIMPL PLYWOOD'!#REF!)</f>
        <v>#REF!</v>
      </c>
      <c r="E103" s="4" t="e">
        <f>'SIMPL PLYWOOD'!#REF!*SUM('SIMPL PLYWOOD'!#REF!)</f>
        <v>#REF!</v>
      </c>
      <c r="F103" s="4" t="e">
        <f>'SIMPL PLYWOOD'!#REF!*SUM('SIMPL PLYWOOD'!#REF!)</f>
        <v>#REF!</v>
      </c>
      <c r="G103" s="4" t="e">
        <f>'SIMPL PLYWOOD'!#REF!*SUM('SIMPL PLYWOOD'!#REF!)</f>
        <v>#REF!</v>
      </c>
      <c r="H103" s="4" t="e">
        <f t="shared" si="3"/>
        <v>#REF!</v>
      </c>
      <c r="I103" s="4" t="e">
        <f t="shared" si="4"/>
        <v>#REF!</v>
      </c>
      <c r="J103" s="4" t="e">
        <f>'SIMPL PLYWOOD'!#REF!*SUM('SIMPL PLYWOOD'!#REF!)/3.125</f>
        <v>#REF!</v>
      </c>
      <c r="K103" s="4" t="e">
        <f>'SIMPL PLYWOOD'!#REF!</f>
        <v>#REF!</v>
      </c>
    </row>
    <row r="104" spans="1:11">
      <c r="A104" t="str">
        <f>'PRODUCTION LIST VOLUMES'!A125</f>
        <v>SIMPL-9G</v>
      </c>
      <c r="B104" s="4" t="e">
        <f>'SIMPL PLYWOOD'!#REF!*SUM('SIMPL PLYWOOD'!#REF!)</f>
        <v>#REF!</v>
      </c>
      <c r="C104" s="4" t="e">
        <f>'SIMPL PLYWOOD'!#REF!*SUM('SIMPL PLYWOOD'!#REF!)</f>
        <v>#REF!</v>
      </c>
      <c r="D104" s="4" t="e">
        <f>'SIMPL PLYWOOD'!#REF!*SUM('SIMPL PLYWOOD'!#REF!)</f>
        <v>#REF!</v>
      </c>
      <c r="E104" s="4" t="e">
        <f>'SIMPL PLYWOOD'!#REF!*SUM('SIMPL PLYWOOD'!#REF!)</f>
        <v>#REF!</v>
      </c>
      <c r="F104" s="4" t="e">
        <f>'SIMPL PLYWOOD'!#REF!*SUM('SIMPL PLYWOOD'!#REF!)</f>
        <v>#REF!</v>
      </c>
      <c r="G104" s="4" t="e">
        <f>'SIMPL PLYWOOD'!#REF!*SUM('SIMPL PLYWOOD'!#REF!)</f>
        <v>#REF!</v>
      </c>
      <c r="H104" s="4" t="e">
        <f t="shared" si="3"/>
        <v>#REF!</v>
      </c>
      <c r="I104" s="4" t="e">
        <f t="shared" si="4"/>
        <v>#REF!</v>
      </c>
      <c r="J104" s="4" t="e">
        <f>'SIMPL PLYWOOD'!#REF!*SUM('SIMPL PLYWOOD'!#REF!)/3.125</f>
        <v>#REF!</v>
      </c>
      <c r="K104" s="4" t="e">
        <f>'SIMPL PLYWOOD'!#REF!</f>
        <v>#REF!</v>
      </c>
    </row>
    <row r="105" spans="1:11">
      <c r="A105" t="str">
        <f>'PRODUCTION LIST VOLUMES'!A127</f>
        <v>SIMPL-9I</v>
      </c>
      <c r="B105" s="4" t="e">
        <f>'SIMPL PLYWOOD'!#REF!*SUM('SIMPL PLYWOOD'!M132:X132)</f>
        <v>#REF!</v>
      </c>
      <c r="C105" s="4" t="e">
        <f>'SIMPL PLYWOOD'!#REF!*SUM('SIMPL PLYWOOD'!M132:X132)</f>
        <v>#REF!</v>
      </c>
      <c r="D105" s="4" t="e">
        <f>'SIMPL PLYWOOD'!#REF!*SUM('SIMPL PLYWOOD'!M132:X132)</f>
        <v>#REF!</v>
      </c>
      <c r="E105" s="4" t="e">
        <f>'SIMPL PLYWOOD'!#REF!*SUM('SIMPL PLYWOOD'!M132:X132)</f>
        <v>#REF!</v>
      </c>
      <c r="F105" s="4" t="e">
        <f>'SIMPL PLYWOOD'!#REF!*SUM('SIMPL PLYWOOD'!M132:X132)</f>
        <v>#REF!</v>
      </c>
      <c r="G105" s="4" t="e">
        <f>'SIMPL PLYWOOD'!#REF!*SUM('SIMPL PLYWOOD'!M132:X132)</f>
        <v>#REF!</v>
      </c>
      <c r="H105" s="4" t="e">
        <f t="shared" si="3"/>
        <v>#REF!</v>
      </c>
      <c r="I105" s="4" t="e">
        <f t="shared" si="4"/>
        <v>#REF!</v>
      </c>
      <c r="J105" s="4" t="e">
        <f>'SIMPL PLYWOOD'!#REF!*SUM('SIMPL PLYWOOD'!M132:X132)/3.125</f>
        <v>#REF!</v>
      </c>
      <c r="K105" s="4" t="e">
        <f>'SIMPL PLYWOOD'!#REF!</f>
        <v>#REF!</v>
      </c>
    </row>
    <row r="106" spans="1:11">
      <c r="A106" t="str">
        <f>'PRODUCTION LIST VOLUMES'!A128</f>
        <v>SIMPL-9J</v>
      </c>
      <c r="B106" s="4" t="e">
        <f>'SIMPL PLYWOOD'!#REF!*SUM('SIMPL PLYWOOD'!M133:X133)</f>
        <v>#REF!</v>
      </c>
      <c r="C106" s="4" t="e">
        <f>'SIMPL PLYWOOD'!#REF!*SUM('SIMPL PLYWOOD'!M133:X133)</f>
        <v>#REF!</v>
      </c>
      <c r="D106" s="4" t="e">
        <f>'SIMPL PLYWOOD'!#REF!*SUM('SIMPL PLYWOOD'!M133:X133)</f>
        <v>#REF!</v>
      </c>
      <c r="E106" s="4" t="e">
        <f>'SIMPL PLYWOOD'!#REF!*SUM('SIMPL PLYWOOD'!M133:X133)</f>
        <v>#REF!</v>
      </c>
      <c r="F106" s="4" t="e">
        <f>'SIMPL PLYWOOD'!#REF!*SUM('SIMPL PLYWOOD'!M133:X133)</f>
        <v>#REF!</v>
      </c>
      <c r="G106" s="4" t="e">
        <f>'SIMPL PLYWOOD'!#REF!*SUM('SIMPL PLYWOOD'!M133:X133)</f>
        <v>#REF!</v>
      </c>
      <c r="H106" s="4" t="e">
        <f t="shared" si="3"/>
        <v>#REF!</v>
      </c>
      <c r="I106" s="4" t="e">
        <f t="shared" si="4"/>
        <v>#REF!</v>
      </c>
      <c r="J106" s="4" t="e">
        <f>'SIMPL PLYWOOD'!#REF!*SUM('SIMPL PLYWOOD'!M133:X133)/3.125</f>
        <v>#REF!</v>
      </c>
      <c r="K106" s="4" t="e">
        <f>'SIMPL PLYWOOD'!#REF!</f>
        <v>#REF!</v>
      </c>
    </row>
    <row r="107" spans="1:11">
      <c r="A107" t="str">
        <f>'PRODUCTION LIST VOLUMES'!A129</f>
        <v>SIMPL-9K</v>
      </c>
      <c r="B107" s="4" t="e">
        <f>'SIMPL PLYWOOD'!#REF!*SUM('SIMPL PLYWOOD'!M134:X134)</f>
        <v>#REF!</v>
      </c>
      <c r="C107" s="4" t="e">
        <f>'SIMPL PLYWOOD'!#REF!*SUM('SIMPL PLYWOOD'!M134:X134)</f>
        <v>#REF!</v>
      </c>
      <c r="D107" s="4" t="e">
        <f>'SIMPL PLYWOOD'!#REF!*SUM('SIMPL PLYWOOD'!M134:X134)</f>
        <v>#REF!</v>
      </c>
      <c r="E107" s="4" t="e">
        <f>'SIMPL PLYWOOD'!#REF!*SUM('SIMPL PLYWOOD'!M134:X134)</f>
        <v>#REF!</v>
      </c>
      <c r="F107" s="4" t="e">
        <f>'SIMPL PLYWOOD'!#REF!*SUM('SIMPL PLYWOOD'!M134:X134)</f>
        <v>#REF!</v>
      </c>
      <c r="G107" s="4" t="e">
        <f>'SIMPL PLYWOOD'!#REF!*SUM('SIMPL PLYWOOD'!M134:X134)</f>
        <v>#REF!</v>
      </c>
      <c r="H107" s="4" t="e">
        <f t="shared" si="3"/>
        <v>#REF!</v>
      </c>
      <c r="I107" s="4" t="e">
        <f t="shared" si="4"/>
        <v>#REF!</v>
      </c>
      <c r="J107" s="4" t="e">
        <f>'SIMPL PLYWOOD'!#REF!*SUM('SIMPL PLYWOOD'!M134:X134)/3.125</f>
        <v>#REF!</v>
      </c>
      <c r="K107" s="4" t="e">
        <f>'SIMPL PLYWOOD'!#REF!</f>
        <v>#REF!</v>
      </c>
    </row>
    <row r="108" spans="1:11">
      <c r="A108" t="str">
        <f>'PRODUCTION LIST VOLUMES'!A130</f>
        <v>SIMPL-9L</v>
      </c>
      <c r="B108" s="4" t="e">
        <f>'SIMPL PLYWOOD'!#REF!*SUM('SIMPL PLYWOOD'!M135:X135)</f>
        <v>#REF!</v>
      </c>
      <c r="C108" s="4" t="e">
        <f>'SIMPL PLYWOOD'!#REF!*SUM('SIMPL PLYWOOD'!M135:X135)</f>
        <v>#REF!</v>
      </c>
      <c r="D108" s="4" t="e">
        <f>'SIMPL PLYWOOD'!#REF!*SUM('SIMPL PLYWOOD'!M135:X135)</f>
        <v>#REF!</v>
      </c>
      <c r="E108" s="4" t="e">
        <f>'SIMPL PLYWOOD'!#REF!*SUM('SIMPL PLYWOOD'!M135:X135)</f>
        <v>#REF!</v>
      </c>
      <c r="F108" s="4" t="e">
        <f>'SIMPL PLYWOOD'!#REF!*SUM('SIMPL PLYWOOD'!M135:X135)</f>
        <v>#REF!</v>
      </c>
      <c r="G108" s="4" t="e">
        <f>'SIMPL PLYWOOD'!#REF!*SUM('SIMPL PLYWOOD'!M135:X135)</f>
        <v>#REF!</v>
      </c>
      <c r="H108" s="4" t="e">
        <f t="shared" si="3"/>
        <v>#REF!</v>
      </c>
      <c r="I108" s="4" t="e">
        <f t="shared" si="4"/>
        <v>#REF!</v>
      </c>
      <c r="J108" s="4" t="e">
        <f>'SIMPL PLYWOOD'!#REF!*SUM('SIMPL PLYWOOD'!M135:X135)/3.125</f>
        <v>#REF!</v>
      </c>
      <c r="K108" s="4" t="e">
        <f>'SIMPL PLYWOOD'!#REF!</f>
        <v>#REF!</v>
      </c>
    </row>
    <row r="109" spans="1:11">
      <c r="A109" t="str">
        <f>'PRODUCTION LIST VOLUMES'!A131</f>
        <v>SIMPL-9M</v>
      </c>
      <c r="B109" s="4" t="e">
        <f>'SIMPL PLYWOOD'!#REF!*SUM('SIMPL PLYWOOD'!M136:X136)</f>
        <v>#REF!</v>
      </c>
      <c r="C109" s="4" t="e">
        <f>'SIMPL PLYWOOD'!#REF!*SUM('SIMPL PLYWOOD'!M136:X136)</f>
        <v>#REF!</v>
      </c>
      <c r="D109" s="4" t="e">
        <f>'SIMPL PLYWOOD'!#REF!*SUM('SIMPL PLYWOOD'!M136:X136)</f>
        <v>#REF!</v>
      </c>
      <c r="E109" s="4" t="e">
        <f>'SIMPL PLYWOOD'!#REF!*SUM('SIMPL PLYWOOD'!M136:X136)</f>
        <v>#REF!</v>
      </c>
      <c r="F109" s="4" t="e">
        <f>'SIMPL PLYWOOD'!#REF!*SUM('SIMPL PLYWOOD'!M136:X136)</f>
        <v>#REF!</v>
      </c>
      <c r="G109" s="4" t="e">
        <f>'SIMPL PLYWOOD'!#REF!*SUM('SIMPL PLYWOOD'!M136:X136)</f>
        <v>#REF!</v>
      </c>
      <c r="H109" s="4" t="e">
        <f t="shared" si="3"/>
        <v>#REF!</v>
      </c>
      <c r="I109" s="4" t="e">
        <f t="shared" si="4"/>
        <v>#REF!</v>
      </c>
      <c r="J109" s="4" t="e">
        <f>'SIMPL PLYWOOD'!#REF!*SUM('SIMPL PLYWOOD'!M136:X136)/3.125</f>
        <v>#REF!</v>
      </c>
      <c r="K109" s="4" t="e">
        <f>'SIMPL PLYWOOD'!#REF!</f>
        <v>#REF!</v>
      </c>
    </row>
    <row r="110" spans="1:11">
      <c r="A110" t="str">
        <f>'PRODUCTION LIST VOLUMES'!A132</f>
        <v>SIMPL-9N</v>
      </c>
      <c r="B110" s="4" t="e">
        <f>'SIMPL PLYWOOD'!#REF!*SUM('SIMPL PLYWOOD'!M137:X137)</f>
        <v>#REF!</v>
      </c>
      <c r="C110" s="4" t="e">
        <f>'SIMPL PLYWOOD'!#REF!*SUM('SIMPL PLYWOOD'!M137:X137)</f>
        <v>#REF!</v>
      </c>
      <c r="D110" s="4" t="e">
        <f>'SIMPL PLYWOOD'!#REF!*SUM('SIMPL PLYWOOD'!M137:X137)</f>
        <v>#REF!</v>
      </c>
      <c r="E110" s="4" t="e">
        <f>'SIMPL PLYWOOD'!#REF!*SUM('SIMPL PLYWOOD'!M137:X137)</f>
        <v>#REF!</v>
      </c>
      <c r="F110" s="4" t="e">
        <f>'SIMPL PLYWOOD'!#REF!*SUM('SIMPL PLYWOOD'!M137:X137)</f>
        <v>#REF!</v>
      </c>
      <c r="G110" s="4" t="e">
        <f>'SIMPL PLYWOOD'!#REF!*SUM('SIMPL PLYWOOD'!M137:X137)</f>
        <v>#REF!</v>
      </c>
      <c r="H110" s="4" t="e">
        <f t="shared" si="3"/>
        <v>#REF!</v>
      </c>
      <c r="I110" s="4" t="e">
        <f t="shared" si="4"/>
        <v>#REF!</v>
      </c>
      <c r="J110" s="4" t="e">
        <f>'SIMPL PLYWOOD'!#REF!*SUM('SIMPL PLYWOOD'!M137:X137)/3.125</f>
        <v>#REF!</v>
      </c>
      <c r="K110" s="4" t="e">
        <f>'SIMPL PLYWOOD'!#REF!</f>
        <v>#REF!</v>
      </c>
    </row>
    <row r="111" spans="1:11">
      <c r="A111" t="str">
        <f>'PRODUCTION LIST VOLUMES'!A133</f>
        <v>SIMPL-9O</v>
      </c>
      <c r="B111" s="4" t="e">
        <f>'SIMPL PLYWOOD'!#REF!*SUM('SIMPL PLYWOOD'!M138:X138)</f>
        <v>#REF!</v>
      </c>
      <c r="C111" s="4" t="e">
        <f>'SIMPL PLYWOOD'!#REF!*SUM('SIMPL PLYWOOD'!M138:X138)</f>
        <v>#REF!</v>
      </c>
      <c r="D111" s="4" t="e">
        <f>'SIMPL PLYWOOD'!#REF!*SUM('SIMPL PLYWOOD'!M138:X138)</f>
        <v>#REF!</v>
      </c>
      <c r="E111" s="4" t="e">
        <f>'SIMPL PLYWOOD'!#REF!*SUM('SIMPL PLYWOOD'!M138:X138)</f>
        <v>#REF!</v>
      </c>
      <c r="F111" s="4" t="e">
        <f>'SIMPL PLYWOOD'!#REF!*SUM('SIMPL PLYWOOD'!M138:X138)</f>
        <v>#REF!</v>
      </c>
      <c r="G111" s="4" t="e">
        <f>'SIMPL PLYWOOD'!#REF!*SUM('SIMPL PLYWOOD'!M138:X138)</f>
        <v>#REF!</v>
      </c>
      <c r="H111" s="4" t="e">
        <f t="shared" si="3"/>
        <v>#REF!</v>
      </c>
      <c r="I111" s="4" t="e">
        <f t="shared" si="4"/>
        <v>#REF!</v>
      </c>
      <c r="J111" s="4" t="e">
        <f>'SIMPL PLYWOOD'!#REF!*SUM('SIMPL PLYWOOD'!M138:X138)/3.125</f>
        <v>#REF!</v>
      </c>
      <c r="K111" s="4" t="e">
        <f>'SIMPL PLYWOOD'!#REF!</f>
        <v>#REF!</v>
      </c>
    </row>
    <row r="112" spans="1:11">
      <c r="A112">
        <f>'PRODUCTION LIST VOLUMES'!A134</f>
        <v>0</v>
      </c>
      <c r="B112" s="4" t="e">
        <f>'SIMPL PLYWOOD'!#REF!*SUM('SIMPL PLYWOOD'!M139:X139)</f>
        <v>#REF!</v>
      </c>
      <c r="C112" s="4" t="e">
        <f>'SIMPL PLYWOOD'!#REF!*SUM('SIMPL PLYWOOD'!M139:X139)</f>
        <v>#REF!</v>
      </c>
      <c r="D112" s="4" t="e">
        <f>'SIMPL PLYWOOD'!#REF!*SUM('SIMPL PLYWOOD'!M139:X139)</f>
        <v>#REF!</v>
      </c>
      <c r="E112" s="4" t="e">
        <f>'SIMPL PLYWOOD'!#REF!*SUM('SIMPL PLYWOOD'!M139:X139)</f>
        <v>#REF!</v>
      </c>
      <c r="F112" s="4" t="e">
        <f>'SIMPL PLYWOOD'!#REF!*SUM('SIMPL PLYWOOD'!M139:X139)</f>
        <v>#REF!</v>
      </c>
      <c r="G112" s="4" t="e">
        <f>'SIMPL PLYWOOD'!#REF!*SUM('SIMPL PLYWOOD'!M139:X139)</f>
        <v>#REF!</v>
      </c>
      <c r="H112" s="4" t="e">
        <f t="shared" si="3"/>
        <v>#REF!</v>
      </c>
      <c r="I112" s="4" t="e">
        <f t="shared" si="4"/>
        <v>#REF!</v>
      </c>
      <c r="J112" s="4" t="e">
        <f>'SIMPL PLYWOOD'!#REF!*SUM('SIMPL PLYWOOD'!M139:X139)/3.125</f>
        <v>#REF!</v>
      </c>
      <c r="K112" s="4" t="e">
        <f>'SIMPL PLYWOOD'!#REF!</f>
        <v>#REF!</v>
      </c>
    </row>
    <row r="113" spans="1:11">
      <c r="A113" t="str">
        <f>'PRODUCTION LIST VOLUMES'!A135</f>
        <v>SIMPL-10A</v>
      </c>
      <c r="B113" s="4" t="e">
        <f>'SIMPL PLYWOOD'!#REF!*SUM('SIMPL PLYWOOD'!M140:X140)</f>
        <v>#REF!</v>
      </c>
      <c r="C113" s="4" t="e">
        <f>'SIMPL PLYWOOD'!#REF!*SUM('SIMPL PLYWOOD'!M140:X140)</f>
        <v>#REF!</v>
      </c>
      <c r="D113" s="4" t="e">
        <f>'SIMPL PLYWOOD'!#REF!*SUM('SIMPL PLYWOOD'!M140:X140)</f>
        <v>#REF!</v>
      </c>
      <c r="E113" s="4" t="e">
        <f>'SIMPL PLYWOOD'!#REF!*SUM('SIMPL PLYWOOD'!M140:X140)</f>
        <v>#REF!</v>
      </c>
      <c r="F113" s="4" t="e">
        <f>'SIMPL PLYWOOD'!#REF!*SUM('SIMPL PLYWOOD'!M140:X140)</f>
        <v>#REF!</v>
      </c>
      <c r="G113" s="4" t="e">
        <f>'SIMPL PLYWOOD'!#REF!*SUM('SIMPL PLYWOOD'!M140:X140)</f>
        <v>#REF!</v>
      </c>
      <c r="H113" s="4" t="e">
        <f t="shared" si="3"/>
        <v>#REF!</v>
      </c>
      <c r="I113" s="4" t="e">
        <f t="shared" si="4"/>
        <v>#REF!</v>
      </c>
      <c r="J113" s="4" t="e">
        <f>'SIMPL PLYWOOD'!#REF!*SUM('SIMPL PLYWOOD'!M140:X140)/3.125</f>
        <v>#REF!</v>
      </c>
      <c r="K113" s="4" t="e">
        <f>'SIMPL PLYWOOD'!#REF!</f>
        <v>#REF!</v>
      </c>
    </row>
    <row r="114" spans="1:11">
      <c r="A114" t="str">
        <f>'PRODUCTION LIST VOLUMES'!A136</f>
        <v>SIMPL-10B</v>
      </c>
      <c r="B114" s="4" t="e">
        <f>'SIMPL PLYWOOD'!#REF!*SUM('SIMPL PLYWOOD'!M141:X141)</f>
        <v>#REF!</v>
      </c>
      <c r="C114" s="4" t="e">
        <f>'SIMPL PLYWOOD'!#REF!*SUM('SIMPL PLYWOOD'!M141:X141)</f>
        <v>#REF!</v>
      </c>
      <c r="D114" s="4" t="e">
        <f>'SIMPL PLYWOOD'!#REF!*SUM('SIMPL PLYWOOD'!M141:X141)</f>
        <v>#REF!</v>
      </c>
      <c r="E114" s="4" t="e">
        <f>'SIMPL PLYWOOD'!#REF!*SUM('SIMPL PLYWOOD'!M141:X141)</f>
        <v>#REF!</v>
      </c>
      <c r="F114" s="4" t="e">
        <f>'SIMPL PLYWOOD'!#REF!*SUM('SIMPL PLYWOOD'!M141:X141)</f>
        <v>#REF!</v>
      </c>
      <c r="G114" s="4" t="e">
        <f>'SIMPL PLYWOOD'!#REF!*SUM('SIMPL PLYWOOD'!M141:X141)</f>
        <v>#REF!</v>
      </c>
      <c r="H114" s="4" t="e">
        <f t="shared" si="3"/>
        <v>#REF!</v>
      </c>
      <c r="I114" s="4" t="e">
        <f t="shared" si="4"/>
        <v>#REF!</v>
      </c>
      <c r="J114" s="4" t="e">
        <f>'SIMPL PLYWOOD'!#REF!*SUM('SIMPL PLYWOOD'!M141:X141)/3.125</f>
        <v>#REF!</v>
      </c>
      <c r="K114" s="4" t="e">
        <f>'SIMPL PLYWOOD'!#REF!</f>
        <v>#REF!</v>
      </c>
    </row>
    <row r="115" spans="1:11">
      <c r="A115" t="str">
        <f>'PRODUCTION LIST VOLUMES'!A137</f>
        <v>SIMPL-10C</v>
      </c>
      <c r="B115" s="4" t="e">
        <f>'SIMPL PLYWOOD'!#REF!*SUM('SIMPL PLYWOOD'!M142:X142)</f>
        <v>#REF!</v>
      </c>
      <c r="C115" s="4" t="e">
        <f>'SIMPL PLYWOOD'!#REF!*SUM('SIMPL PLYWOOD'!M142:X142)</f>
        <v>#REF!</v>
      </c>
      <c r="D115" s="4" t="e">
        <f>'SIMPL PLYWOOD'!#REF!*SUM('SIMPL PLYWOOD'!M142:X142)</f>
        <v>#REF!</v>
      </c>
      <c r="E115" s="4" t="e">
        <f>'SIMPL PLYWOOD'!#REF!*SUM('SIMPL PLYWOOD'!M142:X142)</f>
        <v>#REF!</v>
      </c>
      <c r="F115" s="4" t="e">
        <f>'SIMPL PLYWOOD'!#REF!*SUM('SIMPL PLYWOOD'!M142:X142)</f>
        <v>#REF!</v>
      </c>
      <c r="G115" s="4" t="e">
        <f>'SIMPL PLYWOOD'!#REF!*SUM('SIMPL PLYWOOD'!M142:X142)</f>
        <v>#REF!</v>
      </c>
      <c r="H115" s="4" t="e">
        <f t="shared" si="3"/>
        <v>#REF!</v>
      </c>
      <c r="I115" s="4" t="e">
        <f t="shared" si="4"/>
        <v>#REF!</v>
      </c>
      <c r="J115" s="4" t="e">
        <f>'SIMPL PLYWOOD'!#REF!*SUM('SIMPL PLYWOOD'!M142:X142)/3.125</f>
        <v>#REF!</v>
      </c>
      <c r="K115" s="4" t="e">
        <f>'SIMPL PLYWOOD'!#REF!</f>
        <v>#REF!</v>
      </c>
    </row>
    <row r="116" spans="1:11">
      <c r="A116" t="str">
        <f>'PRODUCTION LIST VOLUMES'!A138</f>
        <v>SIMPL-10D</v>
      </c>
      <c r="B116" s="4" t="e">
        <f>'SIMPL PLYWOOD'!#REF!*SUM('SIMPL PLYWOOD'!M143:X143)</f>
        <v>#REF!</v>
      </c>
      <c r="C116" s="4" t="e">
        <f>'SIMPL PLYWOOD'!#REF!*SUM('SIMPL PLYWOOD'!M143:X143)</f>
        <v>#REF!</v>
      </c>
      <c r="D116" s="4" t="e">
        <f>'SIMPL PLYWOOD'!#REF!*SUM('SIMPL PLYWOOD'!M143:X143)</f>
        <v>#REF!</v>
      </c>
      <c r="E116" s="4" t="e">
        <f>'SIMPL PLYWOOD'!#REF!*SUM('SIMPL PLYWOOD'!M143:X143)</f>
        <v>#REF!</v>
      </c>
      <c r="F116" s="4" t="e">
        <f>'SIMPL PLYWOOD'!#REF!*SUM('SIMPL PLYWOOD'!M143:X143)</f>
        <v>#REF!</v>
      </c>
      <c r="G116" s="4" t="e">
        <f>'SIMPL PLYWOOD'!#REF!*SUM('SIMPL PLYWOOD'!M143:X143)</f>
        <v>#REF!</v>
      </c>
      <c r="H116" s="4" t="e">
        <f t="shared" si="3"/>
        <v>#REF!</v>
      </c>
      <c r="I116" s="4" t="e">
        <f t="shared" si="4"/>
        <v>#REF!</v>
      </c>
      <c r="J116" s="4" t="e">
        <f>'SIMPL PLYWOOD'!#REF!*SUM('SIMPL PLYWOOD'!M143:X143)/3.125</f>
        <v>#REF!</v>
      </c>
      <c r="K116" s="4" t="e">
        <f>'SIMPL PLYWOOD'!#REF!</f>
        <v>#REF!</v>
      </c>
    </row>
    <row r="117" spans="1:11">
      <c r="A117" t="str">
        <f>'PRODUCTION LIST VOLUMES'!A139</f>
        <v>SIMPL-10E</v>
      </c>
      <c r="B117" s="4" t="e">
        <f>'SIMPL PLYWOOD'!#REF!*SUM('SIMPL PLYWOOD'!M144:X144)</f>
        <v>#REF!</v>
      </c>
      <c r="C117" s="4" t="e">
        <f>'SIMPL PLYWOOD'!#REF!*SUM('SIMPL PLYWOOD'!M144:X144)</f>
        <v>#REF!</v>
      </c>
      <c r="D117" s="4" t="e">
        <f>'SIMPL PLYWOOD'!#REF!*SUM('SIMPL PLYWOOD'!M144:X144)</f>
        <v>#REF!</v>
      </c>
      <c r="E117" s="4" t="e">
        <f>'SIMPL PLYWOOD'!#REF!*SUM('SIMPL PLYWOOD'!M144:X144)</f>
        <v>#REF!</v>
      </c>
      <c r="F117" s="4" t="e">
        <f>'SIMPL PLYWOOD'!#REF!*SUM('SIMPL PLYWOOD'!M144:X144)</f>
        <v>#REF!</v>
      </c>
      <c r="G117" s="4" t="e">
        <f>'SIMPL PLYWOOD'!#REF!*SUM('SIMPL PLYWOOD'!M144:X144)</f>
        <v>#REF!</v>
      </c>
      <c r="H117" s="4" t="e">
        <f t="shared" si="3"/>
        <v>#REF!</v>
      </c>
      <c r="I117" s="4" t="e">
        <f t="shared" si="4"/>
        <v>#REF!</v>
      </c>
      <c r="J117" s="4" t="e">
        <f>'SIMPL PLYWOOD'!#REF!*SUM('SIMPL PLYWOOD'!M144:X144)/3.125</f>
        <v>#REF!</v>
      </c>
      <c r="K117" s="4" t="e">
        <f>'SIMPL PLYWOOD'!#REF!</f>
        <v>#REF!</v>
      </c>
    </row>
    <row r="118" spans="1:11">
      <c r="A118" t="str">
        <f>'PRODUCTION LIST VOLUMES'!A140</f>
        <v>SIMPL-10F</v>
      </c>
      <c r="B118" s="4" t="e">
        <f>'SIMPL PLYWOOD'!#REF!*SUM('SIMPL PLYWOOD'!M145:X145)</f>
        <v>#REF!</v>
      </c>
      <c r="C118" s="4" t="e">
        <f>'SIMPL PLYWOOD'!#REF!*SUM('SIMPL PLYWOOD'!M145:X145)</f>
        <v>#REF!</v>
      </c>
      <c r="D118" s="4" t="e">
        <f>'SIMPL PLYWOOD'!#REF!*SUM('SIMPL PLYWOOD'!M145:X145)</f>
        <v>#REF!</v>
      </c>
      <c r="E118" s="4" t="e">
        <f>'SIMPL PLYWOOD'!#REF!*SUM('SIMPL PLYWOOD'!M145:X145)</f>
        <v>#REF!</v>
      </c>
      <c r="F118" s="4" t="e">
        <f>'SIMPL PLYWOOD'!#REF!*SUM('SIMPL PLYWOOD'!M145:X145)</f>
        <v>#REF!</v>
      </c>
      <c r="G118" s="4" t="e">
        <f>'SIMPL PLYWOOD'!#REF!*SUM('SIMPL PLYWOOD'!M145:X145)</f>
        <v>#REF!</v>
      </c>
      <c r="H118" s="4" t="e">
        <f t="shared" si="3"/>
        <v>#REF!</v>
      </c>
      <c r="I118" s="4" t="e">
        <f t="shared" si="4"/>
        <v>#REF!</v>
      </c>
      <c r="J118" s="4" t="e">
        <f>'SIMPL PLYWOOD'!#REF!*SUM('SIMPL PLYWOOD'!M145:X145)/3.125</f>
        <v>#REF!</v>
      </c>
      <c r="K118" s="4" t="e">
        <f>'SIMPL PLYWOOD'!#REF!</f>
        <v>#REF!</v>
      </c>
    </row>
    <row r="119" spans="1:11">
      <c r="A119" t="str">
        <f>'PRODUCTION LIST VOLUMES'!A141</f>
        <v>SIMPL-10G</v>
      </c>
      <c r="B119" s="4" t="e">
        <f>'SIMPL PLYWOOD'!#REF!*SUM('SIMPL PLYWOOD'!M146:X146)</f>
        <v>#REF!</v>
      </c>
      <c r="C119" s="4" t="e">
        <f>'SIMPL PLYWOOD'!#REF!*SUM('SIMPL PLYWOOD'!M146:X146)</f>
        <v>#REF!</v>
      </c>
      <c r="D119" s="4" t="e">
        <f>'SIMPL PLYWOOD'!#REF!*SUM('SIMPL PLYWOOD'!M146:X146)</f>
        <v>#REF!</v>
      </c>
      <c r="E119" s="4" t="e">
        <f>'SIMPL PLYWOOD'!#REF!*SUM('SIMPL PLYWOOD'!M146:X146)</f>
        <v>#REF!</v>
      </c>
      <c r="F119" s="4" t="e">
        <f>'SIMPL PLYWOOD'!#REF!*SUM('SIMPL PLYWOOD'!M146:X146)</f>
        <v>#REF!</v>
      </c>
      <c r="G119" s="4" t="e">
        <f>'SIMPL PLYWOOD'!#REF!*SUM('SIMPL PLYWOOD'!M146:X146)</f>
        <v>#REF!</v>
      </c>
      <c r="H119" s="4" t="e">
        <f t="shared" si="3"/>
        <v>#REF!</v>
      </c>
      <c r="I119" s="4" t="e">
        <f t="shared" si="4"/>
        <v>#REF!</v>
      </c>
      <c r="J119" s="4" t="e">
        <f>'SIMPL PLYWOOD'!#REF!*SUM('SIMPL PLYWOOD'!M146:X146)/3.125</f>
        <v>#REF!</v>
      </c>
      <c r="K119" s="4" t="e">
        <f>'SIMPL PLYWOOD'!#REF!</f>
        <v>#REF!</v>
      </c>
    </row>
    <row r="120" spans="1:11">
      <c r="A120" t="str">
        <f>'PRODUCTION LIST VOLUMES'!A143</f>
        <v>SIMPL-11A</v>
      </c>
      <c r="B120" s="4" t="e">
        <f>'SIMPL PLYWOOD'!#REF!*SUM('SIMPL PLYWOOD'!M148:X148)</f>
        <v>#REF!</v>
      </c>
      <c r="C120" s="4" t="e">
        <f>'SIMPL PLYWOOD'!#REF!*SUM('SIMPL PLYWOOD'!M148:X148)</f>
        <v>#REF!</v>
      </c>
      <c r="D120" s="4" t="e">
        <f>'SIMPL PLYWOOD'!#REF!*SUM('SIMPL PLYWOOD'!M148:X148)</f>
        <v>#REF!</v>
      </c>
      <c r="E120" s="4" t="e">
        <f>'SIMPL PLYWOOD'!#REF!*SUM('SIMPL PLYWOOD'!M148:X148)</f>
        <v>#REF!</v>
      </c>
      <c r="F120" s="4" t="e">
        <f>'SIMPL PLYWOOD'!#REF!*SUM('SIMPL PLYWOOD'!M148:X148)</f>
        <v>#REF!</v>
      </c>
      <c r="G120" s="4" t="e">
        <f>'SIMPL PLYWOOD'!#REF!*SUM('SIMPL PLYWOOD'!M148:X148)</f>
        <v>#REF!</v>
      </c>
      <c r="H120" s="4" t="e">
        <f t="shared" si="3"/>
        <v>#REF!</v>
      </c>
      <c r="I120" s="4" t="e">
        <f t="shared" si="4"/>
        <v>#REF!</v>
      </c>
      <c r="J120" s="4" t="e">
        <f>'SIMPL PLYWOOD'!#REF!*SUM('SIMPL PLYWOOD'!M148:X148)/3.125</f>
        <v>#REF!</v>
      </c>
      <c r="K120" s="4" t="e">
        <f>'SIMPL PLYWOOD'!#REF!</f>
        <v>#REF!</v>
      </c>
    </row>
    <row r="121" spans="1:11">
      <c r="A121" t="str">
        <f>'PRODUCTION LIST VOLUMES'!A144</f>
        <v>SIMPL-11B</v>
      </c>
      <c r="B121" s="4" t="e">
        <f>'SIMPL PLYWOOD'!#REF!*SUM('SIMPL PLYWOOD'!M149:X149)</f>
        <v>#REF!</v>
      </c>
      <c r="C121" s="4" t="e">
        <f>'SIMPL PLYWOOD'!#REF!*SUM('SIMPL PLYWOOD'!M149:X149)</f>
        <v>#REF!</v>
      </c>
      <c r="D121" s="4" t="e">
        <f>'SIMPL PLYWOOD'!#REF!*SUM('SIMPL PLYWOOD'!M149:X149)</f>
        <v>#REF!</v>
      </c>
      <c r="E121" s="4" t="e">
        <f>'SIMPL PLYWOOD'!#REF!*SUM('SIMPL PLYWOOD'!M149:X149)</f>
        <v>#REF!</v>
      </c>
      <c r="F121" s="4" t="e">
        <f>'SIMPL PLYWOOD'!#REF!*SUM('SIMPL PLYWOOD'!M149:X149)</f>
        <v>#REF!</v>
      </c>
      <c r="G121" s="4" t="e">
        <f>'SIMPL PLYWOOD'!#REF!*SUM('SIMPL PLYWOOD'!M149:X149)</f>
        <v>#REF!</v>
      </c>
      <c r="H121" s="4" t="e">
        <f t="shared" si="3"/>
        <v>#REF!</v>
      </c>
      <c r="I121" s="4" t="e">
        <f t="shared" si="4"/>
        <v>#REF!</v>
      </c>
      <c r="J121" s="4" t="e">
        <f>'SIMPL PLYWOOD'!#REF!*SUM('SIMPL PLYWOOD'!M149:X149)/3.125</f>
        <v>#REF!</v>
      </c>
      <c r="K121" s="4" t="e">
        <f>'SIMPL PLYWOOD'!#REF!</f>
        <v>#REF!</v>
      </c>
    </row>
    <row r="122" spans="1:11">
      <c r="A122" t="str">
        <f>'PRODUCTION LIST VOLUMES'!A145</f>
        <v>SIMPL-11C</v>
      </c>
      <c r="B122" s="4" t="e">
        <f>'SIMPL PLYWOOD'!#REF!*SUM('SIMPL PLYWOOD'!M150:X150)</f>
        <v>#REF!</v>
      </c>
      <c r="C122" s="4" t="e">
        <f>'SIMPL PLYWOOD'!#REF!*SUM('SIMPL PLYWOOD'!M150:X150)</f>
        <v>#REF!</v>
      </c>
      <c r="D122" s="4" t="e">
        <f>'SIMPL PLYWOOD'!#REF!*SUM('SIMPL PLYWOOD'!M150:X150)</f>
        <v>#REF!</v>
      </c>
      <c r="E122" s="4" t="e">
        <f>'SIMPL PLYWOOD'!#REF!*SUM('SIMPL PLYWOOD'!M150:X150)</f>
        <v>#REF!</v>
      </c>
      <c r="F122" s="4" t="e">
        <f>'SIMPL PLYWOOD'!#REF!*SUM('SIMPL PLYWOOD'!M150:X150)</f>
        <v>#REF!</v>
      </c>
      <c r="G122" s="4" t="e">
        <f>'SIMPL PLYWOOD'!#REF!*SUM('SIMPL PLYWOOD'!M150:X150)</f>
        <v>#REF!</v>
      </c>
      <c r="H122" s="4" t="e">
        <f t="shared" si="3"/>
        <v>#REF!</v>
      </c>
      <c r="I122" s="4" t="e">
        <f t="shared" si="4"/>
        <v>#REF!</v>
      </c>
      <c r="J122" s="4" t="e">
        <f>'SIMPL PLYWOOD'!#REF!*SUM('SIMPL PLYWOOD'!M150:X150)/3.125</f>
        <v>#REF!</v>
      </c>
      <c r="K122" s="4" t="e">
        <f>'SIMPL PLYWOOD'!#REF!</f>
        <v>#REF!</v>
      </c>
    </row>
    <row r="123" spans="1:11">
      <c r="A123" t="str">
        <f>'PRODUCTION LIST VOLUMES'!A146</f>
        <v>SIMPL-11D</v>
      </c>
      <c r="B123" s="4" t="e">
        <f>'SIMPL PLYWOOD'!#REF!*SUM('SIMPL PLYWOOD'!M151:X151)</f>
        <v>#REF!</v>
      </c>
      <c r="C123" s="4" t="e">
        <f>'SIMPL PLYWOOD'!#REF!*SUM('SIMPL PLYWOOD'!M151:X151)</f>
        <v>#REF!</v>
      </c>
      <c r="D123" s="4" t="e">
        <f>'SIMPL PLYWOOD'!#REF!*SUM('SIMPL PLYWOOD'!M151:X151)</f>
        <v>#REF!</v>
      </c>
      <c r="E123" s="4" t="e">
        <f>'SIMPL PLYWOOD'!#REF!*SUM('SIMPL PLYWOOD'!M151:X151)</f>
        <v>#REF!</v>
      </c>
      <c r="F123" s="4" t="e">
        <f>'SIMPL PLYWOOD'!#REF!*SUM('SIMPL PLYWOOD'!M151:X151)</f>
        <v>#REF!</v>
      </c>
      <c r="G123" s="4" t="e">
        <f>'SIMPL PLYWOOD'!#REF!*SUM('SIMPL PLYWOOD'!M151:X151)</f>
        <v>#REF!</v>
      </c>
      <c r="H123" s="4" t="e">
        <f t="shared" si="3"/>
        <v>#REF!</v>
      </c>
      <c r="I123" s="4" t="e">
        <f t="shared" si="4"/>
        <v>#REF!</v>
      </c>
      <c r="J123" s="4" t="e">
        <f>'SIMPL PLYWOOD'!#REF!*SUM('SIMPL PLYWOOD'!M151:X151)/3.125</f>
        <v>#REF!</v>
      </c>
      <c r="K123" s="4" t="e">
        <f>'SIMPL PLYWOOD'!#REF!</f>
        <v>#REF!</v>
      </c>
    </row>
    <row r="124" spans="1:11">
      <c r="A124" t="str">
        <f>'PRODUCTION LIST VOLUMES'!A147</f>
        <v>SIMPL-11E</v>
      </c>
      <c r="B124" s="4" t="e">
        <f>'SIMPL PLYWOOD'!#REF!*SUM('SIMPL PLYWOOD'!M152:X152)</f>
        <v>#REF!</v>
      </c>
      <c r="C124" s="4" t="e">
        <f>'SIMPL PLYWOOD'!#REF!*SUM('SIMPL PLYWOOD'!M152:X152)</f>
        <v>#REF!</v>
      </c>
      <c r="D124" s="4" t="e">
        <f>'SIMPL PLYWOOD'!#REF!*SUM('SIMPL PLYWOOD'!M152:X152)</f>
        <v>#REF!</v>
      </c>
      <c r="E124" s="4" t="e">
        <f>'SIMPL PLYWOOD'!#REF!*SUM('SIMPL PLYWOOD'!M152:X152)</f>
        <v>#REF!</v>
      </c>
      <c r="F124" s="4" t="e">
        <f>'SIMPL PLYWOOD'!#REF!*SUM('SIMPL PLYWOOD'!M152:X152)</f>
        <v>#REF!</v>
      </c>
      <c r="G124" s="4" t="e">
        <f>'SIMPL PLYWOOD'!#REF!*SUM('SIMPL PLYWOOD'!M152:X152)</f>
        <v>#REF!</v>
      </c>
      <c r="H124" s="4" t="e">
        <f t="shared" si="3"/>
        <v>#REF!</v>
      </c>
      <c r="I124" s="4" t="e">
        <f t="shared" si="4"/>
        <v>#REF!</v>
      </c>
      <c r="J124" s="4" t="e">
        <f>'SIMPL PLYWOOD'!#REF!*SUM('SIMPL PLYWOOD'!M152:X152)/3.125</f>
        <v>#REF!</v>
      </c>
      <c r="K124" s="4" t="e">
        <f>'SIMPL PLYWOOD'!#REF!</f>
        <v>#REF!</v>
      </c>
    </row>
    <row r="125" spans="1:11">
      <c r="A125" t="str">
        <f>'PRODUCTION LIST VOLUMES'!A148</f>
        <v>SIMPL-11F</v>
      </c>
      <c r="B125" s="4" t="e">
        <f>'SIMPL PLYWOOD'!#REF!*SUM('SIMPL PLYWOOD'!M153:X153)</f>
        <v>#REF!</v>
      </c>
      <c r="C125" s="4" t="e">
        <f>'SIMPL PLYWOOD'!#REF!*SUM('SIMPL PLYWOOD'!M153:X153)</f>
        <v>#REF!</v>
      </c>
      <c r="D125" s="4" t="e">
        <f>'SIMPL PLYWOOD'!#REF!*SUM('SIMPL PLYWOOD'!M153:X153)</f>
        <v>#REF!</v>
      </c>
      <c r="E125" s="4" t="e">
        <f>'SIMPL PLYWOOD'!#REF!*SUM('SIMPL PLYWOOD'!M153:X153)</f>
        <v>#REF!</v>
      </c>
      <c r="F125" s="4" t="e">
        <f>'SIMPL PLYWOOD'!#REF!*SUM('SIMPL PLYWOOD'!M153:X153)</f>
        <v>#REF!</v>
      </c>
      <c r="G125" s="4" t="e">
        <f>'SIMPL PLYWOOD'!#REF!*SUM('SIMPL PLYWOOD'!M153:X153)</f>
        <v>#REF!</v>
      </c>
      <c r="H125" s="4" t="e">
        <f t="shared" si="3"/>
        <v>#REF!</v>
      </c>
      <c r="I125" s="4" t="e">
        <f t="shared" si="4"/>
        <v>#REF!</v>
      </c>
      <c r="J125" s="4" t="e">
        <f>'SIMPL PLYWOOD'!#REF!*SUM('SIMPL PLYWOOD'!M153:X153)/3.125</f>
        <v>#REF!</v>
      </c>
      <c r="K125" s="4" t="e">
        <f>'SIMPL PLYWOOD'!#REF!</f>
        <v>#REF!</v>
      </c>
    </row>
    <row r="126" spans="1:11">
      <c r="A126" t="e">
        <f>'PRODUCTION LIST VOLUMES'!#REF!</f>
        <v>#REF!</v>
      </c>
      <c r="B126" s="4" t="e">
        <f>'SIMPL PLYWOOD'!#REF!*SUM('SIMPL PLYWOOD'!#REF!)</f>
        <v>#REF!</v>
      </c>
      <c r="C126" s="4" t="e">
        <f>'SIMPL PLYWOOD'!#REF!*SUM('SIMPL PLYWOOD'!#REF!)</f>
        <v>#REF!</v>
      </c>
      <c r="D126" s="4" t="e">
        <f>'SIMPL PLYWOOD'!#REF!*SUM('SIMPL PLYWOOD'!#REF!)</f>
        <v>#REF!</v>
      </c>
      <c r="E126" s="4" t="e">
        <f>'SIMPL PLYWOOD'!#REF!*SUM('SIMPL PLYWOOD'!#REF!)</f>
        <v>#REF!</v>
      </c>
      <c r="F126" s="4" t="e">
        <f>'SIMPL PLYWOOD'!#REF!*SUM('SIMPL PLYWOOD'!#REF!)</f>
        <v>#REF!</v>
      </c>
      <c r="G126" s="4" t="e">
        <f>'SIMPL PLYWOOD'!#REF!*SUM('SIMPL PLYWOOD'!#REF!)</f>
        <v>#REF!</v>
      </c>
      <c r="H126" s="4" t="e">
        <f t="shared" si="3"/>
        <v>#REF!</v>
      </c>
      <c r="I126" s="4" t="e">
        <f t="shared" si="4"/>
        <v>#REF!</v>
      </c>
      <c r="J126" s="4" t="e">
        <f>'SIMPL PLYWOOD'!#REF!*SUM('SIMPL PLYWOOD'!#REF!)/3.125</f>
        <v>#REF!</v>
      </c>
      <c r="K126" s="4" t="e">
        <f>'SIMPL PLYWOOD'!#REF!</f>
        <v>#REF!</v>
      </c>
    </row>
    <row r="127" spans="1:11">
      <c r="A127" t="e">
        <f>'PRODUCTION LIST VOLUMES'!#REF!</f>
        <v>#REF!</v>
      </c>
      <c r="B127" s="4" t="e">
        <f>'SIMPL PLYWOOD'!#REF!*SUM('SIMPL PLYWOOD'!#REF!)</f>
        <v>#REF!</v>
      </c>
      <c r="C127" s="4" t="e">
        <f>'SIMPL PLYWOOD'!#REF!*SUM('SIMPL PLYWOOD'!#REF!)</f>
        <v>#REF!</v>
      </c>
      <c r="D127" s="4" t="e">
        <f>'SIMPL PLYWOOD'!#REF!*SUM('SIMPL PLYWOOD'!#REF!)</f>
        <v>#REF!</v>
      </c>
      <c r="E127" s="4" t="e">
        <f>'SIMPL PLYWOOD'!#REF!*SUM('SIMPL PLYWOOD'!#REF!)</f>
        <v>#REF!</v>
      </c>
      <c r="F127" s="4" t="e">
        <f>'SIMPL PLYWOOD'!#REF!*SUM('SIMPL PLYWOOD'!#REF!)</f>
        <v>#REF!</v>
      </c>
      <c r="G127" s="4" t="e">
        <f>'SIMPL PLYWOOD'!#REF!*SUM('SIMPL PLYWOOD'!#REF!)</f>
        <v>#REF!</v>
      </c>
      <c r="H127" s="4" t="e">
        <f t="shared" si="3"/>
        <v>#REF!</v>
      </c>
      <c r="I127" s="4" t="e">
        <f t="shared" si="4"/>
        <v>#REF!</v>
      </c>
      <c r="J127" s="4" t="e">
        <f>'SIMPL PLYWOOD'!#REF!*SUM('SIMPL PLYWOOD'!#REF!)/3.125</f>
        <v>#REF!</v>
      </c>
      <c r="K127" s="4" t="e">
        <f>'SIMPL PLYWOOD'!#REF!</f>
        <v>#REF!</v>
      </c>
    </row>
    <row r="128" spans="1:11">
      <c r="A128" t="e">
        <f>'PRODUCTION LIST VOLUMES'!#REF!</f>
        <v>#REF!</v>
      </c>
      <c r="B128" s="4" t="e">
        <f>'SIMPL PLYWOOD'!#REF!*SUM('SIMPL PLYWOOD'!#REF!)</f>
        <v>#REF!</v>
      </c>
      <c r="C128" s="4" t="e">
        <f>'SIMPL PLYWOOD'!#REF!*SUM('SIMPL PLYWOOD'!#REF!)</f>
        <v>#REF!</v>
      </c>
      <c r="D128" s="4" t="e">
        <f>'SIMPL PLYWOOD'!#REF!*SUM('SIMPL PLYWOOD'!#REF!)</f>
        <v>#REF!</v>
      </c>
      <c r="E128" s="4" t="e">
        <f>'SIMPL PLYWOOD'!#REF!*SUM('SIMPL PLYWOOD'!#REF!)</f>
        <v>#REF!</v>
      </c>
      <c r="F128" s="4" t="e">
        <f>'SIMPL PLYWOOD'!#REF!*SUM('SIMPL PLYWOOD'!#REF!)</f>
        <v>#REF!</v>
      </c>
      <c r="G128" s="4" t="e">
        <f>'SIMPL PLYWOOD'!#REF!*SUM('SIMPL PLYWOOD'!#REF!)</f>
        <v>#REF!</v>
      </c>
      <c r="H128" s="4" t="e">
        <f t="shared" si="3"/>
        <v>#REF!</v>
      </c>
      <c r="I128" s="4" t="e">
        <f t="shared" si="4"/>
        <v>#REF!</v>
      </c>
      <c r="J128" s="4" t="e">
        <f>'SIMPL PLYWOOD'!#REF!*SUM('SIMPL PLYWOOD'!#REF!)/3.125</f>
        <v>#REF!</v>
      </c>
      <c r="K128" s="4" t="e">
        <f>'SIMPL PLYWOOD'!#REF!</f>
        <v>#REF!</v>
      </c>
    </row>
    <row r="129" spans="1:11">
      <c r="A129" t="str">
        <f>'PRODUCTION LIST VOLUMES'!A156</f>
        <v>SIMPL-12D</v>
      </c>
      <c r="B129" s="4" t="e">
        <f>'SIMPL PLYWOOD'!#REF!*SUM('SIMPL PLYWOOD'!#REF!)</f>
        <v>#REF!</v>
      </c>
      <c r="C129" s="4" t="e">
        <f>'SIMPL PLYWOOD'!#REF!*SUM('SIMPL PLYWOOD'!#REF!)</f>
        <v>#REF!</v>
      </c>
      <c r="D129" s="4" t="e">
        <f>'SIMPL PLYWOOD'!#REF!*SUM('SIMPL PLYWOOD'!#REF!)</f>
        <v>#REF!</v>
      </c>
      <c r="E129" s="4" t="e">
        <f>'SIMPL PLYWOOD'!#REF!*SUM('SIMPL PLYWOOD'!#REF!)</f>
        <v>#REF!</v>
      </c>
      <c r="F129" s="4" t="e">
        <f>'SIMPL PLYWOOD'!#REF!*SUM('SIMPL PLYWOOD'!#REF!)</f>
        <v>#REF!</v>
      </c>
      <c r="G129" s="4" t="e">
        <f>'SIMPL PLYWOOD'!#REF!*SUM('SIMPL PLYWOOD'!#REF!)</f>
        <v>#REF!</v>
      </c>
      <c r="H129" s="4" t="e">
        <f t="shared" si="3"/>
        <v>#REF!</v>
      </c>
      <c r="I129" s="4" t="e">
        <f t="shared" si="4"/>
        <v>#REF!</v>
      </c>
      <c r="J129" s="4" t="e">
        <f>'SIMPL PLYWOOD'!#REF!*SUM('SIMPL PLYWOOD'!#REF!)/3.125</f>
        <v>#REF!</v>
      </c>
      <c r="K129" s="4" t="e">
        <f>'SIMPL PLYWOOD'!#REF!</f>
        <v>#REF!</v>
      </c>
    </row>
    <row r="130" spans="1:11">
      <c r="A130" t="str">
        <f>'PRODUCTION LIST VOLUMES'!A157</f>
        <v>SIMPL-12E</v>
      </c>
      <c r="B130" s="4" t="e">
        <f>'SIMPL PLYWOOD'!#REF!*SUM('SIMPL PLYWOOD'!#REF!)</f>
        <v>#REF!</v>
      </c>
      <c r="C130" s="4" t="e">
        <f>'SIMPL PLYWOOD'!#REF!*SUM('SIMPL PLYWOOD'!#REF!)</f>
        <v>#REF!</v>
      </c>
      <c r="D130" s="4" t="e">
        <f>'SIMPL PLYWOOD'!#REF!*SUM('SIMPL PLYWOOD'!#REF!)</f>
        <v>#REF!</v>
      </c>
      <c r="E130" s="4" t="e">
        <f>'SIMPL PLYWOOD'!#REF!*SUM('SIMPL PLYWOOD'!#REF!)</f>
        <v>#REF!</v>
      </c>
      <c r="F130" s="4" t="e">
        <f>'SIMPL PLYWOOD'!#REF!*SUM('SIMPL PLYWOOD'!#REF!)</f>
        <v>#REF!</v>
      </c>
      <c r="G130" s="4" t="e">
        <f>'SIMPL PLYWOOD'!#REF!*SUM('SIMPL PLYWOOD'!#REF!)</f>
        <v>#REF!</v>
      </c>
      <c r="H130" s="4" t="e">
        <f t="shared" si="3"/>
        <v>#REF!</v>
      </c>
      <c r="I130" s="4" t="e">
        <f t="shared" si="4"/>
        <v>#REF!</v>
      </c>
      <c r="J130" s="4" t="e">
        <f>'SIMPL PLYWOOD'!#REF!*SUM('SIMPL PLYWOOD'!#REF!)/3.125</f>
        <v>#REF!</v>
      </c>
      <c r="K130" s="4" t="e">
        <f>'SIMPL PLYWOOD'!#REF!</f>
        <v>#REF!</v>
      </c>
    </row>
    <row r="131" spans="1:11">
      <c r="A131" t="str">
        <f>'PRODUCTION LIST VOLUMES'!A158</f>
        <v>SIMPL-12F</v>
      </c>
      <c r="B131" s="4" t="e">
        <f>'SIMPL PLYWOOD'!#REF!*SUM('SIMPL PLYWOOD'!#REF!)</f>
        <v>#REF!</v>
      </c>
      <c r="C131" s="4" t="e">
        <f>'SIMPL PLYWOOD'!#REF!*SUM('SIMPL PLYWOOD'!#REF!)</f>
        <v>#REF!</v>
      </c>
      <c r="D131" s="4" t="e">
        <f>'SIMPL PLYWOOD'!#REF!*SUM('SIMPL PLYWOOD'!#REF!)</f>
        <v>#REF!</v>
      </c>
      <c r="E131" s="4" t="e">
        <f>'SIMPL PLYWOOD'!#REF!*SUM('SIMPL PLYWOOD'!#REF!)</f>
        <v>#REF!</v>
      </c>
      <c r="F131" s="4" t="e">
        <f>'SIMPL PLYWOOD'!#REF!*SUM('SIMPL PLYWOOD'!#REF!)</f>
        <v>#REF!</v>
      </c>
      <c r="G131" s="4" t="e">
        <f>'SIMPL PLYWOOD'!#REF!*SUM('SIMPL PLYWOOD'!#REF!)</f>
        <v>#REF!</v>
      </c>
      <c r="H131" s="4" t="e">
        <f t="shared" si="3"/>
        <v>#REF!</v>
      </c>
      <c r="I131" s="4" t="e">
        <f t="shared" si="4"/>
        <v>#REF!</v>
      </c>
      <c r="J131" s="4" t="e">
        <f>'SIMPL PLYWOOD'!#REF!*SUM('SIMPL PLYWOOD'!#REF!)/3.125</f>
        <v>#REF!</v>
      </c>
      <c r="K131" s="4" t="e">
        <f>'SIMPL PLYWOOD'!#REF!</f>
        <v>#REF!</v>
      </c>
    </row>
    <row r="132" spans="1:11">
      <c r="A132" t="e">
        <f>'PRODUCTION LIST VOLUMES'!#REF!</f>
        <v>#REF!</v>
      </c>
      <c r="B132" s="4" t="e">
        <f>'SIMPL PLYWOOD'!#REF!*SUM('SIMPL PLYWOOD'!#REF!)</f>
        <v>#REF!</v>
      </c>
      <c r="C132" s="4" t="e">
        <f>'SIMPL PLYWOOD'!#REF!*SUM('SIMPL PLYWOOD'!#REF!)</f>
        <v>#REF!</v>
      </c>
      <c r="D132" s="4" t="e">
        <f>'SIMPL PLYWOOD'!#REF!*SUM('SIMPL PLYWOOD'!#REF!)</f>
        <v>#REF!</v>
      </c>
      <c r="E132" s="4" t="e">
        <f>'SIMPL PLYWOOD'!#REF!*SUM('SIMPL PLYWOOD'!#REF!)</f>
        <v>#REF!</v>
      </c>
      <c r="F132" s="4" t="e">
        <f>'SIMPL PLYWOOD'!#REF!*SUM('SIMPL PLYWOOD'!#REF!)</f>
        <v>#REF!</v>
      </c>
      <c r="G132" s="4" t="e">
        <f>'SIMPL PLYWOOD'!#REF!*SUM('SIMPL PLYWOOD'!#REF!)</f>
        <v>#REF!</v>
      </c>
      <c r="H132" s="4" t="e">
        <f t="shared" si="3"/>
        <v>#REF!</v>
      </c>
      <c r="I132" s="4" t="e">
        <f t="shared" si="4"/>
        <v>#REF!</v>
      </c>
      <c r="J132" s="4" t="e">
        <f>'SIMPL PLYWOOD'!#REF!*SUM('SIMPL PLYWOOD'!#REF!)/3.125</f>
        <v>#REF!</v>
      </c>
      <c r="K132" s="4" t="e">
        <f>'SIMPL PLYWOOD'!#REF!</f>
        <v>#REF!</v>
      </c>
    </row>
    <row r="133" spans="1:11">
      <c r="A133" t="e">
        <f>'PRODUCTION LIST VOLUMES'!#REF!</f>
        <v>#REF!</v>
      </c>
      <c r="B133" s="4" t="e">
        <f>'SIMPL PLYWOOD'!#REF!*SUM('SIMPL PLYWOOD'!#REF!)</f>
        <v>#REF!</v>
      </c>
      <c r="C133" s="4" t="e">
        <f>'SIMPL PLYWOOD'!#REF!*SUM('SIMPL PLYWOOD'!#REF!)</f>
        <v>#REF!</v>
      </c>
      <c r="D133" s="4" t="e">
        <f>'SIMPL PLYWOOD'!#REF!*SUM('SIMPL PLYWOOD'!#REF!)</f>
        <v>#REF!</v>
      </c>
      <c r="E133" s="4" t="e">
        <f>'SIMPL PLYWOOD'!#REF!*SUM('SIMPL PLYWOOD'!#REF!)</f>
        <v>#REF!</v>
      </c>
      <c r="F133" s="4" t="e">
        <f>'SIMPL PLYWOOD'!#REF!*SUM('SIMPL PLYWOOD'!#REF!)</f>
        <v>#REF!</v>
      </c>
      <c r="G133" s="4" t="e">
        <f>'SIMPL PLYWOOD'!#REF!*SUM('SIMPL PLYWOOD'!#REF!)</f>
        <v>#REF!</v>
      </c>
      <c r="H133" s="4" t="e">
        <f t="shared" ref="H133:H142" si="5">F133/10</f>
        <v>#REF!</v>
      </c>
      <c r="I133" s="4" t="e">
        <f t="shared" ref="I133:I142" si="6">(3/100)*F133</f>
        <v>#REF!</v>
      </c>
      <c r="J133" s="4" t="e">
        <f>'SIMPL PLYWOOD'!#REF!*SUM('SIMPL PLYWOOD'!#REF!)/3.125</f>
        <v>#REF!</v>
      </c>
      <c r="K133" s="4" t="e">
        <f>'SIMPL PLYWOOD'!#REF!</f>
        <v>#REF!</v>
      </c>
    </row>
    <row r="134" spans="1:11">
      <c r="A134" t="e">
        <f>'PRODUCTION LIST VOLUMES'!#REF!</f>
        <v>#REF!</v>
      </c>
      <c r="B134" s="4" t="e">
        <f>'SIMPL PLYWOOD'!#REF!*SUM('SIMPL PLYWOOD'!#REF!)</f>
        <v>#REF!</v>
      </c>
      <c r="C134" s="4" t="e">
        <f>'SIMPL PLYWOOD'!#REF!*SUM('SIMPL PLYWOOD'!#REF!)</f>
        <v>#REF!</v>
      </c>
      <c r="D134" s="4" t="e">
        <f>'SIMPL PLYWOOD'!#REF!*SUM('SIMPL PLYWOOD'!#REF!)</f>
        <v>#REF!</v>
      </c>
      <c r="E134" s="4" t="e">
        <f>'SIMPL PLYWOOD'!#REF!*SUM('SIMPL PLYWOOD'!#REF!)</f>
        <v>#REF!</v>
      </c>
      <c r="F134" s="4" t="e">
        <f>'SIMPL PLYWOOD'!#REF!*SUM('SIMPL PLYWOOD'!#REF!)</f>
        <v>#REF!</v>
      </c>
      <c r="G134" s="4" t="e">
        <f>'SIMPL PLYWOOD'!#REF!*SUM('SIMPL PLYWOOD'!#REF!)</f>
        <v>#REF!</v>
      </c>
      <c r="H134" s="4" t="e">
        <f t="shared" si="5"/>
        <v>#REF!</v>
      </c>
      <c r="I134" s="4" t="e">
        <f t="shared" si="6"/>
        <v>#REF!</v>
      </c>
      <c r="J134" s="4" t="e">
        <f>'SIMPL PLYWOOD'!#REF!*SUM('SIMPL PLYWOOD'!#REF!)/3.125</f>
        <v>#REF!</v>
      </c>
      <c r="K134" s="4" t="e">
        <f>'SIMPL PLYWOOD'!#REF!</f>
        <v>#REF!</v>
      </c>
    </row>
    <row r="135" spans="1:11">
      <c r="A135" t="e">
        <f>'PRODUCTION LIST VOLUMES'!#REF!</f>
        <v>#REF!</v>
      </c>
      <c r="B135" s="4" t="e">
        <f>'SIMPL PLYWOOD'!#REF!*SUM('SIMPL PLYWOOD'!#REF!)</f>
        <v>#REF!</v>
      </c>
      <c r="C135" s="4" t="e">
        <f>'SIMPL PLYWOOD'!#REF!*SUM('SIMPL PLYWOOD'!#REF!)</f>
        <v>#REF!</v>
      </c>
      <c r="D135" s="4" t="e">
        <f>'SIMPL PLYWOOD'!#REF!*SUM('SIMPL PLYWOOD'!#REF!)</f>
        <v>#REF!</v>
      </c>
      <c r="E135" s="4" t="e">
        <f>'SIMPL PLYWOOD'!#REF!*SUM('SIMPL PLYWOOD'!#REF!)</f>
        <v>#REF!</v>
      </c>
      <c r="F135" s="4" t="e">
        <f>'SIMPL PLYWOOD'!#REF!*SUM('SIMPL PLYWOOD'!#REF!)</f>
        <v>#REF!</v>
      </c>
      <c r="G135" s="4" t="e">
        <f>'SIMPL PLYWOOD'!#REF!*SUM('SIMPL PLYWOOD'!#REF!)</f>
        <v>#REF!</v>
      </c>
      <c r="H135" s="4" t="e">
        <f t="shared" si="5"/>
        <v>#REF!</v>
      </c>
      <c r="I135" s="4" t="e">
        <f t="shared" si="6"/>
        <v>#REF!</v>
      </c>
      <c r="J135" s="4" t="e">
        <f>'SIMPL PLYWOOD'!#REF!*SUM('SIMPL PLYWOOD'!#REF!)/3.125</f>
        <v>#REF!</v>
      </c>
      <c r="K135" s="4" t="e">
        <f>'SIMPL PLYWOOD'!#REF!</f>
        <v>#REF!</v>
      </c>
    </row>
    <row r="136" spans="1:11">
      <c r="A136" t="e">
        <f>'PRODUCTION LIST VOLUMES'!#REF!</f>
        <v>#REF!</v>
      </c>
      <c r="B136" s="4" t="e">
        <f>'SIMPL PLYWOOD'!#REF!*SUM('SIMPL PLYWOOD'!#REF!)</f>
        <v>#REF!</v>
      </c>
      <c r="C136" s="4" t="e">
        <f>'SIMPL PLYWOOD'!#REF!*SUM('SIMPL PLYWOOD'!#REF!)</f>
        <v>#REF!</v>
      </c>
      <c r="D136" s="4" t="e">
        <f>'SIMPL PLYWOOD'!#REF!*SUM('SIMPL PLYWOOD'!#REF!)</f>
        <v>#REF!</v>
      </c>
      <c r="E136" s="4" t="e">
        <f>'SIMPL PLYWOOD'!#REF!*SUM('SIMPL PLYWOOD'!#REF!)</f>
        <v>#REF!</v>
      </c>
      <c r="F136" s="4" t="e">
        <f>'SIMPL PLYWOOD'!#REF!*SUM('SIMPL PLYWOOD'!#REF!)</f>
        <v>#REF!</v>
      </c>
      <c r="G136" s="4" t="e">
        <f>'SIMPL PLYWOOD'!#REF!*SUM('SIMPL PLYWOOD'!#REF!)</f>
        <v>#REF!</v>
      </c>
      <c r="H136" s="4" t="e">
        <f t="shared" si="5"/>
        <v>#REF!</v>
      </c>
      <c r="I136" s="4" t="e">
        <f t="shared" si="6"/>
        <v>#REF!</v>
      </c>
      <c r="J136" s="4" t="e">
        <f>'SIMPL PLYWOOD'!#REF!*SUM('SIMPL PLYWOOD'!#REF!)/3.125</f>
        <v>#REF!</v>
      </c>
      <c r="K136" s="4" t="e">
        <f>'SIMPL PLYWOOD'!#REF!</f>
        <v>#REF!</v>
      </c>
    </row>
    <row r="137" spans="1:11">
      <c r="A137" t="e">
        <f>'PRODUCTION LIST VOLUMES'!#REF!</f>
        <v>#REF!</v>
      </c>
      <c r="B137" s="4" t="e">
        <f>'SIMPL PLYWOOD'!#REF!*SUM('SIMPL PLYWOOD'!#REF!)</f>
        <v>#REF!</v>
      </c>
      <c r="C137" s="4" t="e">
        <f>'SIMPL PLYWOOD'!#REF!*SUM('SIMPL PLYWOOD'!#REF!)</f>
        <v>#REF!</v>
      </c>
      <c r="D137" s="4" t="e">
        <f>'SIMPL PLYWOOD'!#REF!*SUM('SIMPL PLYWOOD'!#REF!)</f>
        <v>#REF!</v>
      </c>
      <c r="E137" s="4" t="e">
        <f>'SIMPL PLYWOOD'!#REF!*SUM('SIMPL PLYWOOD'!#REF!)</f>
        <v>#REF!</v>
      </c>
      <c r="F137" s="4" t="e">
        <f>'SIMPL PLYWOOD'!#REF!*SUM('SIMPL PLYWOOD'!#REF!)</f>
        <v>#REF!</v>
      </c>
      <c r="G137" s="4" t="e">
        <f>'SIMPL PLYWOOD'!#REF!*SUM('SIMPL PLYWOOD'!#REF!)</f>
        <v>#REF!</v>
      </c>
      <c r="H137" s="4" t="e">
        <f t="shared" si="5"/>
        <v>#REF!</v>
      </c>
      <c r="I137" s="4" t="e">
        <f t="shared" si="6"/>
        <v>#REF!</v>
      </c>
      <c r="J137" s="4" t="e">
        <f>'SIMPL PLYWOOD'!#REF!*SUM('SIMPL PLYWOOD'!#REF!)/3.125</f>
        <v>#REF!</v>
      </c>
      <c r="K137" s="4" t="e">
        <f>'SIMPL PLYWOOD'!#REF!</f>
        <v>#REF!</v>
      </c>
    </row>
    <row r="138" spans="1:11">
      <c r="A138" t="e">
        <f>'PRODUCTION LIST VOLUMES'!#REF!</f>
        <v>#REF!</v>
      </c>
      <c r="B138" s="4" t="e">
        <f>'SIMPL PLYWOOD'!#REF!*SUM('SIMPL PLYWOOD'!#REF!)</f>
        <v>#REF!</v>
      </c>
      <c r="C138" s="4" t="e">
        <f>'SIMPL PLYWOOD'!#REF!*SUM('SIMPL PLYWOOD'!#REF!)</f>
        <v>#REF!</v>
      </c>
      <c r="D138" s="4" t="e">
        <f>'SIMPL PLYWOOD'!#REF!*SUM('SIMPL PLYWOOD'!#REF!)</f>
        <v>#REF!</v>
      </c>
      <c r="E138" s="4" t="e">
        <f>'SIMPL PLYWOOD'!#REF!*SUM('SIMPL PLYWOOD'!#REF!)</f>
        <v>#REF!</v>
      </c>
      <c r="F138" s="4" t="e">
        <f>'SIMPL PLYWOOD'!#REF!*SUM('SIMPL PLYWOOD'!#REF!)</f>
        <v>#REF!</v>
      </c>
      <c r="G138" s="4" t="e">
        <f>'SIMPL PLYWOOD'!#REF!*SUM('SIMPL PLYWOOD'!#REF!)</f>
        <v>#REF!</v>
      </c>
      <c r="H138" s="4" t="e">
        <f t="shared" si="5"/>
        <v>#REF!</v>
      </c>
      <c r="I138" s="4" t="e">
        <f t="shared" si="6"/>
        <v>#REF!</v>
      </c>
      <c r="J138" s="4" t="e">
        <f>'SIMPL PLYWOOD'!#REF!*SUM('SIMPL PLYWOOD'!#REF!)/3.125</f>
        <v>#REF!</v>
      </c>
      <c r="K138" s="4" t="e">
        <f>'SIMPL PLYWOOD'!#REF!</f>
        <v>#REF!</v>
      </c>
    </row>
    <row r="139" spans="1:11">
      <c r="A139" t="e">
        <f>'PRODUCTION LIST VOLUMES'!#REF!</f>
        <v>#REF!</v>
      </c>
      <c r="B139" s="4" t="e">
        <f>'SIMPL PLYWOOD'!#REF!*SUM('SIMPL PLYWOOD'!#REF!)</f>
        <v>#REF!</v>
      </c>
      <c r="C139" s="4" t="e">
        <f>'SIMPL PLYWOOD'!#REF!*SUM('SIMPL PLYWOOD'!#REF!)</f>
        <v>#REF!</v>
      </c>
      <c r="D139" s="4" t="e">
        <f>'SIMPL PLYWOOD'!#REF!*SUM('SIMPL PLYWOOD'!#REF!)</f>
        <v>#REF!</v>
      </c>
      <c r="E139" s="4" t="e">
        <f>'SIMPL PLYWOOD'!#REF!*SUM('SIMPL PLYWOOD'!#REF!)</f>
        <v>#REF!</v>
      </c>
      <c r="F139" s="4" t="e">
        <f>'SIMPL PLYWOOD'!#REF!*SUM('SIMPL PLYWOOD'!#REF!)</f>
        <v>#REF!</v>
      </c>
      <c r="G139" s="4" t="e">
        <f>'SIMPL PLYWOOD'!#REF!*SUM('SIMPL PLYWOOD'!#REF!)</f>
        <v>#REF!</v>
      </c>
      <c r="H139" s="4" t="e">
        <f t="shared" si="5"/>
        <v>#REF!</v>
      </c>
      <c r="I139" s="4" t="e">
        <f t="shared" si="6"/>
        <v>#REF!</v>
      </c>
      <c r="J139" s="4" t="e">
        <f>'SIMPL PLYWOOD'!#REF!*SUM('SIMPL PLYWOOD'!#REF!)/3.125</f>
        <v>#REF!</v>
      </c>
      <c r="K139" s="4" t="e">
        <f>'SIMPL PLYWOOD'!#REF!</f>
        <v>#REF!</v>
      </c>
    </row>
    <row r="140" spans="1:11">
      <c r="A140" t="e">
        <f>'PRODUCTION LIST VOLUMES'!#REF!</f>
        <v>#REF!</v>
      </c>
      <c r="B140" s="4" t="e">
        <f>'SIMPL PLYWOOD'!#REF!*SUM('SIMPL PLYWOOD'!#REF!)</f>
        <v>#REF!</v>
      </c>
      <c r="C140" s="4" t="e">
        <f>'SIMPL PLYWOOD'!#REF!*SUM('SIMPL PLYWOOD'!#REF!)</f>
        <v>#REF!</v>
      </c>
      <c r="D140" s="4" t="e">
        <f>'SIMPL PLYWOOD'!#REF!*SUM('SIMPL PLYWOOD'!#REF!)</f>
        <v>#REF!</v>
      </c>
      <c r="E140" s="4" t="e">
        <f>'SIMPL PLYWOOD'!#REF!*SUM('SIMPL PLYWOOD'!#REF!)</f>
        <v>#REF!</v>
      </c>
      <c r="F140" s="4" t="e">
        <f>'SIMPL PLYWOOD'!#REF!*SUM('SIMPL PLYWOOD'!#REF!)</f>
        <v>#REF!</v>
      </c>
      <c r="G140" s="4" t="e">
        <f>'SIMPL PLYWOOD'!#REF!*SUM('SIMPL PLYWOOD'!#REF!)</f>
        <v>#REF!</v>
      </c>
      <c r="H140" s="4" t="e">
        <f t="shared" si="5"/>
        <v>#REF!</v>
      </c>
      <c r="I140" s="4" t="e">
        <f t="shared" si="6"/>
        <v>#REF!</v>
      </c>
      <c r="J140" s="4" t="e">
        <f>'SIMPL PLYWOOD'!#REF!*SUM('SIMPL PLYWOOD'!#REF!)/3.125</f>
        <v>#REF!</v>
      </c>
      <c r="K140" s="4" t="e">
        <f>'SIMPL PLYWOOD'!#REF!</f>
        <v>#REF!</v>
      </c>
    </row>
    <row r="141" spans="1:11">
      <c r="A141" t="e">
        <f>'PRODUCTION LIST VOLUMES'!#REF!</f>
        <v>#REF!</v>
      </c>
      <c r="B141" s="4" t="e">
        <f>'SIMPL PLYWOOD'!#REF!*SUM('SIMPL PLYWOOD'!#REF!)</f>
        <v>#REF!</v>
      </c>
      <c r="C141" s="4" t="e">
        <f>'SIMPL PLYWOOD'!#REF!*SUM('SIMPL PLYWOOD'!#REF!)</f>
        <v>#REF!</v>
      </c>
      <c r="D141" s="4" t="e">
        <f>'SIMPL PLYWOOD'!#REF!*SUM('SIMPL PLYWOOD'!#REF!)</f>
        <v>#REF!</v>
      </c>
      <c r="E141" s="4" t="e">
        <f>'SIMPL PLYWOOD'!#REF!*SUM('SIMPL PLYWOOD'!#REF!)</f>
        <v>#REF!</v>
      </c>
      <c r="F141" s="4" t="e">
        <f>'SIMPL PLYWOOD'!#REF!*SUM('SIMPL PLYWOOD'!#REF!)</f>
        <v>#REF!</v>
      </c>
      <c r="G141" s="4" t="e">
        <f>'SIMPL PLYWOOD'!#REF!*SUM('SIMPL PLYWOOD'!#REF!)</f>
        <v>#REF!</v>
      </c>
      <c r="H141" s="4" t="e">
        <f t="shared" si="5"/>
        <v>#REF!</v>
      </c>
      <c r="I141" s="4" t="e">
        <f t="shared" si="6"/>
        <v>#REF!</v>
      </c>
      <c r="J141" s="4" t="e">
        <f>'SIMPL PLYWOOD'!#REF!*SUM('SIMPL PLYWOOD'!#REF!)/3.125</f>
        <v>#REF!</v>
      </c>
      <c r="K141" s="4" t="e">
        <f>'SIMPL PLYWOOD'!#REF!</f>
        <v>#REF!</v>
      </c>
    </row>
    <row r="142" spans="1:11">
      <c r="A142" t="e">
        <f>'PRODUCTION LIST VOLUMES'!#REF!</f>
        <v>#REF!</v>
      </c>
      <c r="B142" s="4" t="e">
        <f>'SIMPL PLYWOOD'!#REF!*SUM('SIMPL PLYWOOD'!#REF!)</f>
        <v>#REF!</v>
      </c>
      <c r="C142" s="4" t="e">
        <f>'SIMPL PLYWOOD'!#REF!*SUM('SIMPL PLYWOOD'!#REF!)</f>
        <v>#REF!</v>
      </c>
      <c r="D142" s="4" t="e">
        <f>'SIMPL PLYWOOD'!#REF!*SUM('SIMPL PLYWOOD'!#REF!)</f>
        <v>#REF!</v>
      </c>
      <c r="E142" s="4" t="e">
        <f>'SIMPL PLYWOOD'!#REF!*SUM('SIMPL PLYWOOD'!#REF!)</f>
        <v>#REF!</v>
      </c>
      <c r="F142" s="4" t="e">
        <f>'SIMPL PLYWOOD'!#REF!*SUM('SIMPL PLYWOOD'!#REF!)</f>
        <v>#REF!</v>
      </c>
      <c r="G142" s="4" t="e">
        <f>'SIMPL PLYWOOD'!#REF!*SUM('SIMPL PLYWOOD'!#REF!)</f>
        <v>#REF!</v>
      </c>
      <c r="H142" s="4" t="e">
        <f t="shared" si="5"/>
        <v>#REF!</v>
      </c>
      <c r="I142" s="4" t="e">
        <f t="shared" si="6"/>
        <v>#REF!</v>
      </c>
      <c r="J142" s="4" t="e">
        <f>'SIMPL PLYWOOD'!#REF!*SUM('SIMPL PLYWOOD'!#REF!)/3.125</f>
        <v>#REF!</v>
      </c>
      <c r="K142" s="4" t="e">
        <f>'SIMPL PLYWOOD'!#REF!</f>
        <v>#REF!</v>
      </c>
    </row>
    <row r="143" spans="1:11">
      <c r="B143" s="4" t="e">
        <f>'SIMPL PLYWOOD'!#REF!*SUM('SIMPL PLYWOOD'!M192:X192)</f>
        <v>#REF!</v>
      </c>
      <c r="C143" s="4" t="e">
        <f>'SIMPL PLYWOOD'!#REF!*SUM('SIMPL PLYWOOD'!M192:X192)</f>
        <v>#REF!</v>
      </c>
      <c r="D143" s="4" t="e">
        <f>'SIMPL PLYWOOD'!#REF!*SUM('SIMPL PLYWOOD'!M192:X192)</f>
        <v>#REF!</v>
      </c>
      <c r="E143" s="4" t="e">
        <f>'SIMPL PLYWOOD'!#REF!*SUM('SIMPL PLYWOOD'!M192:X192)</f>
        <v>#REF!</v>
      </c>
      <c r="F143" s="4" t="e">
        <f>'SIMPL PLYWOOD'!#REF!*SUM('SIMPL PLYWOOD'!M192:X192)</f>
        <v>#REF!</v>
      </c>
      <c r="G143" s="4" t="e">
        <f>'SIMPL PLYWOOD'!#REF!*SUM('SIMPL PLYWOOD'!M192:X192)</f>
        <v>#REF!</v>
      </c>
      <c r="H143" s="4" t="e">
        <f t="shared" ref="H143:H194" si="7">F143/10</f>
        <v>#REF!</v>
      </c>
      <c r="I143" s="4" t="e">
        <f t="shared" ref="I143:I194" si="8">(3/100)*F143</f>
        <v>#REF!</v>
      </c>
      <c r="J143" s="4" t="e">
        <f>'SIMPL PLYWOOD'!#REF!*SUM('SIMPL PLYWOOD'!M192:X192)/3.125</f>
        <v>#REF!</v>
      </c>
      <c r="K143" s="4" t="e">
        <f>'SIMPL PLYWOOD'!#REF!</f>
        <v>#REF!</v>
      </c>
    </row>
    <row r="144" spans="1:11">
      <c r="B144" s="4" t="e">
        <f>'SIMPL PLYWOOD'!#REF!*SUM('SIMPL PLYWOOD'!M193:X193)</f>
        <v>#REF!</v>
      </c>
      <c r="C144" s="4" t="e">
        <f>'SIMPL PLYWOOD'!#REF!*SUM('SIMPL PLYWOOD'!M193:X193)</f>
        <v>#REF!</v>
      </c>
      <c r="D144" s="4" t="e">
        <f>'SIMPL PLYWOOD'!#REF!*SUM('SIMPL PLYWOOD'!M193:X193)</f>
        <v>#REF!</v>
      </c>
      <c r="E144" s="4" t="e">
        <f>'SIMPL PLYWOOD'!#REF!*SUM('SIMPL PLYWOOD'!M193:X193)</f>
        <v>#REF!</v>
      </c>
      <c r="F144" s="4" t="e">
        <f>'SIMPL PLYWOOD'!#REF!*SUM('SIMPL PLYWOOD'!M193:X193)</f>
        <v>#REF!</v>
      </c>
      <c r="G144" s="4" t="e">
        <f>'SIMPL PLYWOOD'!#REF!*SUM('SIMPL PLYWOOD'!M193:X193)</f>
        <v>#REF!</v>
      </c>
      <c r="H144" s="4" t="e">
        <f t="shared" si="7"/>
        <v>#REF!</v>
      </c>
      <c r="I144" s="4" t="e">
        <f t="shared" si="8"/>
        <v>#REF!</v>
      </c>
      <c r="J144" s="4" t="e">
        <f>'SIMPL PLYWOOD'!#REF!*SUM('SIMPL PLYWOOD'!M193:X193)/3.125</f>
        <v>#REF!</v>
      </c>
      <c r="K144" s="4" t="e">
        <f>'SIMPL PLYWOOD'!#REF!</f>
        <v>#REF!</v>
      </c>
    </row>
    <row r="145" spans="2:11">
      <c r="B145" s="4" t="e">
        <f>'SIMPL PLYWOOD'!#REF!*SUM('SIMPL PLYWOOD'!M194:X194)</f>
        <v>#REF!</v>
      </c>
      <c r="C145" s="4" t="e">
        <f>'SIMPL PLYWOOD'!#REF!*SUM('SIMPL PLYWOOD'!M194:X194)</f>
        <v>#REF!</v>
      </c>
      <c r="D145" s="4" t="e">
        <f>'SIMPL PLYWOOD'!#REF!*SUM('SIMPL PLYWOOD'!M194:X194)</f>
        <v>#REF!</v>
      </c>
      <c r="E145" s="4" t="e">
        <f>'SIMPL PLYWOOD'!#REF!*SUM('SIMPL PLYWOOD'!M194:X194)</f>
        <v>#REF!</v>
      </c>
      <c r="F145" s="4" t="e">
        <f>'SIMPL PLYWOOD'!#REF!*SUM('SIMPL PLYWOOD'!M194:X194)</f>
        <v>#REF!</v>
      </c>
      <c r="G145" s="4" t="e">
        <f>'SIMPL PLYWOOD'!#REF!*SUM('SIMPL PLYWOOD'!M194:X194)</f>
        <v>#REF!</v>
      </c>
      <c r="H145" s="4" t="e">
        <f t="shared" si="7"/>
        <v>#REF!</v>
      </c>
      <c r="I145" s="4" t="e">
        <f t="shared" si="8"/>
        <v>#REF!</v>
      </c>
      <c r="J145" s="4" t="e">
        <f>'SIMPL PLYWOOD'!#REF!*SUM('SIMPL PLYWOOD'!M194:X194)/3.125</f>
        <v>#REF!</v>
      </c>
      <c r="K145" s="4" t="e">
        <f>'SIMPL PLYWOOD'!#REF!</f>
        <v>#REF!</v>
      </c>
    </row>
    <row r="146" spans="2:11">
      <c r="B146" s="4" t="e">
        <f>'SIMPL PLYWOOD'!#REF!*SUM('SIMPL PLYWOOD'!M195:X195)</f>
        <v>#REF!</v>
      </c>
      <c r="C146" s="4" t="e">
        <f>'SIMPL PLYWOOD'!#REF!*SUM('SIMPL PLYWOOD'!M195:X195)</f>
        <v>#REF!</v>
      </c>
      <c r="D146" s="4" t="e">
        <f>'SIMPL PLYWOOD'!#REF!*SUM('SIMPL PLYWOOD'!M195:X195)</f>
        <v>#REF!</v>
      </c>
      <c r="E146" s="4" t="e">
        <f>'SIMPL PLYWOOD'!#REF!*SUM('SIMPL PLYWOOD'!M195:X195)</f>
        <v>#REF!</v>
      </c>
      <c r="F146" s="4" t="e">
        <f>'SIMPL PLYWOOD'!#REF!*SUM('SIMPL PLYWOOD'!M195:X195)</f>
        <v>#REF!</v>
      </c>
      <c r="G146" s="4" t="e">
        <f>'SIMPL PLYWOOD'!#REF!*SUM('SIMPL PLYWOOD'!M195:X195)</f>
        <v>#REF!</v>
      </c>
      <c r="H146" s="4" t="e">
        <f t="shared" si="7"/>
        <v>#REF!</v>
      </c>
      <c r="I146" s="4" t="e">
        <f t="shared" si="8"/>
        <v>#REF!</v>
      </c>
      <c r="J146" s="4" t="e">
        <f>'SIMPL PLYWOOD'!#REF!*SUM('SIMPL PLYWOOD'!M195:X195)/3.125</f>
        <v>#REF!</v>
      </c>
      <c r="K146" s="4" t="e">
        <f>'SIMPL PLYWOOD'!#REF!</f>
        <v>#REF!</v>
      </c>
    </row>
    <row r="147" spans="2:11">
      <c r="B147" s="4" t="e">
        <f>'SIMPL PLYWOOD'!#REF!*SUM('SIMPL PLYWOOD'!M196:X196)</f>
        <v>#REF!</v>
      </c>
      <c r="C147" s="4" t="e">
        <f>'SIMPL PLYWOOD'!#REF!*SUM('SIMPL PLYWOOD'!M196:X196)</f>
        <v>#REF!</v>
      </c>
      <c r="D147" s="4" t="e">
        <f>'SIMPL PLYWOOD'!#REF!*SUM('SIMPL PLYWOOD'!M196:X196)</f>
        <v>#REF!</v>
      </c>
      <c r="E147" s="4" t="e">
        <f>'SIMPL PLYWOOD'!#REF!*SUM('SIMPL PLYWOOD'!M196:X196)</f>
        <v>#REF!</v>
      </c>
      <c r="F147" s="4" t="e">
        <f>'SIMPL PLYWOOD'!#REF!*SUM('SIMPL PLYWOOD'!M196:X196)</f>
        <v>#REF!</v>
      </c>
      <c r="G147" s="4" t="e">
        <f>'SIMPL PLYWOOD'!#REF!*SUM('SIMPL PLYWOOD'!M196:X196)</f>
        <v>#REF!</v>
      </c>
      <c r="H147" s="4" t="e">
        <f t="shared" si="7"/>
        <v>#REF!</v>
      </c>
      <c r="I147" s="4" t="e">
        <f t="shared" si="8"/>
        <v>#REF!</v>
      </c>
      <c r="J147" s="4" t="e">
        <f>'SIMPL PLYWOOD'!#REF!*SUM('SIMPL PLYWOOD'!M196:X196)/3.125</f>
        <v>#REF!</v>
      </c>
      <c r="K147" s="4" t="e">
        <f>'SIMPL PLYWOOD'!#REF!</f>
        <v>#REF!</v>
      </c>
    </row>
    <row r="148" spans="2:11">
      <c r="B148" s="4" t="e">
        <f>'SIMPL PLYWOOD'!#REF!*SUM('SIMPL PLYWOOD'!M197:X197)</f>
        <v>#REF!</v>
      </c>
      <c r="C148" s="4" t="e">
        <f>'SIMPL PLYWOOD'!#REF!*SUM('SIMPL PLYWOOD'!M197:X197)</f>
        <v>#REF!</v>
      </c>
      <c r="D148" s="4" t="e">
        <f>'SIMPL PLYWOOD'!#REF!*SUM('SIMPL PLYWOOD'!M197:X197)</f>
        <v>#REF!</v>
      </c>
      <c r="E148" s="4" t="e">
        <f>'SIMPL PLYWOOD'!#REF!*SUM('SIMPL PLYWOOD'!M197:X197)</f>
        <v>#REF!</v>
      </c>
      <c r="F148" s="4" t="e">
        <f>'SIMPL PLYWOOD'!#REF!*SUM('SIMPL PLYWOOD'!M197:X197)</f>
        <v>#REF!</v>
      </c>
      <c r="G148" s="4" t="e">
        <f>'SIMPL PLYWOOD'!#REF!*SUM('SIMPL PLYWOOD'!M197:X197)</f>
        <v>#REF!</v>
      </c>
      <c r="H148" s="4" t="e">
        <f t="shared" si="7"/>
        <v>#REF!</v>
      </c>
      <c r="I148" s="4" t="e">
        <f t="shared" si="8"/>
        <v>#REF!</v>
      </c>
      <c r="J148" s="4" t="e">
        <f>'SIMPL PLYWOOD'!#REF!*SUM('SIMPL PLYWOOD'!M197:X197)/3.125</f>
        <v>#REF!</v>
      </c>
      <c r="K148" s="4" t="e">
        <f>'SIMPL PLYWOOD'!#REF!</f>
        <v>#REF!</v>
      </c>
    </row>
    <row r="149" spans="2:11">
      <c r="B149" s="4" t="e">
        <f>'SIMPL PLYWOOD'!#REF!*SUM('SIMPL PLYWOOD'!M198:X198)</f>
        <v>#REF!</v>
      </c>
      <c r="C149" s="4" t="e">
        <f>'SIMPL PLYWOOD'!#REF!*SUM('SIMPL PLYWOOD'!M198:X198)</f>
        <v>#REF!</v>
      </c>
      <c r="D149" s="4" t="e">
        <f>'SIMPL PLYWOOD'!#REF!*SUM('SIMPL PLYWOOD'!M198:X198)</f>
        <v>#REF!</v>
      </c>
      <c r="E149" s="4" t="e">
        <f>'SIMPL PLYWOOD'!#REF!*SUM('SIMPL PLYWOOD'!M198:X198)</f>
        <v>#REF!</v>
      </c>
      <c r="F149" s="4" t="e">
        <f>'SIMPL PLYWOOD'!#REF!*SUM('SIMPL PLYWOOD'!M198:X198)</f>
        <v>#REF!</v>
      </c>
      <c r="G149" s="4" t="e">
        <f>'SIMPL PLYWOOD'!#REF!*SUM('SIMPL PLYWOOD'!M198:X198)</f>
        <v>#REF!</v>
      </c>
      <c r="H149" s="4" t="e">
        <f t="shared" si="7"/>
        <v>#REF!</v>
      </c>
      <c r="I149" s="4" t="e">
        <f t="shared" si="8"/>
        <v>#REF!</v>
      </c>
      <c r="J149" s="4" t="e">
        <f>'SIMPL PLYWOOD'!#REF!*SUM('SIMPL PLYWOOD'!M198:X198)/3.125</f>
        <v>#REF!</v>
      </c>
      <c r="K149" s="4" t="e">
        <f>'SIMPL PLYWOOD'!#REF!</f>
        <v>#REF!</v>
      </c>
    </row>
    <row r="150" spans="2:11">
      <c r="B150" s="4" t="e">
        <f>'SIMPL PLYWOOD'!#REF!*SUM('SIMPL PLYWOOD'!M199:X199)</f>
        <v>#REF!</v>
      </c>
      <c r="C150" s="4" t="e">
        <f>'SIMPL PLYWOOD'!#REF!*SUM('SIMPL PLYWOOD'!M199:X199)</f>
        <v>#REF!</v>
      </c>
      <c r="D150" s="4" t="e">
        <f>'SIMPL PLYWOOD'!#REF!*SUM('SIMPL PLYWOOD'!M199:X199)</f>
        <v>#REF!</v>
      </c>
      <c r="E150" s="4" t="e">
        <f>'SIMPL PLYWOOD'!#REF!*SUM('SIMPL PLYWOOD'!M199:X199)</f>
        <v>#REF!</v>
      </c>
      <c r="F150" s="4" t="e">
        <f>'SIMPL PLYWOOD'!#REF!*SUM('SIMPL PLYWOOD'!M199:X199)</f>
        <v>#REF!</v>
      </c>
      <c r="G150" s="4" t="e">
        <f>'SIMPL PLYWOOD'!#REF!*SUM('SIMPL PLYWOOD'!M199:X199)</f>
        <v>#REF!</v>
      </c>
      <c r="H150" s="4" t="e">
        <f t="shared" si="7"/>
        <v>#REF!</v>
      </c>
      <c r="I150" s="4" t="e">
        <f t="shared" si="8"/>
        <v>#REF!</v>
      </c>
      <c r="J150" s="4" t="e">
        <f>'SIMPL PLYWOOD'!#REF!*SUM('SIMPL PLYWOOD'!M199:X199)/3.125</f>
        <v>#REF!</v>
      </c>
      <c r="K150" s="4" t="e">
        <f>'SIMPL PLYWOOD'!#REF!</f>
        <v>#REF!</v>
      </c>
    </row>
    <row r="151" spans="2:11">
      <c r="B151" s="4" t="e">
        <f>'SIMPL PLYWOOD'!#REF!*SUM('SIMPL PLYWOOD'!M200:X200)</f>
        <v>#REF!</v>
      </c>
      <c r="C151" s="4" t="e">
        <f>'SIMPL PLYWOOD'!#REF!*SUM('SIMPL PLYWOOD'!M200:X200)</f>
        <v>#REF!</v>
      </c>
      <c r="D151" s="4" t="e">
        <f>'SIMPL PLYWOOD'!#REF!*SUM('SIMPL PLYWOOD'!M200:X200)</f>
        <v>#REF!</v>
      </c>
      <c r="E151" s="4" t="e">
        <f>'SIMPL PLYWOOD'!#REF!*SUM('SIMPL PLYWOOD'!M200:X200)</f>
        <v>#REF!</v>
      </c>
      <c r="F151" s="4" t="e">
        <f>'SIMPL PLYWOOD'!#REF!*SUM('SIMPL PLYWOOD'!M200:X200)</f>
        <v>#REF!</v>
      </c>
      <c r="G151" s="4" t="e">
        <f>'SIMPL PLYWOOD'!#REF!*SUM('SIMPL PLYWOOD'!M200:X200)</f>
        <v>#REF!</v>
      </c>
      <c r="H151" s="4" t="e">
        <f t="shared" si="7"/>
        <v>#REF!</v>
      </c>
      <c r="I151" s="4" t="e">
        <f t="shared" si="8"/>
        <v>#REF!</v>
      </c>
      <c r="J151" s="4" t="e">
        <f>'SIMPL PLYWOOD'!#REF!*SUM('SIMPL PLYWOOD'!M200:X200)/3.125</f>
        <v>#REF!</v>
      </c>
      <c r="K151" s="4" t="e">
        <f>'SIMPL PLYWOOD'!#REF!</f>
        <v>#REF!</v>
      </c>
    </row>
    <row r="152" spans="2:11">
      <c r="B152" s="4" t="e">
        <f>'SIMPL PLYWOOD'!#REF!*SUM('SIMPL PLYWOOD'!M201:X201)</f>
        <v>#REF!</v>
      </c>
      <c r="C152" s="4" t="e">
        <f>'SIMPL PLYWOOD'!#REF!*SUM('SIMPL PLYWOOD'!M201:X201)</f>
        <v>#REF!</v>
      </c>
      <c r="D152" s="4" t="e">
        <f>'SIMPL PLYWOOD'!#REF!*SUM('SIMPL PLYWOOD'!M201:X201)</f>
        <v>#REF!</v>
      </c>
      <c r="E152" s="4" t="e">
        <f>'SIMPL PLYWOOD'!#REF!*SUM('SIMPL PLYWOOD'!M201:X201)</f>
        <v>#REF!</v>
      </c>
      <c r="F152" s="4" t="e">
        <f>'SIMPL PLYWOOD'!#REF!*SUM('SIMPL PLYWOOD'!M201:X201)</f>
        <v>#REF!</v>
      </c>
      <c r="G152" s="4" t="e">
        <f>'SIMPL PLYWOOD'!#REF!*SUM('SIMPL PLYWOOD'!M201:X201)</f>
        <v>#REF!</v>
      </c>
      <c r="H152" s="4" t="e">
        <f t="shared" si="7"/>
        <v>#REF!</v>
      </c>
      <c r="I152" s="4" t="e">
        <f t="shared" si="8"/>
        <v>#REF!</v>
      </c>
      <c r="J152" s="4" t="e">
        <f>'SIMPL PLYWOOD'!#REF!*SUM('SIMPL PLYWOOD'!M201:X201)/3.125</f>
        <v>#REF!</v>
      </c>
      <c r="K152" s="4" t="e">
        <f>'SIMPL PLYWOOD'!#REF!</f>
        <v>#REF!</v>
      </c>
    </row>
    <row r="153" spans="2:11">
      <c r="B153" s="4" t="e">
        <f>'SIMPL PLYWOOD'!#REF!*SUM('SIMPL PLYWOOD'!M202:X202)</f>
        <v>#REF!</v>
      </c>
      <c r="C153" s="4" t="e">
        <f>'SIMPL PLYWOOD'!#REF!*SUM('SIMPL PLYWOOD'!M202:X202)</f>
        <v>#REF!</v>
      </c>
      <c r="D153" s="4" t="e">
        <f>'SIMPL PLYWOOD'!#REF!*SUM('SIMPL PLYWOOD'!M202:X202)</f>
        <v>#REF!</v>
      </c>
      <c r="E153" s="4" t="e">
        <f>'SIMPL PLYWOOD'!#REF!*SUM('SIMPL PLYWOOD'!M202:X202)</f>
        <v>#REF!</v>
      </c>
      <c r="F153" s="4" t="e">
        <f>'SIMPL PLYWOOD'!#REF!*SUM('SIMPL PLYWOOD'!M202:X202)</f>
        <v>#REF!</v>
      </c>
      <c r="G153" s="4" t="e">
        <f>'SIMPL PLYWOOD'!#REF!*SUM('SIMPL PLYWOOD'!M202:X202)</f>
        <v>#REF!</v>
      </c>
      <c r="H153" s="4" t="e">
        <f t="shared" si="7"/>
        <v>#REF!</v>
      </c>
      <c r="I153" s="4" t="e">
        <f t="shared" si="8"/>
        <v>#REF!</v>
      </c>
      <c r="J153" s="4" t="e">
        <f>'SIMPL PLYWOOD'!#REF!*SUM('SIMPL PLYWOOD'!M202:X202)/3.125</f>
        <v>#REF!</v>
      </c>
      <c r="K153" s="4" t="e">
        <f>'SIMPL PLYWOOD'!#REF!</f>
        <v>#REF!</v>
      </c>
    </row>
    <row r="154" spans="2:11">
      <c r="B154" s="4" t="e">
        <f>'SIMPL PLYWOOD'!#REF!*SUM('SIMPL PLYWOOD'!M203:X203)</f>
        <v>#REF!</v>
      </c>
      <c r="C154" s="4" t="e">
        <f>'SIMPL PLYWOOD'!#REF!*SUM('SIMPL PLYWOOD'!M203:X203)</f>
        <v>#REF!</v>
      </c>
      <c r="D154" s="4" t="e">
        <f>'SIMPL PLYWOOD'!#REF!*SUM('SIMPL PLYWOOD'!M203:X203)</f>
        <v>#REF!</v>
      </c>
      <c r="E154" s="4" t="e">
        <f>'SIMPL PLYWOOD'!#REF!*SUM('SIMPL PLYWOOD'!M203:X203)</f>
        <v>#REF!</v>
      </c>
      <c r="F154" s="4" t="e">
        <f>'SIMPL PLYWOOD'!#REF!*SUM('SIMPL PLYWOOD'!M203:X203)</f>
        <v>#REF!</v>
      </c>
      <c r="G154" s="4" t="e">
        <f>'SIMPL PLYWOOD'!#REF!*SUM('SIMPL PLYWOOD'!M203:X203)</f>
        <v>#REF!</v>
      </c>
      <c r="H154" s="4" t="e">
        <f t="shared" si="7"/>
        <v>#REF!</v>
      </c>
      <c r="I154" s="4" t="e">
        <f t="shared" si="8"/>
        <v>#REF!</v>
      </c>
      <c r="J154" s="4" t="e">
        <f>'SIMPL PLYWOOD'!#REF!*SUM('SIMPL PLYWOOD'!M203:X203)/3.125</f>
        <v>#REF!</v>
      </c>
      <c r="K154" s="4" t="e">
        <f>'SIMPL PLYWOOD'!#REF!</f>
        <v>#REF!</v>
      </c>
    </row>
    <row r="155" spans="2:11">
      <c r="B155" s="4" t="e">
        <f>'SIMPL PLYWOOD'!#REF!*SUM('SIMPL PLYWOOD'!M204:X204)</f>
        <v>#REF!</v>
      </c>
      <c r="C155" s="4" t="e">
        <f>'SIMPL PLYWOOD'!#REF!*SUM('SIMPL PLYWOOD'!M204:X204)</f>
        <v>#REF!</v>
      </c>
      <c r="D155" s="4" t="e">
        <f>'SIMPL PLYWOOD'!#REF!*SUM('SIMPL PLYWOOD'!M204:X204)</f>
        <v>#REF!</v>
      </c>
      <c r="E155" s="4" t="e">
        <f>'SIMPL PLYWOOD'!#REF!*SUM('SIMPL PLYWOOD'!M204:X204)</f>
        <v>#REF!</v>
      </c>
      <c r="F155" s="4" t="e">
        <f>'SIMPL PLYWOOD'!#REF!*SUM('SIMPL PLYWOOD'!M204:X204)</f>
        <v>#REF!</v>
      </c>
      <c r="G155" s="4" t="e">
        <f>'SIMPL PLYWOOD'!#REF!*SUM('SIMPL PLYWOOD'!M204:X204)</f>
        <v>#REF!</v>
      </c>
      <c r="H155" s="4" t="e">
        <f t="shared" si="7"/>
        <v>#REF!</v>
      </c>
      <c r="I155" s="4" t="e">
        <f t="shared" si="8"/>
        <v>#REF!</v>
      </c>
      <c r="J155" s="4" t="e">
        <f>'SIMPL PLYWOOD'!#REF!*SUM('SIMPL PLYWOOD'!M204:X204)/3.125</f>
        <v>#REF!</v>
      </c>
      <c r="K155" s="4" t="e">
        <f>'SIMPL PLYWOOD'!#REF!</f>
        <v>#REF!</v>
      </c>
    </row>
    <row r="156" spans="2:11">
      <c r="B156" s="4" t="e">
        <f>'SIMPL PLYWOOD'!#REF!*SUM('SIMPL PLYWOOD'!M205:X205)</f>
        <v>#REF!</v>
      </c>
      <c r="C156" s="4" t="e">
        <f>'SIMPL PLYWOOD'!#REF!*SUM('SIMPL PLYWOOD'!M205:X205)</f>
        <v>#REF!</v>
      </c>
      <c r="D156" s="4" t="e">
        <f>'SIMPL PLYWOOD'!#REF!*SUM('SIMPL PLYWOOD'!M205:X205)</f>
        <v>#REF!</v>
      </c>
      <c r="E156" s="4" t="e">
        <f>'SIMPL PLYWOOD'!#REF!*SUM('SIMPL PLYWOOD'!M205:X205)</f>
        <v>#REF!</v>
      </c>
      <c r="F156" s="4" t="e">
        <f>'SIMPL PLYWOOD'!#REF!*SUM('SIMPL PLYWOOD'!M205:X205)</f>
        <v>#REF!</v>
      </c>
      <c r="G156" s="4" t="e">
        <f>'SIMPL PLYWOOD'!#REF!*SUM('SIMPL PLYWOOD'!M205:X205)</f>
        <v>#REF!</v>
      </c>
      <c r="H156" s="4" t="e">
        <f t="shared" si="7"/>
        <v>#REF!</v>
      </c>
      <c r="I156" s="4" t="e">
        <f t="shared" si="8"/>
        <v>#REF!</v>
      </c>
      <c r="J156" s="4" t="e">
        <f>'SIMPL PLYWOOD'!#REF!*SUM('SIMPL PLYWOOD'!M205:X205)/3.125</f>
        <v>#REF!</v>
      </c>
      <c r="K156" s="4" t="e">
        <f>'SIMPL PLYWOOD'!#REF!</f>
        <v>#REF!</v>
      </c>
    </row>
    <row r="157" spans="2:11">
      <c r="B157" s="4" t="e">
        <f>'SIMPL PLYWOOD'!#REF!*SUM('SIMPL PLYWOOD'!M206:X206)</f>
        <v>#REF!</v>
      </c>
      <c r="C157" s="4" t="e">
        <f>'SIMPL PLYWOOD'!#REF!*SUM('SIMPL PLYWOOD'!M206:X206)</f>
        <v>#REF!</v>
      </c>
      <c r="D157" s="4" t="e">
        <f>'SIMPL PLYWOOD'!#REF!*SUM('SIMPL PLYWOOD'!M206:X206)</f>
        <v>#REF!</v>
      </c>
      <c r="E157" s="4" t="e">
        <f>'SIMPL PLYWOOD'!#REF!*SUM('SIMPL PLYWOOD'!M206:X206)</f>
        <v>#REF!</v>
      </c>
      <c r="F157" s="4" t="e">
        <f>'SIMPL PLYWOOD'!#REF!*SUM('SIMPL PLYWOOD'!M206:X206)</f>
        <v>#REF!</v>
      </c>
      <c r="G157" s="4" t="e">
        <f>'SIMPL PLYWOOD'!#REF!*SUM('SIMPL PLYWOOD'!M206:X206)</f>
        <v>#REF!</v>
      </c>
      <c r="H157" s="4" t="e">
        <f t="shared" si="7"/>
        <v>#REF!</v>
      </c>
      <c r="I157" s="4" t="e">
        <f t="shared" si="8"/>
        <v>#REF!</v>
      </c>
      <c r="J157" s="4" t="e">
        <f>'SIMPL PLYWOOD'!#REF!*SUM('SIMPL PLYWOOD'!M206:X206)/3.125</f>
        <v>#REF!</v>
      </c>
      <c r="K157" s="4" t="e">
        <f>'SIMPL PLYWOOD'!#REF!</f>
        <v>#REF!</v>
      </c>
    </row>
    <row r="158" spans="2:11">
      <c r="B158" s="4" t="e">
        <f>'SIMPL PLYWOOD'!#REF!*SUM('SIMPL PLYWOOD'!M207:X207)</f>
        <v>#REF!</v>
      </c>
      <c r="C158" s="4" t="e">
        <f>'SIMPL PLYWOOD'!#REF!*SUM('SIMPL PLYWOOD'!M207:X207)</f>
        <v>#REF!</v>
      </c>
      <c r="D158" s="4" t="e">
        <f>'SIMPL PLYWOOD'!#REF!*SUM('SIMPL PLYWOOD'!M207:X207)</f>
        <v>#REF!</v>
      </c>
      <c r="E158" s="4" t="e">
        <f>'SIMPL PLYWOOD'!#REF!*SUM('SIMPL PLYWOOD'!M207:X207)</f>
        <v>#REF!</v>
      </c>
      <c r="F158" s="4" t="e">
        <f>'SIMPL PLYWOOD'!#REF!*SUM('SIMPL PLYWOOD'!M207:X207)</f>
        <v>#REF!</v>
      </c>
      <c r="G158" s="4" t="e">
        <f>'SIMPL PLYWOOD'!#REF!*SUM('SIMPL PLYWOOD'!M207:X207)</f>
        <v>#REF!</v>
      </c>
      <c r="H158" s="4" t="e">
        <f t="shared" si="7"/>
        <v>#REF!</v>
      </c>
      <c r="I158" s="4" t="e">
        <f t="shared" si="8"/>
        <v>#REF!</v>
      </c>
      <c r="J158" s="4" t="e">
        <f>'SIMPL PLYWOOD'!#REF!*SUM('SIMPL PLYWOOD'!M207:X207)/3.125</f>
        <v>#REF!</v>
      </c>
      <c r="K158" s="4" t="e">
        <f>'SIMPL PLYWOOD'!#REF!</f>
        <v>#REF!</v>
      </c>
    </row>
    <row r="159" spans="2:11">
      <c r="B159" s="4" t="e">
        <f>'SIMPL PLYWOOD'!#REF!*SUM('SIMPL PLYWOOD'!M208:X208)</f>
        <v>#REF!</v>
      </c>
      <c r="C159" s="4" t="e">
        <f>'SIMPL PLYWOOD'!#REF!*SUM('SIMPL PLYWOOD'!M208:X208)</f>
        <v>#REF!</v>
      </c>
      <c r="D159" s="4" t="e">
        <f>'SIMPL PLYWOOD'!#REF!*SUM('SIMPL PLYWOOD'!M208:X208)</f>
        <v>#REF!</v>
      </c>
      <c r="E159" s="4" t="e">
        <f>'SIMPL PLYWOOD'!#REF!*SUM('SIMPL PLYWOOD'!M208:X208)</f>
        <v>#REF!</v>
      </c>
      <c r="F159" s="4" t="e">
        <f>'SIMPL PLYWOOD'!#REF!*SUM('SIMPL PLYWOOD'!M208:X208)</f>
        <v>#REF!</v>
      </c>
      <c r="G159" s="4" t="e">
        <f>'SIMPL PLYWOOD'!#REF!*SUM('SIMPL PLYWOOD'!M208:X208)</f>
        <v>#REF!</v>
      </c>
      <c r="H159" s="4" t="e">
        <f t="shared" si="7"/>
        <v>#REF!</v>
      </c>
      <c r="I159" s="4" t="e">
        <f t="shared" si="8"/>
        <v>#REF!</v>
      </c>
      <c r="J159" s="4" t="e">
        <f>'SIMPL PLYWOOD'!#REF!*SUM('SIMPL PLYWOOD'!M208:X208)/3.125</f>
        <v>#REF!</v>
      </c>
      <c r="K159" s="4" t="e">
        <f>'SIMPL PLYWOOD'!#REF!</f>
        <v>#REF!</v>
      </c>
    </row>
    <row r="160" spans="2:11">
      <c r="B160" s="4" t="e">
        <f>'SIMPL PLYWOOD'!#REF!*SUM('SIMPL PLYWOOD'!M209:X209)</f>
        <v>#REF!</v>
      </c>
      <c r="C160" s="4" t="e">
        <f>'SIMPL PLYWOOD'!#REF!*SUM('SIMPL PLYWOOD'!M209:X209)</f>
        <v>#REF!</v>
      </c>
      <c r="D160" s="4" t="e">
        <f>'SIMPL PLYWOOD'!#REF!*SUM('SIMPL PLYWOOD'!M209:X209)</f>
        <v>#REF!</v>
      </c>
      <c r="E160" s="4" t="e">
        <f>'SIMPL PLYWOOD'!#REF!*SUM('SIMPL PLYWOOD'!M209:X209)</f>
        <v>#REF!</v>
      </c>
      <c r="F160" s="4" t="e">
        <f>'SIMPL PLYWOOD'!#REF!*SUM('SIMPL PLYWOOD'!M209:X209)</f>
        <v>#REF!</v>
      </c>
      <c r="G160" s="4" t="e">
        <f>'SIMPL PLYWOOD'!#REF!*SUM('SIMPL PLYWOOD'!M209:X209)</f>
        <v>#REF!</v>
      </c>
      <c r="H160" s="4" t="e">
        <f t="shared" si="7"/>
        <v>#REF!</v>
      </c>
      <c r="I160" s="4" t="e">
        <f t="shared" si="8"/>
        <v>#REF!</v>
      </c>
      <c r="J160" s="4" t="e">
        <f>'SIMPL PLYWOOD'!#REF!*SUM('SIMPL PLYWOOD'!M209:X209)/3.125</f>
        <v>#REF!</v>
      </c>
      <c r="K160" s="4" t="e">
        <f>'SIMPL PLYWOOD'!#REF!</f>
        <v>#REF!</v>
      </c>
    </row>
    <row r="161" spans="2:11">
      <c r="B161" s="4" t="e">
        <f>'SIMPL PLYWOOD'!#REF!*SUM('SIMPL PLYWOOD'!M210:X210)</f>
        <v>#REF!</v>
      </c>
      <c r="C161" s="4" t="e">
        <f>'SIMPL PLYWOOD'!#REF!*SUM('SIMPL PLYWOOD'!M210:X210)</f>
        <v>#REF!</v>
      </c>
      <c r="D161" s="4" t="e">
        <f>'SIMPL PLYWOOD'!#REF!*SUM('SIMPL PLYWOOD'!M210:X210)</f>
        <v>#REF!</v>
      </c>
      <c r="E161" s="4" t="e">
        <f>'SIMPL PLYWOOD'!#REF!*SUM('SIMPL PLYWOOD'!M210:X210)</f>
        <v>#REF!</v>
      </c>
      <c r="F161" s="4" t="e">
        <f>'SIMPL PLYWOOD'!#REF!*SUM('SIMPL PLYWOOD'!M210:X210)</f>
        <v>#REF!</v>
      </c>
      <c r="G161" s="4" t="e">
        <f>'SIMPL PLYWOOD'!#REF!*SUM('SIMPL PLYWOOD'!M210:X210)</f>
        <v>#REF!</v>
      </c>
      <c r="H161" s="4" t="e">
        <f t="shared" si="7"/>
        <v>#REF!</v>
      </c>
      <c r="I161" s="4" t="e">
        <f t="shared" si="8"/>
        <v>#REF!</v>
      </c>
      <c r="J161" s="4" t="e">
        <f>'SIMPL PLYWOOD'!#REF!*SUM('SIMPL PLYWOOD'!M210:X210)/3.125</f>
        <v>#REF!</v>
      </c>
      <c r="K161" s="4" t="e">
        <f>'SIMPL PLYWOOD'!#REF!</f>
        <v>#REF!</v>
      </c>
    </row>
    <row r="162" spans="2:11">
      <c r="B162" s="4" t="e">
        <f>'SIMPL PLYWOOD'!#REF!*SUM('SIMPL PLYWOOD'!M211:X211)</f>
        <v>#REF!</v>
      </c>
      <c r="C162" s="4" t="e">
        <f>'SIMPL PLYWOOD'!#REF!*SUM('SIMPL PLYWOOD'!M211:X211)</f>
        <v>#REF!</v>
      </c>
      <c r="D162" s="4" t="e">
        <f>'SIMPL PLYWOOD'!#REF!*SUM('SIMPL PLYWOOD'!M211:X211)</f>
        <v>#REF!</v>
      </c>
      <c r="E162" s="4" t="e">
        <f>'SIMPL PLYWOOD'!#REF!*SUM('SIMPL PLYWOOD'!M211:X211)</f>
        <v>#REF!</v>
      </c>
      <c r="F162" s="4" t="e">
        <f>'SIMPL PLYWOOD'!#REF!*SUM('SIMPL PLYWOOD'!M211:X211)</f>
        <v>#REF!</v>
      </c>
      <c r="G162" s="4" t="e">
        <f>'SIMPL PLYWOOD'!#REF!*SUM('SIMPL PLYWOOD'!M211:X211)</f>
        <v>#REF!</v>
      </c>
      <c r="H162" s="4" t="e">
        <f t="shared" si="7"/>
        <v>#REF!</v>
      </c>
      <c r="I162" s="4" t="e">
        <f t="shared" si="8"/>
        <v>#REF!</v>
      </c>
      <c r="J162" s="4" t="e">
        <f>'SIMPL PLYWOOD'!#REF!*SUM('SIMPL PLYWOOD'!M211:X211)/3.125</f>
        <v>#REF!</v>
      </c>
      <c r="K162" s="4" t="e">
        <f>'SIMPL PLYWOOD'!#REF!</f>
        <v>#REF!</v>
      </c>
    </row>
    <row r="163" spans="2:11">
      <c r="B163" s="4" t="e">
        <f>'SIMPL PLYWOOD'!#REF!*SUM('SIMPL PLYWOOD'!M212:X212)</f>
        <v>#REF!</v>
      </c>
      <c r="C163" s="4" t="e">
        <f>'SIMPL PLYWOOD'!#REF!*SUM('SIMPL PLYWOOD'!M212:X212)</f>
        <v>#REF!</v>
      </c>
      <c r="D163" s="4" t="e">
        <f>'SIMPL PLYWOOD'!#REF!*SUM('SIMPL PLYWOOD'!M212:X212)</f>
        <v>#REF!</v>
      </c>
      <c r="E163" s="4" t="e">
        <f>'SIMPL PLYWOOD'!#REF!*SUM('SIMPL PLYWOOD'!M212:X212)</f>
        <v>#REF!</v>
      </c>
      <c r="F163" s="4" t="e">
        <f>'SIMPL PLYWOOD'!#REF!*SUM('SIMPL PLYWOOD'!M212:X212)</f>
        <v>#REF!</v>
      </c>
      <c r="G163" s="4" t="e">
        <f>'SIMPL PLYWOOD'!#REF!*SUM('SIMPL PLYWOOD'!M212:X212)</f>
        <v>#REF!</v>
      </c>
      <c r="H163" s="4" t="e">
        <f t="shared" si="7"/>
        <v>#REF!</v>
      </c>
      <c r="I163" s="4" t="e">
        <f t="shared" si="8"/>
        <v>#REF!</v>
      </c>
      <c r="J163" s="4" t="e">
        <f>'SIMPL PLYWOOD'!#REF!*SUM('SIMPL PLYWOOD'!M212:X212)/3.125</f>
        <v>#REF!</v>
      </c>
      <c r="K163" s="4" t="e">
        <f>'SIMPL PLYWOOD'!#REF!</f>
        <v>#REF!</v>
      </c>
    </row>
    <row r="164" spans="2:11">
      <c r="B164" s="4" t="e">
        <f>'SIMPL PLYWOOD'!#REF!*SUM('SIMPL PLYWOOD'!M213:X213)</f>
        <v>#REF!</v>
      </c>
      <c r="C164" s="4" t="e">
        <f>'SIMPL PLYWOOD'!#REF!*SUM('SIMPL PLYWOOD'!M213:X213)</f>
        <v>#REF!</v>
      </c>
      <c r="D164" s="4" t="e">
        <f>'SIMPL PLYWOOD'!#REF!*SUM('SIMPL PLYWOOD'!M213:X213)</f>
        <v>#REF!</v>
      </c>
      <c r="E164" s="4" t="e">
        <f>'SIMPL PLYWOOD'!#REF!*SUM('SIMPL PLYWOOD'!M213:X213)</f>
        <v>#REF!</v>
      </c>
      <c r="F164" s="4" t="e">
        <f>'SIMPL PLYWOOD'!#REF!*SUM('SIMPL PLYWOOD'!M213:X213)</f>
        <v>#REF!</v>
      </c>
      <c r="G164" s="4" t="e">
        <f>'SIMPL PLYWOOD'!#REF!*SUM('SIMPL PLYWOOD'!M213:X213)</f>
        <v>#REF!</v>
      </c>
      <c r="H164" s="4" t="e">
        <f t="shared" si="7"/>
        <v>#REF!</v>
      </c>
      <c r="I164" s="4" t="e">
        <f t="shared" si="8"/>
        <v>#REF!</v>
      </c>
      <c r="J164" s="4" t="e">
        <f>'SIMPL PLYWOOD'!#REF!*SUM('SIMPL PLYWOOD'!M213:X213)/3.125</f>
        <v>#REF!</v>
      </c>
      <c r="K164" s="4" t="e">
        <f>'SIMPL PLYWOOD'!#REF!</f>
        <v>#REF!</v>
      </c>
    </row>
    <row r="165" spans="2:11">
      <c r="B165" s="4" t="e">
        <f>'SIMPL PLYWOOD'!#REF!*SUM('SIMPL PLYWOOD'!M214:X214)</f>
        <v>#REF!</v>
      </c>
      <c r="C165" s="4" t="e">
        <f>'SIMPL PLYWOOD'!#REF!*SUM('SIMPL PLYWOOD'!M214:X214)</f>
        <v>#REF!</v>
      </c>
      <c r="D165" s="4" t="e">
        <f>'SIMPL PLYWOOD'!#REF!*SUM('SIMPL PLYWOOD'!M214:X214)</f>
        <v>#REF!</v>
      </c>
      <c r="E165" s="4" t="e">
        <f>'SIMPL PLYWOOD'!#REF!*SUM('SIMPL PLYWOOD'!M214:X214)</f>
        <v>#REF!</v>
      </c>
      <c r="F165" s="4" t="e">
        <f>'SIMPL PLYWOOD'!#REF!*SUM('SIMPL PLYWOOD'!M214:X214)</f>
        <v>#REF!</v>
      </c>
      <c r="G165" s="4" t="e">
        <f>'SIMPL PLYWOOD'!#REF!*SUM('SIMPL PLYWOOD'!M214:X214)</f>
        <v>#REF!</v>
      </c>
      <c r="H165" s="4" t="e">
        <f t="shared" si="7"/>
        <v>#REF!</v>
      </c>
      <c r="I165" s="4" t="e">
        <f t="shared" si="8"/>
        <v>#REF!</v>
      </c>
      <c r="J165" s="4" t="e">
        <f>'SIMPL PLYWOOD'!#REF!*SUM('SIMPL PLYWOOD'!M214:X214)/3.125</f>
        <v>#REF!</v>
      </c>
      <c r="K165" s="4" t="e">
        <f>'SIMPL PLYWOOD'!#REF!</f>
        <v>#REF!</v>
      </c>
    </row>
    <row r="166" spans="2:11">
      <c r="B166" s="4" t="e">
        <f>'SIMPL PLYWOOD'!#REF!*SUM('SIMPL PLYWOOD'!M215:X215)</f>
        <v>#REF!</v>
      </c>
      <c r="C166" s="4" t="e">
        <f>'SIMPL PLYWOOD'!#REF!*SUM('SIMPL PLYWOOD'!M215:X215)</f>
        <v>#REF!</v>
      </c>
      <c r="D166" s="4" t="e">
        <f>'SIMPL PLYWOOD'!#REF!*SUM('SIMPL PLYWOOD'!M215:X215)</f>
        <v>#REF!</v>
      </c>
      <c r="E166" s="4" t="e">
        <f>'SIMPL PLYWOOD'!#REF!*SUM('SIMPL PLYWOOD'!M215:X215)</f>
        <v>#REF!</v>
      </c>
      <c r="F166" s="4" t="e">
        <f>'SIMPL PLYWOOD'!#REF!*SUM('SIMPL PLYWOOD'!M215:X215)</f>
        <v>#REF!</v>
      </c>
      <c r="G166" s="4" t="e">
        <f>'SIMPL PLYWOOD'!#REF!*SUM('SIMPL PLYWOOD'!M215:X215)</f>
        <v>#REF!</v>
      </c>
      <c r="H166" s="4" t="e">
        <f t="shared" si="7"/>
        <v>#REF!</v>
      </c>
      <c r="I166" s="4" t="e">
        <f t="shared" si="8"/>
        <v>#REF!</v>
      </c>
      <c r="J166" s="4" t="e">
        <f>'SIMPL PLYWOOD'!#REF!*SUM('SIMPL PLYWOOD'!M215:X215)/3.125</f>
        <v>#REF!</v>
      </c>
      <c r="K166" s="4" t="e">
        <f>'SIMPL PLYWOOD'!#REF!</f>
        <v>#REF!</v>
      </c>
    </row>
    <row r="167" spans="2:11">
      <c r="B167" s="4" t="e">
        <f>'SIMPL PLYWOOD'!#REF!*SUM('SIMPL PLYWOOD'!M216:X216)</f>
        <v>#REF!</v>
      </c>
      <c r="C167" s="4" t="e">
        <f>'SIMPL PLYWOOD'!#REF!*SUM('SIMPL PLYWOOD'!M216:X216)</f>
        <v>#REF!</v>
      </c>
      <c r="D167" s="4" t="e">
        <f>'SIMPL PLYWOOD'!#REF!*SUM('SIMPL PLYWOOD'!M216:X216)</f>
        <v>#REF!</v>
      </c>
      <c r="E167" s="4" t="e">
        <f>'SIMPL PLYWOOD'!#REF!*SUM('SIMPL PLYWOOD'!M216:X216)</f>
        <v>#REF!</v>
      </c>
      <c r="F167" s="4" t="e">
        <f>'SIMPL PLYWOOD'!#REF!*SUM('SIMPL PLYWOOD'!M216:X216)</f>
        <v>#REF!</v>
      </c>
      <c r="G167" s="4" t="e">
        <f>'SIMPL PLYWOOD'!#REF!*SUM('SIMPL PLYWOOD'!M216:X216)</f>
        <v>#REF!</v>
      </c>
      <c r="H167" s="4" t="e">
        <f t="shared" si="7"/>
        <v>#REF!</v>
      </c>
      <c r="I167" s="4" t="e">
        <f t="shared" si="8"/>
        <v>#REF!</v>
      </c>
      <c r="J167" s="4" t="e">
        <f>'SIMPL PLYWOOD'!#REF!*SUM('SIMPL PLYWOOD'!M216:X216)/3.125</f>
        <v>#REF!</v>
      </c>
      <c r="K167" s="4" t="e">
        <f>'SIMPL PLYWOOD'!#REF!</f>
        <v>#REF!</v>
      </c>
    </row>
    <row r="168" spans="2:11">
      <c r="B168" s="4" t="e">
        <f>'SIMPL PLYWOOD'!#REF!*SUM('SIMPL PLYWOOD'!M217:X217)</f>
        <v>#REF!</v>
      </c>
      <c r="C168" s="4" t="e">
        <f>'SIMPL PLYWOOD'!#REF!*SUM('SIMPL PLYWOOD'!M217:X217)</f>
        <v>#REF!</v>
      </c>
      <c r="D168" s="4" t="e">
        <f>'SIMPL PLYWOOD'!#REF!*SUM('SIMPL PLYWOOD'!M217:X217)</f>
        <v>#REF!</v>
      </c>
      <c r="E168" s="4" t="e">
        <f>'SIMPL PLYWOOD'!#REF!*SUM('SIMPL PLYWOOD'!M217:X217)</f>
        <v>#REF!</v>
      </c>
      <c r="F168" s="4" t="e">
        <f>'SIMPL PLYWOOD'!#REF!*SUM('SIMPL PLYWOOD'!M217:X217)</f>
        <v>#REF!</v>
      </c>
      <c r="G168" s="4" t="e">
        <f>'SIMPL PLYWOOD'!#REF!*SUM('SIMPL PLYWOOD'!M217:X217)</f>
        <v>#REF!</v>
      </c>
      <c r="H168" s="4" t="e">
        <f t="shared" si="7"/>
        <v>#REF!</v>
      </c>
      <c r="I168" s="4" t="e">
        <f t="shared" si="8"/>
        <v>#REF!</v>
      </c>
      <c r="J168" s="4" t="e">
        <f>'SIMPL PLYWOOD'!#REF!*SUM('SIMPL PLYWOOD'!M217:X217)/3.125</f>
        <v>#REF!</v>
      </c>
      <c r="K168" s="4" t="e">
        <f>'SIMPL PLYWOOD'!#REF!</f>
        <v>#REF!</v>
      </c>
    </row>
    <row r="169" spans="2:11">
      <c r="B169" s="4" t="e">
        <f>'SIMPL PLYWOOD'!#REF!*SUM('SIMPL PLYWOOD'!M218:X218)</f>
        <v>#REF!</v>
      </c>
      <c r="C169" s="4" t="e">
        <f>'SIMPL PLYWOOD'!#REF!*SUM('SIMPL PLYWOOD'!M218:X218)</f>
        <v>#REF!</v>
      </c>
      <c r="D169" s="4" t="e">
        <f>'SIMPL PLYWOOD'!#REF!*SUM('SIMPL PLYWOOD'!M218:X218)</f>
        <v>#REF!</v>
      </c>
      <c r="E169" s="4" t="e">
        <f>'SIMPL PLYWOOD'!#REF!*SUM('SIMPL PLYWOOD'!M218:X218)</f>
        <v>#REF!</v>
      </c>
      <c r="F169" s="4" t="e">
        <f>'SIMPL PLYWOOD'!#REF!*SUM('SIMPL PLYWOOD'!M218:X218)</f>
        <v>#REF!</v>
      </c>
      <c r="G169" s="4" t="e">
        <f>'SIMPL PLYWOOD'!#REF!*SUM('SIMPL PLYWOOD'!M218:X218)</f>
        <v>#REF!</v>
      </c>
      <c r="H169" s="4" t="e">
        <f t="shared" si="7"/>
        <v>#REF!</v>
      </c>
      <c r="I169" s="4" t="e">
        <f t="shared" si="8"/>
        <v>#REF!</v>
      </c>
      <c r="J169" s="4" t="e">
        <f>'SIMPL PLYWOOD'!#REF!*SUM('SIMPL PLYWOOD'!M218:X218)/3.125</f>
        <v>#REF!</v>
      </c>
      <c r="K169" s="4" t="e">
        <f>'SIMPL PLYWOOD'!#REF!</f>
        <v>#REF!</v>
      </c>
    </row>
    <row r="170" spans="2:11">
      <c r="B170" s="4" t="e">
        <f>'SIMPL PLYWOOD'!#REF!*SUM('SIMPL PLYWOOD'!M219:X219)</f>
        <v>#REF!</v>
      </c>
      <c r="C170" s="4" t="e">
        <f>'SIMPL PLYWOOD'!#REF!*SUM('SIMPL PLYWOOD'!M219:X219)</f>
        <v>#REF!</v>
      </c>
      <c r="D170" s="4" t="e">
        <f>'SIMPL PLYWOOD'!#REF!*SUM('SIMPL PLYWOOD'!M219:X219)</f>
        <v>#REF!</v>
      </c>
      <c r="E170" s="4" t="e">
        <f>'SIMPL PLYWOOD'!#REF!*SUM('SIMPL PLYWOOD'!M219:X219)</f>
        <v>#REF!</v>
      </c>
      <c r="F170" s="4" t="e">
        <f>'SIMPL PLYWOOD'!#REF!*SUM('SIMPL PLYWOOD'!M219:X219)</f>
        <v>#REF!</v>
      </c>
      <c r="G170" s="4" t="e">
        <f>'SIMPL PLYWOOD'!#REF!*SUM('SIMPL PLYWOOD'!M219:X219)</f>
        <v>#REF!</v>
      </c>
      <c r="H170" s="4" t="e">
        <f t="shared" si="7"/>
        <v>#REF!</v>
      </c>
      <c r="I170" s="4" t="e">
        <f t="shared" si="8"/>
        <v>#REF!</v>
      </c>
      <c r="J170" s="4" t="e">
        <f>'SIMPL PLYWOOD'!#REF!*SUM('SIMPL PLYWOOD'!M219:X219)/3.125</f>
        <v>#REF!</v>
      </c>
      <c r="K170" s="4" t="e">
        <f>'SIMPL PLYWOOD'!#REF!</f>
        <v>#REF!</v>
      </c>
    </row>
    <row r="171" spans="2:11">
      <c r="B171" s="4" t="e">
        <f>'SIMPL PLYWOOD'!#REF!*SUM('SIMPL PLYWOOD'!M220:X220)</f>
        <v>#REF!</v>
      </c>
      <c r="C171" s="4" t="e">
        <f>'SIMPL PLYWOOD'!#REF!*SUM('SIMPL PLYWOOD'!M220:X220)</f>
        <v>#REF!</v>
      </c>
      <c r="D171" s="4" t="e">
        <f>'SIMPL PLYWOOD'!#REF!*SUM('SIMPL PLYWOOD'!M220:X220)</f>
        <v>#REF!</v>
      </c>
      <c r="E171" s="4" t="e">
        <f>'SIMPL PLYWOOD'!#REF!*SUM('SIMPL PLYWOOD'!M220:X220)</f>
        <v>#REF!</v>
      </c>
      <c r="F171" s="4" t="e">
        <f>'SIMPL PLYWOOD'!#REF!*SUM('SIMPL PLYWOOD'!M220:X220)</f>
        <v>#REF!</v>
      </c>
      <c r="G171" s="4" t="e">
        <f>'SIMPL PLYWOOD'!#REF!*SUM('SIMPL PLYWOOD'!M220:X220)</f>
        <v>#REF!</v>
      </c>
      <c r="H171" s="4" t="e">
        <f t="shared" si="7"/>
        <v>#REF!</v>
      </c>
      <c r="I171" s="4" t="e">
        <f t="shared" si="8"/>
        <v>#REF!</v>
      </c>
      <c r="J171" s="4" t="e">
        <f>'SIMPL PLYWOOD'!#REF!*SUM('SIMPL PLYWOOD'!M220:X220)/3.125</f>
        <v>#REF!</v>
      </c>
      <c r="K171" s="4" t="e">
        <f>'SIMPL PLYWOOD'!#REF!</f>
        <v>#REF!</v>
      </c>
    </row>
    <row r="172" spans="2:11">
      <c r="B172" s="4" t="e">
        <f>'SIMPL PLYWOOD'!#REF!*SUM('SIMPL PLYWOOD'!M221:X221)</f>
        <v>#REF!</v>
      </c>
      <c r="C172" s="4" t="e">
        <f>'SIMPL PLYWOOD'!#REF!*SUM('SIMPL PLYWOOD'!M221:X221)</f>
        <v>#REF!</v>
      </c>
      <c r="D172" s="4" t="e">
        <f>'SIMPL PLYWOOD'!#REF!*SUM('SIMPL PLYWOOD'!M221:X221)</f>
        <v>#REF!</v>
      </c>
      <c r="E172" s="4" t="e">
        <f>'SIMPL PLYWOOD'!#REF!*SUM('SIMPL PLYWOOD'!M221:X221)</f>
        <v>#REF!</v>
      </c>
      <c r="F172" s="4" t="e">
        <f>'SIMPL PLYWOOD'!#REF!*SUM('SIMPL PLYWOOD'!M221:X221)</f>
        <v>#REF!</v>
      </c>
      <c r="G172" s="4" t="e">
        <f>'SIMPL PLYWOOD'!#REF!*SUM('SIMPL PLYWOOD'!M221:X221)</f>
        <v>#REF!</v>
      </c>
      <c r="H172" s="4" t="e">
        <f t="shared" si="7"/>
        <v>#REF!</v>
      </c>
      <c r="I172" s="4" t="e">
        <f t="shared" si="8"/>
        <v>#REF!</v>
      </c>
      <c r="J172" s="4" t="e">
        <f>'SIMPL PLYWOOD'!#REF!*SUM('SIMPL PLYWOOD'!M221:X221)/3.125</f>
        <v>#REF!</v>
      </c>
      <c r="K172" s="4" t="e">
        <f>'SIMPL PLYWOOD'!#REF!</f>
        <v>#REF!</v>
      </c>
    </row>
    <row r="173" spans="2:11">
      <c r="B173" s="4" t="e">
        <f>'SIMPL PLYWOOD'!#REF!*SUM('SIMPL PLYWOOD'!M222:X222)</f>
        <v>#REF!</v>
      </c>
      <c r="C173" s="4" t="e">
        <f>'SIMPL PLYWOOD'!#REF!*SUM('SIMPL PLYWOOD'!M222:X222)</f>
        <v>#REF!</v>
      </c>
      <c r="D173" s="4" t="e">
        <f>'SIMPL PLYWOOD'!#REF!*SUM('SIMPL PLYWOOD'!M222:X222)</f>
        <v>#REF!</v>
      </c>
      <c r="E173" s="4" t="e">
        <f>'SIMPL PLYWOOD'!#REF!*SUM('SIMPL PLYWOOD'!M222:X222)</f>
        <v>#REF!</v>
      </c>
      <c r="F173" s="4" t="e">
        <f>'SIMPL PLYWOOD'!#REF!*SUM('SIMPL PLYWOOD'!M222:X222)</f>
        <v>#REF!</v>
      </c>
      <c r="G173" s="4" t="e">
        <f>'SIMPL PLYWOOD'!#REF!*SUM('SIMPL PLYWOOD'!M222:X222)</f>
        <v>#REF!</v>
      </c>
      <c r="H173" s="4" t="e">
        <f t="shared" si="7"/>
        <v>#REF!</v>
      </c>
      <c r="I173" s="4" t="e">
        <f t="shared" si="8"/>
        <v>#REF!</v>
      </c>
      <c r="J173" s="4" t="e">
        <f>'SIMPL PLYWOOD'!#REF!*SUM('SIMPL PLYWOOD'!M222:X222)/3.125</f>
        <v>#REF!</v>
      </c>
      <c r="K173" s="4" t="e">
        <f>'SIMPL PLYWOOD'!#REF!</f>
        <v>#REF!</v>
      </c>
    </row>
    <row r="174" spans="2:11">
      <c r="B174" s="4" t="e">
        <f>'SIMPL PLYWOOD'!#REF!*SUM('SIMPL PLYWOOD'!M223:X223)</f>
        <v>#REF!</v>
      </c>
      <c r="C174" s="4" t="e">
        <f>'SIMPL PLYWOOD'!#REF!*SUM('SIMPL PLYWOOD'!M223:X223)</f>
        <v>#REF!</v>
      </c>
      <c r="D174" s="4" t="e">
        <f>'SIMPL PLYWOOD'!#REF!*SUM('SIMPL PLYWOOD'!M223:X223)</f>
        <v>#REF!</v>
      </c>
      <c r="E174" s="4" t="e">
        <f>'SIMPL PLYWOOD'!#REF!*SUM('SIMPL PLYWOOD'!M223:X223)</f>
        <v>#REF!</v>
      </c>
      <c r="F174" s="4" t="e">
        <f>'SIMPL PLYWOOD'!#REF!*SUM('SIMPL PLYWOOD'!M223:X223)</f>
        <v>#REF!</v>
      </c>
      <c r="G174" s="4" t="e">
        <f>'SIMPL PLYWOOD'!#REF!*SUM('SIMPL PLYWOOD'!M223:X223)</f>
        <v>#REF!</v>
      </c>
      <c r="H174" s="4" t="e">
        <f t="shared" si="7"/>
        <v>#REF!</v>
      </c>
      <c r="I174" s="4" t="e">
        <f t="shared" si="8"/>
        <v>#REF!</v>
      </c>
      <c r="J174" s="4" t="e">
        <f>'SIMPL PLYWOOD'!#REF!*SUM('SIMPL PLYWOOD'!M223:X223)/3.125</f>
        <v>#REF!</v>
      </c>
      <c r="K174" s="4" t="e">
        <f>'SIMPL PLYWOOD'!#REF!</f>
        <v>#REF!</v>
      </c>
    </row>
    <row r="175" spans="2:11">
      <c r="B175" s="4" t="e">
        <f>'SIMPL PLYWOOD'!#REF!*SUM('SIMPL PLYWOOD'!M224:X224)</f>
        <v>#REF!</v>
      </c>
      <c r="C175" s="4" t="e">
        <f>'SIMPL PLYWOOD'!#REF!*SUM('SIMPL PLYWOOD'!M224:X224)</f>
        <v>#REF!</v>
      </c>
      <c r="D175" s="4" t="e">
        <f>'SIMPL PLYWOOD'!#REF!*SUM('SIMPL PLYWOOD'!M224:X224)</f>
        <v>#REF!</v>
      </c>
      <c r="E175" s="4" t="e">
        <f>'SIMPL PLYWOOD'!#REF!*SUM('SIMPL PLYWOOD'!M224:X224)</f>
        <v>#REF!</v>
      </c>
      <c r="F175" s="4" t="e">
        <f>'SIMPL PLYWOOD'!#REF!*SUM('SIMPL PLYWOOD'!M224:X224)</f>
        <v>#REF!</v>
      </c>
      <c r="G175" s="4" t="e">
        <f>'SIMPL PLYWOOD'!#REF!*SUM('SIMPL PLYWOOD'!M224:X224)</f>
        <v>#REF!</v>
      </c>
      <c r="H175" s="4" t="e">
        <f t="shared" si="7"/>
        <v>#REF!</v>
      </c>
      <c r="I175" s="4" t="e">
        <f t="shared" si="8"/>
        <v>#REF!</v>
      </c>
      <c r="J175" s="4" t="e">
        <f>'SIMPL PLYWOOD'!#REF!*SUM('SIMPL PLYWOOD'!M224:X224)/3.125</f>
        <v>#REF!</v>
      </c>
      <c r="K175" s="4" t="e">
        <f>'SIMPL PLYWOOD'!#REF!</f>
        <v>#REF!</v>
      </c>
    </row>
    <row r="176" spans="2:11">
      <c r="B176" s="4" t="e">
        <f>'SIMPL PLYWOOD'!#REF!*SUM('SIMPL PLYWOOD'!M225:X225)</f>
        <v>#REF!</v>
      </c>
      <c r="C176" s="4" t="e">
        <f>'SIMPL PLYWOOD'!#REF!*SUM('SIMPL PLYWOOD'!M225:X225)</f>
        <v>#REF!</v>
      </c>
      <c r="D176" s="4" t="e">
        <f>'SIMPL PLYWOOD'!#REF!*SUM('SIMPL PLYWOOD'!M225:X225)</f>
        <v>#REF!</v>
      </c>
      <c r="E176" s="4" t="e">
        <f>'SIMPL PLYWOOD'!#REF!*SUM('SIMPL PLYWOOD'!M225:X225)</f>
        <v>#REF!</v>
      </c>
      <c r="F176" s="4" t="e">
        <f>'SIMPL PLYWOOD'!#REF!*SUM('SIMPL PLYWOOD'!M225:X225)</f>
        <v>#REF!</v>
      </c>
      <c r="G176" s="4" t="e">
        <f>'SIMPL PLYWOOD'!#REF!*SUM('SIMPL PLYWOOD'!M225:X225)</f>
        <v>#REF!</v>
      </c>
      <c r="H176" s="4" t="e">
        <f t="shared" si="7"/>
        <v>#REF!</v>
      </c>
      <c r="I176" s="4" t="e">
        <f t="shared" si="8"/>
        <v>#REF!</v>
      </c>
      <c r="J176" s="4" t="e">
        <f>'SIMPL PLYWOOD'!#REF!*SUM('SIMPL PLYWOOD'!M225:X225)/3.125</f>
        <v>#REF!</v>
      </c>
      <c r="K176" s="4" t="e">
        <f>'SIMPL PLYWOOD'!#REF!</f>
        <v>#REF!</v>
      </c>
    </row>
    <row r="177" spans="2:11">
      <c r="B177" s="4" t="e">
        <f>'SIMPL PLYWOOD'!#REF!*SUM('SIMPL PLYWOOD'!M226:X226)</f>
        <v>#REF!</v>
      </c>
      <c r="C177" s="4" t="e">
        <f>'SIMPL PLYWOOD'!#REF!*SUM('SIMPL PLYWOOD'!M226:X226)</f>
        <v>#REF!</v>
      </c>
      <c r="D177" s="4" t="e">
        <f>'SIMPL PLYWOOD'!#REF!*SUM('SIMPL PLYWOOD'!M226:X226)</f>
        <v>#REF!</v>
      </c>
      <c r="E177" s="4" t="e">
        <f>'SIMPL PLYWOOD'!#REF!*SUM('SIMPL PLYWOOD'!M226:X226)</f>
        <v>#REF!</v>
      </c>
      <c r="F177" s="4" t="e">
        <f>'SIMPL PLYWOOD'!#REF!*SUM('SIMPL PLYWOOD'!M226:X226)</f>
        <v>#REF!</v>
      </c>
      <c r="G177" s="4" t="e">
        <f>'SIMPL PLYWOOD'!#REF!*SUM('SIMPL PLYWOOD'!M226:X226)</f>
        <v>#REF!</v>
      </c>
      <c r="H177" s="4" t="e">
        <f t="shared" si="7"/>
        <v>#REF!</v>
      </c>
      <c r="I177" s="4" t="e">
        <f t="shared" si="8"/>
        <v>#REF!</v>
      </c>
      <c r="J177" s="4" t="e">
        <f>'SIMPL PLYWOOD'!#REF!*SUM('SIMPL PLYWOOD'!M226:X226)/3.125</f>
        <v>#REF!</v>
      </c>
      <c r="K177" s="4" t="e">
        <f>'SIMPL PLYWOOD'!#REF!</f>
        <v>#REF!</v>
      </c>
    </row>
    <row r="178" spans="2:11">
      <c r="B178" s="4" t="e">
        <f>'SIMPL PLYWOOD'!#REF!*SUM('SIMPL PLYWOOD'!M227:X227)</f>
        <v>#REF!</v>
      </c>
      <c r="C178" s="4" t="e">
        <f>'SIMPL PLYWOOD'!#REF!*SUM('SIMPL PLYWOOD'!M227:X227)</f>
        <v>#REF!</v>
      </c>
      <c r="D178" s="4" t="e">
        <f>'SIMPL PLYWOOD'!#REF!*SUM('SIMPL PLYWOOD'!M227:X227)</f>
        <v>#REF!</v>
      </c>
      <c r="E178" s="4" t="e">
        <f>'SIMPL PLYWOOD'!#REF!*SUM('SIMPL PLYWOOD'!M227:X227)</f>
        <v>#REF!</v>
      </c>
      <c r="F178" s="4" t="e">
        <f>'SIMPL PLYWOOD'!#REF!*SUM('SIMPL PLYWOOD'!M227:X227)</f>
        <v>#REF!</v>
      </c>
      <c r="G178" s="4" t="e">
        <f>'SIMPL PLYWOOD'!#REF!*SUM('SIMPL PLYWOOD'!M227:X227)</f>
        <v>#REF!</v>
      </c>
      <c r="H178" s="4" t="e">
        <f t="shared" si="7"/>
        <v>#REF!</v>
      </c>
      <c r="I178" s="4" t="e">
        <f t="shared" si="8"/>
        <v>#REF!</v>
      </c>
      <c r="J178" s="4" t="e">
        <f>'SIMPL PLYWOOD'!#REF!*SUM('SIMPL PLYWOOD'!M227:X227)/3.125</f>
        <v>#REF!</v>
      </c>
      <c r="K178" s="4" t="e">
        <f>'SIMPL PLYWOOD'!#REF!</f>
        <v>#REF!</v>
      </c>
    </row>
    <row r="179" spans="2:11">
      <c r="B179" s="4" t="e">
        <f>'SIMPL PLYWOOD'!#REF!*SUM('SIMPL PLYWOOD'!M228:X228)</f>
        <v>#REF!</v>
      </c>
      <c r="C179" s="4" t="e">
        <f>'SIMPL PLYWOOD'!#REF!*SUM('SIMPL PLYWOOD'!M228:X228)</f>
        <v>#REF!</v>
      </c>
      <c r="D179" s="4" t="e">
        <f>'SIMPL PLYWOOD'!#REF!*SUM('SIMPL PLYWOOD'!M228:X228)</f>
        <v>#REF!</v>
      </c>
      <c r="E179" s="4" t="e">
        <f>'SIMPL PLYWOOD'!#REF!*SUM('SIMPL PLYWOOD'!M228:X228)</f>
        <v>#REF!</v>
      </c>
      <c r="F179" s="4" t="e">
        <f>'SIMPL PLYWOOD'!#REF!*SUM('SIMPL PLYWOOD'!M228:X228)</f>
        <v>#REF!</v>
      </c>
      <c r="G179" s="4" t="e">
        <f>'SIMPL PLYWOOD'!#REF!*SUM('SIMPL PLYWOOD'!M228:X228)</f>
        <v>#REF!</v>
      </c>
      <c r="H179" s="4" t="e">
        <f t="shared" si="7"/>
        <v>#REF!</v>
      </c>
      <c r="I179" s="4" t="e">
        <f t="shared" si="8"/>
        <v>#REF!</v>
      </c>
      <c r="J179" s="4" t="e">
        <f>'SIMPL PLYWOOD'!#REF!*SUM('SIMPL PLYWOOD'!M228:X228)/3.125</f>
        <v>#REF!</v>
      </c>
      <c r="K179" s="4" t="e">
        <f>'SIMPL PLYWOOD'!#REF!</f>
        <v>#REF!</v>
      </c>
    </row>
    <row r="180" spans="2:11">
      <c r="B180" s="4" t="e">
        <f>'SIMPL PLYWOOD'!#REF!*SUM('SIMPL PLYWOOD'!M229:X229)</f>
        <v>#REF!</v>
      </c>
      <c r="C180" s="4" t="e">
        <f>'SIMPL PLYWOOD'!#REF!*SUM('SIMPL PLYWOOD'!M229:X229)</f>
        <v>#REF!</v>
      </c>
      <c r="D180" s="4" t="e">
        <f>'SIMPL PLYWOOD'!#REF!*SUM('SIMPL PLYWOOD'!M229:X229)</f>
        <v>#REF!</v>
      </c>
      <c r="E180" s="4" t="e">
        <f>'SIMPL PLYWOOD'!#REF!*SUM('SIMPL PLYWOOD'!M229:X229)</f>
        <v>#REF!</v>
      </c>
      <c r="F180" s="4" t="e">
        <f>'SIMPL PLYWOOD'!#REF!*SUM('SIMPL PLYWOOD'!M229:X229)</f>
        <v>#REF!</v>
      </c>
      <c r="G180" s="4" t="e">
        <f>'SIMPL PLYWOOD'!#REF!*SUM('SIMPL PLYWOOD'!M229:X229)</f>
        <v>#REF!</v>
      </c>
      <c r="H180" s="4" t="e">
        <f t="shared" si="7"/>
        <v>#REF!</v>
      </c>
      <c r="I180" s="4" t="e">
        <f t="shared" si="8"/>
        <v>#REF!</v>
      </c>
      <c r="J180" s="4" t="e">
        <f>'SIMPL PLYWOOD'!#REF!*SUM('SIMPL PLYWOOD'!M229:X229)/3.125</f>
        <v>#REF!</v>
      </c>
      <c r="K180" s="4" t="e">
        <f>'SIMPL PLYWOOD'!#REF!</f>
        <v>#REF!</v>
      </c>
    </row>
    <row r="181" spans="2:11">
      <c r="B181" s="4" t="e">
        <f>'SIMPL PLYWOOD'!#REF!*SUM('SIMPL PLYWOOD'!M230:X230)</f>
        <v>#REF!</v>
      </c>
      <c r="C181" s="4" t="e">
        <f>'SIMPL PLYWOOD'!#REF!*SUM('SIMPL PLYWOOD'!M230:X230)</f>
        <v>#REF!</v>
      </c>
      <c r="D181" s="4" t="e">
        <f>'SIMPL PLYWOOD'!#REF!*SUM('SIMPL PLYWOOD'!M230:X230)</f>
        <v>#REF!</v>
      </c>
      <c r="E181" s="4" t="e">
        <f>'SIMPL PLYWOOD'!#REF!*SUM('SIMPL PLYWOOD'!M230:X230)</f>
        <v>#REF!</v>
      </c>
      <c r="F181" s="4" t="e">
        <f>'SIMPL PLYWOOD'!#REF!*SUM('SIMPL PLYWOOD'!M230:X230)</f>
        <v>#REF!</v>
      </c>
      <c r="G181" s="4" t="e">
        <f>'SIMPL PLYWOOD'!#REF!*SUM('SIMPL PLYWOOD'!M230:X230)</f>
        <v>#REF!</v>
      </c>
      <c r="H181" s="4" t="e">
        <f t="shared" si="7"/>
        <v>#REF!</v>
      </c>
      <c r="I181" s="4" t="e">
        <f t="shared" si="8"/>
        <v>#REF!</v>
      </c>
      <c r="J181" s="4" t="e">
        <f>'SIMPL PLYWOOD'!#REF!*SUM('SIMPL PLYWOOD'!M230:X230)/3.125</f>
        <v>#REF!</v>
      </c>
      <c r="K181" s="4" t="e">
        <f>'SIMPL PLYWOOD'!#REF!</f>
        <v>#REF!</v>
      </c>
    </row>
    <row r="182" spans="2:11">
      <c r="B182" s="4" t="e">
        <f>'SIMPL PLYWOOD'!#REF!*SUM('SIMPL PLYWOOD'!M231:X231)</f>
        <v>#REF!</v>
      </c>
      <c r="C182" s="4" t="e">
        <f>'SIMPL PLYWOOD'!#REF!*SUM('SIMPL PLYWOOD'!M231:X231)</f>
        <v>#REF!</v>
      </c>
      <c r="D182" s="4" t="e">
        <f>'SIMPL PLYWOOD'!#REF!*SUM('SIMPL PLYWOOD'!M231:X231)</f>
        <v>#REF!</v>
      </c>
      <c r="E182" s="4" t="e">
        <f>'SIMPL PLYWOOD'!#REF!*SUM('SIMPL PLYWOOD'!M231:X231)</f>
        <v>#REF!</v>
      </c>
      <c r="F182" s="4" t="e">
        <f>'SIMPL PLYWOOD'!#REF!*SUM('SIMPL PLYWOOD'!M231:X231)</f>
        <v>#REF!</v>
      </c>
      <c r="G182" s="4" t="e">
        <f>'SIMPL PLYWOOD'!#REF!*SUM('SIMPL PLYWOOD'!M231:X231)</f>
        <v>#REF!</v>
      </c>
      <c r="H182" s="4" t="e">
        <f t="shared" si="7"/>
        <v>#REF!</v>
      </c>
      <c r="I182" s="4" t="e">
        <f t="shared" si="8"/>
        <v>#REF!</v>
      </c>
      <c r="J182" s="4" t="e">
        <f>'SIMPL PLYWOOD'!#REF!*SUM('SIMPL PLYWOOD'!M231:X231)/3.125</f>
        <v>#REF!</v>
      </c>
      <c r="K182" s="4" t="e">
        <f>'SIMPL PLYWOOD'!#REF!</f>
        <v>#REF!</v>
      </c>
    </row>
    <row r="183" spans="2:11">
      <c r="B183" s="4" t="e">
        <f>'SIMPL PLYWOOD'!#REF!*SUM('SIMPL PLYWOOD'!M232:X232)</f>
        <v>#REF!</v>
      </c>
      <c r="C183" s="4" t="e">
        <f>'SIMPL PLYWOOD'!#REF!*SUM('SIMPL PLYWOOD'!M232:X232)</f>
        <v>#REF!</v>
      </c>
      <c r="D183" s="4" t="e">
        <f>'SIMPL PLYWOOD'!#REF!*SUM('SIMPL PLYWOOD'!M232:X232)</f>
        <v>#REF!</v>
      </c>
      <c r="E183" s="4" t="e">
        <f>'SIMPL PLYWOOD'!#REF!*SUM('SIMPL PLYWOOD'!M232:X232)</f>
        <v>#REF!</v>
      </c>
      <c r="F183" s="4" t="e">
        <f>'SIMPL PLYWOOD'!#REF!*SUM('SIMPL PLYWOOD'!M232:X232)</f>
        <v>#REF!</v>
      </c>
      <c r="G183" s="4" t="e">
        <f>'SIMPL PLYWOOD'!#REF!*SUM('SIMPL PLYWOOD'!M232:X232)</f>
        <v>#REF!</v>
      </c>
      <c r="H183" s="4" t="e">
        <f t="shared" si="7"/>
        <v>#REF!</v>
      </c>
      <c r="I183" s="4" t="e">
        <f t="shared" si="8"/>
        <v>#REF!</v>
      </c>
      <c r="J183" s="4" t="e">
        <f>'SIMPL PLYWOOD'!#REF!*SUM('SIMPL PLYWOOD'!M232:X232)/3.125</f>
        <v>#REF!</v>
      </c>
      <c r="K183" s="4" t="e">
        <f>'SIMPL PLYWOOD'!#REF!</f>
        <v>#REF!</v>
      </c>
    </row>
    <row r="184" spans="2:11">
      <c r="B184" s="4" t="e">
        <f>'SIMPL PLYWOOD'!#REF!*SUM('SIMPL PLYWOOD'!M233:X233)</f>
        <v>#REF!</v>
      </c>
      <c r="C184" s="4" t="e">
        <f>'SIMPL PLYWOOD'!#REF!*SUM('SIMPL PLYWOOD'!M233:X233)</f>
        <v>#REF!</v>
      </c>
      <c r="D184" s="4" t="e">
        <f>'SIMPL PLYWOOD'!#REF!*SUM('SIMPL PLYWOOD'!M233:X233)</f>
        <v>#REF!</v>
      </c>
      <c r="E184" s="4" t="e">
        <f>'SIMPL PLYWOOD'!#REF!*SUM('SIMPL PLYWOOD'!M233:X233)</f>
        <v>#REF!</v>
      </c>
      <c r="F184" s="4" t="e">
        <f>'SIMPL PLYWOOD'!#REF!*SUM('SIMPL PLYWOOD'!M233:X233)</f>
        <v>#REF!</v>
      </c>
      <c r="G184" s="4" t="e">
        <f>'SIMPL PLYWOOD'!#REF!*SUM('SIMPL PLYWOOD'!M233:X233)</f>
        <v>#REF!</v>
      </c>
      <c r="H184" s="4" t="e">
        <f t="shared" si="7"/>
        <v>#REF!</v>
      </c>
      <c r="I184" s="4" t="e">
        <f t="shared" si="8"/>
        <v>#REF!</v>
      </c>
      <c r="J184" s="4" t="e">
        <f>'SIMPL PLYWOOD'!#REF!*SUM('SIMPL PLYWOOD'!M233:X233)/3.125</f>
        <v>#REF!</v>
      </c>
      <c r="K184" s="4" t="e">
        <f>'SIMPL PLYWOOD'!#REF!</f>
        <v>#REF!</v>
      </c>
    </row>
    <row r="185" spans="2:11">
      <c r="B185" s="4" t="e">
        <f>'SIMPL PLYWOOD'!#REF!*SUM('SIMPL PLYWOOD'!M234:X234)</f>
        <v>#REF!</v>
      </c>
      <c r="C185" s="4" t="e">
        <f>'SIMPL PLYWOOD'!#REF!*SUM('SIMPL PLYWOOD'!M234:X234)</f>
        <v>#REF!</v>
      </c>
      <c r="D185" s="4" t="e">
        <f>'SIMPL PLYWOOD'!#REF!*SUM('SIMPL PLYWOOD'!M234:X234)</f>
        <v>#REF!</v>
      </c>
      <c r="E185" s="4" t="e">
        <f>'SIMPL PLYWOOD'!#REF!*SUM('SIMPL PLYWOOD'!M234:X234)</f>
        <v>#REF!</v>
      </c>
      <c r="F185" s="4" t="e">
        <f>'SIMPL PLYWOOD'!#REF!*SUM('SIMPL PLYWOOD'!M234:X234)</f>
        <v>#REF!</v>
      </c>
      <c r="G185" s="4" t="e">
        <f>'SIMPL PLYWOOD'!#REF!*SUM('SIMPL PLYWOOD'!M234:X234)</f>
        <v>#REF!</v>
      </c>
      <c r="H185" s="4" t="e">
        <f t="shared" si="7"/>
        <v>#REF!</v>
      </c>
      <c r="I185" s="4" t="e">
        <f t="shared" si="8"/>
        <v>#REF!</v>
      </c>
      <c r="J185" s="4" t="e">
        <f>'SIMPL PLYWOOD'!#REF!*SUM('SIMPL PLYWOOD'!M234:X234)/3.125</f>
        <v>#REF!</v>
      </c>
      <c r="K185" s="4" t="e">
        <f>'SIMPL PLYWOOD'!#REF!</f>
        <v>#REF!</v>
      </c>
    </row>
    <row r="186" spans="2:11">
      <c r="B186" s="4" t="e">
        <f>'SIMPL PLYWOOD'!#REF!*SUM('SIMPL PLYWOOD'!M235:X235)</f>
        <v>#REF!</v>
      </c>
      <c r="C186" s="4" t="e">
        <f>'SIMPL PLYWOOD'!#REF!*SUM('SIMPL PLYWOOD'!M235:X235)</f>
        <v>#REF!</v>
      </c>
      <c r="D186" s="4" t="e">
        <f>'SIMPL PLYWOOD'!#REF!*SUM('SIMPL PLYWOOD'!M235:X235)</f>
        <v>#REF!</v>
      </c>
      <c r="E186" s="4" t="e">
        <f>'SIMPL PLYWOOD'!#REF!*SUM('SIMPL PLYWOOD'!M235:X235)</f>
        <v>#REF!</v>
      </c>
      <c r="F186" s="4" t="e">
        <f>'SIMPL PLYWOOD'!#REF!*SUM('SIMPL PLYWOOD'!M235:X235)</f>
        <v>#REF!</v>
      </c>
      <c r="G186" s="4" t="e">
        <f>'SIMPL PLYWOOD'!#REF!*SUM('SIMPL PLYWOOD'!M235:X235)</f>
        <v>#REF!</v>
      </c>
      <c r="H186" s="4" t="e">
        <f t="shared" si="7"/>
        <v>#REF!</v>
      </c>
      <c r="I186" s="4" t="e">
        <f t="shared" si="8"/>
        <v>#REF!</v>
      </c>
      <c r="J186" s="4" t="e">
        <f>'SIMPL PLYWOOD'!#REF!*SUM('SIMPL PLYWOOD'!M235:X235)/3.125</f>
        <v>#REF!</v>
      </c>
      <c r="K186" s="4" t="e">
        <f>'SIMPL PLYWOOD'!#REF!</f>
        <v>#REF!</v>
      </c>
    </row>
    <row r="187" spans="2:11">
      <c r="B187" s="4" t="e">
        <f>'SIMPL PLYWOOD'!#REF!*SUM('SIMPL PLYWOOD'!M236:X236)</f>
        <v>#REF!</v>
      </c>
      <c r="C187" s="4" t="e">
        <f>'SIMPL PLYWOOD'!#REF!*SUM('SIMPL PLYWOOD'!M236:X236)</f>
        <v>#REF!</v>
      </c>
      <c r="D187" s="4" t="e">
        <f>'SIMPL PLYWOOD'!#REF!*SUM('SIMPL PLYWOOD'!M236:X236)</f>
        <v>#REF!</v>
      </c>
      <c r="E187" s="4" t="e">
        <f>'SIMPL PLYWOOD'!#REF!*SUM('SIMPL PLYWOOD'!M236:X236)</f>
        <v>#REF!</v>
      </c>
      <c r="F187" s="4" t="e">
        <f>'SIMPL PLYWOOD'!#REF!*SUM('SIMPL PLYWOOD'!M236:X236)</f>
        <v>#REF!</v>
      </c>
      <c r="G187" s="4" t="e">
        <f>'SIMPL PLYWOOD'!#REF!*SUM('SIMPL PLYWOOD'!M236:X236)</f>
        <v>#REF!</v>
      </c>
      <c r="H187" s="4" t="e">
        <f t="shared" si="7"/>
        <v>#REF!</v>
      </c>
      <c r="I187" s="4" t="e">
        <f t="shared" si="8"/>
        <v>#REF!</v>
      </c>
      <c r="J187" s="4" t="e">
        <f>'SIMPL PLYWOOD'!#REF!*SUM('SIMPL PLYWOOD'!M236:X236)/3.125</f>
        <v>#REF!</v>
      </c>
      <c r="K187" s="4" t="e">
        <f>'SIMPL PLYWOOD'!#REF!</f>
        <v>#REF!</v>
      </c>
    </row>
    <row r="188" spans="2:11">
      <c r="B188" s="4" t="e">
        <f>'SIMPL PLYWOOD'!#REF!*SUM('SIMPL PLYWOOD'!M237:X237)</f>
        <v>#REF!</v>
      </c>
      <c r="C188" s="4" t="e">
        <f>'SIMPL PLYWOOD'!#REF!*SUM('SIMPL PLYWOOD'!M237:X237)</f>
        <v>#REF!</v>
      </c>
      <c r="D188" s="4" t="e">
        <f>'SIMPL PLYWOOD'!#REF!*SUM('SIMPL PLYWOOD'!M237:X237)</f>
        <v>#REF!</v>
      </c>
      <c r="E188" s="4" t="e">
        <f>'SIMPL PLYWOOD'!#REF!*SUM('SIMPL PLYWOOD'!M237:X237)</f>
        <v>#REF!</v>
      </c>
      <c r="F188" s="4" t="e">
        <f>'SIMPL PLYWOOD'!#REF!*SUM('SIMPL PLYWOOD'!M237:X237)</f>
        <v>#REF!</v>
      </c>
      <c r="G188" s="4" t="e">
        <f>'SIMPL PLYWOOD'!#REF!*SUM('SIMPL PLYWOOD'!M237:X237)</f>
        <v>#REF!</v>
      </c>
      <c r="H188" s="4" t="e">
        <f t="shared" si="7"/>
        <v>#REF!</v>
      </c>
      <c r="I188" s="4" t="e">
        <f t="shared" si="8"/>
        <v>#REF!</v>
      </c>
      <c r="J188" s="4" t="e">
        <f>'SIMPL PLYWOOD'!#REF!*SUM('SIMPL PLYWOOD'!M237:X237)/3.125</f>
        <v>#REF!</v>
      </c>
      <c r="K188" s="4" t="e">
        <f>'SIMPL PLYWOOD'!#REF!</f>
        <v>#REF!</v>
      </c>
    </row>
    <row r="189" spans="2:11">
      <c r="B189" s="4" t="e">
        <f>'SIMPL PLYWOOD'!#REF!*SUM('SIMPL PLYWOOD'!M238:X238)</f>
        <v>#REF!</v>
      </c>
      <c r="C189" s="4" t="e">
        <f>'SIMPL PLYWOOD'!#REF!*SUM('SIMPL PLYWOOD'!M238:X238)</f>
        <v>#REF!</v>
      </c>
      <c r="D189" s="4" t="e">
        <f>'SIMPL PLYWOOD'!#REF!*SUM('SIMPL PLYWOOD'!M238:X238)</f>
        <v>#REF!</v>
      </c>
      <c r="E189" s="4" t="e">
        <f>'SIMPL PLYWOOD'!#REF!*SUM('SIMPL PLYWOOD'!M238:X238)</f>
        <v>#REF!</v>
      </c>
      <c r="F189" s="4" t="e">
        <f>'SIMPL PLYWOOD'!#REF!*SUM('SIMPL PLYWOOD'!M238:X238)</f>
        <v>#REF!</v>
      </c>
      <c r="G189" s="4" t="e">
        <f>'SIMPL PLYWOOD'!#REF!*SUM('SIMPL PLYWOOD'!M238:X238)</f>
        <v>#REF!</v>
      </c>
      <c r="H189" s="4" t="e">
        <f t="shared" si="7"/>
        <v>#REF!</v>
      </c>
      <c r="I189" s="4" t="e">
        <f t="shared" si="8"/>
        <v>#REF!</v>
      </c>
      <c r="J189" s="4" t="e">
        <f>'SIMPL PLYWOOD'!#REF!*SUM('SIMPL PLYWOOD'!M238:X238)/3.125</f>
        <v>#REF!</v>
      </c>
      <c r="K189" s="4" t="e">
        <f>'SIMPL PLYWOOD'!#REF!</f>
        <v>#REF!</v>
      </c>
    </row>
    <row r="190" spans="2:11">
      <c r="B190" s="4" t="e">
        <f>'SIMPL PLYWOOD'!#REF!*SUM('SIMPL PLYWOOD'!M239:X239)</f>
        <v>#REF!</v>
      </c>
      <c r="C190" s="4" t="e">
        <f>'SIMPL PLYWOOD'!#REF!*SUM('SIMPL PLYWOOD'!M239:X239)</f>
        <v>#REF!</v>
      </c>
      <c r="D190" s="4" t="e">
        <f>'SIMPL PLYWOOD'!#REF!*SUM('SIMPL PLYWOOD'!M239:X239)</f>
        <v>#REF!</v>
      </c>
      <c r="E190" s="4" t="e">
        <f>'SIMPL PLYWOOD'!#REF!*SUM('SIMPL PLYWOOD'!M239:X239)</f>
        <v>#REF!</v>
      </c>
      <c r="F190" s="4" t="e">
        <f>'SIMPL PLYWOOD'!#REF!*SUM('SIMPL PLYWOOD'!M239:X239)</f>
        <v>#REF!</v>
      </c>
      <c r="G190" s="4" t="e">
        <f>'SIMPL PLYWOOD'!#REF!*SUM('SIMPL PLYWOOD'!M239:X239)</f>
        <v>#REF!</v>
      </c>
      <c r="H190" s="4" t="e">
        <f t="shared" si="7"/>
        <v>#REF!</v>
      </c>
      <c r="I190" s="4" t="e">
        <f t="shared" si="8"/>
        <v>#REF!</v>
      </c>
      <c r="J190" s="4" t="e">
        <f>'SIMPL PLYWOOD'!#REF!*SUM('SIMPL PLYWOOD'!M239:X239)/3.125</f>
        <v>#REF!</v>
      </c>
      <c r="K190" s="4" t="e">
        <f>'SIMPL PLYWOOD'!#REF!</f>
        <v>#REF!</v>
      </c>
    </row>
    <row r="191" spans="2:11">
      <c r="B191" s="4" t="e">
        <f>'SIMPL PLYWOOD'!#REF!*SUM('SIMPL PLYWOOD'!M240:X240)</f>
        <v>#REF!</v>
      </c>
      <c r="C191" s="4" t="e">
        <f>'SIMPL PLYWOOD'!#REF!*SUM('SIMPL PLYWOOD'!M240:X240)</f>
        <v>#REF!</v>
      </c>
      <c r="D191" s="4" t="e">
        <f>'SIMPL PLYWOOD'!#REF!*SUM('SIMPL PLYWOOD'!M240:X240)</f>
        <v>#REF!</v>
      </c>
      <c r="E191" s="4" t="e">
        <f>'SIMPL PLYWOOD'!#REF!*SUM('SIMPL PLYWOOD'!M240:X240)</f>
        <v>#REF!</v>
      </c>
      <c r="F191" s="4" t="e">
        <f>'SIMPL PLYWOOD'!#REF!*SUM('SIMPL PLYWOOD'!M240:X240)</f>
        <v>#REF!</v>
      </c>
      <c r="G191" s="4" t="e">
        <f>'SIMPL PLYWOOD'!#REF!*SUM('SIMPL PLYWOOD'!M240:X240)</f>
        <v>#REF!</v>
      </c>
      <c r="H191" s="4" t="e">
        <f t="shared" si="7"/>
        <v>#REF!</v>
      </c>
      <c r="I191" s="4" t="e">
        <f t="shared" si="8"/>
        <v>#REF!</v>
      </c>
      <c r="J191" s="4" t="e">
        <f>'SIMPL PLYWOOD'!#REF!*SUM('SIMPL PLYWOOD'!M240:X240)/3.125</f>
        <v>#REF!</v>
      </c>
      <c r="K191" s="4" t="e">
        <f>'SIMPL PLYWOOD'!#REF!</f>
        <v>#REF!</v>
      </c>
    </row>
    <row r="192" spans="2:11">
      <c r="B192" s="4" t="e">
        <f>'SIMPL PLYWOOD'!#REF!*SUM('SIMPL PLYWOOD'!M241:X241)</f>
        <v>#REF!</v>
      </c>
      <c r="C192" s="4" t="e">
        <f>'SIMPL PLYWOOD'!#REF!*SUM('SIMPL PLYWOOD'!M241:X241)</f>
        <v>#REF!</v>
      </c>
      <c r="D192" s="4" t="e">
        <f>'SIMPL PLYWOOD'!#REF!*SUM('SIMPL PLYWOOD'!M241:X241)</f>
        <v>#REF!</v>
      </c>
      <c r="E192" s="4" t="e">
        <f>'SIMPL PLYWOOD'!#REF!*SUM('SIMPL PLYWOOD'!M241:X241)</f>
        <v>#REF!</v>
      </c>
      <c r="F192" s="4" t="e">
        <f>'SIMPL PLYWOOD'!#REF!*SUM('SIMPL PLYWOOD'!M241:X241)</f>
        <v>#REF!</v>
      </c>
      <c r="G192" s="4" t="e">
        <f>'SIMPL PLYWOOD'!#REF!*SUM('SIMPL PLYWOOD'!M241:X241)</f>
        <v>#REF!</v>
      </c>
      <c r="H192" s="4" t="e">
        <f t="shared" si="7"/>
        <v>#REF!</v>
      </c>
      <c r="I192" s="4" t="e">
        <f t="shared" si="8"/>
        <v>#REF!</v>
      </c>
      <c r="J192" s="4" t="e">
        <f>'SIMPL PLYWOOD'!#REF!*SUM('SIMPL PLYWOOD'!M241:X241)/3.125</f>
        <v>#REF!</v>
      </c>
      <c r="K192" s="4" t="e">
        <f>'SIMPL PLYWOOD'!#REF!</f>
        <v>#REF!</v>
      </c>
    </row>
    <row r="193" spans="2:11">
      <c r="B193" s="4" t="e">
        <f>'SIMPL PLYWOOD'!#REF!*SUM('SIMPL PLYWOOD'!M242:X242)</f>
        <v>#REF!</v>
      </c>
      <c r="C193" s="4" t="e">
        <f>'SIMPL PLYWOOD'!#REF!*SUM('SIMPL PLYWOOD'!M242:X242)</f>
        <v>#REF!</v>
      </c>
      <c r="D193" s="4" t="e">
        <f>'SIMPL PLYWOOD'!#REF!*SUM('SIMPL PLYWOOD'!M242:X242)</f>
        <v>#REF!</v>
      </c>
      <c r="E193" s="4" t="e">
        <f>'SIMPL PLYWOOD'!#REF!*SUM('SIMPL PLYWOOD'!M242:X242)</f>
        <v>#REF!</v>
      </c>
      <c r="F193" s="4" t="e">
        <f>'SIMPL PLYWOOD'!#REF!*SUM('SIMPL PLYWOOD'!M242:X242)</f>
        <v>#REF!</v>
      </c>
      <c r="G193" s="4" t="e">
        <f>'SIMPL PLYWOOD'!#REF!*SUM('SIMPL PLYWOOD'!M242:X242)</f>
        <v>#REF!</v>
      </c>
      <c r="H193" s="4" t="e">
        <f t="shared" si="7"/>
        <v>#REF!</v>
      </c>
      <c r="I193" s="4" t="e">
        <f t="shared" si="8"/>
        <v>#REF!</v>
      </c>
      <c r="J193" s="4" t="e">
        <f>'SIMPL PLYWOOD'!#REF!*SUM('SIMPL PLYWOOD'!M242:X242)/3.125</f>
        <v>#REF!</v>
      </c>
      <c r="K193" s="4" t="e">
        <f>'SIMPL PLYWOOD'!#REF!</f>
        <v>#REF!</v>
      </c>
    </row>
    <row r="194" spans="2:11">
      <c r="B194" s="4" t="e">
        <f>'SIMPL PLYWOOD'!#REF!*SUM('SIMPL PLYWOOD'!M243:X243)</f>
        <v>#REF!</v>
      </c>
      <c r="C194" s="4" t="e">
        <f>'SIMPL PLYWOOD'!#REF!*SUM('SIMPL PLYWOOD'!M243:X243)</f>
        <v>#REF!</v>
      </c>
      <c r="D194" s="4" t="e">
        <f>'SIMPL PLYWOOD'!#REF!*SUM('SIMPL PLYWOOD'!M243:X243)</f>
        <v>#REF!</v>
      </c>
      <c r="E194" s="4" t="e">
        <f>'SIMPL PLYWOOD'!#REF!*SUM('SIMPL PLYWOOD'!M243:X243)</f>
        <v>#REF!</v>
      </c>
      <c r="F194" s="4" t="e">
        <f>'SIMPL PLYWOOD'!#REF!*SUM('SIMPL PLYWOOD'!M243:X243)</f>
        <v>#REF!</v>
      </c>
      <c r="G194" s="4" t="e">
        <f>'SIMPL PLYWOOD'!#REF!*SUM('SIMPL PLYWOOD'!M243:X243)</f>
        <v>#REF!</v>
      </c>
      <c r="H194" s="4" t="e">
        <f t="shared" si="7"/>
        <v>#REF!</v>
      </c>
      <c r="I194" s="4" t="e">
        <f t="shared" si="8"/>
        <v>#REF!</v>
      </c>
      <c r="J194" s="4" t="e">
        <f>'SIMPL PLYWOOD'!#REF!*SUM('SIMPL PLYWOOD'!M243:X243)/3.125</f>
        <v>#REF!</v>
      </c>
      <c r="K194" s="4" t="e">
        <f>'SIMPL PLYWOOD'!#REF!</f>
        <v>#REF!</v>
      </c>
    </row>
    <row r="195" spans="2:11">
      <c r="B195" s="4" t="e">
        <f>'SIMPL PLYWOOD'!#REF!*SUM('SIMPL PLYWOOD'!M244:X244)</f>
        <v>#REF!</v>
      </c>
      <c r="C195" s="4" t="e">
        <f>'SIMPL PLYWOOD'!#REF!*SUM('SIMPL PLYWOOD'!M244:X244)</f>
        <v>#REF!</v>
      </c>
      <c r="D195" s="4" t="e">
        <f>'SIMPL PLYWOOD'!#REF!*SUM('SIMPL PLYWOOD'!M244:X244)</f>
        <v>#REF!</v>
      </c>
      <c r="E195" s="4" t="e">
        <f>'SIMPL PLYWOOD'!#REF!*SUM('SIMPL PLYWOOD'!M244:X244)</f>
        <v>#REF!</v>
      </c>
      <c r="F195" s="4" t="e">
        <f>'SIMPL PLYWOOD'!#REF!*SUM('SIMPL PLYWOOD'!M244:X244)</f>
        <v>#REF!</v>
      </c>
      <c r="G195" s="4" t="e">
        <f>'SIMPL PLYWOOD'!#REF!*SUM('SIMPL PLYWOOD'!M244:X244)</f>
        <v>#REF!</v>
      </c>
      <c r="H195" s="4" t="e">
        <f t="shared" ref="H195:H258" si="9">F195/10</f>
        <v>#REF!</v>
      </c>
      <c r="I195" s="4" t="e">
        <f t="shared" ref="I195:I258" si="10">(3/100)*F195</f>
        <v>#REF!</v>
      </c>
      <c r="J195" s="4" t="e">
        <f>'SIMPL PLYWOOD'!#REF!*SUM('SIMPL PLYWOOD'!M244:X244)/3.125</f>
        <v>#REF!</v>
      </c>
      <c r="K195" s="4" t="e">
        <f>'SIMPL PLYWOOD'!#REF!</f>
        <v>#REF!</v>
      </c>
    </row>
    <row r="196" spans="2:11">
      <c r="B196" s="4" t="e">
        <f>'SIMPL PLYWOOD'!#REF!*SUM('SIMPL PLYWOOD'!M245:X245)</f>
        <v>#REF!</v>
      </c>
      <c r="C196" s="4" t="e">
        <f>'SIMPL PLYWOOD'!#REF!*SUM('SIMPL PLYWOOD'!M245:X245)</f>
        <v>#REF!</v>
      </c>
      <c r="D196" s="4" t="e">
        <f>'SIMPL PLYWOOD'!#REF!*SUM('SIMPL PLYWOOD'!M245:X245)</f>
        <v>#REF!</v>
      </c>
      <c r="E196" s="4" t="e">
        <f>'SIMPL PLYWOOD'!#REF!*SUM('SIMPL PLYWOOD'!M245:X245)</f>
        <v>#REF!</v>
      </c>
      <c r="F196" s="4" t="e">
        <f>'SIMPL PLYWOOD'!#REF!*SUM('SIMPL PLYWOOD'!M245:X245)</f>
        <v>#REF!</v>
      </c>
      <c r="G196" s="4" t="e">
        <f>'SIMPL PLYWOOD'!#REF!*SUM('SIMPL PLYWOOD'!M245:X245)</f>
        <v>#REF!</v>
      </c>
      <c r="H196" s="4" t="e">
        <f t="shared" si="9"/>
        <v>#REF!</v>
      </c>
      <c r="I196" s="4" t="e">
        <f t="shared" si="10"/>
        <v>#REF!</v>
      </c>
      <c r="J196" s="4" t="e">
        <f>'SIMPL PLYWOOD'!#REF!*SUM('SIMPL PLYWOOD'!M245:X245)/3.125</f>
        <v>#REF!</v>
      </c>
      <c r="K196" s="4" t="e">
        <f>'SIMPL PLYWOOD'!#REF!</f>
        <v>#REF!</v>
      </c>
    </row>
    <row r="197" spans="2:11">
      <c r="B197" s="4" t="e">
        <f>'SIMPL PLYWOOD'!#REF!*SUM('SIMPL PLYWOOD'!M246:X246)</f>
        <v>#REF!</v>
      </c>
      <c r="C197" s="4" t="e">
        <f>'SIMPL PLYWOOD'!#REF!*SUM('SIMPL PLYWOOD'!M246:X246)</f>
        <v>#REF!</v>
      </c>
      <c r="D197" s="4" t="e">
        <f>'SIMPL PLYWOOD'!#REF!*SUM('SIMPL PLYWOOD'!M246:X246)</f>
        <v>#REF!</v>
      </c>
      <c r="E197" s="4" t="e">
        <f>'SIMPL PLYWOOD'!#REF!*SUM('SIMPL PLYWOOD'!M246:X246)</f>
        <v>#REF!</v>
      </c>
      <c r="F197" s="4" t="e">
        <f>'SIMPL PLYWOOD'!#REF!*SUM('SIMPL PLYWOOD'!M246:X246)</f>
        <v>#REF!</v>
      </c>
      <c r="G197" s="4" t="e">
        <f>'SIMPL PLYWOOD'!#REF!*SUM('SIMPL PLYWOOD'!M246:X246)</f>
        <v>#REF!</v>
      </c>
      <c r="H197" s="4" t="e">
        <f t="shared" si="9"/>
        <v>#REF!</v>
      </c>
      <c r="I197" s="4" t="e">
        <f t="shared" si="10"/>
        <v>#REF!</v>
      </c>
      <c r="J197" s="4" t="e">
        <f>'SIMPL PLYWOOD'!#REF!*SUM('SIMPL PLYWOOD'!M246:X246)/3.125</f>
        <v>#REF!</v>
      </c>
      <c r="K197" s="4" t="e">
        <f>'SIMPL PLYWOOD'!#REF!</f>
        <v>#REF!</v>
      </c>
    </row>
    <row r="198" spans="2:11">
      <c r="B198" s="4" t="e">
        <f>'SIMPL PLYWOOD'!#REF!*SUM('SIMPL PLYWOOD'!M247:X247)</f>
        <v>#REF!</v>
      </c>
      <c r="C198" s="4" t="e">
        <f>'SIMPL PLYWOOD'!#REF!*SUM('SIMPL PLYWOOD'!M247:X247)</f>
        <v>#REF!</v>
      </c>
      <c r="D198" s="4" t="e">
        <f>'SIMPL PLYWOOD'!#REF!*SUM('SIMPL PLYWOOD'!M247:X247)</f>
        <v>#REF!</v>
      </c>
      <c r="E198" s="4" t="e">
        <f>'SIMPL PLYWOOD'!#REF!*SUM('SIMPL PLYWOOD'!M247:X247)</f>
        <v>#REF!</v>
      </c>
      <c r="F198" s="4" t="e">
        <f>'SIMPL PLYWOOD'!#REF!*SUM('SIMPL PLYWOOD'!M247:X247)</f>
        <v>#REF!</v>
      </c>
      <c r="G198" s="4" t="e">
        <f>'SIMPL PLYWOOD'!#REF!*SUM('SIMPL PLYWOOD'!M247:X247)</f>
        <v>#REF!</v>
      </c>
      <c r="H198" s="4" t="e">
        <f t="shared" si="9"/>
        <v>#REF!</v>
      </c>
      <c r="I198" s="4" t="e">
        <f t="shared" si="10"/>
        <v>#REF!</v>
      </c>
      <c r="J198" s="4" t="e">
        <f>'SIMPL PLYWOOD'!#REF!*SUM('SIMPL PLYWOOD'!M247:X247)/3.125</f>
        <v>#REF!</v>
      </c>
      <c r="K198" s="4" t="e">
        <f>'SIMPL PLYWOOD'!#REF!</f>
        <v>#REF!</v>
      </c>
    </row>
    <row r="199" spans="2:11">
      <c r="B199" s="4" t="e">
        <f>'SIMPL PLYWOOD'!#REF!*SUM('SIMPL PLYWOOD'!M248:X248)</f>
        <v>#REF!</v>
      </c>
      <c r="C199" s="4" t="e">
        <f>'SIMPL PLYWOOD'!#REF!*SUM('SIMPL PLYWOOD'!M248:X248)</f>
        <v>#REF!</v>
      </c>
      <c r="D199" s="4" t="e">
        <f>'SIMPL PLYWOOD'!#REF!*SUM('SIMPL PLYWOOD'!M248:X248)</f>
        <v>#REF!</v>
      </c>
      <c r="E199" s="4" t="e">
        <f>'SIMPL PLYWOOD'!#REF!*SUM('SIMPL PLYWOOD'!M248:X248)</f>
        <v>#REF!</v>
      </c>
      <c r="F199" s="4" t="e">
        <f>'SIMPL PLYWOOD'!#REF!*SUM('SIMPL PLYWOOD'!M248:X248)</f>
        <v>#REF!</v>
      </c>
      <c r="G199" s="4" t="e">
        <f>'SIMPL PLYWOOD'!#REF!*SUM('SIMPL PLYWOOD'!M248:X248)</f>
        <v>#REF!</v>
      </c>
      <c r="H199" s="4" t="e">
        <f t="shared" si="9"/>
        <v>#REF!</v>
      </c>
      <c r="I199" s="4" t="e">
        <f t="shared" si="10"/>
        <v>#REF!</v>
      </c>
      <c r="J199" s="4" t="e">
        <f>'SIMPL PLYWOOD'!#REF!*SUM('SIMPL PLYWOOD'!M248:X248)/3.125</f>
        <v>#REF!</v>
      </c>
      <c r="K199" s="4" t="e">
        <f>'SIMPL PLYWOOD'!#REF!</f>
        <v>#REF!</v>
      </c>
    </row>
    <row r="200" spans="2:11">
      <c r="B200" s="4" t="e">
        <f>'SIMPL PLYWOOD'!#REF!*SUM('SIMPL PLYWOOD'!M249:X249)</f>
        <v>#REF!</v>
      </c>
      <c r="C200" s="4" t="e">
        <f>'SIMPL PLYWOOD'!#REF!*SUM('SIMPL PLYWOOD'!M249:X249)</f>
        <v>#REF!</v>
      </c>
      <c r="D200" s="4" t="e">
        <f>'SIMPL PLYWOOD'!#REF!*SUM('SIMPL PLYWOOD'!M249:X249)</f>
        <v>#REF!</v>
      </c>
      <c r="E200" s="4" t="e">
        <f>'SIMPL PLYWOOD'!#REF!*SUM('SIMPL PLYWOOD'!M249:X249)</f>
        <v>#REF!</v>
      </c>
      <c r="F200" s="4" t="e">
        <f>'SIMPL PLYWOOD'!#REF!*SUM('SIMPL PLYWOOD'!M249:X249)</f>
        <v>#REF!</v>
      </c>
      <c r="G200" s="4" t="e">
        <f>'SIMPL PLYWOOD'!#REF!*SUM('SIMPL PLYWOOD'!M249:X249)</f>
        <v>#REF!</v>
      </c>
      <c r="H200" s="4" t="e">
        <f t="shared" si="9"/>
        <v>#REF!</v>
      </c>
      <c r="I200" s="4" t="e">
        <f t="shared" si="10"/>
        <v>#REF!</v>
      </c>
      <c r="J200" s="4" t="e">
        <f>'SIMPL PLYWOOD'!#REF!*SUM('SIMPL PLYWOOD'!M249:X249)/3.125</f>
        <v>#REF!</v>
      </c>
      <c r="K200" s="4" t="e">
        <f>'SIMPL PLYWOOD'!#REF!</f>
        <v>#REF!</v>
      </c>
    </row>
    <row r="201" spans="2:11">
      <c r="B201" s="4" t="e">
        <f>'SIMPL PLYWOOD'!#REF!*SUM('SIMPL PLYWOOD'!M250:X250)</f>
        <v>#REF!</v>
      </c>
      <c r="C201" s="4" t="e">
        <f>'SIMPL PLYWOOD'!#REF!*SUM('SIMPL PLYWOOD'!M250:X250)</f>
        <v>#REF!</v>
      </c>
      <c r="D201" s="4" t="e">
        <f>'SIMPL PLYWOOD'!#REF!*SUM('SIMPL PLYWOOD'!M250:X250)</f>
        <v>#REF!</v>
      </c>
      <c r="E201" s="4" t="e">
        <f>'SIMPL PLYWOOD'!#REF!*SUM('SIMPL PLYWOOD'!M250:X250)</f>
        <v>#REF!</v>
      </c>
      <c r="F201" s="4" t="e">
        <f>'SIMPL PLYWOOD'!#REF!*SUM('SIMPL PLYWOOD'!M250:X250)</f>
        <v>#REF!</v>
      </c>
      <c r="G201" s="4" t="e">
        <f>'SIMPL PLYWOOD'!#REF!*SUM('SIMPL PLYWOOD'!M250:X250)</f>
        <v>#REF!</v>
      </c>
      <c r="H201" s="4" t="e">
        <f t="shared" si="9"/>
        <v>#REF!</v>
      </c>
      <c r="I201" s="4" t="e">
        <f t="shared" si="10"/>
        <v>#REF!</v>
      </c>
      <c r="J201" s="4" t="e">
        <f>'SIMPL PLYWOOD'!#REF!*SUM('SIMPL PLYWOOD'!M250:X250)/3.125</f>
        <v>#REF!</v>
      </c>
      <c r="K201" s="4" t="e">
        <f>'SIMPL PLYWOOD'!#REF!</f>
        <v>#REF!</v>
      </c>
    </row>
    <row r="202" spans="2:11">
      <c r="B202" s="4" t="e">
        <f>'SIMPL PLYWOOD'!#REF!*SUM('SIMPL PLYWOOD'!M251:X251)</f>
        <v>#REF!</v>
      </c>
      <c r="C202" s="4" t="e">
        <f>'SIMPL PLYWOOD'!#REF!*SUM('SIMPL PLYWOOD'!M251:X251)</f>
        <v>#REF!</v>
      </c>
      <c r="D202" s="4" t="e">
        <f>'SIMPL PLYWOOD'!#REF!*SUM('SIMPL PLYWOOD'!M251:X251)</f>
        <v>#REF!</v>
      </c>
      <c r="E202" s="4" t="e">
        <f>'SIMPL PLYWOOD'!#REF!*SUM('SIMPL PLYWOOD'!M251:X251)</f>
        <v>#REF!</v>
      </c>
      <c r="F202" s="4" t="e">
        <f>'SIMPL PLYWOOD'!#REF!*SUM('SIMPL PLYWOOD'!M251:X251)</f>
        <v>#REF!</v>
      </c>
      <c r="G202" s="4" t="e">
        <f>'SIMPL PLYWOOD'!#REF!*SUM('SIMPL PLYWOOD'!M251:X251)</f>
        <v>#REF!</v>
      </c>
      <c r="H202" s="4" t="e">
        <f t="shared" si="9"/>
        <v>#REF!</v>
      </c>
      <c r="I202" s="4" t="e">
        <f t="shared" si="10"/>
        <v>#REF!</v>
      </c>
      <c r="J202" s="4" t="e">
        <f>'SIMPL PLYWOOD'!#REF!*SUM('SIMPL PLYWOOD'!M251:X251)/3.125</f>
        <v>#REF!</v>
      </c>
      <c r="K202" s="4" t="e">
        <f>'SIMPL PLYWOOD'!#REF!</f>
        <v>#REF!</v>
      </c>
    </row>
    <row r="203" spans="2:11">
      <c r="B203" s="4" t="e">
        <f>'SIMPL PLYWOOD'!#REF!*SUM('SIMPL PLYWOOD'!M252:X252)</f>
        <v>#REF!</v>
      </c>
      <c r="C203" s="4" t="e">
        <f>'SIMPL PLYWOOD'!#REF!*SUM('SIMPL PLYWOOD'!M252:X252)</f>
        <v>#REF!</v>
      </c>
      <c r="D203" s="4" t="e">
        <f>'SIMPL PLYWOOD'!#REF!*SUM('SIMPL PLYWOOD'!M252:X252)</f>
        <v>#REF!</v>
      </c>
      <c r="E203" s="4" t="e">
        <f>'SIMPL PLYWOOD'!#REF!*SUM('SIMPL PLYWOOD'!M252:X252)</f>
        <v>#REF!</v>
      </c>
      <c r="F203" s="4" t="e">
        <f>'SIMPL PLYWOOD'!#REF!*SUM('SIMPL PLYWOOD'!M252:X252)</f>
        <v>#REF!</v>
      </c>
      <c r="G203" s="4" t="e">
        <f>'SIMPL PLYWOOD'!#REF!*SUM('SIMPL PLYWOOD'!M252:X252)</f>
        <v>#REF!</v>
      </c>
      <c r="H203" s="4" t="e">
        <f t="shared" si="9"/>
        <v>#REF!</v>
      </c>
      <c r="I203" s="4" t="e">
        <f t="shared" si="10"/>
        <v>#REF!</v>
      </c>
      <c r="J203" s="4" t="e">
        <f>'SIMPL PLYWOOD'!#REF!*SUM('SIMPL PLYWOOD'!M252:X252)/3.125</f>
        <v>#REF!</v>
      </c>
      <c r="K203" s="4" t="e">
        <f>'SIMPL PLYWOOD'!#REF!</f>
        <v>#REF!</v>
      </c>
    </row>
    <row r="204" spans="2:11">
      <c r="B204" s="4" t="e">
        <f>'SIMPL PLYWOOD'!#REF!*SUM('SIMPL PLYWOOD'!M253:X253)</f>
        <v>#REF!</v>
      </c>
      <c r="C204" s="4" t="e">
        <f>'SIMPL PLYWOOD'!#REF!*SUM('SIMPL PLYWOOD'!M253:X253)</f>
        <v>#REF!</v>
      </c>
      <c r="D204" s="4" t="e">
        <f>'SIMPL PLYWOOD'!#REF!*SUM('SIMPL PLYWOOD'!M253:X253)</f>
        <v>#REF!</v>
      </c>
      <c r="E204" s="4" t="e">
        <f>'SIMPL PLYWOOD'!#REF!*SUM('SIMPL PLYWOOD'!M253:X253)</f>
        <v>#REF!</v>
      </c>
      <c r="F204" s="4" t="e">
        <f>'SIMPL PLYWOOD'!#REF!*SUM('SIMPL PLYWOOD'!M253:X253)</f>
        <v>#REF!</v>
      </c>
      <c r="G204" s="4" t="e">
        <f>'SIMPL PLYWOOD'!#REF!*SUM('SIMPL PLYWOOD'!M253:X253)</f>
        <v>#REF!</v>
      </c>
      <c r="H204" s="4" t="e">
        <f t="shared" si="9"/>
        <v>#REF!</v>
      </c>
      <c r="I204" s="4" t="e">
        <f t="shared" si="10"/>
        <v>#REF!</v>
      </c>
      <c r="J204" s="4" t="e">
        <f>'SIMPL PLYWOOD'!#REF!*SUM('SIMPL PLYWOOD'!M253:X253)/3.125</f>
        <v>#REF!</v>
      </c>
      <c r="K204" s="4" t="e">
        <f>'SIMPL PLYWOOD'!#REF!</f>
        <v>#REF!</v>
      </c>
    </row>
    <row r="205" spans="2:11">
      <c r="B205" s="4" t="e">
        <f>'SIMPL PLYWOOD'!#REF!*SUM('SIMPL PLYWOOD'!M254:X254)</f>
        <v>#REF!</v>
      </c>
      <c r="C205" s="4" t="e">
        <f>'SIMPL PLYWOOD'!#REF!*SUM('SIMPL PLYWOOD'!M254:X254)</f>
        <v>#REF!</v>
      </c>
      <c r="D205" s="4" t="e">
        <f>'SIMPL PLYWOOD'!#REF!*SUM('SIMPL PLYWOOD'!M254:X254)</f>
        <v>#REF!</v>
      </c>
      <c r="E205" s="4" t="e">
        <f>'SIMPL PLYWOOD'!#REF!*SUM('SIMPL PLYWOOD'!M254:X254)</f>
        <v>#REF!</v>
      </c>
      <c r="F205" s="4" t="e">
        <f>'SIMPL PLYWOOD'!#REF!*SUM('SIMPL PLYWOOD'!M254:X254)</f>
        <v>#REF!</v>
      </c>
      <c r="G205" s="4" t="e">
        <f>'SIMPL PLYWOOD'!#REF!*SUM('SIMPL PLYWOOD'!M254:X254)</f>
        <v>#REF!</v>
      </c>
      <c r="H205" s="4" t="e">
        <f t="shared" si="9"/>
        <v>#REF!</v>
      </c>
      <c r="I205" s="4" t="e">
        <f t="shared" si="10"/>
        <v>#REF!</v>
      </c>
      <c r="J205" s="4" t="e">
        <f>'SIMPL PLYWOOD'!#REF!*SUM('SIMPL PLYWOOD'!M254:X254)/3.125</f>
        <v>#REF!</v>
      </c>
      <c r="K205" s="4" t="e">
        <f>'SIMPL PLYWOOD'!#REF!</f>
        <v>#REF!</v>
      </c>
    </row>
    <row r="206" spans="2:11">
      <c r="B206" s="4" t="e">
        <f>'SIMPL PLYWOOD'!#REF!*SUM('SIMPL PLYWOOD'!M255:X255)</f>
        <v>#REF!</v>
      </c>
      <c r="C206" s="4" t="e">
        <f>'SIMPL PLYWOOD'!#REF!*SUM('SIMPL PLYWOOD'!M255:X255)</f>
        <v>#REF!</v>
      </c>
      <c r="D206" s="4" t="e">
        <f>'SIMPL PLYWOOD'!#REF!*SUM('SIMPL PLYWOOD'!M255:X255)</f>
        <v>#REF!</v>
      </c>
      <c r="E206" s="4" t="e">
        <f>'SIMPL PLYWOOD'!#REF!*SUM('SIMPL PLYWOOD'!M255:X255)</f>
        <v>#REF!</v>
      </c>
      <c r="F206" s="4" t="e">
        <f>'SIMPL PLYWOOD'!#REF!*SUM('SIMPL PLYWOOD'!M255:X255)</f>
        <v>#REF!</v>
      </c>
      <c r="G206" s="4" t="e">
        <f>'SIMPL PLYWOOD'!#REF!*SUM('SIMPL PLYWOOD'!M255:X255)</f>
        <v>#REF!</v>
      </c>
      <c r="H206" s="4" t="e">
        <f t="shared" si="9"/>
        <v>#REF!</v>
      </c>
      <c r="I206" s="4" t="e">
        <f t="shared" si="10"/>
        <v>#REF!</v>
      </c>
      <c r="J206" s="4" t="e">
        <f>'SIMPL PLYWOOD'!#REF!*SUM('SIMPL PLYWOOD'!M255:X255)/3.125</f>
        <v>#REF!</v>
      </c>
      <c r="K206" s="4" t="e">
        <f>'SIMPL PLYWOOD'!#REF!</f>
        <v>#REF!</v>
      </c>
    </row>
    <row r="207" spans="2:11">
      <c r="B207" s="4" t="e">
        <f>'SIMPL PLYWOOD'!#REF!*SUM('SIMPL PLYWOOD'!M256:X256)</f>
        <v>#REF!</v>
      </c>
      <c r="C207" s="4" t="e">
        <f>'SIMPL PLYWOOD'!#REF!*SUM('SIMPL PLYWOOD'!M256:X256)</f>
        <v>#REF!</v>
      </c>
      <c r="D207" s="4" t="e">
        <f>'SIMPL PLYWOOD'!#REF!*SUM('SIMPL PLYWOOD'!M256:X256)</f>
        <v>#REF!</v>
      </c>
      <c r="E207" s="4" t="e">
        <f>'SIMPL PLYWOOD'!#REF!*SUM('SIMPL PLYWOOD'!M256:X256)</f>
        <v>#REF!</v>
      </c>
      <c r="F207" s="4" t="e">
        <f>'SIMPL PLYWOOD'!#REF!*SUM('SIMPL PLYWOOD'!M256:X256)</f>
        <v>#REF!</v>
      </c>
      <c r="G207" s="4" t="e">
        <f>'SIMPL PLYWOOD'!#REF!*SUM('SIMPL PLYWOOD'!M256:X256)</f>
        <v>#REF!</v>
      </c>
      <c r="H207" s="4" t="e">
        <f t="shared" si="9"/>
        <v>#REF!</v>
      </c>
      <c r="I207" s="4" t="e">
        <f t="shared" si="10"/>
        <v>#REF!</v>
      </c>
      <c r="J207" s="4" t="e">
        <f>'SIMPL PLYWOOD'!#REF!*SUM('SIMPL PLYWOOD'!M256:X256)/3.125</f>
        <v>#REF!</v>
      </c>
      <c r="K207" s="4" t="e">
        <f>'SIMPL PLYWOOD'!#REF!</f>
        <v>#REF!</v>
      </c>
    </row>
    <row r="208" spans="2:11">
      <c r="B208" s="4" t="e">
        <f>'SIMPL PLYWOOD'!#REF!*SUM('SIMPL PLYWOOD'!M257:X257)</f>
        <v>#REF!</v>
      </c>
      <c r="C208" s="4" t="e">
        <f>'SIMPL PLYWOOD'!#REF!*SUM('SIMPL PLYWOOD'!M257:X257)</f>
        <v>#REF!</v>
      </c>
      <c r="D208" s="4" t="e">
        <f>'SIMPL PLYWOOD'!#REF!*SUM('SIMPL PLYWOOD'!M257:X257)</f>
        <v>#REF!</v>
      </c>
      <c r="E208" s="4" t="e">
        <f>'SIMPL PLYWOOD'!#REF!*SUM('SIMPL PLYWOOD'!M257:X257)</f>
        <v>#REF!</v>
      </c>
      <c r="F208" s="4" t="e">
        <f>'SIMPL PLYWOOD'!#REF!*SUM('SIMPL PLYWOOD'!M257:X257)</f>
        <v>#REF!</v>
      </c>
      <c r="G208" s="4" t="e">
        <f>'SIMPL PLYWOOD'!#REF!*SUM('SIMPL PLYWOOD'!M257:X257)</f>
        <v>#REF!</v>
      </c>
      <c r="H208" s="4" t="e">
        <f t="shared" si="9"/>
        <v>#REF!</v>
      </c>
      <c r="I208" s="4" t="e">
        <f t="shared" si="10"/>
        <v>#REF!</v>
      </c>
      <c r="J208" s="4" t="e">
        <f>'SIMPL PLYWOOD'!#REF!*SUM('SIMPL PLYWOOD'!M257:X257)/3.125</f>
        <v>#REF!</v>
      </c>
      <c r="K208" s="4" t="e">
        <f>'SIMPL PLYWOOD'!#REF!</f>
        <v>#REF!</v>
      </c>
    </row>
    <row r="209" spans="2:11">
      <c r="B209" s="4" t="e">
        <f>'SIMPL PLYWOOD'!#REF!*SUM('SIMPL PLYWOOD'!M258:X258)</f>
        <v>#REF!</v>
      </c>
      <c r="C209" s="4" t="e">
        <f>'SIMPL PLYWOOD'!#REF!*SUM('SIMPL PLYWOOD'!M258:X258)</f>
        <v>#REF!</v>
      </c>
      <c r="D209" s="4" t="e">
        <f>'SIMPL PLYWOOD'!#REF!*SUM('SIMPL PLYWOOD'!M258:X258)</f>
        <v>#REF!</v>
      </c>
      <c r="E209" s="4" t="e">
        <f>'SIMPL PLYWOOD'!#REF!*SUM('SIMPL PLYWOOD'!M258:X258)</f>
        <v>#REF!</v>
      </c>
      <c r="F209" s="4" t="e">
        <f>'SIMPL PLYWOOD'!#REF!*SUM('SIMPL PLYWOOD'!M258:X258)</f>
        <v>#REF!</v>
      </c>
      <c r="G209" s="4" t="e">
        <f>'SIMPL PLYWOOD'!#REF!*SUM('SIMPL PLYWOOD'!M258:X258)</f>
        <v>#REF!</v>
      </c>
      <c r="H209" s="4" t="e">
        <f t="shared" si="9"/>
        <v>#REF!</v>
      </c>
      <c r="I209" s="4" t="e">
        <f t="shared" si="10"/>
        <v>#REF!</v>
      </c>
      <c r="J209" s="4" t="e">
        <f>'SIMPL PLYWOOD'!#REF!*SUM('SIMPL PLYWOOD'!M258:X258)/3.125</f>
        <v>#REF!</v>
      </c>
      <c r="K209" s="4" t="e">
        <f>'SIMPL PLYWOOD'!#REF!</f>
        <v>#REF!</v>
      </c>
    </row>
    <row r="210" spans="2:11">
      <c r="B210" s="4" t="e">
        <f>'SIMPL PLYWOOD'!#REF!*SUM('SIMPL PLYWOOD'!M259:X259)</f>
        <v>#REF!</v>
      </c>
      <c r="C210" s="4" t="e">
        <f>'SIMPL PLYWOOD'!#REF!*SUM('SIMPL PLYWOOD'!M259:X259)</f>
        <v>#REF!</v>
      </c>
      <c r="D210" s="4" t="e">
        <f>'SIMPL PLYWOOD'!#REF!*SUM('SIMPL PLYWOOD'!M259:X259)</f>
        <v>#REF!</v>
      </c>
      <c r="E210" s="4" t="e">
        <f>'SIMPL PLYWOOD'!#REF!*SUM('SIMPL PLYWOOD'!M259:X259)</f>
        <v>#REF!</v>
      </c>
      <c r="F210" s="4" t="e">
        <f>'SIMPL PLYWOOD'!#REF!*SUM('SIMPL PLYWOOD'!M259:X259)</f>
        <v>#REF!</v>
      </c>
      <c r="G210" s="4" t="e">
        <f>'SIMPL PLYWOOD'!#REF!*SUM('SIMPL PLYWOOD'!M259:X259)</f>
        <v>#REF!</v>
      </c>
      <c r="H210" s="4" t="e">
        <f t="shared" si="9"/>
        <v>#REF!</v>
      </c>
      <c r="I210" s="4" t="e">
        <f t="shared" si="10"/>
        <v>#REF!</v>
      </c>
      <c r="J210" s="4" t="e">
        <f>'SIMPL PLYWOOD'!#REF!*SUM('SIMPL PLYWOOD'!M259:X259)/3.125</f>
        <v>#REF!</v>
      </c>
      <c r="K210" s="4" t="e">
        <f>'SIMPL PLYWOOD'!#REF!</f>
        <v>#REF!</v>
      </c>
    </row>
    <row r="211" spans="2:11">
      <c r="B211" s="4" t="e">
        <f>'SIMPL PLYWOOD'!#REF!*SUM('SIMPL PLYWOOD'!M260:X260)</f>
        <v>#REF!</v>
      </c>
      <c r="C211" s="4" t="e">
        <f>'SIMPL PLYWOOD'!#REF!*SUM('SIMPL PLYWOOD'!M260:X260)</f>
        <v>#REF!</v>
      </c>
      <c r="D211" s="4" t="e">
        <f>'SIMPL PLYWOOD'!#REF!*SUM('SIMPL PLYWOOD'!M260:X260)</f>
        <v>#REF!</v>
      </c>
      <c r="E211" s="4" t="e">
        <f>'SIMPL PLYWOOD'!#REF!*SUM('SIMPL PLYWOOD'!M260:X260)</f>
        <v>#REF!</v>
      </c>
      <c r="F211" s="4" t="e">
        <f>'SIMPL PLYWOOD'!#REF!*SUM('SIMPL PLYWOOD'!M260:X260)</f>
        <v>#REF!</v>
      </c>
      <c r="G211" s="4" t="e">
        <f>'SIMPL PLYWOOD'!#REF!*SUM('SIMPL PLYWOOD'!M260:X260)</f>
        <v>#REF!</v>
      </c>
      <c r="H211" s="4" t="e">
        <f t="shared" si="9"/>
        <v>#REF!</v>
      </c>
      <c r="I211" s="4" t="e">
        <f t="shared" si="10"/>
        <v>#REF!</v>
      </c>
      <c r="J211" s="4" t="e">
        <f>'SIMPL PLYWOOD'!#REF!*SUM('SIMPL PLYWOOD'!M260:X260)/3.125</f>
        <v>#REF!</v>
      </c>
      <c r="K211" s="4" t="e">
        <f>'SIMPL PLYWOOD'!#REF!</f>
        <v>#REF!</v>
      </c>
    </row>
    <row r="212" spans="2:11">
      <c r="B212" s="4" t="e">
        <f>'SIMPL PLYWOOD'!#REF!*SUM('SIMPL PLYWOOD'!M261:X261)</f>
        <v>#REF!</v>
      </c>
      <c r="C212" s="4" t="e">
        <f>'SIMPL PLYWOOD'!#REF!*SUM('SIMPL PLYWOOD'!M261:X261)</f>
        <v>#REF!</v>
      </c>
      <c r="D212" s="4" t="e">
        <f>'SIMPL PLYWOOD'!#REF!*SUM('SIMPL PLYWOOD'!M261:X261)</f>
        <v>#REF!</v>
      </c>
      <c r="E212" s="4" t="e">
        <f>'SIMPL PLYWOOD'!#REF!*SUM('SIMPL PLYWOOD'!M261:X261)</f>
        <v>#REF!</v>
      </c>
      <c r="F212" s="4" t="e">
        <f>'SIMPL PLYWOOD'!#REF!*SUM('SIMPL PLYWOOD'!M261:X261)</f>
        <v>#REF!</v>
      </c>
      <c r="G212" s="4" t="e">
        <f>'SIMPL PLYWOOD'!#REF!*SUM('SIMPL PLYWOOD'!M261:X261)</f>
        <v>#REF!</v>
      </c>
      <c r="H212" s="4" t="e">
        <f t="shared" si="9"/>
        <v>#REF!</v>
      </c>
      <c r="I212" s="4" t="e">
        <f t="shared" si="10"/>
        <v>#REF!</v>
      </c>
      <c r="J212" s="4" t="e">
        <f>'SIMPL PLYWOOD'!#REF!*SUM('SIMPL PLYWOOD'!M261:X261)/3.125</f>
        <v>#REF!</v>
      </c>
      <c r="K212" s="4" t="e">
        <f>'SIMPL PLYWOOD'!#REF!</f>
        <v>#REF!</v>
      </c>
    </row>
    <row r="213" spans="2:11">
      <c r="B213" s="4" t="e">
        <f>'SIMPL PLYWOOD'!#REF!*SUM('SIMPL PLYWOOD'!M262:X262)</f>
        <v>#REF!</v>
      </c>
      <c r="C213" s="4" t="e">
        <f>'SIMPL PLYWOOD'!#REF!*SUM('SIMPL PLYWOOD'!M262:X262)</f>
        <v>#REF!</v>
      </c>
      <c r="D213" s="4" t="e">
        <f>'SIMPL PLYWOOD'!#REF!*SUM('SIMPL PLYWOOD'!M262:X262)</f>
        <v>#REF!</v>
      </c>
      <c r="E213" s="4" t="e">
        <f>'SIMPL PLYWOOD'!#REF!*SUM('SIMPL PLYWOOD'!M262:X262)</f>
        <v>#REF!</v>
      </c>
      <c r="F213" s="4" t="e">
        <f>'SIMPL PLYWOOD'!#REF!*SUM('SIMPL PLYWOOD'!M262:X262)</f>
        <v>#REF!</v>
      </c>
      <c r="G213" s="4" t="e">
        <f>'SIMPL PLYWOOD'!#REF!*SUM('SIMPL PLYWOOD'!M262:X262)</f>
        <v>#REF!</v>
      </c>
      <c r="H213" s="4" t="e">
        <f t="shared" si="9"/>
        <v>#REF!</v>
      </c>
      <c r="I213" s="4" t="e">
        <f t="shared" si="10"/>
        <v>#REF!</v>
      </c>
      <c r="J213" s="4" t="e">
        <f>'SIMPL PLYWOOD'!#REF!*SUM('SIMPL PLYWOOD'!M262:X262)/3.125</f>
        <v>#REF!</v>
      </c>
      <c r="K213" s="4" t="e">
        <f>'SIMPL PLYWOOD'!#REF!</f>
        <v>#REF!</v>
      </c>
    </row>
    <row r="214" spans="2:11">
      <c r="B214" s="4" t="e">
        <f>'SIMPL PLYWOOD'!#REF!*SUM('SIMPL PLYWOOD'!M263:X263)</f>
        <v>#REF!</v>
      </c>
      <c r="C214" s="4" t="e">
        <f>'SIMPL PLYWOOD'!#REF!*SUM('SIMPL PLYWOOD'!M263:X263)</f>
        <v>#REF!</v>
      </c>
      <c r="D214" s="4" t="e">
        <f>'SIMPL PLYWOOD'!#REF!*SUM('SIMPL PLYWOOD'!M263:X263)</f>
        <v>#REF!</v>
      </c>
      <c r="E214" s="4" t="e">
        <f>'SIMPL PLYWOOD'!#REF!*SUM('SIMPL PLYWOOD'!M263:X263)</f>
        <v>#REF!</v>
      </c>
      <c r="F214" s="4" t="e">
        <f>'SIMPL PLYWOOD'!#REF!*SUM('SIMPL PLYWOOD'!M263:X263)</f>
        <v>#REF!</v>
      </c>
      <c r="G214" s="4" t="e">
        <f>'SIMPL PLYWOOD'!#REF!*SUM('SIMPL PLYWOOD'!M263:X263)</f>
        <v>#REF!</v>
      </c>
      <c r="H214" s="4" t="e">
        <f t="shared" si="9"/>
        <v>#REF!</v>
      </c>
      <c r="I214" s="4" t="e">
        <f t="shared" si="10"/>
        <v>#REF!</v>
      </c>
      <c r="J214" s="4" t="e">
        <f>'SIMPL PLYWOOD'!#REF!*SUM('SIMPL PLYWOOD'!M263:X263)/3.125</f>
        <v>#REF!</v>
      </c>
      <c r="K214" s="4" t="e">
        <f>'SIMPL PLYWOOD'!#REF!</f>
        <v>#REF!</v>
      </c>
    </row>
    <row r="215" spans="2:11">
      <c r="B215" s="4" t="e">
        <f>'SIMPL PLYWOOD'!#REF!*SUM('SIMPL PLYWOOD'!M264:X264)</f>
        <v>#REF!</v>
      </c>
      <c r="C215" s="4" t="e">
        <f>'SIMPL PLYWOOD'!#REF!*SUM('SIMPL PLYWOOD'!M264:X264)</f>
        <v>#REF!</v>
      </c>
      <c r="D215" s="4" t="e">
        <f>'SIMPL PLYWOOD'!#REF!*SUM('SIMPL PLYWOOD'!M264:X264)</f>
        <v>#REF!</v>
      </c>
      <c r="E215" s="4" t="e">
        <f>'SIMPL PLYWOOD'!#REF!*SUM('SIMPL PLYWOOD'!M264:X264)</f>
        <v>#REF!</v>
      </c>
      <c r="F215" s="4" t="e">
        <f>'SIMPL PLYWOOD'!#REF!*SUM('SIMPL PLYWOOD'!M264:X264)</f>
        <v>#REF!</v>
      </c>
      <c r="G215" s="4" t="e">
        <f>'SIMPL PLYWOOD'!#REF!*SUM('SIMPL PLYWOOD'!M264:X264)</f>
        <v>#REF!</v>
      </c>
      <c r="H215" s="4" t="e">
        <f t="shared" si="9"/>
        <v>#REF!</v>
      </c>
      <c r="I215" s="4" t="e">
        <f t="shared" si="10"/>
        <v>#REF!</v>
      </c>
      <c r="J215" s="4" t="e">
        <f>'SIMPL PLYWOOD'!#REF!*SUM('SIMPL PLYWOOD'!M264:X264)/3.125</f>
        <v>#REF!</v>
      </c>
      <c r="K215" s="4" t="e">
        <f>'SIMPL PLYWOOD'!#REF!</f>
        <v>#REF!</v>
      </c>
    </row>
    <row r="216" spans="2:11">
      <c r="B216" s="4" t="e">
        <f>'SIMPL PLYWOOD'!#REF!*SUM('SIMPL PLYWOOD'!M265:X265)</f>
        <v>#REF!</v>
      </c>
      <c r="C216" s="4" t="e">
        <f>'SIMPL PLYWOOD'!#REF!*SUM('SIMPL PLYWOOD'!M265:X265)</f>
        <v>#REF!</v>
      </c>
      <c r="D216" s="4" t="e">
        <f>'SIMPL PLYWOOD'!#REF!*SUM('SIMPL PLYWOOD'!M265:X265)</f>
        <v>#REF!</v>
      </c>
      <c r="E216" s="4" t="e">
        <f>'SIMPL PLYWOOD'!#REF!*SUM('SIMPL PLYWOOD'!M265:X265)</f>
        <v>#REF!</v>
      </c>
      <c r="F216" s="4" t="e">
        <f>'SIMPL PLYWOOD'!#REF!*SUM('SIMPL PLYWOOD'!M265:X265)</f>
        <v>#REF!</v>
      </c>
      <c r="G216" s="4" t="e">
        <f>'SIMPL PLYWOOD'!#REF!*SUM('SIMPL PLYWOOD'!M265:X265)</f>
        <v>#REF!</v>
      </c>
      <c r="H216" s="4" t="e">
        <f t="shared" si="9"/>
        <v>#REF!</v>
      </c>
      <c r="I216" s="4" t="e">
        <f t="shared" si="10"/>
        <v>#REF!</v>
      </c>
      <c r="J216" s="4" t="e">
        <f>'SIMPL PLYWOOD'!#REF!*SUM('SIMPL PLYWOOD'!M265:X265)/3.125</f>
        <v>#REF!</v>
      </c>
      <c r="K216" s="4" t="e">
        <f>'SIMPL PLYWOOD'!#REF!</f>
        <v>#REF!</v>
      </c>
    </row>
    <row r="217" spans="2:11">
      <c r="B217" s="4" t="e">
        <f>'SIMPL PLYWOOD'!#REF!*SUM('SIMPL PLYWOOD'!M266:X266)</f>
        <v>#REF!</v>
      </c>
      <c r="C217" s="4" t="e">
        <f>'SIMPL PLYWOOD'!#REF!*SUM('SIMPL PLYWOOD'!M266:X266)</f>
        <v>#REF!</v>
      </c>
      <c r="D217" s="4" t="e">
        <f>'SIMPL PLYWOOD'!#REF!*SUM('SIMPL PLYWOOD'!M266:X266)</f>
        <v>#REF!</v>
      </c>
      <c r="E217" s="4" t="e">
        <f>'SIMPL PLYWOOD'!#REF!*SUM('SIMPL PLYWOOD'!M266:X266)</f>
        <v>#REF!</v>
      </c>
      <c r="F217" s="4" t="e">
        <f>'SIMPL PLYWOOD'!#REF!*SUM('SIMPL PLYWOOD'!M266:X266)</f>
        <v>#REF!</v>
      </c>
      <c r="G217" s="4" t="e">
        <f>'SIMPL PLYWOOD'!#REF!*SUM('SIMPL PLYWOOD'!M266:X266)</f>
        <v>#REF!</v>
      </c>
      <c r="H217" s="4" t="e">
        <f t="shared" si="9"/>
        <v>#REF!</v>
      </c>
      <c r="I217" s="4" t="e">
        <f t="shared" si="10"/>
        <v>#REF!</v>
      </c>
      <c r="J217" s="4" t="e">
        <f>'SIMPL PLYWOOD'!#REF!*SUM('SIMPL PLYWOOD'!M266:X266)/3.125</f>
        <v>#REF!</v>
      </c>
      <c r="K217" s="4" t="e">
        <f>'SIMPL PLYWOOD'!#REF!</f>
        <v>#REF!</v>
      </c>
    </row>
    <row r="218" spans="2:11">
      <c r="B218" s="4" t="e">
        <f>'SIMPL PLYWOOD'!#REF!*SUM('SIMPL PLYWOOD'!M267:X267)</f>
        <v>#REF!</v>
      </c>
      <c r="C218" s="4" t="e">
        <f>'SIMPL PLYWOOD'!#REF!*SUM('SIMPL PLYWOOD'!M267:X267)</f>
        <v>#REF!</v>
      </c>
      <c r="D218" s="4" t="e">
        <f>'SIMPL PLYWOOD'!#REF!*SUM('SIMPL PLYWOOD'!M267:X267)</f>
        <v>#REF!</v>
      </c>
      <c r="E218" s="4" t="e">
        <f>'SIMPL PLYWOOD'!#REF!*SUM('SIMPL PLYWOOD'!M267:X267)</f>
        <v>#REF!</v>
      </c>
      <c r="F218" s="4" t="e">
        <f>'SIMPL PLYWOOD'!#REF!*SUM('SIMPL PLYWOOD'!M267:X267)</f>
        <v>#REF!</v>
      </c>
      <c r="G218" s="4" t="e">
        <f>'SIMPL PLYWOOD'!#REF!*SUM('SIMPL PLYWOOD'!M267:X267)</f>
        <v>#REF!</v>
      </c>
      <c r="H218" s="4" t="e">
        <f t="shared" si="9"/>
        <v>#REF!</v>
      </c>
      <c r="I218" s="4" t="e">
        <f t="shared" si="10"/>
        <v>#REF!</v>
      </c>
      <c r="J218" s="4" t="e">
        <f>'SIMPL PLYWOOD'!#REF!*SUM('SIMPL PLYWOOD'!M267:X267)/3.125</f>
        <v>#REF!</v>
      </c>
      <c r="K218" s="4" t="e">
        <f>'SIMPL PLYWOOD'!#REF!</f>
        <v>#REF!</v>
      </c>
    </row>
    <row r="219" spans="2:11">
      <c r="B219" s="4" t="e">
        <f>'SIMPL PLYWOOD'!#REF!*SUM('SIMPL PLYWOOD'!M268:X268)</f>
        <v>#REF!</v>
      </c>
      <c r="C219" s="4" t="e">
        <f>'SIMPL PLYWOOD'!#REF!*SUM('SIMPL PLYWOOD'!M268:X268)</f>
        <v>#REF!</v>
      </c>
      <c r="D219" s="4" t="e">
        <f>'SIMPL PLYWOOD'!#REF!*SUM('SIMPL PLYWOOD'!M268:X268)</f>
        <v>#REF!</v>
      </c>
      <c r="E219" s="4" t="e">
        <f>'SIMPL PLYWOOD'!#REF!*SUM('SIMPL PLYWOOD'!M268:X268)</f>
        <v>#REF!</v>
      </c>
      <c r="F219" s="4" t="e">
        <f>'SIMPL PLYWOOD'!#REF!*SUM('SIMPL PLYWOOD'!M268:X268)</f>
        <v>#REF!</v>
      </c>
      <c r="G219" s="4" t="e">
        <f>'SIMPL PLYWOOD'!#REF!*SUM('SIMPL PLYWOOD'!M268:X268)</f>
        <v>#REF!</v>
      </c>
      <c r="H219" s="4" t="e">
        <f t="shared" si="9"/>
        <v>#REF!</v>
      </c>
      <c r="I219" s="4" t="e">
        <f t="shared" si="10"/>
        <v>#REF!</v>
      </c>
      <c r="J219" s="4" t="e">
        <f>'SIMPL PLYWOOD'!#REF!*SUM('SIMPL PLYWOOD'!M268:X268)/3.125</f>
        <v>#REF!</v>
      </c>
      <c r="K219" s="4" t="e">
        <f>'SIMPL PLYWOOD'!#REF!</f>
        <v>#REF!</v>
      </c>
    </row>
    <row r="220" spans="2:11">
      <c r="B220" s="4" t="e">
        <f>'SIMPL PLYWOOD'!#REF!*SUM('SIMPL PLYWOOD'!M269:X269)</f>
        <v>#REF!</v>
      </c>
      <c r="C220" s="4" t="e">
        <f>'SIMPL PLYWOOD'!#REF!*SUM('SIMPL PLYWOOD'!M269:X269)</f>
        <v>#REF!</v>
      </c>
      <c r="D220" s="4" t="e">
        <f>'SIMPL PLYWOOD'!#REF!*SUM('SIMPL PLYWOOD'!M269:X269)</f>
        <v>#REF!</v>
      </c>
      <c r="E220" s="4" t="e">
        <f>'SIMPL PLYWOOD'!#REF!*SUM('SIMPL PLYWOOD'!M269:X269)</f>
        <v>#REF!</v>
      </c>
      <c r="F220" s="4" t="e">
        <f>'SIMPL PLYWOOD'!#REF!*SUM('SIMPL PLYWOOD'!M269:X269)</f>
        <v>#REF!</v>
      </c>
      <c r="G220" s="4" t="e">
        <f>'SIMPL PLYWOOD'!#REF!*SUM('SIMPL PLYWOOD'!M269:X269)</f>
        <v>#REF!</v>
      </c>
      <c r="H220" s="4" t="e">
        <f t="shared" si="9"/>
        <v>#REF!</v>
      </c>
      <c r="I220" s="4" t="e">
        <f t="shared" si="10"/>
        <v>#REF!</v>
      </c>
      <c r="J220" s="4" t="e">
        <f>'SIMPL PLYWOOD'!#REF!*SUM('SIMPL PLYWOOD'!M269:X269)/3.125</f>
        <v>#REF!</v>
      </c>
      <c r="K220" s="4" t="e">
        <f>'SIMPL PLYWOOD'!#REF!</f>
        <v>#REF!</v>
      </c>
    </row>
    <row r="221" spans="2:11">
      <c r="B221" s="4" t="e">
        <f>'SIMPL PLYWOOD'!#REF!*SUM('SIMPL PLYWOOD'!M270:X270)</f>
        <v>#REF!</v>
      </c>
      <c r="C221" s="4" t="e">
        <f>'SIMPL PLYWOOD'!#REF!*SUM('SIMPL PLYWOOD'!M270:X270)</f>
        <v>#REF!</v>
      </c>
      <c r="D221" s="4" t="e">
        <f>'SIMPL PLYWOOD'!#REF!*SUM('SIMPL PLYWOOD'!M270:X270)</f>
        <v>#REF!</v>
      </c>
      <c r="E221" s="4" t="e">
        <f>'SIMPL PLYWOOD'!#REF!*SUM('SIMPL PLYWOOD'!M270:X270)</f>
        <v>#REF!</v>
      </c>
      <c r="F221" s="4" t="e">
        <f>'SIMPL PLYWOOD'!#REF!*SUM('SIMPL PLYWOOD'!M270:X270)</f>
        <v>#REF!</v>
      </c>
      <c r="G221" s="4" t="e">
        <f>'SIMPL PLYWOOD'!#REF!*SUM('SIMPL PLYWOOD'!M270:X270)</f>
        <v>#REF!</v>
      </c>
      <c r="H221" s="4" t="e">
        <f t="shared" si="9"/>
        <v>#REF!</v>
      </c>
      <c r="I221" s="4" t="e">
        <f t="shared" si="10"/>
        <v>#REF!</v>
      </c>
      <c r="J221" s="4" t="e">
        <f>'SIMPL PLYWOOD'!#REF!*SUM('SIMPL PLYWOOD'!M270:X270)/3.125</f>
        <v>#REF!</v>
      </c>
      <c r="K221" s="4" t="e">
        <f>'SIMPL PLYWOOD'!#REF!</f>
        <v>#REF!</v>
      </c>
    </row>
    <row r="222" spans="2:11">
      <c r="B222" s="4" t="e">
        <f>'SIMPL PLYWOOD'!#REF!*SUM('SIMPL PLYWOOD'!M271:X271)</f>
        <v>#REF!</v>
      </c>
      <c r="C222" s="4" t="e">
        <f>'SIMPL PLYWOOD'!#REF!*SUM('SIMPL PLYWOOD'!M271:X271)</f>
        <v>#REF!</v>
      </c>
      <c r="D222" s="4" t="e">
        <f>'SIMPL PLYWOOD'!#REF!*SUM('SIMPL PLYWOOD'!M271:X271)</f>
        <v>#REF!</v>
      </c>
      <c r="E222" s="4" t="e">
        <f>'SIMPL PLYWOOD'!#REF!*SUM('SIMPL PLYWOOD'!M271:X271)</f>
        <v>#REF!</v>
      </c>
      <c r="F222" s="4" t="e">
        <f>'SIMPL PLYWOOD'!#REF!*SUM('SIMPL PLYWOOD'!M271:X271)</f>
        <v>#REF!</v>
      </c>
      <c r="G222" s="4" t="e">
        <f>'SIMPL PLYWOOD'!#REF!*SUM('SIMPL PLYWOOD'!M271:X271)</f>
        <v>#REF!</v>
      </c>
      <c r="H222" s="4" t="e">
        <f t="shared" si="9"/>
        <v>#REF!</v>
      </c>
      <c r="I222" s="4" t="e">
        <f t="shared" si="10"/>
        <v>#REF!</v>
      </c>
      <c r="J222" s="4" t="e">
        <f>'SIMPL PLYWOOD'!#REF!*SUM('SIMPL PLYWOOD'!M271:X271)/3.125</f>
        <v>#REF!</v>
      </c>
      <c r="K222" s="4" t="e">
        <f>'SIMPL PLYWOOD'!#REF!</f>
        <v>#REF!</v>
      </c>
    </row>
    <row r="223" spans="2:11">
      <c r="B223" s="4" t="e">
        <f>'SIMPL PLYWOOD'!#REF!*SUM('SIMPL PLYWOOD'!M272:X272)</f>
        <v>#REF!</v>
      </c>
      <c r="C223" s="4" t="e">
        <f>'SIMPL PLYWOOD'!#REF!*SUM('SIMPL PLYWOOD'!M272:X272)</f>
        <v>#REF!</v>
      </c>
      <c r="D223" s="4" t="e">
        <f>'SIMPL PLYWOOD'!#REF!*SUM('SIMPL PLYWOOD'!M272:X272)</f>
        <v>#REF!</v>
      </c>
      <c r="E223" s="4" t="e">
        <f>'SIMPL PLYWOOD'!#REF!*SUM('SIMPL PLYWOOD'!M272:X272)</f>
        <v>#REF!</v>
      </c>
      <c r="F223" s="4" t="e">
        <f>'SIMPL PLYWOOD'!#REF!*SUM('SIMPL PLYWOOD'!M272:X272)</f>
        <v>#REF!</v>
      </c>
      <c r="G223" s="4" t="e">
        <f>'SIMPL PLYWOOD'!#REF!*SUM('SIMPL PLYWOOD'!M272:X272)</f>
        <v>#REF!</v>
      </c>
      <c r="H223" s="4" t="e">
        <f t="shared" si="9"/>
        <v>#REF!</v>
      </c>
      <c r="I223" s="4" t="e">
        <f t="shared" si="10"/>
        <v>#REF!</v>
      </c>
      <c r="J223" s="4" t="e">
        <f>'SIMPL PLYWOOD'!#REF!*SUM('SIMPL PLYWOOD'!M272:X272)/3.125</f>
        <v>#REF!</v>
      </c>
      <c r="K223" s="4" t="e">
        <f>'SIMPL PLYWOOD'!#REF!</f>
        <v>#REF!</v>
      </c>
    </row>
    <row r="224" spans="2:11">
      <c r="B224" s="4" t="e">
        <f>'SIMPL PLYWOOD'!#REF!*SUM('SIMPL PLYWOOD'!M273:X273)</f>
        <v>#REF!</v>
      </c>
      <c r="C224" s="4" t="e">
        <f>'SIMPL PLYWOOD'!#REF!*SUM('SIMPL PLYWOOD'!M273:X273)</f>
        <v>#REF!</v>
      </c>
      <c r="D224" s="4" t="e">
        <f>'SIMPL PLYWOOD'!#REF!*SUM('SIMPL PLYWOOD'!M273:X273)</f>
        <v>#REF!</v>
      </c>
      <c r="E224" s="4" t="e">
        <f>'SIMPL PLYWOOD'!#REF!*SUM('SIMPL PLYWOOD'!M273:X273)</f>
        <v>#REF!</v>
      </c>
      <c r="F224" s="4" t="e">
        <f>'SIMPL PLYWOOD'!#REF!*SUM('SIMPL PLYWOOD'!M273:X273)</f>
        <v>#REF!</v>
      </c>
      <c r="G224" s="4" t="e">
        <f>'SIMPL PLYWOOD'!#REF!*SUM('SIMPL PLYWOOD'!M273:X273)</f>
        <v>#REF!</v>
      </c>
      <c r="H224" s="4" t="e">
        <f t="shared" si="9"/>
        <v>#REF!</v>
      </c>
      <c r="I224" s="4" t="e">
        <f t="shared" si="10"/>
        <v>#REF!</v>
      </c>
      <c r="J224" s="4" t="e">
        <f>'SIMPL PLYWOOD'!#REF!*SUM('SIMPL PLYWOOD'!M273:X273)/3.125</f>
        <v>#REF!</v>
      </c>
      <c r="K224" s="4" t="e">
        <f>'SIMPL PLYWOOD'!#REF!</f>
        <v>#REF!</v>
      </c>
    </row>
    <row r="225" spans="2:11">
      <c r="B225" s="4" t="e">
        <f>'SIMPL PLYWOOD'!#REF!*SUM('SIMPL PLYWOOD'!M274:X274)</f>
        <v>#REF!</v>
      </c>
      <c r="C225" s="4" t="e">
        <f>'SIMPL PLYWOOD'!#REF!*SUM('SIMPL PLYWOOD'!M274:X274)</f>
        <v>#REF!</v>
      </c>
      <c r="D225" s="4" t="e">
        <f>'SIMPL PLYWOOD'!#REF!*SUM('SIMPL PLYWOOD'!M274:X274)</f>
        <v>#REF!</v>
      </c>
      <c r="E225" s="4" t="e">
        <f>'SIMPL PLYWOOD'!#REF!*SUM('SIMPL PLYWOOD'!M274:X274)</f>
        <v>#REF!</v>
      </c>
      <c r="F225" s="4" t="e">
        <f>'SIMPL PLYWOOD'!#REF!*SUM('SIMPL PLYWOOD'!M274:X274)</f>
        <v>#REF!</v>
      </c>
      <c r="G225" s="4" t="e">
        <f>'SIMPL PLYWOOD'!#REF!*SUM('SIMPL PLYWOOD'!M274:X274)</f>
        <v>#REF!</v>
      </c>
      <c r="H225" s="4" t="e">
        <f t="shared" si="9"/>
        <v>#REF!</v>
      </c>
      <c r="I225" s="4" t="e">
        <f t="shared" si="10"/>
        <v>#REF!</v>
      </c>
      <c r="J225" s="4" t="e">
        <f>'SIMPL PLYWOOD'!#REF!*SUM('SIMPL PLYWOOD'!M274:X274)/3.125</f>
        <v>#REF!</v>
      </c>
      <c r="K225" s="4" t="e">
        <f>'SIMPL PLYWOOD'!#REF!</f>
        <v>#REF!</v>
      </c>
    </row>
    <row r="226" spans="2:11">
      <c r="B226" s="4" t="e">
        <f>'SIMPL PLYWOOD'!#REF!*SUM('SIMPL PLYWOOD'!M275:X275)</f>
        <v>#REF!</v>
      </c>
      <c r="C226" s="4" t="e">
        <f>'SIMPL PLYWOOD'!#REF!*SUM('SIMPL PLYWOOD'!M275:X275)</f>
        <v>#REF!</v>
      </c>
      <c r="D226" s="4" t="e">
        <f>'SIMPL PLYWOOD'!#REF!*SUM('SIMPL PLYWOOD'!M275:X275)</f>
        <v>#REF!</v>
      </c>
      <c r="E226" s="4" t="e">
        <f>'SIMPL PLYWOOD'!#REF!*SUM('SIMPL PLYWOOD'!M275:X275)</f>
        <v>#REF!</v>
      </c>
      <c r="F226" s="4" t="e">
        <f>'SIMPL PLYWOOD'!#REF!*SUM('SIMPL PLYWOOD'!M275:X275)</f>
        <v>#REF!</v>
      </c>
      <c r="G226" s="4" t="e">
        <f>'SIMPL PLYWOOD'!#REF!*SUM('SIMPL PLYWOOD'!M275:X275)</f>
        <v>#REF!</v>
      </c>
      <c r="H226" s="4" t="e">
        <f t="shared" si="9"/>
        <v>#REF!</v>
      </c>
      <c r="I226" s="4" t="e">
        <f t="shared" si="10"/>
        <v>#REF!</v>
      </c>
      <c r="J226" s="4" t="e">
        <f>'SIMPL PLYWOOD'!#REF!*SUM('SIMPL PLYWOOD'!M275:X275)/3.125</f>
        <v>#REF!</v>
      </c>
      <c r="K226" s="4" t="e">
        <f>'SIMPL PLYWOOD'!#REF!</f>
        <v>#REF!</v>
      </c>
    </row>
    <row r="227" spans="2:11">
      <c r="B227" s="4" t="e">
        <f>'SIMPL PLYWOOD'!#REF!*SUM('SIMPL PLYWOOD'!M276:X276)</f>
        <v>#REF!</v>
      </c>
      <c r="C227" s="4" t="e">
        <f>'SIMPL PLYWOOD'!#REF!*SUM('SIMPL PLYWOOD'!M276:X276)</f>
        <v>#REF!</v>
      </c>
      <c r="D227" s="4" t="e">
        <f>'SIMPL PLYWOOD'!#REF!*SUM('SIMPL PLYWOOD'!M276:X276)</f>
        <v>#REF!</v>
      </c>
      <c r="E227" s="4" t="e">
        <f>'SIMPL PLYWOOD'!#REF!*SUM('SIMPL PLYWOOD'!M276:X276)</f>
        <v>#REF!</v>
      </c>
      <c r="F227" s="4" t="e">
        <f>'SIMPL PLYWOOD'!#REF!*SUM('SIMPL PLYWOOD'!M276:X276)</f>
        <v>#REF!</v>
      </c>
      <c r="G227" s="4" t="e">
        <f>'SIMPL PLYWOOD'!#REF!*SUM('SIMPL PLYWOOD'!M276:X276)</f>
        <v>#REF!</v>
      </c>
      <c r="H227" s="4" t="e">
        <f t="shared" si="9"/>
        <v>#REF!</v>
      </c>
      <c r="I227" s="4" t="e">
        <f t="shared" si="10"/>
        <v>#REF!</v>
      </c>
      <c r="J227" s="4" t="e">
        <f>'SIMPL PLYWOOD'!#REF!*SUM('SIMPL PLYWOOD'!M276:X276)/3.125</f>
        <v>#REF!</v>
      </c>
      <c r="K227" s="4" t="e">
        <f>'SIMPL PLYWOOD'!#REF!</f>
        <v>#REF!</v>
      </c>
    </row>
    <row r="228" spans="2:11">
      <c r="B228" s="4" t="e">
        <f>'SIMPL PLYWOOD'!#REF!*SUM('SIMPL PLYWOOD'!M277:X277)</f>
        <v>#REF!</v>
      </c>
      <c r="C228" s="4" t="e">
        <f>'SIMPL PLYWOOD'!#REF!*SUM('SIMPL PLYWOOD'!M277:X277)</f>
        <v>#REF!</v>
      </c>
      <c r="D228" s="4" t="e">
        <f>'SIMPL PLYWOOD'!#REF!*SUM('SIMPL PLYWOOD'!M277:X277)</f>
        <v>#REF!</v>
      </c>
      <c r="E228" s="4" t="e">
        <f>'SIMPL PLYWOOD'!#REF!*SUM('SIMPL PLYWOOD'!M277:X277)</f>
        <v>#REF!</v>
      </c>
      <c r="F228" s="4" t="e">
        <f>'SIMPL PLYWOOD'!#REF!*SUM('SIMPL PLYWOOD'!M277:X277)</f>
        <v>#REF!</v>
      </c>
      <c r="G228" s="4" t="e">
        <f>'SIMPL PLYWOOD'!#REF!*SUM('SIMPL PLYWOOD'!M277:X277)</f>
        <v>#REF!</v>
      </c>
      <c r="H228" s="4" t="e">
        <f t="shared" si="9"/>
        <v>#REF!</v>
      </c>
      <c r="I228" s="4" t="e">
        <f t="shared" si="10"/>
        <v>#REF!</v>
      </c>
      <c r="J228" s="4" t="e">
        <f>'SIMPL PLYWOOD'!#REF!*SUM('SIMPL PLYWOOD'!M277:X277)/3.125</f>
        <v>#REF!</v>
      </c>
      <c r="K228" s="4" t="e">
        <f>'SIMPL PLYWOOD'!#REF!</f>
        <v>#REF!</v>
      </c>
    </row>
    <row r="229" spans="2:11">
      <c r="B229" s="4" t="e">
        <f>'SIMPL PLYWOOD'!#REF!*SUM('SIMPL PLYWOOD'!M278:X278)</f>
        <v>#REF!</v>
      </c>
      <c r="C229" s="4" t="e">
        <f>'SIMPL PLYWOOD'!#REF!*SUM('SIMPL PLYWOOD'!M278:X278)</f>
        <v>#REF!</v>
      </c>
      <c r="D229" s="4" t="e">
        <f>'SIMPL PLYWOOD'!#REF!*SUM('SIMPL PLYWOOD'!M278:X278)</f>
        <v>#REF!</v>
      </c>
      <c r="E229" s="4" t="e">
        <f>'SIMPL PLYWOOD'!#REF!*SUM('SIMPL PLYWOOD'!M278:X278)</f>
        <v>#REF!</v>
      </c>
      <c r="F229" s="4" t="e">
        <f>'SIMPL PLYWOOD'!#REF!*SUM('SIMPL PLYWOOD'!M278:X278)</f>
        <v>#REF!</v>
      </c>
      <c r="G229" s="4" t="e">
        <f>'SIMPL PLYWOOD'!#REF!*SUM('SIMPL PLYWOOD'!M278:X278)</f>
        <v>#REF!</v>
      </c>
      <c r="H229" s="4" t="e">
        <f t="shared" si="9"/>
        <v>#REF!</v>
      </c>
      <c r="I229" s="4" t="e">
        <f t="shared" si="10"/>
        <v>#REF!</v>
      </c>
      <c r="J229" s="4" t="e">
        <f>'SIMPL PLYWOOD'!#REF!*SUM('SIMPL PLYWOOD'!M278:X278)/3.125</f>
        <v>#REF!</v>
      </c>
      <c r="K229" s="4" t="e">
        <f>'SIMPL PLYWOOD'!#REF!</f>
        <v>#REF!</v>
      </c>
    </row>
    <row r="230" spans="2:11">
      <c r="B230" s="4" t="e">
        <f>'SIMPL PLYWOOD'!#REF!*SUM('SIMPL PLYWOOD'!M279:X279)</f>
        <v>#REF!</v>
      </c>
      <c r="C230" s="4" t="e">
        <f>'SIMPL PLYWOOD'!#REF!*SUM('SIMPL PLYWOOD'!M279:X279)</f>
        <v>#REF!</v>
      </c>
      <c r="D230" s="4" t="e">
        <f>'SIMPL PLYWOOD'!#REF!*SUM('SIMPL PLYWOOD'!M279:X279)</f>
        <v>#REF!</v>
      </c>
      <c r="E230" s="4" t="e">
        <f>'SIMPL PLYWOOD'!#REF!*SUM('SIMPL PLYWOOD'!M279:X279)</f>
        <v>#REF!</v>
      </c>
      <c r="F230" s="4" t="e">
        <f>'SIMPL PLYWOOD'!#REF!*SUM('SIMPL PLYWOOD'!M279:X279)</f>
        <v>#REF!</v>
      </c>
      <c r="G230" s="4" t="e">
        <f>'SIMPL PLYWOOD'!#REF!*SUM('SIMPL PLYWOOD'!M279:X279)</f>
        <v>#REF!</v>
      </c>
      <c r="H230" s="4" t="e">
        <f t="shared" si="9"/>
        <v>#REF!</v>
      </c>
      <c r="I230" s="4" t="e">
        <f t="shared" si="10"/>
        <v>#REF!</v>
      </c>
      <c r="J230" s="4" t="e">
        <f>'SIMPL PLYWOOD'!#REF!*SUM('SIMPL PLYWOOD'!M279:X279)/3.125</f>
        <v>#REF!</v>
      </c>
      <c r="K230" s="4" t="e">
        <f>'SIMPL PLYWOOD'!#REF!</f>
        <v>#REF!</v>
      </c>
    </row>
    <row r="231" spans="2:11">
      <c r="B231" s="4" t="e">
        <f>'SIMPL PLYWOOD'!#REF!*SUM('SIMPL PLYWOOD'!M280:X280)</f>
        <v>#REF!</v>
      </c>
      <c r="C231" s="4" t="e">
        <f>'SIMPL PLYWOOD'!#REF!*SUM('SIMPL PLYWOOD'!M280:X280)</f>
        <v>#REF!</v>
      </c>
      <c r="D231" s="4" t="e">
        <f>'SIMPL PLYWOOD'!#REF!*SUM('SIMPL PLYWOOD'!M280:X280)</f>
        <v>#REF!</v>
      </c>
      <c r="E231" s="4" t="e">
        <f>'SIMPL PLYWOOD'!#REF!*SUM('SIMPL PLYWOOD'!M280:X280)</f>
        <v>#REF!</v>
      </c>
      <c r="F231" s="4" t="e">
        <f>'SIMPL PLYWOOD'!#REF!*SUM('SIMPL PLYWOOD'!M280:X280)</f>
        <v>#REF!</v>
      </c>
      <c r="G231" s="4" t="e">
        <f>'SIMPL PLYWOOD'!#REF!*SUM('SIMPL PLYWOOD'!M280:X280)</f>
        <v>#REF!</v>
      </c>
      <c r="H231" s="4" t="e">
        <f t="shared" si="9"/>
        <v>#REF!</v>
      </c>
      <c r="I231" s="4" t="e">
        <f t="shared" si="10"/>
        <v>#REF!</v>
      </c>
      <c r="J231" s="4" t="e">
        <f>'SIMPL PLYWOOD'!#REF!*SUM('SIMPL PLYWOOD'!M280:X280)/3.125</f>
        <v>#REF!</v>
      </c>
      <c r="K231" s="4" t="e">
        <f>'SIMPL PLYWOOD'!#REF!</f>
        <v>#REF!</v>
      </c>
    </row>
    <row r="232" spans="2:11">
      <c r="B232" s="4" t="e">
        <f>'SIMPL PLYWOOD'!#REF!*SUM('SIMPL PLYWOOD'!M281:X281)</f>
        <v>#REF!</v>
      </c>
      <c r="C232" s="4" t="e">
        <f>'SIMPL PLYWOOD'!#REF!*SUM('SIMPL PLYWOOD'!M281:X281)</f>
        <v>#REF!</v>
      </c>
      <c r="D232" s="4" t="e">
        <f>'SIMPL PLYWOOD'!#REF!*SUM('SIMPL PLYWOOD'!M281:X281)</f>
        <v>#REF!</v>
      </c>
      <c r="E232" s="4" t="e">
        <f>'SIMPL PLYWOOD'!#REF!*SUM('SIMPL PLYWOOD'!M281:X281)</f>
        <v>#REF!</v>
      </c>
      <c r="F232" s="4" t="e">
        <f>'SIMPL PLYWOOD'!#REF!*SUM('SIMPL PLYWOOD'!M281:X281)</f>
        <v>#REF!</v>
      </c>
      <c r="G232" s="4" t="e">
        <f>'SIMPL PLYWOOD'!#REF!*SUM('SIMPL PLYWOOD'!M281:X281)</f>
        <v>#REF!</v>
      </c>
      <c r="H232" s="4" t="e">
        <f t="shared" si="9"/>
        <v>#REF!</v>
      </c>
      <c r="I232" s="4" t="e">
        <f t="shared" si="10"/>
        <v>#REF!</v>
      </c>
      <c r="J232" s="4" t="e">
        <f>'SIMPL PLYWOOD'!#REF!*SUM('SIMPL PLYWOOD'!M281:X281)/3.125</f>
        <v>#REF!</v>
      </c>
      <c r="K232" s="4" t="e">
        <f>'SIMPL PLYWOOD'!#REF!</f>
        <v>#REF!</v>
      </c>
    </row>
    <row r="233" spans="2:11">
      <c r="B233" s="4" t="e">
        <f>'SIMPL PLYWOOD'!#REF!*SUM('SIMPL PLYWOOD'!M282:X282)</f>
        <v>#REF!</v>
      </c>
      <c r="C233" s="4" t="e">
        <f>'SIMPL PLYWOOD'!#REF!*SUM('SIMPL PLYWOOD'!M282:X282)</f>
        <v>#REF!</v>
      </c>
      <c r="D233" s="4" t="e">
        <f>'SIMPL PLYWOOD'!#REF!*SUM('SIMPL PLYWOOD'!M282:X282)</f>
        <v>#REF!</v>
      </c>
      <c r="E233" s="4" t="e">
        <f>'SIMPL PLYWOOD'!#REF!*SUM('SIMPL PLYWOOD'!M282:X282)</f>
        <v>#REF!</v>
      </c>
      <c r="F233" s="4" t="e">
        <f>'SIMPL PLYWOOD'!#REF!*SUM('SIMPL PLYWOOD'!M282:X282)</f>
        <v>#REF!</v>
      </c>
      <c r="G233" s="4" t="e">
        <f>'SIMPL PLYWOOD'!#REF!*SUM('SIMPL PLYWOOD'!M282:X282)</f>
        <v>#REF!</v>
      </c>
      <c r="H233" s="4" t="e">
        <f t="shared" si="9"/>
        <v>#REF!</v>
      </c>
      <c r="I233" s="4" t="e">
        <f t="shared" si="10"/>
        <v>#REF!</v>
      </c>
      <c r="J233" s="4" t="e">
        <f>'SIMPL PLYWOOD'!#REF!*SUM('SIMPL PLYWOOD'!M282:X282)/3.125</f>
        <v>#REF!</v>
      </c>
      <c r="K233" s="4" t="e">
        <f>'SIMPL PLYWOOD'!#REF!</f>
        <v>#REF!</v>
      </c>
    </row>
    <row r="234" spans="2:11">
      <c r="B234" s="4" t="e">
        <f>'SIMPL PLYWOOD'!#REF!*SUM('SIMPL PLYWOOD'!M283:X283)</f>
        <v>#REF!</v>
      </c>
      <c r="C234" s="4" t="e">
        <f>'SIMPL PLYWOOD'!#REF!*SUM('SIMPL PLYWOOD'!M283:X283)</f>
        <v>#REF!</v>
      </c>
      <c r="D234" s="4" t="e">
        <f>'SIMPL PLYWOOD'!#REF!*SUM('SIMPL PLYWOOD'!M283:X283)</f>
        <v>#REF!</v>
      </c>
      <c r="E234" s="4" t="e">
        <f>'SIMPL PLYWOOD'!#REF!*SUM('SIMPL PLYWOOD'!M283:X283)</f>
        <v>#REF!</v>
      </c>
      <c r="F234" s="4" t="e">
        <f>'SIMPL PLYWOOD'!#REF!*SUM('SIMPL PLYWOOD'!M283:X283)</f>
        <v>#REF!</v>
      </c>
      <c r="G234" s="4" t="e">
        <f>'SIMPL PLYWOOD'!#REF!*SUM('SIMPL PLYWOOD'!M283:X283)</f>
        <v>#REF!</v>
      </c>
      <c r="H234" s="4" t="e">
        <f t="shared" si="9"/>
        <v>#REF!</v>
      </c>
      <c r="I234" s="4" t="e">
        <f t="shared" si="10"/>
        <v>#REF!</v>
      </c>
      <c r="J234" s="4" t="e">
        <f>'SIMPL PLYWOOD'!#REF!*SUM('SIMPL PLYWOOD'!M283:X283)/3.125</f>
        <v>#REF!</v>
      </c>
      <c r="K234" s="4" t="e">
        <f>'SIMPL PLYWOOD'!#REF!</f>
        <v>#REF!</v>
      </c>
    </row>
    <row r="235" spans="2:11">
      <c r="B235" s="4" t="e">
        <f>'SIMPL PLYWOOD'!#REF!*SUM('SIMPL PLYWOOD'!M284:X284)</f>
        <v>#REF!</v>
      </c>
      <c r="C235" s="4" t="e">
        <f>'SIMPL PLYWOOD'!#REF!*SUM('SIMPL PLYWOOD'!M284:X284)</f>
        <v>#REF!</v>
      </c>
      <c r="D235" s="4" t="e">
        <f>'SIMPL PLYWOOD'!#REF!*SUM('SIMPL PLYWOOD'!M284:X284)</f>
        <v>#REF!</v>
      </c>
      <c r="E235" s="4" t="e">
        <f>'SIMPL PLYWOOD'!#REF!*SUM('SIMPL PLYWOOD'!M284:X284)</f>
        <v>#REF!</v>
      </c>
      <c r="F235" s="4" t="e">
        <f>'SIMPL PLYWOOD'!#REF!*SUM('SIMPL PLYWOOD'!M284:X284)</f>
        <v>#REF!</v>
      </c>
      <c r="G235" s="4" t="e">
        <f>'SIMPL PLYWOOD'!#REF!*SUM('SIMPL PLYWOOD'!M284:X284)</f>
        <v>#REF!</v>
      </c>
      <c r="H235" s="4" t="e">
        <f t="shared" si="9"/>
        <v>#REF!</v>
      </c>
      <c r="I235" s="4" t="e">
        <f t="shared" si="10"/>
        <v>#REF!</v>
      </c>
      <c r="J235" s="4" t="e">
        <f>'SIMPL PLYWOOD'!#REF!*SUM('SIMPL PLYWOOD'!M284:X284)/3.125</f>
        <v>#REF!</v>
      </c>
      <c r="K235" s="4" t="e">
        <f>'SIMPL PLYWOOD'!#REF!</f>
        <v>#REF!</v>
      </c>
    </row>
    <row r="236" spans="2:11">
      <c r="B236" s="4" t="e">
        <f>'SIMPL PLYWOOD'!#REF!*SUM('SIMPL PLYWOOD'!M285:X285)</f>
        <v>#REF!</v>
      </c>
      <c r="C236" s="4" t="e">
        <f>'SIMPL PLYWOOD'!#REF!*SUM('SIMPL PLYWOOD'!M285:X285)</f>
        <v>#REF!</v>
      </c>
      <c r="D236" s="4" t="e">
        <f>'SIMPL PLYWOOD'!#REF!*SUM('SIMPL PLYWOOD'!M285:X285)</f>
        <v>#REF!</v>
      </c>
      <c r="E236" s="4" t="e">
        <f>'SIMPL PLYWOOD'!#REF!*SUM('SIMPL PLYWOOD'!M285:X285)</f>
        <v>#REF!</v>
      </c>
      <c r="F236" s="4" t="e">
        <f>'SIMPL PLYWOOD'!#REF!*SUM('SIMPL PLYWOOD'!M285:X285)</f>
        <v>#REF!</v>
      </c>
      <c r="G236" s="4" t="e">
        <f>'SIMPL PLYWOOD'!#REF!*SUM('SIMPL PLYWOOD'!M285:X285)</f>
        <v>#REF!</v>
      </c>
      <c r="H236" s="4" t="e">
        <f t="shared" si="9"/>
        <v>#REF!</v>
      </c>
      <c r="I236" s="4" t="e">
        <f t="shared" si="10"/>
        <v>#REF!</v>
      </c>
      <c r="J236" s="4" t="e">
        <f>'SIMPL PLYWOOD'!#REF!*SUM('SIMPL PLYWOOD'!M285:X285)/3.125</f>
        <v>#REF!</v>
      </c>
      <c r="K236" s="4" t="e">
        <f>'SIMPL PLYWOOD'!#REF!</f>
        <v>#REF!</v>
      </c>
    </row>
    <row r="237" spans="2:11">
      <c r="B237" s="4" t="e">
        <f>'SIMPL PLYWOOD'!#REF!*SUM('SIMPL PLYWOOD'!M286:X286)</f>
        <v>#REF!</v>
      </c>
      <c r="C237" s="4" t="e">
        <f>'SIMPL PLYWOOD'!#REF!*SUM('SIMPL PLYWOOD'!M286:X286)</f>
        <v>#REF!</v>
      </c>
      <c r="D237" s="4" t="e">
        <f>'SIMPL PLYWOOD'!#REF!*SUM('SIMPL PLYWOOD'!M286:X286)</f>
        <v>#REF!</v>
      </c>
      <c r="E237" s="4" t="e">
        <f>'SIMPL PLYWOOD'!#REF!*SUM('SIMPL PLYWOOD'!M286:X286)</f>
        <v>#REF!</v>
      </c>
      <c r="F237" s="4" t="e">
        <f>'SIMPL PLYWOOD'!#REF!*SUM('SIMPL PLYWOOD'!M286:X286)</f>
        <v>#REF!</v>
      </c>
      <c r="G237" s="4" t="e">
        <f>'SIMPL PLYWOOD'!#REF!*SUM('SIMPL PLYWOOD'!M286:X286)</f>
        <v>#REF!</v>
      </c>
      <c r="H237" s="4" t="e">
        <f t="shared" si="9"/>
        <v>#REF!</v>
      </c>
      <c r="I237" s="4" t="e">
        <f t="shared" si="10"/>
        <v>#REF!</v>
      </c>
      <c r="J237" s="4" t="e">
        <f>'SIMPL PLYWOOD'!#REF!*SUM('SIMPL PLYWOOD'!M286:X286)/3.125</f>
        <v>#REF!</v>
      </c>
      <c r="K237" s="4" t="e">
        <f>'SIMPL PLYWOOD'!#REF!</f>
        <v>#REF!</v>
      </c>
    </row>
    <row r="238" spans="2:11">
      <c r="B238" s="4" t="e">
        <f>'SIMPL PLYWOOD'!#REF!*SUM('SIMPL PLYWOOD'!M287:X287)</f>
        <v>#REF!</v>
      </c>
      <c r="C238" s="4" t="e">
        <f>'SIMPL PLYWOOD'!#REF!*SUM('SIMPL PLYWOOD'!M287:X287)</f>
        <v>#REF!</v>
      </c>
      <c r="D238" s="4" t="e">
        <f>'SIMPL PLYWOOD'!#REF!*SUM('SIMPL PLYWOOD'!M287:X287)</f>
        <v>#REF!</v>
      </c>
      <c r="E238" s="4" t="e">
        <f>'SIMPL PLYWOOD'!#REF!*SUM('SIMPL PLYWOOD'!M287:X287)</f>
        <v>#REF!</v>
      </c>
      <c r="F238" s="4" t="e">
        <f>'SIMPL PLYWOOD'!#REF!*SUM('SIMPL PLYWOOD'!M287:X287)</f>
        <v>#REF!</v>
      </c>
      <c r="G238" s="4" t="e">
        <f>'SIMPL PLYWOOD'!#REF!*SUM('SIMPL PLYWOOD'!M287:X287)</f>
        <v>#REF!</v>
      </c>
      <c r="H238" s="4" t="e">
        <f t="shared" si="9"/>
        <v>#REF!</v>
      </c>
      <c r="I238" s="4" t="e">
        <f t="shared" si="10"/>
        <v>#REF!</v>
      </c>
      <c r="J238" s="4" t="e">
        <f>'SIMPL PLYWOOD'!#REF!*SUM('SIMPL PLYWOOD'!M287:X287)/3.125</f>
        <v>#REF!</v>
      </c>
      <c r="K238" s="4" t="e">
        <f>'SIMPL PLYWOOD'!#REF!</f>
        <v>#REF!</v>
      </c>
    </row>
    <row r="239" spans="2:11">
      <c r="B239" s="4" t="e">
        <f>'SIMPL PLYWOOD'!#REF!*SUM('SIMPL PLYWOOD'!M288:X288)</f>
        <v>#REF!</v>
      </c>
      <c r="C239" s="4" t="e">
        <f>'SIMPL PLYWOOD'!#REF!*SUM('SIMPL PLYWOOD'!M288:X288)</f>
        <v>#REF!</v>
      </c>
      <c r="D239" s="4" t="e">
        <f>'SIMPL PLYWOOD'!#REF!*SUM('SIMPL PLYWOOD'!M288:X288)</f>
        <v>#REF!</v>
      </c>
      <c r="E239" s="4" t="e">
        <f>'SIMPL PLYWOOD'!#REF!*SUM('SIMPL PLYWOOD'!M288:X288)</f>
        <v>#REF!</v>
      </c>
      <c r="F239" s="4" t="e">
        <f>'SIMPL PLYWOOD'!#REF!*SUM('SIMPL PLYWOOD'!M288:X288)</f>
        <v>#REF!</v>
      </c>
      <c r="G239" s="4" t="e">
        <f>'SIMPL PLYWOOD'!#REF!*SUM('SIMPL PLYWOOD'!M288:X288)</f>
        <v>#REF!</v>
      </c>
      <c r="H239" s="4" t="e">
        <f t="shared" si="9"/>
        <v>#REF!</v>
      </c>
      <c r="I239" s="4" t="e">
        <f t="shared" si="10"/>
        <v>#REF!</v>
      </c>
      <c r="J239" s="4" t="e">
        <f>'SIMPL PLYWOOD'!#REF!*SUM('SIMPL PLYWOOD'!M288:X288)/3.125</f>
        <v>#REF!</v>
      </c>
      <c r="K239" s="4" t="e">
        <f>'SIMPL PLYWOOD'!#REF!</f>
        <v>#REF!</v>
      </c>
    </row>
    <row r="240" spans="2:11">
      <c r="B240" s="4" t="e">
        <f>'SIMPL PLYWOOD'!#REF!*SUM('SIMPL PLYWOOD'!M289:X289)</f>
        <v>#REF!</v>
      </c>
      <c r="C240" s="4" t="e">
        <f>'SIMPL PLYWOOD'!#REF!*SUM('SIMPL PLYWOOD'!M289:X289)</f>
        <v>#REF!</v>
      </c>
      <c r="D240" s="4" t="e">
        <f>'SIMPL PLYWOOD'!#REF!*SUM('SIMPL PLYWOOD'!M289:X289)</f>
        <v>#REF!</v>
      </c>
      <c r="E240" s="4" t="e">
        <f>'SIMPL PLYWOOD'!#REF!*SUM('SIMPL PLYWOOD'!M289:X289)</f>
        <v>#REF!</v>
      </c>
      <c r="F240" s="4" t="e">
        <f>'SIMPL PLYWOOD'!#REF!*SUM('SIMPL PLYWOOD'!M289:X289)</f>
        <v>#REF!</v>
      </c>
      <c r="G240" s="4" t="e">
        <f>'SIMPL PLYWOOD'!#REF!*SUM('SIMPL PLYWOOD'!M289:X289)</f>
        <v>#REF!</v>
      </c>
      <c r="H240" s="4" t="e">
        <f t="shared" si="9"/>
        <v>#REF!</v>
      </c>
      <c r="I240" s="4" t="e">
        <f t="shared" si="10"/>
        <v>#REF!</v>
      </c>
      <c r="J240" s="4" t="e">
        <f>'SIMPL PLYWOOD'!#REF!*SUM('SIMPL PLYWOOD'!M289:X289)/3.125</f>
        <v>#REF!</v>
      </c>
      <c r="K240" s="4" t="e">
        <f>'SIMPL PLYWOOD'!#REF!</f>
        <v>#REF!</v>
      </c>
    </row>
    <row r="241" spans="2:11">
      <c r="B241" s="4" t="e">
        <f>'SIMPL PLYWOOD'!#REF!*SUM('SIMPL PLYWOOD'!M290:X290)</f>
        <v>#REF!</v>
      </c>
      <c r="C241" s="4" t="e">
        <f>'SIMPL PLYWOOD'!#REF!*SUM('SIMPL PLYWOOD'!M290:X290)</f>
        <v>#REF!</v>
      </c>
      <c r="D241" s="4" t="e">
        <f>'SIMPL PLYWOOD'!#REF!*SUM('SIMPL PLYWOOD'!M290:X290)</f>
        <v>#REF!</v>
      </c>
      <c r="E241" s="4" t="e">
        <f>'SIMPL PLYWOOD'!#REF!*SUM('SIMPL PLYWOOD'!M290:X290)</f>
        <v>#REF!</v>
      </c>
      <c r="F241" s="4" t="e">
        <f>'SIMPL PLYWOOD'!#REF!*SUM('SIMPL PLYWOOD'!M290:X290)</f>
        <v>#REF!</v>
      </c>
      <c r="G241" s="4" t="e">
        <f>'SIMPL PLYWOOD'!#REF!*SUM('SIMPL PLYWOOD'!M290:X290)</f>
        <v>#REF!</v>
      </c>
      <c r="H241" s="4" t="e">
        <f t="shared" si="9"/>
        <v>#REF!</v>
      </c>
      <c r="I241" s="4" t="e">
        <f t="shared" si="10"/>
        <v>#REF!</v>
      </c>
      <c r="J241" s="4" t="e">
        <f>'SIMPL PLYWOOD'!#REF!*SUM('SIMPL PLYWOOD'!M290:X290)/3.125</f>
        <v>#REF!</v>
      </c>
      <c r="K241" s="4" t="e">
        <f>'SIMPL PLYWOOD'!#REF!</f>
        <v>#REF!</v>
      </c>
    </row>
    <row r="242" spans="2:11">
      <c r="B242" s="4" t="e">
        <f>'SIMPL PLYWOOD'!#REF!*SUM('SIMPL PLYWOOD'!M291:X291)</f>
        <v>#REF!</v>
      </c>
      <c r="C242" s="4" t="e">
        <f>'SIMPL PLYWOOD'!#REF!*SUM('SIMPL PLYWOOD'!M291:X291)</f>
        <v>#REF!</v>
      </c>
      <c r="D242" s="4" t="e">
        <f>'SIMPL PLYWOOD'!#REF!*SUM('SIMPL PLYWOOD'!M291:X291)</f>
        <v>#REF!</v>
      </c>
      <c r="E242" s="4" t="e">
        <f>'SIMPL PLYWOOD'!#REF!*SUM('SIMPL PLYWOOD'!M291:X291)</f>
        <v>#REF!</v>
      </c>
      <c r="F242" s="4" t="e">
        <f>'SIMPL PLYWOOD'!#REF!*SUM('SIMPL PLYWOOD'!M291:X291)</f>
        <v>#REF!</v>
      </c>
      <c r="G242" s="4" t="e">
        <f>'SIMPL PLYWOOD'!#REF!*SUM('SIMPL PLYWOOD'!M291:X291)</f>
        <v>#REF!</v>
      </c>
      <c r="H242" s="4" t="e">
        <f t="shared" si="9"/>
        <v>#REF!</v>
      </c>
      <c r="I242" s="4" t="e">
        <f t="shared" si="10"/>
        <v>#REF!</v>
      </c>
      <c r="J242" s="4" t="e">
        <f>'SIMPL PLYWOOD'!#REF!*SUM('SIMPL PLYWOOD'!M291:X291)/3.125</f>
        <v>#REF!</v>
      </c>
      <c r="K242" s="4" t="e">
        <f>'SIMPL PLYWOOD'!#REF!</f>
        <v>#REF!</v>
      </c>
    </row>
    <row r="243" spans="2:11">
      <c r="B243" s="4" t="e">
        <f>'SIMPL PLYWOOD'!#REF!*SUM('SIMPL PLYWOOD'!M292:X292)</f>
        <v>#REF!</v>
      </c>
      <c r="C243" s="4" t="e">
        <f>'SIMPL PLYWOOD'!#REF!*SUM('SIMPL PLYWOOD'!M292:X292)</f>
        <v>#REF!</v>
      </c>
      <c r="D243" s="4" t="e">
        <f>'SIMPL PLYWOOD'!#REF!*SUM('SIMPL PLYWOOD'!M292:X292)</f>
        <v>#REF!</v>
      </c>
      <c r="E243" s="4" t="e">
        <f>'SIMPL PLYWOOD'!#REF!*SUM('SIMPL PLYWOOD'!M292:X292)</f>
        <v>#REF!</v>
      </c>
      <c r="F243" s="4" t="e">
        <f>'SIMPL PLYWOOD'!#REF!*SUM('SIMPL PLYWOOD'!M292:X292)</f>
        <v>#REF!</v>
      </c>
      <c r="G243" s="4" t="e">
        <f>'SIMPL PLYWOOD'!#REF!*SUM('SIMPL PLYWOOD'!M292:X292)</f>
        <v>#REF!</v>
      </c>
      <c r="H243" s="4" t="e">
        <f t="shared" si="9"/>
        <v>#REF!</v>
      </c>
      <c r="I243" s="4" t="e">
        <f t="shared" si="10"/>
        <v>#REF!</v>
      </c>
      <c r="J243" s="4" t="e">
        <f>'SIMPL PLYWOOD'!#REF!*SUM('SIMPL PLYWOOD'!M292:X292)/3.125</f>
        <v>#REF!</v>
      </c>
      <c r="K243" s="4" t="e">
        <f>'SIMPL PLYWOOD'!#REF!</f>
        <v>#REF!</v>
      </c>
    </row>
    <row r="244" spans="2:11">
      <c r="B244" s="4" t="e">
        <f>'SIMPL PLYWOOD'!#REF!*SUM('SIMPL PLYWOOD'!M293:X293)</f>
        <v>#REF!</v>
      </c>
      <c r="C244" s="4" t="e">
        <f>'SIMPL PLYWOOD'!#REF!*SUM('SIMPL PLYWOOD'!M293:X293)</f>
        <v>#REF!</v>
      </c>
      <c r="D244" s="4" t="e">
        <f>'SIMPL PLYWOOD'!#REF!*SUM('SIMPL PLYWOOD'!M293:X293)</f>
        <v>#REF!</v>
      </c>
      <c r="E244" s="4" t="e">
        <f>'SIMPL PLYWOOD'!#REF!*SUM('SIMPL PLYWOOD'!M293:X293)</f>
        <v>#REF!</v>
      </c>
      <c r="F244" s="4" t="e">
        <f>'SIMPL PLYWOOD'!#REF!*SUM('SIMPL PLYWOOD'!M293:X293)</f>
        <v>#REF!</v>
      </c>
      <c r="G244" s="4" t="e">
        <f>'SIMPL PLYWOOD'!#REF!*SUM('SIMPL PLYWOOD'!M293:X293)</f>
        <v>#REF!</v>
      </c>
      <c r="H244" s="4" t="e">
        <f t="shared" si="9"/>
        <v>#REF!</v>
      </c>
      <c r="I244" s="4" t="e">
        <f t="shared" si="10"/>
        <v>#REF!</v>
      </c>
      <c r="J244" s="4" t="e">
        <f>'SIMPL PLYWOOD'!#REF!*SUM('SIMPL PLYWOOD'!M293:X293)/3.125</f>
        <v>#REF!</v>
      </c>
      <c r="K244" s="4" t="e">
        <f>'SIMPL PLYWOOD'!#REF!</f>
        <v>#REF!</v>
      </c>
    </row>
    <row r="245" spans="2:11">
      <c r="B245" s="4" t="e">
        <f>'SIMPL PLYWOOD'!#REF!*SUM('SIMPL PLYWOOD'!M294:X294)</f>
        <v>#REF!</v>
      </c>
      <c r="C245" s="4" t="e">
        <f>'SIMPL PLYWOOD'!#REF!*SUM('SIMPL PLYWOOD'!M294:X294)</f>
        <v>#REF!</v>
      </c>
      <c r="D245" s="4" t="e">
        <f>'SIMPL PLYWOOD'!#REF!*SUM('SIMPL PLYWOOD'!M294:X294)</f>
        <v>#REF!</v>
      </c>
      <c r="E245" s="4" t="e">
        <f>'SIMPL PLYWOOD'!#REF!*SUM('SIMPL PLYWOOD'!M294:X294)</f>
        <v>#REF!</v>
      </c>
      <c r="F245" s="4" t="e">
        <f>'SIMPL PLYWOOD'!#REF!*SUM('SIMPL PLYWOOD'!M294:X294)</f>
        <v>#REF!</v>
      </c>
      <c r="G245" s="4" t="e">
        <f>'SIMPL PLYWOOD'!#REF!*SUM('SIMPL PLYWOOD'!M294:X294)</f>
        <v>#REF!</v>
      </c>
      <c r="H245" s="4" t="e">
        <f t="shared" si="9"/>
        <v>#REF!</v>
      </c>
      <c r="I245" s="4" t="e">
        <f t="shared" si="10"/>
        <v>#REF!</v>
      </c>
      <c r="J245" s="4" t="e">
        <f>'SIMPL PLYWOOD'!#REF!*SUM('SIMPL PLYWOOD'!M294:X294)/3.125</f>
        <v>#REF!</v>
      </c>
      <c r="K245" s="4" t="e">
        <f>'SIMPL PLYWOOD'!#REF!</f>
        <v>#REF!</v>
      </c>
    </row>
    <row r="246" spans="2:11">
      <c r="B246" s="4" t="e">
        <f>'SIMPL PLYWOOD'!#REF!*SUM('SIMPL PLYWOOD'!M295:X295)</f>
        <v>#REF!</v>
      </c>
      <c r="C246" s="4" t="e">
        <f>'SIMPL PLYWOOD'!#REF!*SUM('SIMPL PLYWOOD'!M295:X295)</f>
        <v>#REF!</v>
      </c>
      <c r="D246" s="4" t="e">
        <f>'SIMPL PLYWOOD'!#REF!*SUM('SIMPL PLYWOOD'!M295:X295)</f>
        <v>#REF!</v>
      </c>
      <c r="E246" s="4" t="e">
        <f>'SIMPL PLYWOOD'!#REF!*SUM('SIMPL PLYWOOD'!M295:X295)</f>
        <v>#REF!</v>
      </c>
      <c r="F246" s="4" t="e">
        <f>'SIMPL PLYWOOD'!#REF!*SUM('SIMPL PLYWOOD'!M295:X295)</f>
        <v>#REF!</v>
      </c>
      <c r="G246" s="4" t="e">
        <f>'SIMPL PLYWOOD'!#REF!*SUM('SIMPL PLYWOOD'!M295:X295)</f>
        <v>#REF!</v>
      </c>
      <c r="H246" s="4" t="e">
        <f t="shared" si="9"/>
        <v>#REF!</v>
      </c>
      <c r="I246" s="4" t="e">
        <f t="shared" si="10"/>
        <v>#REF!</v>
      </c>
      <c r="J246" s="4" t="e">
        <f>'SIMPL PLYWOOD'!#REF!*SUM('SIMPL PLYWOOD'!M295:X295)/3.125</f>
        <v>#REF!</v>
      </c>
      <c r="K246" s="4" t="e">
        <f>'SIMPL PLYWOOD'!#REF!</f>
        <v>#REF!</v>
      </c>
    </row>
    <row r="247" spans="2:11">
      <c r="B247" s="4" t="e">
        <f>'SIMPL PLYWOOD'!#REF!*SUM('SIMPL PLYWOOD'!M296:X296)</f>
        <v>#REF!</v>
      </c>
      <c r="C247" s="4" t="e">
        <f>'SIMPL PLYWOOD'!#REF!*SUM('SIMPL PLYWOOD'!M296:X296)</f>
        <v>#REF!</v>
      </c>
      <c r="D247" s="4" t="e">
        <f>'SIMPL PLYWOOD'!#REF!*SUM('SIMPL PLYWOOD'!M296:X296)</f>
        <v>#REF!</v>
      </c>
      <c r="E247" s="4" t="e">
        <f>'SIMPL PLYWOOD'!#REF!*SUM('SIMPL PLYWOOD'!M296:X296)</f>
        <v>#REF!</v>
      </c>
      <c r="F247" s="4" t="e">
        <f>'SIMPL PLYWOOD'!#REF!*SUM('SIMPL PLYWOOD'!M296:X296)</f>
        <v>#REF!</v>
      </c>
      <c r="G247" s="4" t="e">
        <f>'SIMPL PLYWOOD'!#REF!*SUM('SIMPL PLYWOOD'!M296:X296)</f>
        <v>#REF!</v>
      </c>
      <c r="H247" s="4" t="e">
        <f t="shared" si="9"/>
        <v>#REF!</v>
      </c>
      <c r="I247" s="4" t="e">
        <f t="shared" si="10"/>
        <v>#REF!</v>
      </c>
      <c r="J247" s="4" t="e">
        <f>'SIMPL PLYWOOD'!#REF!*SUM('SIMPL PLYWOOD'!M296:X296)/3.125</f>
        <v>#REF!</v>
      </c>
      <c r="K247" s="4" t="e">
        <f>'SIMPL PLYWOOD'!#REF!</f>
        <v>#REF!</v>
      </c>
    </row>
    <row r="248" spans="2:11">
      <c r="B248" s="4" t="e">
        <f>'SIMPL PLYWOOD'!#REF!*SUM('SIMPL PLYWOOD'!M297:X297)</f>
        <v>#REF!</v>
      </c>
      <c r="C248" s="4" t="e">
        <f>'SIMPL PLYWOOD'!#REF!*SUM('SIMPL PLYWOOD'!M297:X297)</f>
        <v>#REF!</v>
      </c>
      <c r="D248" s="4" t="e">
        <f>'SIMPL PLYWOOD'!#REF!*SUM('SIMPL PLYWOOD'!M297:X297)</f>
        <v>#REF!</v>
      </c>
      <c r="E248" s="4" t="e">
        <f>'SIMPL PLYWOOD'!#REF!*SUM('SIMPL PLYWOOD'!M297:X297)</f>
        <v>#REF!</v>
      </c>
      <c r="F248" s="4" t="e">
        <f>'SIMPL PLYWOOD'!#REF!*SUM('SIMPL PLYWOOD'!M297:X297)</f>
        <v>#REF!</v>
      </c>
      <c r="G248" s="4" t="e">
        <f>'SIMPL PLYWOOD'!#REF!*SUM('SIMPL PLYWOOD'!M297:X297)</f>
        <v>#REF!</v>
      </c>
      <c r="H248" s="4" t="e">
        <f t="shared" si="9"/>
        <v>#REF!</v>
      </c>
      <c r="I248" s="4" t="e">
        <f t="shared" si="10"/>
        <v>#REF!</v>
      </c>
      <c r="J248" s="4" t="e">
        <f>'SIMPL PLYWOOD'!#REF!*SUM('SIMPL PLYWOOD'!M297:X297)/3.125</f>
        <v>#REF!</v>
      </c>
      <c r="K248" s="4" t="e">
        <f>'SIMPL PLYWOOD'!#REF!</f>
        <v>#REF!</v>
      </c>
    </row>
    <row r="249" spans="2:11">
      <c r="B249" s="4" t="e">
        <f>'SIMPL PLYWOOD'!#REF!*SUM('SIMPL PLYWOOD'!M298:X298)</f>
        <v>#REF!</v>
      </c>
      <c r="C249" s="4" t="e">
        <f>'SIMPL PLYWOOD'!#REF!*SUM('SIMPL PLYWOOD'!M298:X298)</f>
        <v>#REF!</v>
      </c>
      <c r="D249" s="4" t="e">
        <f>'SIMPL PLYWOOD'!#REF!*SUM('SIMPL PLYWOOD'!M298:X298)</f>
        <v>#REF!</v>
      </c>
      <c r="E249" s="4" t="e">
        <f>'SIMPL PLYWOOD'!#REF!*SUM('SIMPL PLYWOOD'!M298:X298)</f>
        <v>#REF!</v>
      </c>
      <c r="F249" s="4" t="e">
        <f>'SIMPL PLYWOOD'!#REF!*SUM('SIMPL PLYWOOD'!M298:X298)</f>
        <v>#REF!</v>
      </c>
      <c r="G249" s="4" t="e">
        <f>'SIMPL PLYWOOD'!#REF!*SUM('SIMPL PLYWOOD'!M298:X298)</f>
        <v>#REF!</v>
      </c>
      <c r="H249" s="4" t="e">
        <f t="shared" si="9"/>
        <v>#REF!</v>
      </c>
      <c r="I249" s="4" t="e">
        <f t="shared" si="10"/>
        <v>#REF!</v>
      </c>
      <c r="J249" s="4" t="e">
        <f>'SIMPL PLYWOOD'!#REF!*SUM('SIMPL PLYWOOD'!M298:X298)/3.125</f>
        <v>#REF!</v>
      </c>
      <c r="K249" s="4" t="e">
        <f>'SIMPL PLYWOOD'!#REF!</f>
        <v>#REF!</v>
      </c>
    </row>
    <row r="250" spans="2:11">
      <c r="B250" s="4" t="e">
        <f>'SIMPL PLYWOOD'!#REF!*SUM('SIMPL PLYWOOD'!M299:X299)</f>
        <v>#REF!</v>
      </c>
      <c r="C250" s="4" t="e">
        <f>'SIMPL PLYWOOD'!#REF!*SUM('SIMPL PLYWOOD'!M299:X299)</f>
        <v>#REF!</v>
      </c>
      <c r="D250" s="4" t="e">
        <f>'SIMPL PLYWOOD'!#REF!*SUM('SIMPL PLYWOOD'!M299:X299)</f>
        <v>#REF!</v>
      </c>
      <c r="E250" s="4" t="e">
        <f>'SIMPL PLYWOOD'!#REF!*SUM('SIMPL PLYWOOD'!M299:X299)</f>
        <v>#REF!</v>
      </c>
      <c r="F250" s="4" t="e">
        <f>'SIMPL PLYWOOD'!#REF!*SUM('SIMPL PLYWOOD'!M299:X299)</f>
        <v>#REF!</v>
      </c>
      <c r="G250" s="4" t="e">
        <f>'SIMPL PLYWOOD'!#REF!*SUM('SIMPL PLYWOOD'!M299:X299)</f>
        <v>#REF!</v>
      </c>
      <c r="H250" s="4" t="e">
        <f t="shared" si="9"/>
        <v>#REF!</v>
      </c>
      <c r="I250" s="4" t="e">
        <f t="shared" si="10"/>
        <v>#REF!</v>
      </c>
      <c r="J250" s="4" t="e">
        <f>'SIMPL PLYWOOD'!#REF!*SUM('SIMPL PLYWOOD'!M299:X299)/3.125</f>
        <v>#REF!</v>
      </c>
      <c r="K250" s="4" t="e">
        <f>'SIMPL PLYWOOD'!#REF!</f>
        <v>#REF!</v>
      </c>
    </row>
    <row r="251" spans="2:11">
      <c r="B251" s="4" t="e">
        <f>'SIMPL PLYWOOD'!#REF!*SUM('SIMPL PLYWOOD'!M300:X300)</f>
        <v>#REF!</v>
      </c>
      <c r="C251" s="4" t="e">
        <f>'SIMPL PLYWOOD'!#REF!*SUM('SIMPL PLYWOOD'!M300:X300)</f>
        <v>#REF!</v>
      </c>
      <c r="D251" s="4" t="e">
        <f>'SIMPL PLYWOOD'!#REF!*SUM('SIMPL PLYWOOD'!M300:X300)</f>
        <v>#REF!</v>
      </c>
      <c r="E251" s="4" t="e">
        <f>'SIMPL PLYWOOD'!#REF!*SUM('SIMPL PLYWOOD'!M300:X300)</f>
        <v>#REF!</v>
      </c>
      <c r="F251" s="4" t="e">
        <f>'SIMPL PLYWOOD'!#REF!*SUM('SIMPL PLYWOOD'!M300:X300)</f>
        <v>#REF!</v>
      </c>
      <c r="G251" s="4" t="e">
        <f>'SIMPL PLYWOOD'!#REF!*SUM('SIMPL PLYWOOD'!M300:X300)</f>
        <v>#REF!</v>
      </c>
      <c r="H251" s="4" t="e">
        <f t="shared" si="9"/>
        <v>#REF!</v>
      </c>
      <c r="I251" s="4" t="e">
        <f t="shared" si="10"/>
        <v>#REF!</v>
      </c>
      <c r="J251" s="4" t="e">
        <f>'SIMPL PLYWOOD'!#REF!*SUM('SIMPL PLYWOOD'!M300:X300)/3.125</f>
        <v>#REF!</v>
      </c>
      <c r="K251" s="4" t="e">
        <f>'SIMPL PLYWOOD'!#REF!</f>
        <v>#REF!</v>
      </c>
    </row>
    <row r="252" spans="2:11">
      <c r="B252" s="4" t="e">
        <f>'SIMPL PLYWOOD'!#REF!*SUM('SIMPL PLYWOOD'!M301:X301)</f>
        <v>#REF!</v>
      </c>
      <c r="C252" s="4" t="e">
        <f>'SIMPL PLYWOOD'!#REF!*SUM('SIMPL PLYWOOD'!M301:X301)</f>
        <v>#REF!</v>
      </c>
      <c r="D252" s="4" t="e">
        <f>'SIMPL PLYWOOD'!#REF!*SUM('SIMPL PLYWOOD'!M301:X301)</f>
        <v>#REF!</v>
      </c>
      <c r="E252" s="4" t="e">
        <f>'SIMPL PLYWOOD'!#REF!*SUM('SIMPL PLYWOOD'!M301:X301)</f>
        <v>#REF!</v>
      </c>
      <c r="F252" s="4" t="e">
        <f>'SIMPL PLYWOOD'!#REF!*SUM('SIMPL PLYWOOD'!M301:X301)</f>
        <v>#REF!</v>
      </c>
      <c r="G252" s="4" t="e">
        <f>'SIMPL PLYWOOD'!#REF!*SUM('SIMPL PLYWOOD'!M301:X301)</f>
        <v>#REF!</v>
      </c>
      <c r="H252" s="4" t="e">
        <f t="shared" si="9"/>
        <v>#REF!</v>
      </c>
      <c r="I252" s="4" t="e">
        <f t="shared" si="10"/>
        <v>#REF!</v>
      </c>
      <c r="J252" s="4" t="e">
        <f>'SIMPL PLYWOOD'!#REF!*SUM('SIMPL PLYWOOD'!M301:X301)/3.125</f>
        <v>#REF!</v>
      </c>
      <c r="K252" s="4" t="e">
        <f>'SIMPL PLYWOOD'!#REF!</f>
        <v>#REF!</v>
      </c>
    </row>
    <row r="253" spans="2:11">
      <c r="B253" s="4" t="e">
        <f>'SIMPL PLYWOOD'!#REF!*SUM('SIMPL PLYWOOD'!M302:X302)</f>
        <v>#REF!</v>
      </c>
      <c r="C253" s="4" t="e">
        <f>'SIMPL PLYWOOD'!#REF!*SUM('SIMPL PLYWOOD'!M302:X302)</f>
        <v>#REF!</v>
      </c>
      <c r="D253" s="4" t="e">
        <f>'SIMPL PLYWOOD'!#REF!*SUM('SIMPL PLYWOOD'!M302:X302)</f>
        <v>#REF!</v>
      </c>
      <c r="E253" s="4" t="e">
        <f>'SIMPL PLYWOOD'!#REF!*SUM('SIMPL PLYWOOD'!M302:X302)</f>
        <v>#REF!</v>
      </c>
      <c r="F253" s="4" t="e">
        <f>'SIMPL PLYWOOD'!#REF!*SUM('SIMPL PLYWOOD'!M302:X302)</f>
        <v>#REF!</v>
      </c>
      <c r="G253" s="4" t="e">
        <f>'SIMPL PLYWOOD'!#REF!*SUM('SIMPL PLYWOOD'!M302:X302)</f>
        <v>#REF!</v>
      </c>
      <c r="H253" s="4" t="e">
        <f t="shared" si="9"/>
        <v>#REF!</v>
      </c>
      <c r="I253" s="4" t="e">
        <f t="shared" si="10"/>
        <v>#REF!</v>
      </c>
      <c r="J253" s="4" t="e">
        <f>'SIMPL PLYWOOD'!#REF!*SUM('SIMPL PLYWOOD'!M302:X302)/3.125</f>
        <v>#REF!</v>
      </c>
      <c r="K253" s="4" t="e">
        <f>'SIMPL PLYWOOD'!#REF!</f>
        <v>#REF!</v>
      </c>
    </row>
    <row r="254" spans="2:11">
      <c r="B254" s="4" t="e">
        <f>'SIMPL PLYWOOD'!#REF!*SUM('SIMPL PLYWOOD'!M303:X303)</f>
        <v>#REF!</v>
      </c>
      <c r="C254" s="4" t="e">
        <f>'SIMPL PLYWOOD'!#REF!*SUM('SIMPL PLYWOOD'!M303:X303)</f>
        <v>#REF!</v>
      </c>
      <c r="D254" s="4" t="e">
        <f>'SIMPL PLYWOOD'!#REF!*SUM('SIMPL PLYWOOD'!M303:X303)</f>
        <v>#REF!</v>
      </c>
      <c r="E254" s="4" t="e">
        <f>'SIMPL PLYWOOD'!#REF!*SUM('SIMPL PLYWOOD'!M303:X303)</f>
        <v>#REF!</v>
      </c>
      <c r="F254" s="4" t="e">
        <f>'SIMPL PLYWOOD'!#REF!*SUM('SIMPL PLYWOOD'!M303:X303)</f>
        <v>#REF!</v>
      </c>
      <c r="G254" s="4" t="e">
        <f>'SIMPL PLYWOOD'!#REF!*SUM('SIMPL PLYWOOD'!M303:X303)</f>
        <v>#REF!</v>
      </c>
      <c r="H254" s="4" t="e">
        <f t="shared" si="9"/>
        <v>#REF!</v>
      </c>
      <c r="I254" s="4" t="e">
        <f t="shared" si="10"/>
        <v>#REF!</v>
      </c>
      <c r="J254" s="4" t="e">
        <f>'SIMPL PLYWOOD'!#REF!*SUM('SIMPL PLYWOOD'!M303:X303)/3.125</f>
        <v>#REF!</v>
      </c>
      <c r="K254" s="4" t="e">
        <f>'SIMPL PLYWOOD'!#REF!</f>
        <v>#REF!</v>
      </c>
    </row>
    <row r="255" spans="2:11">
      <c r="B255" s="4" t="e">
        <f>'SIMPL PLYWOOD'!#REF!*SUM('SIMPL PLYWOOD'!M304:X304)</f>
        <v>#REF!</v>
      </c>
      <c r="C255" s="4" t="e">
        <f>'SIMPL PLYWOOD'!#REF!*SUM('SIMPL PLYWOOD'!M304:X304)</f>
        <v>#REF!</v>
      </c>
      <c r="D255" s="4" t="e">
        <f>'SIMPL PLYWOOD'!#REF!*SUM('SIMPL PLYWOOD'!M304:X304)</f>
        <v>#REF!</v>
      </c>
      <c r="E255" s="4" t="e">
        <f>'SIMPL PLYWOOD'!#REF!*SUM('SIMPL PLYWOOD'!M304:X304)</f>
        <v>#REF!</v>
      </c>
      <c r="F255" s="4" t="e">
        <f>'SIMPL PLYWOOD'!#REF!*SUM('SIMPL PLYWOOD'!M304:X304)</f>
        <v>#REF!</v>
      </c>
      <c r="G255" s="4" t="e">
        <f>'SIMPL PLYWOOD'!#REF!*SUM('SIMPL PLYWOOD'!M304:X304)</f>
        <v>#REF!</v>
      </c>
      <c r="H255" s="4" t="e">
        <f t="shared" si="9"/>
        <v>#REF!</v>
      </c>
      <c r="I255" s="4" t="e">
        <f t="shared" si="10"/>
        <v>#REF!</v>
      </c>
      <c r="J255" s="4" t="e">
        <f>'SIMPL PLYWOOD'!#REF!*SUM('SIMPL PLYWOOD'!M304:X304)/3.125</f>
        <v>#REF!</v>
      </c>
      <c r="K255" s="4" t="e">
        <f>'SIMPL PLYWOOD'!#REF!</f>
        <v>#REF!</v>
      </c>
    </row>
    <row r="256" spans="2:11">
      <c r="B256" s="4" t="e">
        <f>'SIMPL PLYWOOD'!#REF!*SUM('SIMPL PLYWOOD'!M305:X305)</f>
        <v>#REF!</v>
      </c>
      <c r="C256" s="4" t="e">
        <f>'SIMPL PLYWOOD'!#REF!*SUM('SIMPL PLYWOOD'!M305:X305)</f>
        <v>#REF!</v>
      </c>
      <c r="D256" s="4" t="e">
        <f>'SIMPL PLYWOOD'!#REF!*SUM('SIMPL PLYWOOD'!M305:X305)</f>
        <v>#REF!</v>
      </c>
      <c r="E256" s="4" t="e">
        <f>'SIMPL PLYWOOD'!#REF!*SUM('SIMPL PLYWOOD'!M305:X305)</f>
        <v>#REF!</v>
      </c>
      <c r="F256" s="4" t="e">
        <f>'SIMPL PLYWOOD'!#REF!*SUM('SIMPL PLYWOOD'!M305:X305)</f>
        <v>#REF!</v>
      </c>
      <c r="G256" s="4" t="e">
        <f>'SIMPL PLYWOOD'!#REF!*SUM('SIMPL PLYWOOD'!M305:X305)</f>
        <v>#REF!</v>
      </c>
      <c r="H256" s="4" t="e">
        <f t="shared" si="9"/>
        <v>#REF!</v>
      </c>
      <c r="I256" s="4" t="e">
        <f t="shared" si="10"/>
        <v>#REF!</v>
      </c>
      <c r="J256" s="4" t="e">
        <f>'SIMPL PLYWOOD'!#REF!*SUM('SIMPL PLYWOOD'!M305:X305)/3.125</f>
        <v>#REF!</v>
      </c>
      <c r="K256" s="4" t="e">
        <f>'SIMPL PLYWOOD'!#REF!</f>
        <v>#REF!</v>
      </c>
    </row>
    <row r="257" spans="2:11">
      <c r="B257" s="4" t="e">
        <f>'SIMPL PLYWOOD'!#REF!*SUM('SIMPL PLYWOOD'!M306:X306)</f>
        <v>#REF!</v>
      </c>
      <c r="C257" s="4" t="e">
        <f>'SIMPL PLYWOOD'!#REF!*SUM('SIMPL PLYWOOD'!M306:X306)</f>
        <v>#REF!</v>
      </c>
      <c r="D257" s="4" t="e">
        <f>'SIMPL PLYWOOD'!#REF!*SUM('SIMPL PLYWOOD'!M306:X306)</f>
        <v>#REF!</v>
      </c>
      <c r="E257" s="4" t="e">
        <f>'SIMPL PLYWOOD'!#REF!*SUM('SIMPL PLYWOOD'!M306:X306)</f>
        <v>#REF!</v>
      </c>
      <c r="F257" s="4" t="e">
        <f>'SIMPL PLYWOOD'!#REF!*SUM('SIMPL PLYWOOD'!M306:X306)</f>
        <v>#REF!</v>
      </c>
      <c r="G257" s="4" t="e">
        <f>'SIMPL PLYWOOD'!#REF!*SUM('SIMPL PLYWOOD'!M306:X306)</f>
        <v>#REF!</v>
      </c>
      <c r="H257" s="4" t="e">
        <f t="shared" si="9"/>
        <v>#REF!</v>
      </c>
      <c r="I257" s="4" t="e">
        <f t="shared" si="10"/>
        <v>#REF!</v>
      </c>
      <c r="J257" s="4" t="e">
        <f>'SIMPL PLYWOOD'!#REF!*SUM('SIMPL PLYWOOD'!M306:X306)/3.125</f>
        <v>#REF!</v>
      </c>
      <c r="K257" s="4" t="e">
        <f>'SIMPL PLYWOOD'!#REF!</f>
        <v>#REF!</v>
      </c>
    </row>
    <row r="258" spans="2:11">
      <c r="B258" s="4" t="e">
        <f>'SIMPL PLYWOOD'!#REF!*SUM('SIMPL PLYWOOD'!M307:X307)</f>
        <v>#REF!</v>
      </c>
      <c r="C258" s="4" t="e">
        <f>'SIMPL PLYWOOD'!#REF!*SUM('SIMPL PLYWOOD'!M307:X307)</f>
        <v>#REF!</v>
      </c>
      <c r="D258" s="4" t="e">
        <f>'SIMPL PLYWOOD'!#REF!*SUM('SIMPL PLYWOOD'!M307:X307)</f>
        <v>#REF!</v>
      </c>
      <c r="E258" s="4" t="e">
        <f>'SIMPL PLYWOOD'!#REF!*SUM('SIMPL PLYWOOD'!M307:X307)</f>
        <v>#REF!</v>
      </c>
      <c r="F258" s="4" t="e">
        <f>'SIMPL PLYWOOD'!#REF!*SUM('SIMPL PLYWOOD'!M307:X307)</f>
        <v>#REF!</v>
      </c>
      <c r="G258" s="4" t="e">
        <f>'SIMPL PLYWOOD'!#REF!*SUM('SIMPL PLYWOOD'!M307:X307)</f>
        <v>#REF!</v>
      </c>
      <c r="H258" s="4" t="e">
        <f t="shared" si="9"/>
        <v>#REF!</v>
      </c>
      <c r="I258" s="4" t="e">
        <f t="shared" si="10"/>
        <v>#REF!</v>
      </c>
      <c r="J258" s="4" t="e">
        <f>'SIMPL PLYWOOD'!#REF!*SUM('SIMPL PLYWOOD'!M307:X307)/3.125</f>
        <v>#REF!</v>
      </c>
      <c r="K258" s="4" t="e">
        <f>'SIMPL PLYWOOD'!#REF!</f>
        <v>#REF!</v>
      </c>
    </row>
    <row r="259" spans="2:11">
      <c r="B259" s="4" t="e">
        <f>'SIMPL PLYWOOD'!#REF!*SUM('SIMPL PLYWOOD'!M308:X308)</f>
        <v>#REF!</v>
      </c>
      <c r="C259" s="4" t="e">
        <f>'SIMPL PLYWOOD'!#REF!*SUM('SIMPL PLYWOOD'!M308:X308)</f>
        <v>#REF!</v>
      </c>
      <c r="D259" s="4" t="e">
        <f>'SIMPL PLYWOOD'!#REF!*SUM('SIMPL PLYWOOD'!M308:X308)</f>
        <v>#REF!</v>
      </c>
      <c r="E259" s="4" t="e">
        <f>'SIMPL PLYWOOD'!#REF!*SUM('SIMPL PLYWOOD'!M308:X308)</f>
        <v>#REF!</v>
      </c>
      <c r="F259" s="4" t="e">
        <f>'SIMPL PLYWOOD'!#REF!*SUM('SIMPL PLYWOOD'!M308:X308)</f>
        <v>#REF!</v>
      </c>
      <c r="G259" s="4" t="e">
        <f>'SIMPL PLYWOOD'!#REF!*SUM('SIMPL PLYWOOD'!M308:X308)</f>
        <v>#REF!</v>
      </c>
      <c r="H259" s="4" t="e">
        <f t="shared" ref="H259:H322" si="11">F259/10</f>
        <v>#REF!</v>
      </c>
      <c r="I259" s="4" t="e">
        <f t="shared" ref="I259:I322" si="12">(3/100)*F259</f>
        <v>#REF!</v>
      </c>
      <c r="J259" s="4" t="e">
        <f>'SIMPL PLYWOOD'!#REF!*SUM('SIMPL PLYWOOD'!M308:X308)/3.125</f>
        <v>#REF!</v>
      </c>
      <c r="K259" s="4" t="e">
        <f>'SIMPL PLYWOOD'!#REF!</f>
        <v>#REF!</v>
      </c>
    </row>
    <row r="260" spans="2:11">
      <c r="B260" s="4" t="e">
        <f>'SIMPL PLYWOOD'!#REF!*SUM('SIMPL PLYWOOD'!M309:X309)</f>
        <v>#REF!</v>
      </c>
      <c r="C260" s="4" t="e">
        <f>'SIMPL PLYWOOD'!#REF!*SUM('SIMPL PLYWOOD'!M309:X309)</f>
        <v>#REF!</v>
      </c>
      <c r="D260" s="4" t="e">
        <f>'SIMPL PLYWOOD'!#REF!*SUM('SIMPL PLYWOOD'!M309:X309)</f>
        <v>#REF!</v>
      </c>
      <c r="E260" s="4" t="e">
        <f>'SIMPL PLYWOOD'!#REF!*SUM('SIMPL PLYWOOD'!M309:X309)</f>
        <v>#REF!</v>
      </c>
      <c r="F260" s="4" t="e">
        <f>'SIMPL PLYWOOD'!#REF!*SUM('SIMPL PLYWOOD'!M309:X309)</f>
        <v>#REF!</v>
      </c>
      <c r="G260" s="4" t="e">
        <f>'SIMPL PLYWOOD'!#REF!*SUM('SIMPL PLYWOOD'!M309:X309)</f>
        <v>#REF!</v>
      </c>
      <c r="H260" s="4" t="e">
        <f t="shared" si="11"/>
        <v>#REF!</v>
      </c>
      <c r="I260" s="4" t="e">
        <f t="shared" si="12"/>
        <v>#REF!</v>
      </c>
      <c r="J260" s="4" t="e">
        <f>'SIMPL PLYWOOD'!#REF!*SUM('SIMPL PLYWOOD'!M309:X309)/3.125</f>
        <v>#REF!</v>
      </c>
      <c r="K260" s="4" t="e">
        <f>'SIMPL PLYWOOD'!#REF!</f>
        <v>#REF!</v>
      </c>
    </row>
    <row r="261" spans="2:11">
      <c r="B261" s="4" t="e">
        <f>'SIMPL PLYWOOD'!#REF!*SUM('SIMPL PLYWOOD'!M310:X310)</f>
        <v>#REF!</v>
      </c>
      <c r="C261" s="4" t="e">
        <f>'SIMPL PLYWOOD'!#REF!*SUM('SIMPL PLYWOOD'!M310:X310)</f>
        <v>#REF!</v>
      </c>
      <c r="D261" s="4" t="e">
        <f>'SIMPL PLYWOOD'!#REF!*SUM('SIMPL PLYWOOD'!M310:X310)</f>
        <v>#REF!</v>
      </c>
      <c r="E261" s="4" t="e">
        <f>'SIMPL PLYWOOD'!#REF!*SUM('SIMPL PLYWOOD'!M310:X310)</f>
        <v>#REF!</v>
      </c>
      <c r="F261" s="4" t="e">
        <f>'SIMPL PLYWOOD'!#REF!*SUM('SIMPL PLYWOOD'!M310:X310)</f>
        <v>#REF!</v>
      </c>
      <c r="G261" s="4" t="e">
        <f>'SIMPL PLYWOOD'!#REF!*SUM('SIMPL PLYWOOD'!M310:X310)</f>
        <v>#REF!</v>
      </c>
      <c r="H261" s="4" t="e">
        <f t="shared" si="11"/>
        <v>#REF!</v>
      </c>
      <c r="I261" s="4" t="e">
        <f t="shared" si="12"/>
        <v>#REF!</v>
      </c>
      <c r="J261" s="4" t="e">
        <f>'SIMPL PLYWOOD'!#REF!*SUM('SIMPL PLYWOOD'!M310:X310)/3.125</f>
        <v>#REF!</v>
      </c>
      <c r="K261" s="4" t="e">
        <f>'SIMPL PLYWOOD'!#REF!</f>
        <v>#REF!</v>
      </c>
    </row>
    <row r="262" spans="2:11">
      <c r="B262" s="4" t="e">
        <f>'SIMPL PLYWOOD'!#REF!*SUM('SIMPL PLYWOOD'!M311:X311)</f>
        <v>#REF!</v>
      </c>
      <c r="C262" s="4" t="e">
        <f>'SIMPL PLYWOOD'!#REF!*SUM('SIMPL PLYWOOD'!M311:X311)</f>
        <v>#REF!</v>
      </c>
      <c r="D262" s="4" t="e">
        <f>'SIMPL PLYWOOD'!#REF!*SUM('SIMPL PLYWOOD'!M311:X311)</f>
        <v>#REF!</v>
      </c>
      <c r="E262" s="4" t="e">
        <f>'SIMPL PLYWOOD'!#REF!*SUM('SIMPL PLYWOOD'!M311:X311)</f>
        <v>#REF!</v>
      </c>
      <c r="F262" s="4" t="e">
        <f>'SIMPL PLYWOOD'!#REF!*SUM('SIMPL PLYWOOD'!M311:X311)</f>
        <v>#REF!</v>
      </c>
      <c r="G262" s="4" t="e">
        <f>'SIMPL PLYWOOD'!#REF!*SUM('SIMPL PLYWOOD'!M311:X311)</f>
        <v>#REF!</v>
      </c>
      <c r="H262" s="4" t="e">
        <f t="shared" si="11"/>
        <v>#REF!</v>
      </c>
      <c r="I262" s="4" t="e">
        <f t="shared" si="12"/>
        <v>#REF!</v>
      </c>
      <c r="J262" s="4" t="e">
        <f>'SIMPL PLYWOOD'!#REF!*SUM('SIMPL PLYWOOD'!M311:X311)/3.125</f>
        <v>#REF!</v>
      </c>
      <c r="K262" s="4" t="e">
        <f>'SIMPL PLYWOOD'!#REF!</f>
        <v>#REF!</v>
      </c>
    </row>
    <row r="263" spans="2:11">
      <c r="B263" s="4" t="e">
        <f>'SIMPL PLYWOOD'!#REF!*SUM('SIMPL PLYWOOD'!M312:X312)</f>
        <v>#REF!</v>
      </c>
      <c r="C263" s="4" t="e">
        <f>'SIMPL PLYWOOD'!#REF!*SUM('SIMPL PLYWOOD'!M312:X312)</f>
        <v>#REF!</v>
      </c>
      <c r="D263" s="4" t="e">
        <f>'SIMPL PLYWOOD'!#REF!*SUM('SIMPL PLYWOOD'!M312:X312)</f>
        <v>#REF!</v>
      </c>
      <c r="E263" s="4" t="e">
        <f>'SIMPL PLYWOOD'!#REF!*SUM('SIMPL PLYWOOD'!M312:X312)</f>
        <v>#REF!</v>
      </c>
      <c r="F263" s="4" t="e">
        <f>'SIMPL PLYWOOD'!#REF!*SUM('SIMPL PLYWOOD'!M312:X312)</f>
        <v>#REF!</v>
      </c>
      <c r="G263" s="4" t="e">
        <f>'SIMPL PLYWOOD'!#REF!*SUM('SIMPL PLYWOOD'!M312:X312)</f>
        <v>#REF!</v>
      </c>
      <c r="H263" s="4" t="e">
        <f t="shared" si="11"/>
        <v>#REF!</v>
      </c>
      <c r="I263" s="4" t="e">
        <f t="shared" si="12"/>
        <v>#REF!</v>
      </c>
      <c r="J263" s="4" t="e">
        <f>'SIMPL PLYWOOD'!#REF!*SUM('SIMPL PLYWOOD'!M312:X312)/3.125</f>
        <v>#REF!</v>
      </c>
      <c r="K263" s="4" t="e">
        <f>'SIMPL PLYWOOD'!#REF!</f>
        <v>#REF!</v>
      </c>
    </row>
    <row r="264" spans="2:11">
      <c r="B264" s="4" t="e">
        <f>'SIMPL PLYWOOD'!#REF!*SUM('SIMPL PLYWOOD'!M313:X313)</f>
        <v>#REF!</v>
      </c>
      <c r="C264" s="4" t="e">
        <f>'SIMPL PLYWOOD'!#REF!*SUM('SIMPL PLYWOOD'!M313:X313)</f>
        <v>#REF!</v>
      </c>
      <c r="D264" s="4" t="e">
        <f>'SIMPL PLYWOOD'!#REF!*SUM('SIMPL PLYWOOD'!M313:X313)</f>
        <v>#REF!</v>
      </c>
      <c r="E264" s="4" t="e">
        <f>'SIMPL PLYWOOD'!#REF!*SUM('SIMPL PLYWOOD'!M313:X313)</f>
        <v>#REF!</v>
      </c>
      <c r="F264" s="4" t="e">
        <f>'SIMPL PLYWOOD'!#REF!*SUM('SIMPL PLYWOOD'!M313:X313)</f>
        <v>#REF!</v>
      </c>
      <c r="G264" s="4" t="e">
        <f>'SIMPL PLYWOOD'!#REF!*SUM('SIMPL PLYWOOD'!M313:X313)</f>
        <v>#REF!</v>
      </c>
      <c r="H264" s="4" t="e">
        <f t="shared" si="11"/>
        <v>#REF!</v>
      </c>
      <c r="I264" s="4" t="e">
        <f t="shared" si="12"/>
        <v>#REF!</v>
      </c>
      <c r="J264" s="4" t="e">
        <f>'SIMPL PLYWOOD'!#REF!*SUM('SIMPL PLYWOOD'!M313:X313)/3.125</f>
        <v>#REF!</v>
      </c>
      <c r="K264" s="4" t="e">
        <f>'SIMPL PLYWOOD'!#REF!</f>
        <v>#REF!</v>
      </c>
    </row>
    <row r="265" spans="2:11">
      <c r="B265" s="4" t="e">
        <f>'SIMPL PLYWOOD'!#REF!*SUM('SIMPL PLYWOOD'!M314:X314)</f>
        <v>#REF!</v>
      </c>
      <c r="C265" s="4" t="e">
        <f>'SIMPL PLYWOOD'!#REF!*SUM('SIMPL PLYWOOD'!M314:X314)</f>
        <v>#REF!</v>
      </c>
      <c r="D265" s="4" t="e">
        <f>'SIMPL PLYWOOD'!#REF!*SUM('SIMPL PLYWOOD'!M314:X314)</f>
        <v>#REF!</v>
      </c>
      <c r="E265" s="4" t="e">
        <f>'SIMPL PLYWOOD'!#REF!*SUM('SIMPL PLYWOOD'!M314:X314)</f>
        <v>#REF!</v>
      </c>
      <c r="F265" s="4" t="e">
        <f>'SIMPL PLYWOOD'!#REF!*SUM('SIMPL PLYWOOD'!M314:X314)</f>
        <v>#REF!</v>
      </c>
      <c r="G265" s="4" t="e">
        <f>'SIMPL PLYWOOD'!#REF!*SUM('SIMPL PLYWOOD'!M314:X314)</f>
        <v>#REF!</v>
      </c>
      <c r="H265" s="4" t="e">
        <f t="shared" si="11"/>
        <v>#REF!</v>
      </c>
      <c r="I265" s="4" t="e">
        <f t="shared" si="12"/>
        <v>#REF!</v>
      </c>
      <c r="J265" s="4" t="e">
        <f>'SIMPL PLYWOOD'!#REF!*SUM('SIMPL PLYWOOD'!M314:X314)/3.125</f>
        <v>#REF!</v>
      </c>
      <c r="K265" s="4" t="e">
        <f>'SIMPL PLYWOOD'!#REF!</f>
        <v>#REF!</v>
      </c>
    </row>
    <row r="266" spans="2:11">
      <c r="B266" s="4" t="e">
        <f>'SIMPL PLYWOOD'!#REF!*SUM('SIMPL PLYWOOD'!M315:X315)</f>
        <v>#REF!</v>
      </c>
      <c r="C266" s="4" t="e">
        <f>'SIMPL PLYWOOD'!#REF!*SUM('SIMPL PLYWOOD'!M315:X315)</f>
        <v>#REF!</v>
      </c>
      <c r="D266" s="4" t="e">
        <f>'SIMPL PLYWOOD'!#REF!*SUM('SIMPL PLYWOOD'!M315:X315)</f>
        <v>#REF!</v>
      </c>
      <c r="E266" s="4" t="e">
        <f>'SIMPL PLYWOOD'!#REF!*SUM('SIMPL PLYWOOD'!M315:X315)</f>
        <v>#REF!</v>
      </c>
      <c r="F266" s="4" t="e">
        <f>'SIMPL PLYWOOD'!#REF!*SUM('SIMPL PLYWOOD'!M315:X315)</f>
        <v>#REF!</v>
      </c>
      <c r="G266" s="4" t="e">
        <f>'SIMPL PLYWOOD'!#REF!*SUM('SIMPL PLYWOOD'!M315:X315)</f>
        <v>#REF!</v>
      </c>
      <c r="H266" s="4" t="e">
        <f t="shared" si="11"/>
        <v>#REF!</v>
      </c>
      <c r="I266" s="4" t="e">
        <f t="shared" si="12"/>
        <v>#REF!</v>
      </c>
      <c r="J266" s="4" t="e">
        <f>'SIMPL PLYWOOD'!#REF!*SUM('SIMPL PLYWOOD'!M315:X315)/3.125</f>
        <v>#REF!</v>
      </c>
      <c r="K266" s="4" t="e">
        <f>'SIMPL PLYWOOD'!#REF!</f>
        <v>#REF!</v>
      </c>
    </row>
    <row r="267" spans="2:11">
      <c r="B267" s="4" t="e">
        <f>'SIMPL PLYWOOD'!#REF!*SUM('SIMPL PLYWOOD'!M316:X316)</f>
        <v>#REF!</v>
      </c>
      <c r="C267" s="4" t="e">
        <f>'SIMPL PLYWOOD'!#REF!*SUM('SIMPL PLYWOOD'!M316:X316)</f>
        <v>#REF!</v>
      </c>
      <c r="D267" s="4" t="e">
        <f>'SIMPL PLYWOOD'!#REF!*SUM('SIMPL PLYWOOD'!M316:X316)</f>
        <v>#REF!</v>
      </c>
      <c r="E267" s="4" t="e">
        <f>'SIMPL PLYWOOD'!#REF!*SUM('SIMPL PLYWOOD'!M316:X316)</f>
        <v>#REF!</v>
      </c>
      <c r="F267" s="4" t="e">
        <f>'SIMPL PLYWOOD'!#REF!*SUM('SIMPL PLYWOOD'!M316:X316)</f>
        <v>#REF!</v>
      </c>
      <c r="G267" s="4" t="e">
        <f>'SIMPL PLYWOOD'!#REF!*SUM('SIMPL PLYWOOD'!M316:X316)</f>
        <v>#REF!</v>
      </c>
      <c r="H267" s="4" t="e">
        <f t="shared" si="11"/>
        <v>#REF!</v>
      </c>
      <c r="I267" s="4" t="e">
        <f t="shared" si="12"/>
        <v>#REF!</v>
      </c>
      <c r="J267" s="4" t="e">
        <f>'SIMPL PLYWOOD'!#REF!*SUM('SIMPL PLYWOOD'!M316:X316)/3.125</f>
        <v>#REF!</v>
      </c>
      <c r="K267" s="4" t="e">
        <f>'SIMPL PLYWOOD'!#REF!</f>
        <v>#REF!</v>
      </c>
    </row>
    <row r="268" spans="2:11">
      <c r="B268" s="4" t="e">
        <f>'SIMPL PLYWOOD'!#REF!*SUM('SIMPL PLYWOOD'!M317:X317)</f>
        <v>#REF!</v>
      </c>
      <c r="C268" s="4" t="e">
        <f>'SIMPL PLYWOOD'!#REF!*SUM('SIMPL PLYWOOD'!M317:X317)</f>
        <v>#REF!</v>
      </c>
      <c r="D268" s="4" t="e">
        <f>'SIMPL PLYWOOD'!#REF!*SUM('SIMPL PLYWOOD'!M317:X317)</f>
        <v>#REF!</v>
      </c>
      <c r="E268" s="4" t="e">
        <f>'SIMPL PLYWOOD'!#REF!*SUM('SIMPL PLYWOOD'!M317:X317)</f>
        <v>#REF!</v>
      </c>
      <c r="F268" s="4" t="e">
        <f>'SIMPL PLYWOOD'!#REF!*SUM('SIMPL PLYWOOD'!M317:X317)</f>
        <v>#REF!</v>
      </c>
      <c r="G268" s="4" t="e">
        <f>'SIMPL PLYWOOD'!#REF!*SUM('SIMPL PLYWOOD'!M317:X317)</f>
        <v>#REF!</v>
      </c>
      <c r="H268" s="4" t="e">
        <f t="shared" si="11"/>
        <v>#REF!</v>
      </c>
      <c r="I268" s="4" t="e">
        <f t="shared" si="12"/>
        <v>#REF!</v>
      </c>
      <c r="J268" s="4" t="e">
        <f>'SIMPL PLYWOOD'!#REF!*SUM('SIMPL PLYWOOD'!M317:X317)/3.125</f>
        <v>#REF!</v>
      </c>
      <c r="K268" s="4" t="e">
        <f>'SIMPL PLYWOOD'!#REF!</f>
        <v>#REF!</v>
      </c>
    </row>
    <row r="269" spans="2:11">
      <c r="B269" s="4" t="e">
        <f>'SIMPL PLYWOOD'!#REF!*SUM('SIMPL PLYWOOD'!M318:X318)</f>
        <v>#REF!</v>
      </c>
      <c r="C269" s="4" t="e">
        <f>'SIMPL PLYWOOD'!#REF!*SUM('SIMPL PLYWOOD'!M318:X318)</f>
        <v>#REF!</v>
      </c>
      <c r="D269" s="4" t="e">
        <f>'SIMPL PLYWOOD'!#REF!*SUM('SIMPL PLYWOOD'!M318:X318)</f>
        <v>#REF!</v>
      </c>
      <c r="E269" s="4" t="e">
        <f>'SIMPL PLYWOOD'!#REF!*SUM('SIMPL PLYWOOD'!M318:X318)</f>
        <v>#REF!</v>
      </c>
      <c r="F269" s="4" t="e">
        <f>'SIMPL PLYWOOD'!#REF!*SUM('SIMPL PLYWOOD'!M318:X318)</f>
        <v>#REF!</v>
      </c>
      <c r="G269" s="4" t="e">
        <f>'SIMPL PLYWOOD'!#REF!*SUM('SIMPL PLYWOOD'!M318:X318)</f>
        <v>#REF!</v>
      </c>
      <c r="H269" s="4" t="e">
        <f t="shared" si="11"/>
        <v>#REF!</v>
      </c>
      <c r="I269" s="4" t="e">
        <f t="shared" si="12"/>
        <v>#REF!</v>
      </c>
      <c r="J269" s="4" t="e">
        <f>'SIMPL PLYWOOD'!#REF!*SUM('SIMPL PLYWOOD'!M318:X318)/3.125</f>
        <v>#REF!</v>
      </c>
      <c r="K269" s="4" t="e">
        <f>'SIMPL PLYWOOD'!#REF!</f>
        <v>#REF!</v>
      </c>
    </row>
    <row r="270" spans="2:11">
      <c r="B270" s="4" t="e">
        <f>'SIMPL PLYWOOD'!#REF!*SUM('SIMPL PLYWOOD'!M319:X319)</f>
        <v>#REF!</v>
      </c>
      <c r="C270" s="4" t="e">
        <f>'SIMPL PLYWOOD'!#REF!*SUM('SIMPL PLYWOOD'!M319:X319)</f>
        <v>#REF!</v>
      </c>
      <c r="D270" s="4" t="e">
        <f>'SIMPL PLYWOOD'!#REF!*SUM('SIMPL PLYWOOD'!M319:X319)</f>
        <v>#REF!</v>
      </c>
      <c r="E270" s="4" t="e">
        <f>'SIMPL PLYWOOD'!#REF!*SUM('SIMPL PLYWOOD'!M319:X319)</f>
        <v>#REF!</v>
      </c>
      <c r="F270" s="4" t="e">
        <f>'SIMPL PLYWOOD'!#REF!*SUM('SIMPL PLYWOOD'!M319:X319)</f>
        <v>#REF!</v>
      </c>
      <c r="G270" s="4" t="e">
        <f>'SIMPL PLYWOOD'!#REF!*SUM('SIMPL PLYWOOD'!M319:X319)</f>
        <v>#REF!</v>
      </c>
      <c r="H270" s="4" t="e">
        <f t="shared" si="11"/>
        <v>#REF!</v>
      </c>
      <c r="I270" s="4" t="e">
        <f t="shared" si="12"/>
        <v>#REF!</v>
      </c>
      <c r="J270" s="4" t="e">
        <f>'SIMPL PLYWOOD'!#REF!*SUM('SIMPL PLYWOOD'!M319:X319)/3.125</f>
        <v>#REF!</v>
      </c>
      <c r="K270" s="4" t="e">
        <f>'SIMPL PLYWOOD'!#REF!</f>
        <v>#REF!</v>
      </c>
    </row>
    <row r="271" spans="2:11">
      <c r="B271" s="4" t="e">
        <f>'SIMPL PLYWOOD'!#REF!*SUM('SIMPL PLYWOOD'!M320:X320)</f>
        <v>#REF!</v>
      </c>
      <c r="C271" s="4" t="e">
        <f>'SIMPL PLYWOOD'!#REF!*SUM('SIMPL PLYWOOD'!M320:X320)</f>
        <v>#REF!</v>
      </c>
      <c r="D271" s="4" t="e">
        <f>'SIMPL PLYWOOD'!#REF!*SUM('SIMPL PLYWOOD'!M320:X320)</f>
        <v>#REF!</v>
      </c>
      <c r="E271" s="4" t="e">
        <f>'SIMPL PLYWOOD'!#REF!*SUM('SIMPL PLYWOOD'!M320:X320)</f>
        <v>#REF!</v>
      </c>
      <c r="F271" s="4" t="e">
        <f>'SIMPL PLYWOOD'!#REF!*SUM('SIMPL PLYWOOD'!M320:X320)</f>
        <v>#REF!</v>
      </c>
      <c r="G271" s="4" t="e">
        <f>'SIMPL PLYWOOD'!#REF!*SUM('SIMPL PLYWOOD'!M320:X320)</f>
        <v>#REF!</v>
      </c>
      <c r="H271" s="4" t="e">
        <f t="shared" si="11"/>
        <v>#REF!</v>
      </c>
      <c r="I271" s="4" t="e">
        <f t="shared" si="12"/>
        <v>#REF!</v>
      </c>
      <c r="J271" s="4" t="e">
        <f>'SIMPL PLYWOOD'!#REF!*SUM('SIMPL PLYWOOD'!M320:X320)/3.125</f>
        <v>#REF!</v>
      </c>
      <c r="K271" s="4" t="e">
        <f>'SIMPL PLYWOOD'!#REF!</f>
        <v>#REF!</v>
      </c>
    </row>
    <row r="272" spans="2:11">
      <c r="B272" s="4" t="e">
        <f>'SIMPL PLYWOOD'!#REF!*SUM('SIMPL PLYWOOD'!M321:X321)</f>
        <v>#REF!</v>
      </c>
      <c r="C272" s="4" t="e">
        <f>'SIMPL PLYWOOD'!#REF!*SUM('SIMPL PLYWOOD'!M321:X321)</f>
        <v>#REF!</v>
      </c>
      <c r="D272" s="4" t="e">
        <f>'SIMPL PLYWOOD'!#REF!*SUM('SIMPL PLYWOOD'!M321:X321)</f>
        <v>#REF!</v>
      </c>
      <c r="E272" s="4" t="e">
        <f>'SIMPL PLYWOOD'!#REF!*SUM('SIMPL PLYWOOD'!M321:X321)</f>
        <v>#REF!</v>
      </c>
      <c r="F272" s="4" t="e">
        <f>'SIMPL PLYWOOD'!#REF!*SUM('SIMPL PLYWOOD'!M321:X321)</f>
        <v>#REF!</v>
      </c>
      <c r="G272" s="4" t="e">
        <f>'SIMPL PLYWOOD'!#REF!*SUM('SIMPL PLYWOOD'!M321:X321)</f>
        <v>#REF!</v>
      </c>
      <c r="H272" s="4" t="e">
        <f t="shared" si="11"/>
        <v>#REF!</v>
      </c>
      <c r="I272" s="4" t="e">
        <f t="shared" si="12"/>
        <v>#REF!</v>
      </c>
      <c r="J272" s="4" t="e">
        <f>'SIMPL PLYWOOD'!#REF!*SUM('SIMPL PLYWOOD'!M321:X321)/3.125</f>
        <v>#REF!</v>
      </c>
      <c r="K272" s="4" t="e">
        <f>'SIMPL PLYWOOD'!#REF!</f>
        <v>#REF!</v>
      </c>
    </row>
    <row r="273" spans="2:11">
      <c r="B273" s="4" t="e">
        <f>'SIMPL PLYWOOD'!#REF!*SUM('SIMPL PLYWOOD'!M322:X322)</f>
        <v>#REF!</v>
      </c>
      <c r="C273" s="4" t="e">
        <f>'SIMPL PLYWOOD'!#REF!*SUM('SIMPL PLYWOOD'!M322:X322)</f>
        <v>#REF!</v>
      </c>
      <c r="D273" s="4" t="e">
        <f>'SIMPL PLYWOOD'!#REF!*SUM('SIMPL PLYWOOD'!M322:X322)</f>
        <v>#REF!</v>
      </c>
      <c r="E273" s="4" t="e">
        <f>'SIMPL PLYWOOD'!#REF!*SUM('SIMPL PLYWOOD'!M322:X322)</f>
        <v>#REF!</v>
      </c>
      <c r="F273" s="4" t="e">
        <f>'SIMPL PLYWOOD'!#REF!*SUM('SIMPL PLYWOOD'!M322:X322)</f>
        <v>#REF!</v>
      </c>
      <c r="G273" s="4" t="e">
        <f>'SIMPL PLYWOOD'!#REF!*SUM('SIMPL PLYWOOD'!M322:X322)</f>
        <v>#REF!</v>
      </c>
      <c r="H273" s="4" t="e">
        <f t="shared" si="11"/>
        <v>#REF!</v>
      </c>
      <c r="I273" s="4" t="e">
        <f t="shared" si="12"/>
        <v>#REF!</v>
      </c>
      <c r="J273" s="4" t="e">
        <f>'SIMPL PLYWOOD'!#REF!*SUM('SIMPL PLYWOOD'!M322:X322)/3.125</f>
        <v>#REF!</v>
      </c>
      <c r="K273" s="4" t="e">
        <f>'SIMPL PLYWOOD'!#REF!</f>
        <v>#REF!</v>
      </c>
    </row>
    <row r="274" spans="2:11">
      <c r="B274" s="4" t="e">
        <f>'SIMPL PLYWOOD'!#REF!*SUM('SIMPL PLYWOOD'!M323:X323)</f>
        <v>#REF!</v>
      </c>
      <c r="C274" s="4" t="e">
        <f>'SIMPL PLYWOOD'!#REF!*SUM('SIMPL PLYWOOD'!M323:X323)</f>
        <v>#REF!</v>
      </c>
      <c r="D274" s="4" t="e">
        <f>'SIMPL PLYWOOD'!#REF!*SUM('SIMPL PLYWOOD'!M323:X323)</f>
        <v>#REF!</v>
      </c>
      <c r="E274" s="4" t="e">
        <f>'SIMPL PLYWOOD'!#REF!*SUM('SIMPL PLYWOOD'!M323:X323)</f>
        <v>#REF!</v>
      </c>
      <c r="F274" s="4" t="e">
        <f>'SIMPL PLYWOOD'!#REF!*SUM('SIMPL PLYWOOD'!M323:X323)</f>
        <v>#REF!</v>
      </c>
      <c r="G274" s="4" t="e">
        <f>'SIMPL PLYWOOD'!#REF!*SUM('SIMPL PLYWOOD'!M323:X323)</f>
        <v>#REF!</v>
      </c>
      <c r="H274" s="4" t="e">
        <f t="shared" si="11"/>
        <v>#REF!</v>
      </c>
      <c r="I274" s="4" t="e">
        <f t="shared" si="12"/>
        <v>#REF!</v>
      </c>
      <c r="J274" s="4" t="e">
        <f>'SIMPL PLYWOOD'!#REF!*SUM('SIMPL PLYWOOD'!M323:X323)/3.125</f>
        <v>#REF!</v>
      </c>
      <c r="K274" s="4" t="e">
        <f>'SIMPL PLYWOOD'!#REF!</f>
        <v>#REF!</v>
      </c>
    </row>
    <row r="275" spans="2:11">
      <c r="B275" s="4" t="e">
        <f>'SIMPL PLYWOOD'!#REF!*SUM('SIMPL PLYWOOD'!M324:X324)</f>
        <v>#REF!</v>
      </c>
      <c r="C275" s="4" t="e">
        <f>'SIMPL PLYWOOD'!#REF!*SUM('SIMPL PLYWOOD'!M324:X324)</f>
        <v>#REF!</v>
      </c>
      <c r="D275" s="4" t="e">
        <f>'SIMPL PLYWOOD'!#REF!*SUM('SIMPL PLYWOOD'!M324:X324)</f>
        <v>#REF!</v>
      </c>
      <c r="E275" s="4" t="e">
        <f>'SIMPL PLYWOOD'!#REF!*SUM('SIMPL PLYWOOD'!M324:X324)</f>
        <v>#REF!</v>
      </c>
      <c r="F275" s="4" t="e">
        <f>'SIMPL PLYWOOD'!#REF!*SUM('SIMPL PLYWOOD'!M324:X324)</f>
        <v>#REF!</v>
      </c>
      <c r="G275" s="4" t="e">
        <f>'SIMPL PLYWOOD'!#REF!*SUM('SIMPL PLYWOOD'!M324:X324)</f>
        <v>#REF!</v>
      </c>
      <c r="H275" s="4" t="e">
        <f t="shared" si="11"/>
        <v>#REF!</v>
      </c>
      <c r="I275" s="4" t="e">
        <f t="shared" si="12"/>
        <v>#REF!</v>
      </c>
      <c r="J275" s="4" t="e">
        <f>'SIMPL PLYWOOD'!#REF!*SUM('SIMPL PLYWOOD'!M324:X324)/3.125</f>
        <v>#REF!</v>
      </c>
      <c r="K275" s="4" t="e">
        <f>'SIMPL PLYWOOD'!#REF!</f>
        <v>#REF!</v>
      </c>
    </row>
    <row r="276" spans="2:11">
      <c r="B276" s="4" t="e">
        <f>'SIMPL PLYWOOD'!#REF!*SUM('SIMPL PLYWOOD'!M325:X325)</f>
        <v>#REF!</v>
      </c>
      <c r="C276" s="4" t="e">
        <f>'SIMPL PLYWOOD'!#REF!*SUM('SIMPL PLYWOOD'!M325:X325)</f>
        <v>#REF!</v>
      </c>
      <c r="D276" s="4" t="e">
        <f>'SIMPL PLYWOOD'!#REF!*SUM('SIMPL PLYWOOD'!M325:X325)</f>
        <v>#REF!</v>
      </c>
      <c r="E276" s="4" t="e">
        <f>'SIMPL PLYWOOD'!#REF!*SUM('SIMPL PLYWOOD'!M325:X325)</f>
        <v>#REF!</v>
      </c>
      <c r="F276" s="4" t="e">
        <f>'SIMPL PLYWOOD'!#REF!*SUM('SIMPL PLYWOOD'!M325:X325)</f>
        <v>#REF!</v>
      </c>
      <c r="G276" s="4" t="e">
        <f>'SIMPL PLYWOOD'!#REF!*SUM('SIMPL PLYWOOD'!M325:X325)</f>
        <v>#REF!</v>
      </c>
      <c r="H276" s="4" t="e">
        <f t="shared" si="11"/>
        <v>#REF!</v>
      </c>
      <c r="I276" s="4" t="e">
        <f t="shared" si="12"/>
        <v>#REF!</v>
      </c>
      <c r="J276" s="4" t="e">
        <f>'SIMPL PLYWOOD'!#REF!*SUM('SIMPL PLYWOOD'!M325:X325)/3.125</f>
        <v>#REF!</v>
      </c>
      <c r="K276" s="4" t="e">
        <f>'SIMPL PLYWOOD'!#REF!</f>
        <v>#REF!</v>
      </c>
    </row>
    <row r="277" spans="2:11">
      <c r="B277" s="4" t="e">
        <f>'SIMPL PLYWOOD'!#REF!*SUM('SIMPL PLYWOOD'!M326:X326)</f>
        <v>#REF!</v>
      </c>
      <c r="C277" s="4" t="e">
        <f>'SIMPL PLYWOOD'!#REF!*SUM('SIMPL PLYWOOD'!M326:X326)</f>
        <v>#REF!</v>
      </c>
      <c r="D277" s="4" t="e">
        <f>'SIMPL PLYWOOD'!#REF!*SUM('SIMPL PLYWOOD'!M326:X326)</f>
        <v>#REF!</v>
      </c>
      <c r="E277" s="4" t="e">
        <f>'SIMPL PLYWOOD'!#REF!*SUM('SIMPL PLYWOOD'!M326:X326)</f>
        <v>#REF!</v>
      </c>
      <c r="F277" s="4" t="e">
        <f>'SIMPL PLYWOOD'!#REF!*SUM('SIMPL PLYWOOD'!M326:X326)</f>
        <v>#REF!</v>
      </c>
      <c r="G277" s="4" t="e">
        <f>'SIMPL PLYWOOD'!#REF!*SUM('SIMPL PLYWOOD'!M326:X326)</f>
        <v>#REF!</v>
      </c>
      <c r="H277" s="4" t="e">
        <f t="shared" si="11"/>
        <v>#REF!</v>
      </c>
      <c r="I277" s="4" t="e">
        <f t="shared" si="12"/>
        <v>#REF!</v>
      </c>
      <c r="J277" s="4" t="e">
        <f>'SIMPL PLYWOOD'!#REF!*SUM('SIMPL PLYWOOD'!M326:X326)/3.125</f>
        <v>#REF!</v>
      </c>
      <c r="K277" s="4" t="e">
        <f>'SIMPL PLYWOOD'!#REF!</f>
        <v>#REF!</v>
      </c>
    </row>
    <row r="278" spans="2:11">
      <c r="B278" s="4" t="e">
        <f>'SIMPL PLYWOOD'!#REF!*SUM('SIMPL PLYWOOD'!M327:X327)</f>
        <v>#REF!</v>
      </c>
      <c r="C278" s="4" t="e">
        <f>'SIMPL PLYWOOD'!#REF!*SUM('SIMPL PLYWOOD'!M327:X327)</f>
        <v>#REF!</v>
      </c>
      <c r="D278" s="4" t="e">
        <f>'SIMPL PLYWOOD'!#REF!*SUM('SIMPL PLYWOOD'!M327:X327)</f>
        <v>#REF!</v>
      </c>
      <c r="E278" s="4" t="e">
        <f>'SIMPL PLYWOOD'!#REF!*SUM('SIMPL PLYWOOD'!M327:X327)</f>
        <v>#REF!</v>
      </c>
      <c r="F278" s="4" t="e">
        <f>'SIMPL PLYWOOD'!#REF!*SUM('SIMPL PLYWOOD'!M327:X327)</f>
        <v>#REF!</v>
      </c>
      <c r="G278" s="4" t="e">
        <f>'SIMPL PLYWOOD'!#REF!*SUM('SIMPL PLYWOOD'!M327:X327)</f>
        <v>#REF!</v>
      </c>
      <c r="H278" s="4" t="e">
        <f t="shared" si="11"/>
        <v>#REF!</v>
      </c>
      <c r="I278" s="4" t="e">
        <f t="shared" si="12"/>
        <v>#REF!</v>
      </c>
      <c r="J278" s="4" t="e">
        <f>'SIMPL PLYWOOD'!#REF!*SUM('SIMPL PLYWOOD'!M327:X327)/3.125</f>
        <v>#REF!</v>
      </c>
      <c r="K278" s="4" t="e">
        <f>'SIMPL PLYWOOD'!#REF!</f>
        <v>#REF!</v>
      </c>
    </row>
    <row r="279" spans="2:11">
      <c r="B279" s="4" t="e">
        <f>'SIMPL PLYWOOD'!#REF!*SUM('SIMPL PLYWOOD'!M328:X328)</f>
        <v>#REF!</v>
      </c>
      <c r="C279" s="4" t="e">
        <f>'SIMPL PLYWOOD'!#REF!*SUM('SIMPL PLYWOOD'!M328:X328)</f>
        <v>#REF!</v>
      </c>
      <c r="D279" s="4" t="e">
        <f>'SIMPL PLYWOOD'!#REF!*SUM('SIMPL PLYWOOD'!M328:X328)</f>
        <v>#REF!</v>
      </c>
      <c r="E279" s="4" t="e">
        <f>'SIMPL PLYWOOD'!#REF!*SUM('SIMPL PLYWOOD'!M328:X328)</f>
        <v>#REF!</v>
      </c>
      <c r="F279" s="4" t="e">
        <f>'SIMPL PLYWOOD'!#REF!*SUM('SIMPL PLYWOOD'!M328:X328)</f>
        <v>#REF!</v>
      </c>
      <c r="G279" s="4" t="e">
        <f>'SIMPL PLYWOOD'!#REF!*SUM('SIMPL PLYWOOD'!M328:X328)</f>
        <v>#REF!</v>
      </c>
      <c r="H279" s="4" t="e">
        <f t="shared" si="11"/>
        <v>#REF!</v>
      </c>
      <c r="I279" s="4" t="e">
        <f t="shared" si="12"/>
        <v>#REF!</v>
      </c>
      <c r="J279" s="4" t="e">
        <f>'SIMPL PLYWOOD'!#REF!*SUM('SIMPL PLYWOOD'!M328:X328)/3.125</f>
        <v>#REF!</v>
      </c>
      <c r="K279" s="4" t="e">
        <f>'SIMPL PLYWOOD'!#REF!</f>
        <v>#REF!</v>
      </c>
    </row>
    <row r="280" spans="2:11">
      <c r="B280" s="4" t="e">
        <f>'SIMPL PLYWOOD'!#REF!*SUM('SIMPL PLYWOOD'!M329:X329)</f>
        <v>#REF!</v>
      </c>
      <c r="C280" s="4" t="e">
        <f>'SIMPL PLYWOOD'!#REF!*SUM('SIMPL PLYWOOD'!M329:X329)</f>
        <v>#REF!</v>
      </c>
      <c r="D280" s="4" t="e">
        <f>'SIMPL PLYWOOD'!#REF!*SUM('SIMPL PLYWOOD'!M329:X329)</f>
        <v>#REF!</v>
      </c>
      <c r="E280" s="4" t="e">
        <f>'SIMPL PLYWOOD'!#REF!*SUM('SIMPL PLYWOOD'!M329:X329)</f>
        <v>#REF!</v>
      </c>
      <c r="F280" s="4" t="e">
        <f>'SIMPL PLYWOOD'!#REF!*SUM('SIMPL PLYWOOD'!M329:X329)</f>
        <v>#REF!</v>
      </c>
      <c r="G280" s="4" t="e">
        <f>'SIMPL PLYWOOD'!#REF!*SUM('SIMPL PLYWOOD'!M329:X329)</f>
        <v>#REF!</v>
      </c>
      <c r="H280" s="4" t="e">
        <f t="shared" si="11"/>
        <v>#REF!</v>
      </c>
      <c r="I280" s="4" t="e">
        <f t="shared" si="12"/>
        <v>#REF!</v>
      </c>
      <c r="J280" s="4" t="e">
        <f>'SIMPL PLYWOOD'!#REF!*SUM('SIMPL PLYWOOD'!M329:X329)/3.125</f>
        <v>#REF!</v>
      </c>
      <c r="K280" s="4" t="e">
        <f>'SIMPL PLYWOOD'!#REF!</f>
        <v>#REF!</v>
      </c>
    </row>
    <row r="281" spans="2:11">
      <c r="B281" s="4" t="e">
        <f>'SIMPL PLYWOOD'!#REF!*SUM('SIMPL PLYWOOD'!M330:X330)</f>
        <v>#REF!</v>
      </c>
      <c r="C281" s="4" t="e">
        <f>'SIMPL PLYWOOD'!#REF!*SUM('SIMPL PLYWOOD'!M330:X330)</f>
        <v>#REF!</v>
      </c>
      <c r="D281" s="4" t="e">
        <f>'SIMPL PLYWOOD'!#REF!*SUM('SIMPL PLYWOOD'!M330:X330)</f>
        <v>#REF!</v>
      </c>
      <c r="E281" s="4" t="e">
        <f>'SIMPL PLYWOOD'!#REF!*SUM('SIMPL PLYWOOD'!M330:X330)</f>
        <v>#REF!</v>
      </c>
      <c r="F281" s="4" t="e">
        <f>'SIMPL PLYWOOD'!#REF!*SUM('SIMPL PLYWOOD'!M330:X330)</f>
        <v>#REF!</v>
      </c>
      <c r="G281" s="4" t="e">
        <f>'SIMPL PLYWOOD'!#REF!*SUM('SIMPL PLYWOOD'!M330:X330)</f>
        <v>#REF!</v>
      </c>
      <c r="H281" s="4" t="e">
        <f t="shared" si="11"/>
        <v>#REF!</v>
      </c>
      <c r="I281" s="4" t="e">
        <f t="shared" si="12"/>
        <v>#REF!</v>
      </c>
      <c r="J281" s="4" t="e">
        <f>'SIMPL PLYWOOD'!#REF!*SUM('SIMPL PLYWOOD'!M330:X330)/3.125</f>
        <v>#REF!</v>
      </c>
      <c r="K281" s="4" t="e">
        <f>'SIMPL PLYWOOD'!#REF!</f>
        <v>#REF!</v>
      </c>
    </row>
    <row r="282" spans="2:11">
      <c r="B282" s="4" t="e">
        <f>'SIMPL PLYWOOD'!#REF!*SUM('SIMPL PLYWOOD'!M331:X331)</f>
        <v>#REF!</v>
      </c>
      <c r="C282" s="4" t="e">
        <f>'SIMPL PLYWOOD'!#REF!*SUM('SIMPL PLYWOOD'!M331:X331)</f>
        <v>#REF!</v>
      </c>
      <c r="D282" s="4" t="e">
        <f>'SIMPL PLYWOOD'!#REF!*SUM('SIMPL PLYWOOD'!M331:X331)</f>
        <v>#REF!</v>
      </c>
      <c r="E282" s="4" t="e">
        <f>'SIMPL PLYWOOD'!#REF!*SUM('SIMPL PLYWOOD'!M331:X331)</f>
        <v>#REF!</v>
      </c>
      <c r="F282" s="4" t="e">
        <f>'SIMPL PLYWOOD'!#REF!*SUM('SIMPL PLYWOOD'!M331:X331)</f>
        <v>#REF!</v>
      </c>
      <c r="G282" s="4" t="e">
        <f>'SIMPL PLYWOOD'!#REF!*SUM('SIMPL PLYWOOD'!M331:X331)</f>
        <v>#REF!</v>
      </c>
      <c r="H282" s="4" t="e">
        <f t="shared" si="11"/>
        <v>#REF!</v>
      </c>
      <c r="I282" s="4" t="e">
        <f t="shared" si="12"/>
        <v>#REF!</v>
      </c>
      <c r="J282" s="4" t="e">
        <f>'SIMPL PLYWOOD'!#REF!*SUM('SIMPL PLYWOOD'!M331:X331)/3.125</f>
        <v>#REF!</v>
      </c>
      <c r="K282" s="4" t="e">
        <f>'SIMPL PLYWOOD'!#REF!</f>
        <v>#REF!</v>
      </c>
    </row>
    <row r="283" spans="2:11">
      <c r="B283" s="4" t="e">
        <f>'SIMPL PLYWOOD'!#REF!*SUM('SIMPL PLYWOOD'!M332:X332)</f>
        <v>#REF!</v>
      </c>
      <c r="C283" s="4" t="e">
        <f>'SIMPL PLYWOOD'!#REF!*SUM('SIMPL PLYWOOD'!M332:X332)</f>
        <v>#REF!</v>
      </c>
      <c r="D283" s="4" t="e">
        <f>'SIMPL PLYWOOD'!#REF!*SUM('SIMPL PLYWOOD'!M332:X332)</f>
        <v>#REF!</v>
      </c>
      <c r="E283" s="4" t="e">
        <f>'SIMPL PLYWOOD'!#REF!*SUM('SIMPL PLYWOOD'!M332:X332)</f>
        <v>#REF!</v>
      </c>
      <c r="F283" s="4" t="e">
        <f>'SIMPL PLYWOOD'!#REF!*SUM('SIMPL PLYWOOD'!M332:X332)</f>
        <v>#REF!</v>
      </c>
      <c r="G283" s="4" t="e">
        <f>'SIMPL PLYWOOD'!#REF!*SUM('SIMPL PLYWOOD'!M332:X332)</f>
        <v>#REF!</v>
      </c>
      <c r="H283" s="4" t="e">
        <f t="shared" si="11"/>
        <v>#REF!</v>
      </c>
      <c r="I283" s="4" t="e">
        <f t="shared" si="12"/>
        <v>#REF!</v>
      </c>
      <c r="J283" s="4" t="e">
        <f>'SIMPL PLYWOOD'!#REF!*SUM('SIMPL PLYWOOD'!M332:X332)/3.125</f>
        <v>#REF!</v>
      </c>
      <c r="K283" s="4" t="e">
        <f>'SIMPL PLYWOOD'!#REF!</f>
        <v>#REF!</v>
      </c>
    </row>
    <row r="284" spans="2:11">
      <c r="B284" s="4" t="e">
        <f>'SIMPL PLYWOOD'!#REF!*SUM('SIMPL PLYWOOD'!M333:X333)</f>
        <v>#REF!</v>
      </c>
      <c r="C284" s="4" t="e">
        <f>'SIMPL PLYWOOD'!#REF!*SUM('SIMPL PLYWOOD'!M333:X333)</f>
        <v>#REF!</v>
      </c>
      <c r="D284" s="4" t="e">
        <f>'SIMPL PLYWOOD'!#REF!*SUM('SIMPL PLYWOOD'!M333:X333)</f>
        <v>#REF!</v>
      </c>
      <c r="E284" s="4" t="e">
        <f>'SIMPL PLYWOOD'!#REF!*SUM('SIMPL PLYWOOD'!M333:X333)</f>
        <v>#REF!</v>
      </c>
      <c r="F284" s="4" t="e">
        <f>'SIMPL PLYWOOD'!#REF!*SUM('SIMPL PLYWOOD'!M333:X333)</f>
        <v>#REF!</v>
      </c>
      <c r="G284" s="4" t="e">
        <f>'SIMPL PLYWOOD'!#REF!*SUM('SIMPL PLYWOOD'!M333:X333)</f>
        <v>#REF!</v>
      </c>
      <c r="H284" s="4" t="e">
        <f t="shared" si="11"/>
        <v>#REF!</v>
      </c>
      <c r="I284" s="4" t="e">
        <f t="shared" si="12"/>
        <v>#REF!</v>
      </c>
      <c r="J284" s="4" t="e">
        <f>'SIMPL PLYWOOD'!#REF!*SUM('SIMPL PLYWOOD'!M333:X333)/3.125</f>
        <v>#REF!</v>
      </c>
      <c r="K284" s="4" t="e">
        <f>'SIMPL PLYWOOD'!#REF!</f>
        <v>#REF!</v>
      </c>
    </row>
    <row r="285" spans="2:11">
      <c r="B285" s="4" t="e">
        <f>'SIMPL PLYWOOD'!#REF!*SUM('SIMPL PLYWOOD'!M334:X334)</f>
        <v>#REF!</v>
      </c>
      <c r="C285" s="4" t="e">
        <f>'SIMPL PLYWOOD'!#REF!*SUM('SIMPL PLYWOOD'!M334:X334)</f>
        <v>#REF!</v>
      </c>
      <c r="D285" s="4" t="e">
        <f>'SIMPL PLYWOOD'!#REF!*SUM('SIMPL PLYWOOD'!M334:X334)</f>
        <v>#REF!</v>
      </c>
      <c r="E285" s="4" t="e">
        <f>'SIMPL PLYWOOD'!#REF!*SUM('SIMPL PLYWOOD'!M334:X334)</f>
        <v>#REF!</v>
      </c>
      <c r="F285" s="4" t="e">
        <f>'SIMPL PLYWOOD'!#REF!*SUM('SIMPL PLYWOOD'!M334:X334)</f>
        <v>#REF!</v>
      </c>
      <c r="G285" s="4" t="e">
        <f>'SIMPL PLYWOOD'!#REF!*SUM('SIMPL PLYWOOD'!M334:X334)</f>
        <v>#REF!</v>
      </c>
      <c r="H285" s="4" t="e">
        <f t="shared" si="11"/>
        <v>#REF!</v>
      </c>
      <c r="I285" s="4" t="e">
        <f t="shared" si="12"/>
        <v>#REF!</v>
      </c>
      <c r="J285" s="4" t="e">
        <f>'SIMPL PLYWOOD'!#REF!*SUM('SIMPL PLYWOOD'!M334:X334)/3.125</f>
        <v>#REF!</v>
      </c>
      <c r="K285" s="4" t="e">
        <f>'SIMPL PLYWOOD'!#REF!</f>
        <v>#REF!</v>
      </c>
    </row>
    <row r="286" spans="2:11">
      <c r="B286" s="4" t="e">
        <f>'SIMPL PLYWOOD'!#REF!*SUM('SIMPL PLYWOOD'!M335:X335)</f>
        <v>#REF!</v>
      </c>
      <c r="C286" s="4" t="e">
        <f>'SIMPL PLYWOOD'!#REF!*SUM('SIMPL PLYWOOD'!M335:X335)</f>
        <v>#REF!</v>
      </c>
      <c r="D286" s="4" t="e">
        <f>'SIMPL PLYWOOD'!#REF!*SUM('SIMPL PLYWOOD'!M335:X335)</f>
        <v>#REF!</v>
      </c>
      <c r="E286" s="4" t="e">
        <f>'SIMPL PLYWOOD'!#REF!*SUM('SIMPL PLYWOOD'!M335:X335)</f>
        <v>#REF!</v>
      </c>
      <c r="F286" s="4" t="e">
        <f>'SIMPL PLYWOOD'!#REF!*SUM('SIMPL PLYWOOD'!M335:X335)</f>
        <v>#REF!</v>
      </c>
      <c r="G286" s="4" t="e">
        <f>'SIMPL PLYWOOD'!#REF!*SUM('SIMPL PLYWOOD'!M335:X335)</f>
        <v>#REF!</v>
      </c>
      <c r="H286" s="4" t="e">
        <f t="shared" si="11"/>
        <v>#REF!</v>
      </c>
      <c r="I286" s="4" t="e">
        <f t="shared" si="12"/>
        <v>#REF!</v>
      </c>
      <c r="J286" s="4" t="e">
        <f>'SIMPL PLYWOOD'!#REF!*SUM('SIMPL PLYWOOD'!M335:X335)/3.125</f>
        <v>#REF!</v>
      </c>
      <c r="K286" s="4" t="e">
        <f>'SIMPL PLYWOOD'!#REF!</f>
        <v>#REF!</v>
      </c>
    </row>
    <row r="287" spans="2:11">
      <c r="B287" s="4" t="e">
        <f>'SIMPL PLYWOOD'!#REF!*SUM('SIMPL PLYWOOD'!M336:X336)</f>
        <v>#REF!</v>
      </c>
      <c r="C287" s="4" t="e">
        <f>'SIMPL PLYWOOD'!#REF!*SUM('SIMPL PLYWOOD'!M336:X336)</f>
        <v>#REF!</v>
      </c>
      <c r="D287" s="4" t="e">
        <f>'SIMPL PLYWOOD'!#REF!*SUM('SIMPL PLYWOOD'!M336:X336)</f>
        <v>#REF!</v>
      </c>
      <c r="E287" s="4" t="e">
        <f>'SIMPL PLYWOOD'!#REF!*SUM('SIMPL PLYWOOD'!M336:X336)</f>
        <v>#REF!</v>
      </c>
      <c r="F287" s="4" t="e">
        <f>'SIMPL PLYWOOD'!#REF!*SUM('SIMPL PLYWOOD'!M336:X336)</f>
        <v>#REF!</v>
      </c>
      <c r="G287" s="4" t="e">
        <f>'SIMPL PLYWOOD'!#REF!*SUM('SIMPL PLYWOOD'!M336:X336)</f>
        <v>#REF!</v>
      </c>
      <c r="H287" s="4" t="e">
        <f t="shared" si="11"/>
        <v>#REF!</v>
      </c>
      <c r="I287" s="4" t="e">
        <f t="shared" si="12"/>
        <v>#REF!</v>
      </c>
      <c r="J287" s="4" t="e">
        <f>'SIMPL PLYWOOD'!#REF!*SUM('SIMPL PLYWOOD'!M336:X336)/3.125</f>
        <v>#REF!</v>
      </c>
      <c r="K287" s="4" t="e">
        <f>'SIMPL PLYWOOD'!#REF!</f>
        <v>#REF!</v>
      </c>
    </row>
    <row r="288" spans="2:11">
      <c r="B288" s="4" t="e">
        <f>'SIMPL PLYWOOD'!#REF!*SUM('SIMPL PLYWOOD'!M337:X337)</f>
        <v>#REF!</v>
      </c>
      <c r="C288" s="4" t="e">
        <f>'SIMPL PLYWOOD'!#REF!*SUM('SIMPL PLYWOOD'!M337:X337)</f>
        <v>#REF!</v>
      </c>
      <c r="D288" s="4" t="e">
        <f>'SIMPL PLYWOOD'!#REF!*SUM('SIMPL PLYWOOD'!M337:X337)</f>
        <v>#REF!</v>
      </c>
      <c r="E288" s="4" t="e">
        <f>'SIMPL PLYWOOD'!#REF!*SUM('SIMPL PLYWOOD'!M337:X337)</f>
        <v>#REF!</v>
      </c>
      <c r="F288" s="4" t="e">
        <f>'SIMPL PLYWOOD'!#REF!*SUM('SIMPL PLYWOOD'!M337:X337)</f>
        <v>#REF!</v>
      </c>
      <c r="G288" s="4" t="e">
        <f>'SIMPL PLYWOOD'!#REF!*SUM('SIMPL PLYWOOD'!M337:X337)</f>
        <v>#REF!</v>
      </c>
      <c r="H288" s="4" t="e">
        <f t="shared" si="11"/>
        <v>#REF!</v>
      </c>
      <c r="I288" s="4" t="e">
        <f t="shared" si="12"/>
        <v>#REF!</v>
      </c>
      <c r="J288" s="4" t="e">
        <f>'SIMPL PLYWOOD'!#REF!*SUM('SIMPL PLYWOOD'!M337:X337)/3.125</f>
        <v>#REF!</v>
      </c>
      <c r="K288" s="4" t="e">
        <f>'SIMPL PLYWOOD'!#REF!</f>
        <v>#REF!</v>
      </c>
    </row>
    <row r="289" spans="2:11">
      <c r="B289" s="4" t="e">
        <f>'SIMPL PLYWOOD'!#REF!*SUM('SIMPL PLYWOOD'!M338:X338)</f>
        <v>#REF!</v>
      </c>
      <c r="C289" s="4" t="e">
        <f>'SIMPL PLYWOOD'!#REF!*SUM('SIMPL PLYWOOD'!M338:X338)</f>
        <v>#REF!</v>
      </c>
      <c r="D289" s="4" t="e">
        <f>'SIMPL PLYWOOD'!#REF!*SUM('SIMPL PLYWOOD'!M338:X338)</f>
        <v>#REF!</v>
      </c>
      <c r="E289" s="4" t="e">
        <f>'SIMPL PLYWOOD'!#REF!*SUM('SIMPL PLYWOOD'!M338:X338)</f>
        <v>#REF!</v>
      </c>
      <c r="F289" s="4" t="e">
        <f>'SIMPL PLYWOOD'!#REF!*SUM('SIMPL PLYWOOD'!M338:X338)</f>
        <v>#REF!</v>
      </c>
      <c r="G289" s="4" t="e">
        <f>'SIMPL PLYWOOD'!#REF!*SUM('SIMPL PLYWOOD'!M338:X338)</f>
        <v>#REF!</v>
      </c>
      <c r="H289" s="4" t="e">
        <f t="shared" si="11"/>
        <v>#REF!</v>
      </c>
      <c r="I289" s="4" t="e">
        <f t="shared" si="12"/>
        <v>#REF!</v>
      </c>
      <c r="J289" s="4" t="e">
        <f>'SIMPL PLYWOOD'!#REF!*SUM('SIMPL PLYWOOD'!M338:X338)/3.125</f>
        <v>#REF!</v>
      </c>
      <c r="K289" s="4" t="e">
        <f>'SIMPL PLYWOOD'!#REF!</f>
        <v>#REF!</v>
      </c>
    </row>
    <row r="290" spans="2:11">
      <c r="B290" s="4" t="e">
        <f>'SIMPL PLYWOOD'!#REF!*SUM('SIMPL PLYWOOD'!M339:X339)</f>
        <v>#REF!</v>
      </c>
      <c r="C290" s="4" t="e">
        <f>'SIMPL PLYWOOD'!#REF!*SUM('SIMPL PLYWOOD'!M339:X339)</f>
        <v>#REF!</v>
      </c>
      <c r="D290" s="4" t="e">
        <f>'SIMPL PLYWOOD'!#REF!*SUM('SIMPL PLYWOOD'!M339:X339)</f>
        <v>#REF!</v>
      </c>
      <c r="E290" s="4" t="e">
        <f>'SIMPL PLYWOOD'!#REF!*SUM('SIMPL PLYWOOD'!M339:X339)</f>
        <v>#REF!</v>
      </c>
      <c r="F290" s="4" t="e">
        <f>'SIMPL PLYWOOD'!#REF!*SUM('SIMPL PLYWOOD'!M339:X339)</f>
        <v>#REF!</v>
      </c>
      <c r="G290" s="4" t="e">
        <f>'SIMPL PLYWOOD'!#REF!*SUM('SIMPL PLYWOOD'!M339:X339)</f>
        <v>#REF!</v>
      </c>
      <c r="H290" s="4" t="e">
        <f t="shared" si="11"/>
        <v>#REF!</v>
      </c>
      <c r="I290" s="4" t="e">
        <f t="shared" si="12"/>
        <v>#REF!</v>
      </c>
      <c r="J290" s="4" t="e">
        <f>'SIMPL PLYWOOD'!#REF!*SUM('SIMPL PLYWOOD'!M339:X339)/3.125</f>
        <v>#REF!</v>
      </c>
      <c r="K290" s="4" t="e">
        <f>'SIMPL PLYWOOD'!#REF!</f>
        <v>#REF!</v>
      </c>
    </row>
    <row r="291" spans="2:11">
      <c r="B291" s="4" t="e">
        <f>'SIMPL PLYWOOD'!#REF!*SUM('SIMPL PLYWOOD'!M340:X340)</f>
        <v>#REF!</v>
      </c>
      <c r="C291" s="4" t="e">
        <f>'SIMPL PLYWOOD'!#REF!*SUM('SIMPL PLYWOOD'!M340:X340)</f>
        <v>#REF!</v>
      </c>
      <c r="D291" s="4" t="e">
        <f>'SIMPL PLYWOOD'!#REF!*SUM('SIMPL PLYWOOD'!M340:X340)</f>
        <v>#REF!</v>
      </c>
      <c r="E291" s="4" t="e">
        <f>'SIMPL PLYWOOD'!#REF!*SUM('SIMPL PLYWOOD'!M340:X340)</f>
        <v>#REF!</v>
      </c>
      <c r="F291" s="4" t="e">
        <f>'SIMPL PLYWOOD'!#REF!*SUM('SIMPL PLYWOOD'!M340:X340)</f>
        <v>#REF!</v>
      </c>
      <c r="G291" s="4" t="e">
        <f>'SIMPL PLYWOOD'!#REF!*SUM('SIMPL PLYWOOD'!M340:X340)</f>
        <v>#REF!</v>
      </c>
      <c r="H291" s="4" t="e">
        <f t="shared" si="11"/>
        <v>#REF!</v>
      </c>
      <c r="I291" s="4" t="e">
        <f t="shared" si="12"/>
        <v>#REF!</v>
      </c>
      <c r="J291" s="4" t="e">
        <f>'SIMPL PLYWOOD'!#REF!*SUM('SIMPL PLYWOOD'!M340:X340)/3.125</f>
        <v>#REF!</v>
      </c>
      <c r="K291" s="4" t="e">
        <f>'SIMPL PLYWOOD'!#REF!</f>
        <v>#REF!</v>
      </c>
    </row>
    <row r="292" spans="2:11">
      <c r="B292" s="4" t="e">
        <f>'SIMPL PLYWOOD'!#REF!*SUM('SIMPL PLYWOOD'!M341:X341)</f>
        <v>#REF!</v>
      </c>
      <c r="C292" s="4" t="e">
        <f>'SIMPL PLYWOOD'!#REF!*SUM('SIMPL PLYWOOD'!M341:X341)</f>
        <v>#REF!</v>
      </c>
      <c r="D292" s="4" t="e">
        <f>'SIMPL PLYWOOD'!#REF!*SUM('SIMPL PLYWOOD'!M341:X341)</f>
        <v>#REF!</v>
      </c>
      <c r="E292" s="4" t="e">
        <f>'SIMPL PLYWOOD'!#REF!*SUM('SIMPL PLYWOOD'!M341:X341)</f>
        <v>#REF!</v>
      </c>
      <c r="F292" s="4" t="e">
        <f>'SIMPL PLYWOOD'!#REF!*SUM('SIMPL PLYWOOD'!M341:X341)</f>
        <v>#REF!</v>
      </c>
      <c r="G292" s="4" t="e">
        <f>'SIMPL PLYWOOD'!#REF!*SUM('SIMPL PLYWOOD'!M341:X341)</f>
        <v>#REF!</v>
      </c>
      <c r="H292" s="4" t="e">
        <f t="shared" si="11"/>
        <v>#REF!</v>
      </c>
      <c r="I292" s="4" t="e">
        <f t="shared" si="12"/>
        <v>#REF!</v>
      </c>
      <c r="J292" s="4" t="e">
        <f>'SIMPL PLYWOOD'!#REF!*SUM('SIMPL PLYWOOD'!M341:X341)/3.125</f>
        <v>#REF!</v>
      </c>
      <c r="K292" s="4" t="e">
        <f>'SIMPL PLYWOOD'!#REF!</f>
        <v>#REF!</v>
      </c>
    </row>
    <row r="293" spans="2:11">
      <c r="B293" s="4" t="e">
        <f>'SIMPL PLYWOOD'!#REF!*SUM('SIMPL PLYWOOD'!M342:X342)</f>
        <v>#REF!</v>
      </c>
      <c r="C293" s="4" t="e">
        <f>'SIMPL PLYWOOD'!#REF!*SUM('SIMPL PLYWOOD'!M342:X342)</f>
        <v>#REF!</v>
      </c>
      <c r="D293" s="4" t="e">
        <f>'SIMPL PLYWOOD'!#REF!*SUM('SIMPL PLYWOOD'!M342:X342)</f>
        <v>#REF!</v>
      </c>
      <c r="E293" s="4" t="e">
        <f>'SIMPL PLYWOOD'!#REF!*SUM('SIMPL PLYWOOD'!M342:X342)</f>
        <v>#REF!</v>
      </c>
      <c r="F293" s="4" t="e">
        <f>'SIMPL PLYWOOD'!#REF!*SUM('SIMPL PLYWOOD'!M342:X342)</f>
        <v>#REF!</v>
      </c>
      <c r="G293" s="4" t="e">
        <f>'SIMPL PLYWOOD'!#REF!*SUM('SIMPL PLYWOOD'!M342:X342)</f>
        <v>#REF!</v>
      </c>
      <c r="H293" s="4" t="e">
        <f t="shared" si="11"/>
        <v>#REF!</v>
      </c>
      <c r="I293" s="4" t="e">
        <f t="shared" si="12"/>
        <v>#REF!</v>
      </c>
      <c r="J293" s="4" t="e">
        <f>'SIMPL PLYWOOD'!#REF!*SUM('SIMPL PLYWOOD'!M342:X342)/3.125</f>
        <v>#REF!</v>
      </c>
      <c r="K293" s="4" t="e">
        <f>'SIMPL PLYWOOD'!#REF!</f>
        <v>#REF!</v>
      </c>
    </row>
    <row r="294" spans="2:11">
      <c r="B294" s="4" t="e">
        <f>'SIMPL PLYWOOD'!#REF!*SUM('SIMPL PLYWOOD'!M343:X343)</f>
        <v>#REF!</v>
      </c>
      <c r="C294" s="4" t="e">
        <f>'SIMPL PLYWOOD'!#REF!*SUM('SIMPL PLYWOOD'!M343:X343)</f>
        <v>#REF!</v>
      </c>
      <c r="D294" s="4" t="e">
        <f>'SIMPL PLYWOOD'!#REF!*SUM('SIMPL PLYWOOD'!M343:X343)</f>
        <v>#REF!</v>
      </c>
      <c r="E294" s="4" t="e">
        <f>'SIMPL PLYWOOD'!#REF!*SUM('SIMPL PLYWOOD'!M343:X343)</f>
        <v>#REF!</v>
      </c>
      <c r="F294" s="4" t="e">
        <f>'SIMPL PLYWOOD'!#REF!*SUM('SIMPL PLYWOOD'!M343:X343)</f>
        <v>#REF!</v>
      </c>
      <c r="G294" s="4" t="e">
        <f>'SIMPL PLYWOOD'!#REF!*SUM('SIMPL PLYWOOD'!M343:X343)</f>
        <v>#REF!</v>
      </c>
      <c r="H294" s="4" t="e">
        <f t="shared" si="11"/>
        <v>#REF!</v>
      </c>
      <c r="I294" s="4" t="e">
        <f t="shared" si="12"/>
        <v>#REF!</v>
      </c>
      <c r="J294" s="4" t="e">
        <f>'SIMPL PLYWOOD'!#REF!*SUM('SIMPL PLYWOOD'!M343:X343)/3.125</f>
        <v>#REF!</v>
      </c>
      <c r="K294" s="4" t="e">
        <f>'SIMPL PLYWOOD'!#REF!</f>
        <v>#REF!</v>
      </c>
    </row>
    <row r="295" spans="2:11">
      <c r="B295" s="4" t="e">
        <f>'SIMPL PLYWOOD'!#REF!*SUM('SIMPL PLYWOOD'!M344:X344)</f>
        <v>#REF!</v>
      </c>
      <c r="C295" s="4" t="e">
        <f>'SIMPL PLYWOOD'!#REF!*SUM('SIMPL PLYWOOD'!M344:X344)</f>
        <v>#REF!</v>
      </c>
      <c r="D295" s="4" t="e">
        <f>'SIMPL PLYWOOD'!#REF!*SUM('SIMPL PLYWOOD'!M344:X344)</f>
        <v>#REF!</v>
      </c>
      <c r="E295" s="4" t="e">
        <f>'SIMPL PLYWOOD'!#REF!*SUM('SIMPL PLYWOOD'!M344:X344)</f>
        <v>#REF!</v>
      </c>
      <c r="F295" s="4" t="e">
        <f>'SIMPL PLYWOOD'!#REF!*SUM('SIMPL PLYWOOD'!M344:X344)</f>
        <v>#REF!</v>
      </c>
      <c r="G295" s="4" t="e">
        <f>'SIMPL PLYWOOD'!#REF!*SUM('SIMPL PLYWOOD'!M344:X344)</f>
        <v>#REF!</v>
      </c>
      <c r="H295" s="4" t="e">
        <f t="shared" si="11"/>
        <v>#REF!</v>
      </c>
      <c r="I295" s="4" t="e">
        <f t="shared" si="12"/>
        <v>#REF!</v>
      </c>
      <c r="J295" s="4" t="e">
        <f>'SIMPL PLYWOOD'!#REF!*SUM('SIMPL PLYWOOD'!M344:X344)/3.125</f>
        <v>#REF!</v>
      </c>
      <c r="K295" s="4" t="e">
        <f>'SIMPL PLYWOOD'!#REF!</f>
        <v>#REF!</v>
      </c>
    </row>
    <row r="296" spans="2:11">
      <c r="B296" s="4" t="e">
        <f>'SIMPL PLYWOOD'!#REF!*SUM('SIMPL PLYWOOD'!M345:X345)</f>
        <v>#REF!</v>
      </c>
      <c r="C296" s="4" t="e">
        <f>'SIMPL PLYWOOD'!#REF!*SUM('SIMPL PLYWOOD'!M345:X345)</f>
        <v>#REF!</v>
      </c>
      <c r="D296" s="4" t="e">
        <f>'SIMPL PLYWOOD'!#REF!*SUM('SIMPL PLYWOOD'!M345:X345)</f>
        <v>#REF!</v>
      </c>
      <c r="E296" s="4" t="e">
        <f>'SIMPL PLYWOOD'!#REF!*SUM('SIMPL PLYWOOD'!M345:X345)</f>
        <v>#REF!</v>
      </c>
      <c r="F296" s="4" t="e">
        <f>'SIMPL PLYWOOD'!#REF!*SUM('SIMPL PLYWOOD'!M345:X345)</f>
        <v>#REF!</v>
      </c>
      <c r="G296" s="4" t="e">
        <f>'SIMPL PLYWOOD'!#REF!*SUM('SIMPL PLYWOOD'!M345:X345)</f>
        <v>#REF!</v>
      </c>
      <c r="H296" s="4" t="e">
        <f t="shared" si="11"/>
        <v>#REF!</v>
      </c>
      <c r="I296" s="4" t="e">
        <f t="shared" si="12"/>
        <v>#REF!</v>
      </c>
      <c r="J296" s="4" t="e">
        <f>'SIMPL PLYWOOD'!#REF!*SUM('SIMPL PLYWOOD'!M345:X345)/3.125</f>
        <v>#REF!</v>
      </c>
      <c r="K296" s="4" t="e">
        <f>'SIMPL PLYWOOD'!#REF!</f>
        <v>#REF!</v>
      </c>
    </row>
    <row r="297" spans="2:11">
      <c r="B297" s="4" t="e">
        <f>'SIMPL PLYWOOD'!#REF!*SUM('SIMPL PLYWOOD'!M346:X346)</f>
        <v>#REF!</v>
      </c>
      <c r="C297" s="4" t="e">
        <f>'SIMPL PLYWOOD'!#REF!*SUM('SIMPL PLYWOOD'!M346:X346)</f>
        <v>#REF!</v>
      </c>
      <c r="D297" s="4" t="e">
        <f>'SIMPL PLYWOOD'!#REF!*SUM('SIMPL PLYWOOD'!M346:X346)</f>
        <v>#REF!</v>
      </c>
      <c r="E297" s="4" t="e">
        <f>'SIMPL PLYWOOD'!#REF!*SUM('SIMPL PLYWOOD'!M346:X346)</f>
        <v>#REF!</v>
      </c>
      <c r="F297" s="4" t="e">
        <f>'SIMPL PLYWOOD'!#REF!*SUM('SIMPL PLYWOOD'!M346:X346)</f>
        <v>#REF!</v>
      </c>
      <c r="G297" s="4" t="e">
        <f>'SIMPL PLYWOOD'!#REF!*SUM('SIMPL PLYWOOD'!M346:X346)</f>
        <v>#REF!</v>
      </c>
      <c r="H297" s="4" t="e">
        <f t="shared" si="11"/>
        <v>#REF!</v>
      </c>
      <c r="I297" s="4" t="e">
        <f t="shared" si="12"/>
        <v>#REF!</v>
      </c>
      <c r="J297" s="4" t="e">
        <f>'SIMPL PLYWOOD'!#REF!*SUM('SIMPL PLYWOOD'!M346:X346)/3.125</f>
        <v>#REF!</v>
      </c>
      <c r="K297" s="4" t="e">
        <f>'SIMPL PLYWOOD'!#REF!</f>
        <v>#REF!</v>
      </c>
    </row>
    <row r="298" spans="2:11">
      <c r="B298" s="4" t="e">
        <f>'SIMPL PLYWOOD'!#REF!*SUM('SIMPL PLYWOOD'!M347:X347)</f>
        <v>#REF!</v>
      </c>
      <c r="C298" s="4" t="e">
        <f>'SIMPL PLYWOOD'!#REF!*SUM('SIMPL PLYWOOD'!M347:X347)</f>
        <v>#REF!</v>
      </c>
      <c r="D298" s="4" t="e">
        <f>'SIMPL PLYWOOD'!#REF!*SUM('SIMPL PLYWOOD'!M347:X347)</f>
        <v>#REF!</v>
      </c>
      <c r="E298" s="4" t="e">
        <f>'SIMPL PLYWOOD'!#REF!*SUM('SIMPL PLYWOOD'!M347:X347)</f>
        <v>#REF!</v>
      </c>
      <c r="F298" s="4" t="e">
        <f>'SIMPL PLYWOOD'!#REF!*SUM('SIMPL PLYWOOD'!M347:X347)</f>
        <v>#REF!</v>
      </c>
      <c r="G298" s="4" t="e">
        <f>'SIMPL PLYWOOD'!#REF!*SUM('SIMPL PLYWOOD'!M347:X347)</f>
        <v>#REF!</v>
      </c>
      <c r="H298" s="4" t="e">
        <f t="shared" si="11"/>
        <v>#REF!</v>
      </c>
      <c r="I298" s="4" t="e">
        <f t="shared" si="12"/>
        <v>#REF!</v>
      </c>
      <c r="J298" s="4" t="e">
        <f>'SIMPL PLYWOOD'!#REF!*SUM('SIMPL PLYWOOD'!M347:X347)/3.125</f>
        <v>#REF!</v>
      </c>
      <c r="K298" s="4" t="e">
        <f>'SIMPL PLYWOOD'!#REF!</f>
        <v>#REF!</v>
      </c>
    </row>
    <row r="299" spans="2:11">
      <c r="B299" s="4" t="e">
        <f>'SIMPL PLYWOOD'!#REF!*SUM('SIMPL PLYWOOD'!M348:X348)</f>
        <v>#REF!</v>
      </c>
      <c r="C299" s="4" t="e">
        <f>'SIMPL PLYWOOD'!#REF!*SUM('SIMPL PLYWOOD'!M348:X348)</f>
        <v>#REF!</v>
      </c>
      <c r="D299" s="4" t="e">
        <f>'SIMPL PLYWOOD'!#REF!*SUM('SIMPL PLYWOOD'!M348:X348)</f>
        <v>#REF!</v>
      </c>
      <c r="E299" s="4" t="e">
        <f>'SIMPL PLYWOOD'!#REF!*SUM('SIMPL PLYWOOD'!M348:X348)</f>
        <v>#REF!</v>
      </c>
      <c r="F299" s="4" t="e">
        <f>'SIMPL PLYWOOD'!#REF!*SUM('SIMPL PLYWOOD'!M348:X348)</f>
        <v>#REF!</v>
      </c>
      <c r="G299" s="4" t="e">
        <f>'SIMPL PLYWOOD'!#REF!*SUM('SIMPL PLYWOOD'!M348:X348)</f>
        <v>#REF!</v>
      </c>
      <c r="H299" s="4" t="e">
        <f t="shared" si="11"/>
        <v>#REF!</v>
      </c>
      <c r="I299" s="4" t="e">
        <f t="shared" si="12"/>
        <v>#REF!</v>
      </c>
      <c r="J299" s="4" t="e">
        <f>'SIMPL PLYWOOD'!#REF!*SUM('SIMPL PLYWOOD'!M348:X348)/3.125</f>
        <v>#REF!</v>
      </c>
      <c r="K299" s="4" t="e">
        <f>'SIMPL PLYWOOD'!#REF!</f>
        <v>#REF!</v>
      </c>
    </row>
    <row r="300" spans="2:11">
      <c r="B300" s="4" t="e">
        <f>'SIMPL PLYWOOD'!#REF!*SUM('SIMPL PLYWOOD'!M349:X349)</f>
        <v>#REF!</v>
      </c>
      <c r="C300" s="4" t="e">
        <f>'SIMPL PLYWOOD'!#REF!*SUM('SIMPL PLYWOOD'!M349:X349)</f>
        <v>#REF!</v>
      </c>
      <c r="D300" s="4" t="e">
        <f>'SIMPL PLYWOOD'!#REF!*SUM('SIMPL PLYWOOD'!M349:X349)</f>
        <v>#REF!</v>
      </c>
      <c r="E300" s="4" t="e">
        <f>'SIMPL PLYWOOD'!#REF!*SUM('SIMPL PLYWOOD'!M349:X349)</f>
        <v>#REF!</v>
      </c>
      <c r="F300" s="4" t="e">
        <f>'SIMPL PLYWOOD'!#REF!*SUM('SIMPL PLYWOOD'!M349:X349)</f>
        <v>#REF!</v>
      </c>
      <c r="G300" s="4" t="e">
        <f>'SIMPL PLYWOOD'!#REF!*SUM('SIMPL PLYWOOD'!M349:X349)</f>
        <v>#REF!</v>
      </c>
      <c r="H300" s="4" t="e">
        <f t="shared" si="11"/>
        <v>#REF!</v>
      </c>
      <c r="I300" s="4" t="e">
        <f t="shared" si="12"/>
        <v>#REF!</v>
      </c>
      <c r="J300" s="4" t="e">
        <f>'SIMPL PLYWOOD'!#REF!*SUM('SIMPL PLYWOOD'!M349:X349)/3.125</f>
        <v>#REF!</v>
      </c>
      <c r="K300" s="4" t="e">
        <f>'SIMPL PLYWOOD'!#REF!</f>
        <v>#REF!</v>
      </c>
    </row>
    <row r="301" spans="2:11">
      <c r="B301" s="4" t="e">
        <f>'SIMPL PLYWOOD'!#REF!*SUM('SIMPL PLYWOOD'!M350:X350)</f>
        <v>#REF!</v>
      </c>
      <c r="C301" s="4" t="e">
        <f>'SIMPL PLYWOOD'!#REF!*SUM('SIMPL PLYWOOD'!M350:X350)</f>
        <v>#REF!</v>
      </c>
      <c r="D301" s="4" t="e">
        <f>'SIMPL PLYWOOD'!#REF!*SUM('SIMPL PLYWOOD'!M350:X350)</f>
        <v>#REF!</v>
      </c>
      <c r="E301" s="4" t="e">
        <f>'SIMPL PLYWOOD'!#REF!*SUM('SIMPL PLYWOOD'!M350:X350)</f>
        <v>#REF!</v>
      </c>
      <c r="F301" s="4" t="e">
        <f>'SIMPL PLYWOOD'!#REF!*SUM('SIMPL PLYWOOD'!M350:X350)</f>
        <v>#REF!</v>
      </c>
      <c r="G301" s="4" t="e">
        <f>'SIMPL PLYWOOD'!#REF!*SUM('SIMPL PLYWOOD'!M350:X350)</f>
        <v>#REF!</v>
      </c>
      <c r="H301" s="4" t="e">
        <f t="shared" si="11"/>
        <v>#REF!</v>
      </c>
      <c r="I301" s="4" t="e">
        <f t="shared" si="12"/>
        <v>#REF!</v>
      </c>
      <c r="J301" s="4" t="e">
        <f>'SIMPL PLYWOOD'!#REF!*SUM('SIMPL PLYWOOD'!M350:X350)/3.125</f>
        <v>#REF!</v>
      </c>
      <c r="K301" s="4" t="e">
        <f>'SIMPL PLYWOOD'!#REF!</f>
        <v>#REF!</v>
      </c>
    </row>
    <row r="302" spans="2:11">
      <c r="B302" s="4" t="e">
        <f>'SIMPL PLYWOOD'!#REF!*SUM('SIMPL PLYWOOD'!M351:X351)</f>
        <v>#REF!</v>
      </c>
      <c r="C302" s="4" t="e">
        <f>'SIMPL PLYWOOD'!#REF!*SUM('SIMPL PLYWOOD'!M351:X351)</f>
        <v>#REF!</v>
      </c>
      <c r="D302" s="4" t="e">
        <f>'SIMPL PLYWOOD'!#REF!*SUM('SIMPL PLYWOOD'!M351:X351)</f>
        <v>#REF!</v>
      </c>
      <c r="E302" s="4" t="e">
        <f>'SIMPL PLYWOOD'!#REF!*SUM('SIMPL PLYWOOD'!M351:X351)</f>
        <v>#REF!</v>
      </c>
      <c r="F302" s="4" t="e">
        <f>'SIMPL PLYWOOD'!#REF!*SUM('SIMPL PLYWOOD'!M351:X351)</f>
        <v>#REF!</v>
      </c>
      <c r="G302" s="4" t="e">
        <f>'SIMPL PLYWOOD'!#REF!*SUM('SIMPL PLYWOOD'!M351:X351)</f>
        <v>#REF!</v>
      </c>
      <c r="H302" s="4" t="e">
        <f t="shared" si="11"/>
        <v>#REF!</v>
      </c>
      <c r="I302" s="4" t="e">
        <f t="shared" si="12"/>
        <v>#REF!</v>
      </c>
      <c r="J302" s="4" t="e">
        <f>'SIMPL PLYWOOD'!#REF!*SUM('SIMPL PLYWOOD'!M351:X351)/3.125</f>
        <v>#REF!</v>
      </c>
      <c r="K302" s="4" t="e">
        <f>'SIMPL PLYWOOD'!#REF!</f>
        <v>#REF!</v>
      </c>
    </row>
    <row r="303" spans="2:11">
      <c r="B303" s="4" t="e">
        <f>'SIMPL PLYWOOD'!#REF!*SUM('SIMPL PLYWOOD'!M352:X352)</f>
        <v>#REF!</v>
      </c>
      <c r="C303" s="4" t="e">
        <f>'SIMPL PLYWOOD'!#REF!*SUM('SIMPL PLYWOOD'!M352:X352)</f>
        <v>#REF!</v>
      </c>
      <c r="D303" s="4" t="e">
        <f>'SIMPL PLYWOOD'!#REF!*SUM('SIMPL PLYWOOD'!M352:X352)</f>
        <v>#REF!</v>
      </c>
      <c r="E303" s="4" t="e">
        <f>'SIMPL PLYWOOD'!#REF!*SUM('SIMPL PLYWOOD'!M352:X352)</f>
        <v>#REF!</v>
      </c>
      <c r="F303" s="4" t="e">
        <f>'SIMPL PLYWOOD'!#REF!*SUM('SIMPL PLYWOOD'!M352:X352)</f>
        <v>#REF!</v>
      </c>
      <c r="G303" s="4" t="e">
        <f>'SIMPL PLYWOOD'!#REF!*SUM('SIMPL PLYWOOD'!M352:X352)</f>
        <v>#REF!</v>
      </c>
      <c r="H303" s="4" t="e">
        <f t="shared" si="11"/>
        <v>#REF!</v>
      </c>
      <c r="I303" s="4" t="e">
        <f t="shared" si="12"/>
        <v>#REF!</v>
      </c>
      <c r="J303" s="4" t="e">
        <f>'SIMPL PLYWOOD'!#REF!*SUM('SIMPL PLYWOOD'!M352:X352)/3.125</f>
        <v>#REF!</v>
      </c>
      <c r="K303" s="4" t="e">
        <f>'SIMPL PLYWOOD'!#REF!</f>
        <v>#REF!</v>
      </c>
    </row>
    <row r="304" spans="2:11">
      <c r="B304" s="4" t="e">
        <f>'SIMPL PLYWOOD'!#REF!*SUM('SIMPL PLYWOOD'!M353:X353)</f>
        <v>#REF!</v>
      </c>
      <c r="C304" s="4" t="e">
        <f>'SIMPL PLYWOOD'!#REF!*SUM('SIMPL PLYWOOD'!M353:X353)</f>
        <v>#REF!</v>
      </c>
      <c r="D304" s="4" t="e">
        <f>'SIMPL PLYWOOD'!#REF!*SUM('SIMPL PLYWOOD'!M353:X353)</f>
        <v>#REF!</v>
      </c>
      <c r="E304" s="4" t="e">
        <f>'SIMPL PLYWOOD'!#REF!*SUM('SIMPL PLYWOOD'!M353:X353)</f>
        <v>#REF!</v>
      </c>
      <c r="F304" s="4" t="e">
        <f>'SIMPL PLYWOOD'!#REF!*SUM('SIMPL PLYWOOD'!M353:X353)</f>
        <v>#REF!</v>
      </c>
      <c r="G304" s="4" t="e">
        <f>'SIMPL PLYWOOD'!#REF!*SUM('SIMPL PLYWOOD'!M353:X353)</f>
        <v>#REF!</v>
      </c>
      <c r="H304" s="4" t="e">
        <f t="shared" si="11"/>
        <v>#REF!</v>
      </c>
      <c r="I304" s="4" t="e">
        <f t="shared" si="12"/>
        <v>#REF!</v>
      </c>
      <c r="J304" s="4" t="e">
        <f>'SIMPL PLYWOOD'!#REF!*SUM('SIMPL PLYWOOD'!M353:X353)/3.125</f>
        <v>#REF!</v>
      </c>
      <c r="K304" s="4" t="e">
        <f>'SIMPL PLYWOOD'!#REF!</f>
        <v>#REF!</v>
      </c>
    </row>
    <row r="305" spans="2:11">
      <c r="B305" s="4" t="e">
        <f>'SIMPL PLYWOOD'!#REF!*SUM('SIMPL PLYWOOD'!M354:X354)</f>
        <v>#REF!</v>
      </c>
      <c r="C305" s="4" t="e">
        <f>'SIMPL PLYWOOD'!#REF!*SUM('SIMPL PLYWOOD'!M354:X354)</f>
        <v>#REF!</v>
      </c>
      <c r="D305" s="4" t="e">
        <f>'SIMPL PLYWOOD'!#REF!*SUM('SIMPL PLYWOOD'!M354:X354)</f>
        <v>#REF!</v>
      </c>
      <c r="E305" s="4" t="e">
        <f>'SIMPL PLYWOOD'!#REF!*SUM('SIMPL PLYWOOD'!M354:X354)</f>
        <v>#REF!</v>
      </c>
      <c r="F305" s="4" t="e">
        <f>'SIMPL PLYWOOD'!#REF!*SUM('SIMPL PLYWOOD'!M354:X354)</f>
        <v>#REF!</v>
      </c>
      <c r="G305" s="4" t="e">
        <f>'SIMPL PLYWOOD'!#REF!*SUM('SIMPL PLYWOOD'!M354:X354)</f>
        <v>#REF!</v>
      </c>
      <c r="H305" s="4" t="e">
        <f t="shared" si="11"/>
        <v>#REF!</v>
      </c>
      <c r="I305" s="4" t="e">
        <f t="shared" si="12"/>
        <v>#REF!</v>
      </c>
      <c r="J305" s="4" t="e">
        <f>'SIMPL PLYWOOD'!#REF!*SUM('SIMPL PLYWOOD'!M354:X354)/3.125</f>
        <v>#REF!</v>
      </c>
      <c r="K305" s="4" t="e">
        <f>'SIMPL PLYWOOD'!#REF!</f>
        <v>#REF!</v>
      </c>
    </row>
    <row r="306" spans="2:11">
      <c r="B306" s="4" t="e">
        <f>'SIMPL PLYWOOD'!#REF!*SUM('SIMPL PLYWOOD'!M355:X355)</f>
        <v>#REF!</v>
      </c>
      <c r="C306" s="4" t="e">
        <f>'SIMPL PLYWOOD'!#REF!*SUM('SIMPL PLYWOOD'!M355:X355)</f>
        <v>#REF!</v>
      </c>
      <c r="D306" s="4" t="e">
        <f>'SIMPL PLYWOOD'!#REF!*SUM('SIMPL PLYWOOD'!M355:X355)</f>
        <v>#REF!</v>
      </c>
      <c r="E306" s="4" t="e">
        <f>'SIMPL PLYWOOD'!#REF!*SUM('SIMPL PLYWOOD'!M355:X355)</f>
        <v>#REF!</v>
      </c>
      <c r="F306" s="4" t="e">
        <f>'SIMPL PLYWOOD'!#REF!*SUM('SIMPL PLYWOOD'!M355:X355)</f>
        <v>#REF!</v>
      </c>
      <c r="G306" s="4" t="e">
        <f>'SIMPL PLYWOOD'!#REF!*SUM('SIMPL PLYWOOD'!M355:X355)</f>
        <v>#REF!</v>
      </c>
      <c r="H306" s="4" t="e">
        <f t="shared" si="11"/>
        <v>#REF!</v>
      </c>
      <c r="I306" s="4" t="e">
        <f t="shared" si="12"/>
        <v>#REF!</v>
      </c>
      <c r="J306" s="4" t="e">
        <f>'SIMPL PLYWOOD'!#REF!*SUM('SIMPL PLYWOOD'!M355:X355)/3.125</f>
        <v>#REF!</v>
      </c>
      <c r="K306" s="4" t="e">
        <f>'SIMPL PLYWOOD'!#REF!</f>
        <v>#REF!</v>
      </c>
    </row>
    <row r="307" spans="2:11">
      <c r="B307" s="4" t="e">
        <f>'SIMPL PLYWOOD'!#REF!*SUM('SIMPL PLYWOOD'!M356:X356)</f>
        <v>#REF!</v>
      </c>
      <c r="C307" s="4" t="e">
        <f>'SIMPL PLYWOOD'!#REF!*SUM('SIMPL PLYWOOD'!M356:X356)</f>
        <v>#REF!</v>
      </c>
      <c r="D307" s="4" t="e">
        <f>'SIMPL PLYWOOD'!#REF!*SUM('SIMPL PLYWOOD'!M356:X356)</f>
        <v>#REF!</v>
      </c>
      <c r="E307" s="4" t="e">
        <f>'SIMPL PLYWOOD'!#REF!*SUM('SIMPL PLYWOOD'!M356:X356)</f>
        <v>#REF!</v>
      </c>
      <c r="F307" s="4" t="e">
        <f>'SIMPL PLYWOOD'!#REF!*SUM('SIMPL PLYWOOD'!M356:X356)</f>
        <v>#REF!</v>
      </c>
      <c r="G307" s="4" t="e">
        <f>'SIMPL PLYWOOD'!#REF!*SUM('SIMPL PLYWOOD'!M356:X356)</f>
        <v>#REF!</v>
      </c>
      <c r="H307" s="4" t="e">
        <f t="shared" si="11"/>
        <v>#REF!</v>
      </c>
      <c r="I307" s="4" t="e">
        <f t="shared" si="12"/>
        <v>#REF!</v>
      </c>
      <c r="J307" s="4" t="e">
        <f>'SIMPL PLYWOOD'!#REF!*SUM('SIMPL PLYWOOD'!M356:X356)/3.125</f>
        <v>#REF!</v>
      </c>
      <c r="K307" s="4" t="e">
        <f>'SIMPL PLYWOOD'!#REF!</f>
        <v>#REF!</v>
      </c>
    </row>
    <row r="308" spans="2:11">
      <c r="B308" s="4" t="e">
        <f>'SIMPL PLYWOOD'!#REF!*SUM('SIMPL PLYWOOD'!M357:X357)</f>
        <v>#REF!</v>
      </c>
      <c r="C308" s="4" t="e">
        <f>'SIMPL PLYWOOD'!#REF!*SUM('SIMPL PLYWOOD'!M357:X357)</f>
        <v>#REF!</v>
      </c>
      <c r="D308" s="4" t="e">
        <f>'SIMPL PLYWOOD'!#REF!*SUM('SIMPL PLYWOOD'!M357:X357)</f>
        <v>#REF!</v>
      </c>
      <c r="E308" s="4" t="e">
        <f>'SIMPL PLYWOOD'!#REF!*SUM('SIMPL PLYWOOD'!M357:X357)</f>
        <v>#REF!</v>
      </c>
      <c r="F308" s="4" t="e">
        <f>'SIMPL PLYWOOD'!#REF!*SUM('SIMPL PLYWOOD'!M357:X357)</f>
        <v>#REF!</v>
      </c>
      <c r="G308" s="4" t="e">
        <f>'SIMPL PLYWOOD'!#REF!*SUM('SIMPL PLYWOOD'!M357:X357)</f>
        <v>#REF!</v>
      </c>
      <c r="H308" s="4" t="e">
        <f t="shared" si="11"/>
        <v>#REF!</v>
      </c>
      <c r="I308" s="4" t="e">
        <f t="shared" si="12"/>
        <v>#REF!</v>
      </c>
      <c r="J308" s="4" t="e">
        <f>'SIMPL PLYWOOD'!#REF!*SUM('SIMPL PLYWOOD'!M357:X357)/3.125</f>
        <v>#REF!</v>
      </c>
      <c r="K308" s="4" t="e">
        <f>'SIMPL PLYWOOD'!#REF!</f>
        <v>#REF!</v>
      </c>
    </row>
    <row r="309" spans="2:11">
      <c r="B309" s="4" t="e">
        <f>'SIMPL PLYWOOD'!#REF!*SUM('SIMPL PLYWOOD'!M358:X358)</f>
        <v>#REF!</v>
      </c>
      <c r="C309" s="4" t="e">
        <f>'SIMPL PLYWOOD'!#REF!*SUM('SIMPL PLYWOOD'!M358:X358)</f>
        <v>#REF!</v>
      </c>
      <c r="D309" s="4" t="e">
        <f>'SIMPL PLYWOOD'!#REF!*SUM('SIMPL PLYWOOD'!M358:X358)</f>
        <v>#REF!</v>
      </c>
      <c r="E309" s="4" t="e">
        <f>'SIMPL PLYWOOD'!#REF!*SUM('SIMPL PLYWOOD'!M358:X358)</f>
        <v>#REF!</v>
      </c>
      <c r="F309" s="4" t="e">
        <f>'SIMPL PLYWOOD'!#REF!*SUM('SIMPL PLYWOOD'!M358:X358)</f>
        <v>#REF!</v>
      </c>
      <c r="G309" s="4" t="e">
        <f>'SIMPL PLYWOOD'!#REF!*SUM('SIMPL PLYWOOD'!M358:X358)</f>
        <v>#REF!</v>
      </c>
      <c r="H309" s="4" t="e">
        <f t="shared" si="11"/>
        <v>#REF!</v>
      </c>
      <c r="I309" s="4" t="e">
        <f t="shared" si="12"/>
        <v>#REF!</v>
      </c>
      <c r="J309" s="4" t="e">
        <f>'SIMPL PLYWOOD'!#REF!*SUM('SIMPL PLYWOOD'!M358:X358)/3.125</f>
        <v>#REF!</v>
      </c>
      <c r="K309" s="4" t="e">
        <f>'SIMPL PLYWOOD'!#REF!</f>
        <v>#REF!</v>
      </c>
    </row>
    <row r="310" spans="2:11">
      <c r="B310" s="4" t="e">
        <f>'SIMPL PLYWOOD'!#REF!*SUM('SIMPL PLYWOOD'!M359:X359)</f>
        <v>#REF!</v>
      </c>
      <c r="C310" s="4" t="e">
        <f>'SIMPL PLYWOOD'!#REF!*SUM('SIMPL PLYWOOD'!M359:X359)</f>
        <v>#REF!</v>
      </c>
      <c r="D310" s="4" t="e">
        <f>'SIMPL PLYWOOD'!#REF!*SUM('SIMPL PLYWOOD'!M359:X359)</f>
        <v>#REF!</v>
      </c>
      <c r="E310" s="4" t="e">
        <f>'SIMPL PLYWOOD'!#REF!*SUM('SIMPL PLYWOOD'!M359:X359)</f>
        <v>#REF!</v>
      </c>
      <c r="F310" s="4" t="e">
        <f>'SIMPL PLYWOOD'!#REF!*SUM('SIMPL PLYWOOD'!M359:X359)</f>
        <v>#REF!</v>
      </c>
      <c r="G310" s="4" t="e">
        <f>'SIMPL PLYWOOD'!#REF!*SUM('SIMPL PLYWOOD'!M359:X359)</f>
        <v>#REF!</v>
      </c>
      <c r="H310" s="4" t="e">
        <f t="shared" si="11"/>
        <v>#REF!</v>
      </c>
      <c r="I310" s="4" t="e">
        <f t="shared" si="12"/>
        <v>#REF!</v>
      </c>
      <c r="J310" s="4" t="e">
        <f>'SIMPL PLYWOOD'!#REF!*SUM('SIMPL PLYWOOD'!M359:X359)/3.125</f>
        <v>#REF!</v>
      </c>
      <c r="K310" s="4" t="e">
        <f>'SIMPL PLYWOOD'!#REF!</f>
        <v>#REF!</v>
      </c>
    </row>
    <row r="311" spans="2:11">
      <c r="B311" s="4" t="e">
        <f>'SIMPL PLYWOOD'!#REF!*SUM('SIMPL PLYWOOD'!M360:X360)</f>
        <v>#REF!</v>
      </c>
      <c r="C311" s="4" t="e">
        <f>'SIMPL PLYWOOD'!#REF!*SUM('SIMPL PLYWOOD'!M360:X360)</f>
        <v>#REF!</v>
      </c>
      <c r="D311" s="4" t="e">
        <f>'SIMPL PLYWOOD'!#REF!*SUM('SIMPL PLYWOOD'!M360:X360)</f>
        <v>#REF!</v>
      </c>
      <c r="E311" s="4" t="e">
        <f>'SIMPL PLYWOOD'!#REF!*SUM('SIMPL PLYWOOD'!M360:X360)</f>
        <v>#REF!</v>
      </c>
      <c r="F311" s="4" t="e">
        <f>'SIMPL PLYWOOD'!#REF!*SUM('SIMPL PLYWOOD'!M360:X360)</f>
        <v>#REF!</v>
      </c>
      <c r="G311" s="4" t="e">
        <f>'SIMPL PLYWOOD'!#REF!*SUM('SIMPL PLYWOOD'!M360:X360)</f>
        <v>#REF!</v>
      </c>
      <c r="H311" s="4" t="e">
        <f t="shared" si="11"/>
        <v>#REF!</v>
      </c>
      <c r="I311" s="4" t="e">
        <f t="shared" si="12"/>
        <v>#REF!</v>
      </c>
      <c r="J311" s="4" t="e">
        <f>'SIMPL PLYWOOD'!#REF!*SUM('SIMPL PLYWOOD'!M360:X360)/3.125</f>
        <v>#REF!</v>
      </c>
      <c r="K311" s="4" t="e">
        <f>'SIMPL PLYWOOD'!#REF!</f>
        <v>#REF!</v>
      </c>
    </row>
    <row r="312" spans="2:11">
      <c r="B312" s="4" t="e">
        <f>'SIMPL PLYWOOD'!#REF!*SUM('SIMPL PLYWOOD'!M361:X361)</f>
        <v>#REF!</v>
      </c>
      <c r="C312" s="4" t="e">
        <f>'SIMPL PLYWOOD'!#REF!*SUM('SIMPL PLYWOOD'!M361:X361)</f>
        <v>#REF!</v>
      </c>
      <c r="D312" s="4" t="e">
        <f>'SIMPL PLYWOOD'!#REF!*SUM('SIMPL PLYWOOD'!M361:X361)</f>
        <v>#REF!</v>
      </c>
      <c r="E312" s="4" t="e">
        <f>'SIMPL PLYWOOD'!#REF!*SUM('SIMPL PLYWOOD'!M361:X361)</f>
        <v>#REF!</v>
      </c>
      <c r="F312" s="4" t="e">
        <f>'SIMPL PLYWOOD'!#REF!*SUM('SIMPL PLYWOOD'!M361:X361)</f>
        <v>#REF!</v>
      </c>
      <c r="G312" s="4" t="e">
        <f>'SIMPL PLYWOOD'!#REF!*SUM('SIMPL PLYWOOD'!M361:X361)</f>
        <v>#REF!</v>
      </c>
      <c r="H312" s="4" t="e">
        <f t="shared" si="11"/>
        <v>#REF!</v>
      </c>
      <c r="I312" s="4" t="e">
        <f t="shared" si="12"/>
        <v>#REF!</v>
      </c>
      <c r="J312" s="4" t="e">
        <f>'SIMPL PLYWOOD'!#REF!*SUM('SIMPL PLYWOOD'!M361:X361)/3.125</f>
        <v>#REF!</v>
      </c>
      <c r="K312" s="4" t="e">
        <f>'SIMPL PLYWOOD'!#REF!</f>
        <v>#REF!</v>
      </c>
    </row>
    <row r="313" spans="2:11">
      <c r="B313" s="4" t="e">
        <f>'SIMPL PLYWOOD'!#REF!*SUM('SIMPL PLYWOOD'!M362:X362)</f>
        <v>#REF!</v>
      </c>
      <c r="C313" s="4" t="e">
        <f>'SIMPL PLYWOOD'!#REF!*SUM('SIMPL PLYWOOD'!M362:X362)</f>
        <v>#REF!</v>
      </c>
      <c r="D313" s="4" t="e">
        <f>'SIMPL PLYWOOD'!#REF!*SUM('SIMPL PLYWOOD'!M362:X362)</f>
        <v>#REF!</v>
      </c>
      <c r="E313" s="4" t="e">
        <f>'SIMPL PLYWOOD'!#REF!*SUM('SIMPL PLYWOOD'!M362:X362)</f>
        <v>#REF!</v>
      </c>
      <c r="F313" s="4" t="e">
        <f>'SIMPL PLYWOOD'!#REF!*SUM('SIMPL PLYWOOD'!M362:X362)</f>
        <v>#REF!</v>
      </c>
      <c r="G313" s="4" t="e">
        <f>'SIMPL PLYWOOD'!#REF!*SUM('SIMPL PLYWOOD'!M362:X362)</f>
        <v>#REF!</v>
      </c>
      <c r="H313" s="4" t="e">
        <f t="shared" si="11"/>
        <v>#REF!</v>
      </c>
      <c r="I313" s="4" t="e">
        <f t="shared" si="12"/>
        <v>#REF!</v>
      </c>
      <c r="J313" s="4" t="e">
        <f>'SIMPL PLYWOOD'!#REF!*SUM('SIMPL PLYWOOD'!M362:X362)/3.125</f>
        <v>#REF!</v>
      </c>
      <c r="K313" s="4" t="e">
        <f>'SIMPL PLYWOOD'!#REF!</f>
        <v>#REF!</v>
      </c>
    </row>
    <row r="314" spans="2:11">
      <c r="B314" s="4" t="e">
        <f>'SIMPL PLYWOOD'!#REF!*SUM('SIMPL PLYWOOD'!M363:X363)</f>
        <v>#REF!</v>
      </c>
      <c r="C314" s="4" t="e">
        <f>'SIMPL PLYWOOD'!#REF!*SUM('SIMPL PLYWOOD'!M363:X363)</f>
        <v>#REF!</v>
      </c>
      <c r="D314" s="4" t="e">
        <f>'SIMPL PLYWOOD'!#REF!*SUM('SIMPL PLYWOOD'!M363:X363)</f>
        <v>#REF!</v>
      </c>
      <c r="E314" s="4" t="e">
        <f>'SIMPL PLYWOOD'!#REF!*SUM('SIMPL PLYWOOD'!M363:X363)</f>
        <v>#REF!</v>
      </c>
      <c r="F314" s="4" t="e">
        <f>'SIMPL PLYWOOD'!#REF!*SUM('SIMPL PLYWOOD'!M363:X363)</f>
        <v>#REF!</v>
      </c>
      <c r="G314" s="4" t="e">
        <f>'SIMPL PLYWOOD'!#REF!*SUM('SIMPL PLYWOOD'!M363:X363)</f>
        <v>#REF!</v>
      </c>
      <c r="H314" s="4" t="e">
        <f t="shared" si="11"/>
        <v>#REF!</v>
      </c>
      <c r="I314" s="4" t="e">
        <f t="shared" si="12"/>
        <v>#REF!</v>
      </c>
      <c r="J314" s="4" t="e">
        <f>'SIMPL PLYWOOD'!#REF!*SUM('SIMPL PLYWOOD'!M363:X363)/3.125</f>
        <v>#REF!</v>
      </c>
      <c r="K314" s="4" t="e">
        <f>'SIMPL PLYWOOD'!#REF!</f>
        <v>#REF!</v>
      </c>
    </row>
    <row r="315" spans="2:11">
      <c r="B315" s="4" t="e">
        <f>'SIMPL PLYWOOD'!#REF!*SUM('SIMPL PLYWOOD'!M364:X364)</f>
        <v>#REF!</v>
      </c>
      <c r="C315" s="4" t="e">
        <f>'SIMPL PLYWOOD'!#REF!*SUM('SIMPL PLYWOOD'!M364:X364)</f>
        <v>#REF!</v>
      </c>
      <c r="D315" s="4" t="e">
        <f>'SIMPL PLYWOOD'!#REF!*SUM('SIMPL PLYWOOD'!M364:X364)</f>
        <v>#REF!</v>
      </c>
      <c r="E315" s="4" t="e">
        <f>'SIMPL PLYWOOD'!#REF!*SUM('SIMPL PLYWOOD'!M364:X364)</f>
        <v>#REF!</v>
      </c>
      <c r="F315" s="4" t="e">
        <f>'SIMPL PLYWOOD'!#REF!*SUM('SIMPL PLYWOOD'!M364:X364)</f>
        <v>#REF!</v>
      </c>
      <c r="G315" s="4" t="e">
        <f>'SIMPL PLYWOOD'!#REF!*SUM('SIMPL PLYWOOD'!M364:X364)</f>
        <v>#REF!</v>
      </c>
      <c r="H315" s="4" t="e">
        <f t="shared" si="11"/>
        <v>#REF!</v>
      </c>
      <c r="I315" s="4" t="e">
        <f t="shared" si="12"/>
        <v>#REF!</v>
      </c>
      <c r="J315" s="4" t="e">
        <f>'SIMPL PLYWOOD'!#REF!*SUM('SIMPL PLYWOOD'!M364:X364)/3.125</f>
        <v>#REF!</v>
      </c>
      <c r="K315" s="4" t="e">
        <f>'SIMPL PLYWOOD'!#REF!</f>
        <v>#REF!</v>
      </c>
    </row>
    <row r="316" spans="2:11">
      <c r="B316" s="4" t="e">
        <f>'SIMPL PLYWOOD'!#REF!*SUM('SIMPL PLYWOOD'!M365:X365)</f>
        <v>#REF!</v>
      </c>
      <c r="C316" s="4" t="e">
        <f>'SIMPL PLYWOOD'!#REF!*SUM('SIMPL PLYWOOD'!M365:X365)</f>
        <v>#REF!</v>
      </c>
      <c r="D316" s="4" t="e">
        <f>'SIMPL PLYWOOD'!#REF!*SUM('SIMPL PLYWOOD'!M365:X365)</f>
        <v>#REF!</v>
      </c>
      <c r="E316" s="4" t="e">
        <f>'SIMPL PLYWOOD'!#REF!*SUM('SIMPL PLYWOOD'!M365:X365)</f>
        <v>#REF!</v>
      </c>
      <c r="F316" s="4" t="e">
        <f>'SIMPL PLYWOOD'!#REF!*SUM('SIMPL PLYWOOD'!M365:X365)</f>
        <v>#REF!</v>
      </c>
      <c r="G316" s="4" t="e">
        <f>'SIMPL PLYWOOD'!#REF!*SUM('SIMPL PLYWOOD'!M365:X365)</f>
        <v>#REF!</v>
      </c>
      <c r="H316" s="4" t="e">
        <f t="shared" si="11"/>
        <v>#REF!</v>
      </c>
      <c r="I316" s="4" t="e">
        <f t="shared" si="12"/>
        <v>#REF!</v>
      </c>
      <c r="J316" s="4" t="e">
        <f>'SIMPL PLYWOOD'!#REF!*SUM('SIMPL PLYWOOD'!M365:X365)/3.125</f>
        <v>#REF!</v>
      </c>
      <c r="K316" s="4" t="e">
        <f>'SIMPL PLYWOOD'!#REF!</f>
        <v>#REF!</v>
      </c>
    </row>
    <row r="317" spans="2:11">
      <c r="B317" s="4" t="e">
        <f>'SIMPL PLYWOOD'!#REF!*SUM('SIMPL PLYWOOD'!M366:X366)</f>
        <v>#REF!</v>
      </c>
      <c r="C317" s="4" t="e">
        <f>'SIMPL PLYWOOD'!#REF!*SUM('SIMPL PLYWOOD'!M366:X366)</f>
        <v>#REF!</v>
      </c>
      <c r="D317" s="4" t="e">
        <f>'SIMPL PLYWOOD'!#REF!*SUM('SIMPL PLYWOOD'!M366:X366)</f>
        <v>#REF!</v>
      </c>
      <c r="E317" s="4" t="e">
        <f>'SIMPL PLYWOOD'!#REF!*SUM('SIMPL PLYWOOD'!M366:X366)</f>
        <v>#REF!</v>
      </c>
      <c r="F317" s="4" t="e">
        <f>'SIMPL PLYWOOD'!#REF!*SUM('SIMPL PLYWOOD'!M366:X366)</f>
        <v>#REF!</v>
      </c>
      <c r="G317" s="4" t="e">
        <f>'SIMPL PLYWOOD'!#REF!*SUM('SIMPL PLYWOOD'!M366:X366)</f>
        <v>#REF!</v>
      </c>
      <c r="H317" s="4" t="e">
        <f t="shared" si="11"/>
        <v>#REF!</v>
      </c>
      <c r="I317" s="4" t="e">
        <f t="shared" si="12"/>
        <v>#REF!</v>
      </c>
      <c r="J317" s="4" t="e">
        <f>'SIMPL PLYWOOD'!#REF!*SUM('SIMPL PLYWOOD'!M366:X366)/3.125</f>
        <v>#REF!</v>
      </c>
      <c r="K317" s="4" t="e">
        <f>'SIMPL PLYWOOD'!#REF!</f>
        <v>#REF!</v>
      </c>
    </row>
    <row r="318" spans="2:11">
      <c r="B318" s="4" t="e">
        <f>'SIMPL PLYWOOD'!#REF!*SUM('SIMPL PLYWOOD'!M367:X367)</f>
        <v>#REF!</v>
      </c>
      <c r="C318" s="4" t="e">
        <f>'SIMPL PLYWOOD'!#REF!*SUM('SIMPL PLYWOOD'!M367:X367)</f>
        <v>#REF!</v>
      </c>
      <c r="D318" s="4" t="e">
        <f>'SIMPL PLYWOOD'!#REF!*SUM('SIMPL PLYWOOD'!M367:X367)</f>
        <v>#REF!</v>
      </c>
      <c r="E318" s="4" t="e">
        <f>'SIMPL PLYWOOD'!#REF!*SUM('SIMPL PLYWOOD'!M367:X367)</f>
        <v>#REF!</v>
      </c>
      <c r="F318" s="4" t="e">
        <f>'SIMPL PLYWOOD'!#REF!*SUM('SIMPL PLYWOOD'!M367:X367)</f>
        <v>#REF!</v>
      </c>
      <c r="G318" s="4" t="e">
        <f>'SIMPL PLYWOOD'!#REF!*SUM('SIMPL PLYWOOD'!M367:X367)</f>
        <v>#REF!</v>
      </c>
      <c r="H318" s="4" t="e">
        <f t="shared" si="11"/>
        <v>#REF!</v>
      </c>
      <c r="I318" s="4" t="e">
        <f t="shared" si="12"/>
        <v>#REF!</v>
      </c>
      <c r="J318" s="4" t="e">
        <f>'SIMPL PLYWOOD'!#REF!*SUM('SIMPL PLYWOOD'!M367:X367)/3.125</f>
        <v>#REF!</v>
      </c>
      <c r="K318" s="4" t="e">
        <f>'SIMPL PLYWOOD'!#REF!</f>
        <v>#REF!</v>
      </c>
    </row>
    <row r="319" spans="2:11">
      <c r="B319" s="4" t="e">
        <f>'SIMPL PLYWOOD'!#REF!*SUM('SIMPL PLYWOOD'!M368:X368)</f>
        <v>#REF!</v>
      </c>
      <c r="C319" s="4" t="e">
        <f>'SIMPL PLYWOOD'!#REF!*SUM('SIMPL PLYWOOD'!M368:X368)</f>
        <v>#REF!</v>
      </c>
      <c r="D319" s="4" t="e">
        <f>'SIMPL PLYWOOD'!#REF!*SUM('SIMPL PLYWOOD'!M368:X368)</f>
        <v>#REF!</v>
      </c>
      <c r="E319" s="4" t="e">
        <f>'SIMPL PLYWOOD'!#REF!*SUM('SIMPL PLYWOOD'!M368:X368)</f>
        <v>#REF!</v>
      </c>
      <c r="F319" s="4" t="e">
        <f>'SIMPL PLYWOOD'!#REF!*SUM('SIMPL PLYWOOD'!M368:X368)</f>
        <v>#REF!</v>
      </c>
      <c r="G319" s="4" t="e">
        <f>'SIMPL PLYWOOD'!#REF!*SUM('SIMPL PLYWOOD'!M368:X368)</f>
        <v>#REF!</v>
      </c>
      <c r="H319" s="4" t="e">
        <f t="shared" si="11"/>
        <v>#REF!</v>
      </c>
      <c r="I319" s="4" t="e">
        <f t="shared" si="12"/>
        <v>#REF!</v>
      </c>
      <c r="J319" s="4" t="e">
        <f>'SIMPL PLYWOOD'!#REF!*SUM('SIMPL PLYWOOD'!M368:X368)/3.125</f>
        <v>#REF!</v>
      </c>
      <c r="K319" s="4" t="e">
        <f>'SIMPL PLYWOOD'!#REF!</f>
        <v>#REF!</v>
      </c>
    </row>
    <row r="320" spans="2:11">
      <c r="B320" s="4" t="e">
        <f>'SIMPL PLYWOOD'!#REF!*SUM('SIMPL PLYWOOD'!M369:X369)</f>
        <v>#REF!</v>
      </c>
      <c r="C320" s="4" t="e">
        <f>'SIMPL PLYWOOD'!#REF!*SUM('SIMPL PLYWOOD'!M369:X369)</f>
        <v>#REF!</v>
      </c>
      <c r="D320" s="4" t="e">
        <f>'SIMPL PLYWOOD'!#REF!*SUM('SIMPL PLYWOOD'!M369:X369)</f>
        <v>#REF!</v>
      </c>
      <c r="E320" s="4" t="e">
        <f>'SIMPL PLYWOOD'!#REF!*SUM('SIMPL PLYWOOD'!M369:X369)</f>
        <v>#REF!</v>
      </c>
      <c r="F320" s="4" t="e">
        <f>'SIMPL PLYWOOD'!#REF!*SUM('SIMPL PLYWOOD'!M369:X369)</f>
        <v>#REF!</v>
      </c>
      <c r="G320" s="4" t="e">
        <f>'SIMPL PLYWOOD'!#REF!*SUM('SIMPL PLYWOOD'!M369:X369)</f>
        <v>#REF!</v>
      </c>
      <c r="H320" s="4" t="e">
        <f t="shared" si="11"/>
        <v>#REF!</v>
      </c>
      <c r="I320" s="4" t="e">
        <f t="shared" si="12"/>
        <v>#REF!</v>
      </c>
      <c r="J320" s="4" t="e">
        <f>'SIMPL PLYWOOD'!#REF!*SUM('SIMPL PLYWOOD'!M369:X369)/3.125</f>
        <v>#REF!</v>
      </c>
      <c r="K320" s="4" t="e">
        <f>'SIMPL PLYWOOD'!#REF!</f>
        <v>#REF!</v>
      </c>
    </row>
    <row r="321" spans="2:11">
      <c r="B321" s="4" t="e">
        <f>'SIMPL PLYWOOD'!#REF!*SUM('SIMPL PLYWOOD'!M370:X370)</f>
        <v>#REF!</v>
      </c>
      <c r="C321" s="4" t="e">
        <f>'SIMPL PLYWOOD'!#REF!*SUM('SIMPL PLYWOOD'!M370:X370)</f>
        <v>#REF!</v>
      </c>
      <c r="D321" s="4" t="e">
        <f>'SIMPL PLYWOOD'!#REF!*SUM('SIMPL PLYWOOD'!M370:X370)</f>
        <v>#REF!</v>
      </c>
      <c r="E321" s="4" t="e">
        <f>'SIMPL PLYWOOD'!#REF!*SUM('SIMPL PLYWOOD'!M370:X370)</f>
        <v>#REF!</v>
      </c>
      <c r="F321" s="4" t="e">
        <f>'SIMPL PLYWOOD'!#REF!*SUM('SIMPL PLYWOOD'!M370:X370)</f>
        <v>#REF!</v>
      </c>
      <c r="G321" s="4" t="e">
        <f>'SIMPL PLYWOOD'!#REF!*SUM('SIMPL PLYWOOD'!M370:X370)</f>
        <v>#REF!</v>
      </c>
      <c r="H321" s="4" t="e">
        <f t="shared" si="11"/>
        <v>#REF!</v>
      </c>
      <c r="I321" s="4" t="e">
        <f t="shared" si="12"/>
        <v>#REF!</v>
      </c>
      <c r="J321" s="4" t="e">
        <f>'SIMPL PLYWOOD'!#REF!*SUM('SIMPL PLYWOOD'!M370:X370)/3.125</f>
        <v>#REF!</v>
      </c>
      <c r="K321" s="4" t="e">
        <f>'SIMPL PLYWOOD'!#REF!</f>
        <v>#REF!</v>
      </c>
    </row>
    <row r="322" spans="2:11">
      <c r="B322" s="4" t="e">
        <f>'SIMPL PLYWOOD'!#REF!*SUM('SIMPL PLYWOOD'!M371:X371)</f>
        <v>#REF!</v>
      </c>
      <c r="C322" s="4" t="e">
        <f>'SIMPL PLYWOOD'!#REF!*SUM('SIMPL PLYWOOD'!M371:X371)</f>
        <v>#REF!</v>
      </c>
      <c r="D322" s="4" t="e">
        <f>'SIMPL PLYWOOD'!#REF!*SUM('SIMPL PLYWOOD'!M371:X371)</f>
        <v>#REF!</v>
      </c>
      <c r="E322" s="4" t="e">
        <f>'SIMPL PLYWOOD'!#REF!*SUM('SIMPL PLYWOOD'!M371:X371)</f>
        <v>#REF!</v>
      </c>
      <c r="F322" s="4" t="e">
        <f>'SIMPL PLYWOOD'!#REF!*SUM('SIMPL PLYWOOD'!M371:X371)</f>
        <v>#REF!</v>
      </c>
      <c r="G322" s="4" t="e">
        <f>'SIMPL PLYWOOD'!#REF!*SUM('SIMPL PLYWOOD'!M371:X371)</f>
        <v>#REF!</v>
      </c>
      <c r="H322" s="4" t="e">
        <f t="shared" si="11"/>
        <v>#REF!</v>
      </c>
      <c r="I322" s="4" t="e">
        <f t="shared" si="12"/>
        <v>#REF!</v>
      </c>
      <c r="J322" s="4" t="e">
        <f>'SIMPL PLYWOOD'!#REF!*SUM('SIMPL PLYWOOD'!M371:X371)/3.125</f>
        <v>#REF!</v>
      </c>
      <c r="K322" s="4" t="e">
        <f>'SIMPL PLYWOOD'!#REF!</f>
        <v>#REF!</v>
      </c>
    </row>
    <row r="323" spans="2:11">
      <c r="B323" s="4" t="e">
        <f>'SIMPL PLYWOOD'!#REF!*SUM('SIMPL PLYWOOD'!M372:X372)</f>
        <v>#REF!</v>
      </c>
      <c r="C323" s="4" t="e">
        <f>'SIMPL PLYWOOD'!#REF!*SUM('SIMPL PLYWOOD'!M372:X372)</f>
        <v>#REF!</v>
      </c>
      <c r="D323" s="4" t="e">
        <f>'SIMPL PLYWOOD'!#REF!*SUM('SIMPL PLYWOOD'!M372:X372)</f>
        <v>#REF!</v>
      </c>
      <c r="E323" s="4" t="e">
        <f>'SIMPL PLYWOOD'!#REF!*SUM('SIMPL PLYWOOD'!M372:X372)</f>
        <v>#REF!</v>
      </c>
      <c r="F323" s="4" t="e">
        <f>'SIMPL PLYWOOD'!#REF!*SUM('SIMPL PLYWOOD'!M372:X372)</f>
        <v>#REF!</v>
      </c>
      <c r="G323" s="4" t="e">
        <f>'SIMPL PLYWOOD'!#REF!*SUM('SIMPL PLYWOOD'!M372:X372)</f>
        <v>#REF!</v>
      </c>
      <c r="H323" s="4" t="e">
        <f t="shared" ref="H323:H386" si="13">F323/10</f>
        <v>#REF!</v>
      </c>
      <c r="I323" s="4" t="e">
        <f t="shared" ref="I323:I386" si="14">(3/100)*F323</f>
        <v>#REF!</v>
      </c>
      <c r="J323" s="4" t="e">
        <f>'SIMPL PLYWOOD'!#REF!*SUM('SIMPL PLYWOOD'!M372:X372)/3.125</f>
        <v>#REF!</v>
      </c>
      <c r="K323" s="4" t="e">
        <f>'SIMPL PLYWOOD'!#REF!</f>
        <v>#REF!</v>
      </c>
    </row>
    <row r="324" spans="2:11">
      <c r="B324" s="4" t="e">
        <f>'SIMPL PLYWOOD'!#REF!*SUM('SIMPL PLYWOOD'!M373:X373)</f>
        <v>#REF!</v>
      </c>
      <c r="C324" s="4" t="e">
        <f>'SIMPL PLYWOOD'!#REF!*SUM('SIMPL PLYWOOD'!M373:X373)</f>
        <v>#REF!</v>
      </c>
      <c r="D324" s="4" t="e">
        <f>'SIMPL PLYWOOD'!#REF!*SUM('SIMPL PLYWOOD'!M373:X373)</f>
        <v>#REF!</v>
      </c>
      <c r="E324" s="4" t="e">
        <f>'SIMPL PLYWOOD'!#REF!*SUM('SIMPL PLYWOOD'!M373:X373)</f>
        <v>#REF!</v>
      </c>
      <c r="F324" s="4" t="e">
        <f>'SIMPL PLYWOOD'!#REF!*SUM('SIMPL PLYWOOD'!M373:X373)</f>
        <v>#REF!</v>
      </c>
      <c r="G324" s="4" t="e">
        <f>'SIMPL PLYWOOD'!#REF!*SUM('SIMPL PLYWOOD'!M373:X373)</f>
        <v>#REF!</v>
      </c>
      <c r="H324" s="4" t="e">
        <f t="shared" si="13"/>
        <v>#REF!</v>
      </c>
      <c r="I324" s="4" t="e">
        <f t="shared" si="14"/>
        <v>#REF!</v>
      </c>
      <c r="J324" s="4" t="e">
        <f>'SIMPL PLYWOOD'!#REF!*SUM('SIMPL PLYWOOD'!M373:X373)/3.125</f>
        <v>#REF!</v>
      </c>
      <c r="K324" s="4" t="e">
        <f>'SIMPL PLYWOOD'!#REF!</f>
        <v>#REF!</v>
      </c>
    </row>
    <row r="325" spans="2:11">
      <c r="B325" s="4" t="e">
        <f>'SIMPL PLYWOOD'!#REF!*SUM('SIMPL PLYWOOD'!M374:X374)</f>
        <v>#REF!</v>
      </c>
      <c r="C325" s="4" t="e">
        <f>'SIMPL PLYWOOD'!#REF!*SUM('SIMPL PLYWOOD'!M374:X374)</f>
        <v>#REF!</v>
      </c>
      <c r="D325" s="4" t="e">
        <f>'SIMPL PLYWOOD'!#REF!*SUM('SIMPL PLYWOOD'!M374:X374)</f>
        <v>#REF!</v>
      </c>
      <c r="E325" s="4" t="e">
        <f>'SIMPL PLYWOOD'!#REF!*SUM('SIMPL PLYWOOD'!M374:X374)</f>
        <v>#REF!</v>
      </c>
      <c r="F325" s="4" t="e">
        <f>'SIMPL PLYWOOD'!#REF!*SUM('SIMPL PLYWOOD'!M374:X374)</f>
        <v>#REF!</v>
      </c>
      <c r="G325" s="4" t="e">
        <f>'SIMPL PLYWOOD'!#REF!*SUM('SIMPL PLYWOOD'!M374:X374)</f>
        <v>#REF!</v>
      </c>
      <c r="H325" s="4" t="e">
        <f t="shared" si="13"/>
        <v>#REF!</v>
      </c>
      <c r="I325" s="4" t="e">
        <f t="shared" si="14"/>
        <v>#REF!</v>
      </c>
      <c r="J325" s="4" t="e">
        <f>'SIMPL PLYWOOD'!#REF!*SUM('SIMPL PLYWOOD'!M374:X374)/3.125</f>
        <v>#REF!</v>
      </c>
      <c r="K325" s="4" t="e">
        <f>'SIMPL PLYWOOD'!#REF!</f>
        <v>#REF!</v>
      </c>
    </row>
    <row r="326" spans="2:11">
      <c r="B326" s="4" t="e">
        <f>'SIMPL PLYWOOD'!#REF!*SUM('SIMPL PLYWOOD'!M375:X375)</f>
        <v>#REF!</v>
      </c>
      <c r="C326" s="4" t="e">
        <f>'SIMPL PLYWOOD'!#REF!*SUM('SIMPL PLYWOOD'!M375:X375)</f>
        <v>#REF!</v>
      </c>
      <c r="D326" s="4" t="e">
        <f>'SIMPL PLYWOOD'!#REF!*SUM('SIMPL PLYWOOD'!M375:X375)</f>
        <v>#REF!</v>
      </c>
      <c r="E326" s="4" t="e">
        <f>'SIMPL PLYWOOD'!#REF!*SUM('SIMPL PLYWOOD'!M375:X375)</f>
        <v>#REF!</v>
      </c>
      <c r="F326" s="4" t="e">
        <f>'SIMPL PLYWOOD'!#REF!*SUM('SIMPL PLYWOOD'!M375:X375)</f>
        <v>#REF!</v>
      </c>
      <c r="G326" s="4" t="e">
        <f>'SIMPL PLYWOOD'!#REF!*SUM('SIMPL PLYWOOD'!M375:X375)</f>
        <v>#REF!</v>
      </c>
      <c r="H326" s="4" t="e">
        <f t="shared" si="13"/>
        <v>#REF!</v>
      </c>
      <c r="I326" s="4" t="e">
        <f t="shared" si="14"/>
        <v>#REF!</v>
      </c>
      <c r="J326" s="4" t="e">
        <f>'SIMPL PLYWOOD'!#REF!*SUM('SIMPL PLYWOOD'!M375:X375)/3.125</f>
        <v>#REF!</v>
      </c>
      <c r="K326" s="4" t="e">
        <f>'SIMPL PLYWOOD'!#REF!</f>
        <v>#REF!</v>
      </c>
    </row>
    <row r="327" spans="2:11">
      <c r="B327" s="4" t="e">
        <f>'SIMPL PLYWOOD'!#REF!*SUM('SIMPL PLYWOOD'!M376:X376)</f>
        <v>#REF!</v>
      </c>
      <c r="C327" s="4" t="e">
        <f>'SIMPL PLYWOOD'!#REF!*SUM('SIMPL PLYWOOD'!M376:X376)</f>
        <v>#REF!</v>
      </c>
      <c r="D327" s="4" t="e">
        <f>'SIMPL PLYWOOD'!#REF!*SUM('SIMPL PLYWOOD'!M376:X376)</f>
        <v>#REF!</v>
      </c>
      <c r="E327" s="4" t="e">
        <f>'SIMPL PLYWOOD'!#REF!*SUM('SIMPL PLYWOOD'!M376:X376)</f>
        <v>#REF!</v>
      </c>
      <c r="F327" s="4" t="e">
        <f>'SIMPL PLYWOOD'!#REF!*SUM('SIMPL PLYWOOD'!M376:X376)</f>
        <v>#REF!</v>
      </c>
      <c r="G327" s="4" t="e">
        <f>'SIMPL PLYWOOD'!#REF!*SUM('SIMPL PLYWOOD'!M376:X376)</f>
        <v>#REF!</v>
      </c>
      <c r="H327" s="4" t="e">
        <f t="shared" si="13"/>
        <v>#REF!</v>
      </c>
      <c r="I327" s="4" t="e">
        <f t="shared" si="14"/>
        <v>#REF!</v>
      </c>
      <c r="J327" s="4" t="e">
        <f>'SIMPL PLYWOOD'!#REF!*SUM('SIMPL PLYWOOD'!M376:X376)/3.125</f>
        <v>#REF!</v>
      </c>
      <c r="K327" s="4" t="e">
        <f>'SIMPL PLYWOOD'!#REF!</f>
        <v>#REF!</v>
      </c>
    </row>
    <row r="328" spans="2:11">
      <c r="B328" s="4" t="e">
        <f>'SIMPL PLYWOOD'!#REF!*SUM('SIMPL PLYWOOD'!M377:X377)</f>
        <v>#REF!</v>
      </c>
      <c r="C328" s="4" t="e">
        <f>'SIMPL PLYWOOD'!#REF!*SUM('SIMPL PLYWOOD'!M377:X377)</f>
        <v>#REF!</v>
      </c>
      <c r="D328" s="4" t="e">
        <f>'SIMPL PLYWOOD'!#REF!*SUM('SIMPL PLYWOOD'!M377:X377)</f>
        <v>#REF!</v>
      </c>
      <c r="E328" s="4" t="e">
        <f>'SIMPL PLYWOOD'!#REF!*SUM('SIMPL PLYWOOD'!M377:X377)</f>
        <v>#REF!</v>
      </c>
      <c r="F328" s="4" t="e">
        <f>'SIMPL PLYWOOD'!#REF!*SUM('SIMPL PLYWOOD'!M377:X377)</f>
        <v>#REF!</v>
      </c>
      <c r="G328" s="4" t="e">
        <f>'SIMPL PLYWOOD'!#REF!*SUM('SIMPL PLYWOOD'!M377:X377)</f>
        <v>#REF!</v>
      </c>
      <c r="H328" s="4" t="e">
        <f t="shared" si="13"/>
        <v>#REF!</v>
      </c>
      <c r="I328" s="4" t="e">
        <f t="shared" si="14"/>
        <v>#REF!</v>
      </c>
      <c r="J328" s="4" t="e">
        <f>'SIMPL PLYWOOD'!#REF!*SUM('SIMPL PLYWOOD'!M377:X377)/3.125</f>
        <v>#REF!</v>
      </c>
      <c r="K328" s="4" t="e">
        <f>'SIMPL PLYWOOD'!#REF!</f>
        <v>#REF!</v>
      </c>
    </row>
    <row r="329" spans="2:11">
      <c r="B329" s="4" t="e">
        <f>'SIMPL PLYWOOD'!#REF!*SUM('SIMPL PLYWOOD'!M378:X378)</f>
        <v>#REF!</v>
      </c>
      <c r="C329" s="4" t="e">
        <f>'SIMPL PLYWOOD'!#REF!*SUM('SIMPL PLYWOOD'!M378:X378)</f>
        <v>#REF!</v>
      </c>
      <c r="D329" s="4" t="e">
        <f>'SIMPL PLYWOOD'!#REF!*SUM('SIMPL PLYWOOD'!M378:X378)</f>
        <v>#REF!</v>
      </c>
      <c r="E329" s="4" t="e">
        <f>'SIMPL PLYWOOD'!#REF!*SUM('SIMPL PLYWOOD'!M378:X378)</f>
        <v>#REF!</v>
      </c>
      <c r="F329" s="4" t="e">
        <f>'SIMPL PLYWOOD'!#REF!*SUM('SIMPL PLYWOOD'!M378:X378)</f>
        <v>#REF!</v>
      </c>
      <c r="G329" s="4" t="e">
        <f>'SIMPL PLYWOOD'!#REF!*SUM('SIMPL PLYWOOD'!M378:X378)</f>
        <v>#REF!</v>
      </c>
      <c r="H329" s="4" t="e">
        <f t="shared" si="13"/>
        <v>#REF!</v>
      </c>
      <c r="I329" s="4" t="e">
        <f t="shared" si="14"/>
        <v>#REF!</v>
      </c>
      <c r="J329" s="4" t="e">
        <f>'SIMPL PLYWOOD'!#REF!*SUM('SIMPL PLYWOOD'!M378:X378)/3.125</f>
        <v>#REF!</v>
      </c>
      <c r="K329" s="4" t="e">
        <f>'SIMPL PLYWOOD'!#REF!</f>
        <v>#REF!</v>
      </c>
    </row>
    <row r="330" spans="2:11">
      <c r="B330" s="4" t="e">
        <f>'SIMPL PLYWOOD'!#REF!*SUM('SIMPL PLYWOOD'!M379:X379)</f>
        <v>#REF!</v>
      </c>
      <c r="C330" s="4" t="e">
        <f>'SIMPL PLYWOOD'!#REF!*SUM('SIMPL PLYWOOD'!M379:X379)</f>
        <v>#REF!</v>
      </c>
      <c r="D330" s="4" t="e">
        <f>'SIMPL PLYWOOD'!#REF!*SUM('SIMPL PLYWOOD'!M379:X379)</f>
        <v>#REF!</v>
      </c>
      <c r="E330" s="4" t="e">
        <f>'SIMPL PLYWOOD'!#REF!*SUM('SIMPL PLYWOOD'!M379:X379)</f>
        <v>#REF!</v>
      </c>
      <c r="F330" s="4" t="e">
        <f>'SIMPL PLYWOOD'!#REF!*SUM('SIMPL PLYWOOD'!M379:X379)</f>
        <v>#REF!</v>
      </c>
      <c r="G330" s="4" t="e">
        <f>'SIMPL PLYWOOD'!#REF!*SUM('SIMPL PLYWOOD'!M379:X379)</f>
        <v>#REF!</v>
      </c>
      <c r="H330" s="4" t="e">
        <f t="shared" si="13"/>
        <v>#REF!</v>
      </c>
      <c r="I330" s="4" t="e">
        <f t="shared" si="14"/>
        <v>#REF!</v>
      </c>
      <c r="J330" s="4" t="e">
        <f>'SIMPL PLYWOOD'!#REF!*SUM('SIMPL PLYWOOD'!M379:X379)/3.125</f>
        <v>#REF!</v>
      </c>
      <c r="K330" s="4" t="e">
        <f>'SIMPL PLYWOOD'!#REF!</f>
        <v>#REF!</v>
      </c>
    </row>
    <row r="331" spans="2:11">
      <c r="B331" s="4" t="e">
        <f>'SIMPL PLYWOOD'!#REF!*SUM('SIMPL PLYWOOD'!M380:X380)</f>
        <v>#REF!</v>
      </c>
      <c r="C331" s="4" t="e">
        <f>'SIMPL PLYWOOD'!#REF!*SUM('SIMPL PLYWOOD'!M380:X380)</f>
        <v>#REF!</v>
      </c>
      <c r="D331" s="4" t="e">
        <f>'SIMPL PLYWOOD'!#REF!*SUM('SIMPL PLYWOOD'!M380:X380)</f>
        <v>#REF!</v>
      </c>
      <c r="E331" s="4" t="e">
        <f>'SIMPL PLYWOOD'!#REF!*SUM('SIMPL PLYWOOD'!M380:X380)</f>
        <v>#REF!</v>
      </c>
      <c r="F331" s="4" t="e">
        <f>'SIMPL PLYWOOD'!#REF!*SUM('SIMPL PLYWOOD'!M380:X380)</f>
        <v>#REF!</v>
      </c>
      <c r="G331" s="4" t="e">
        <f>'SIMPL PLYWOOD'!#REF!*SUM('SIMPL PLYWOOD'!M380:X380)</f>
        <v>#REF!</v>
      </c>
      <c r="H331" s="4" t="e">
        <f t="shared" si="13"/>
        <v>#REF!</v>
      </c>
      <c r="I331" s="4" t="e">
        <f t="shared" si="14"/>
        <v>#REF!</v>
      </c>
      <c r="J331" s="4" t="e">
        <f>'SIMPL PLYWOOD'!#REF!*SUM('SIMPL PLYWOOD'!M380:X380)/3.125</f>
        <v>#REF!</v>
      </c>
      <c r="K331" s="4" t="e">
        <f>'SIMPL PLYWOOD'!#REF!</f>
        <v>#REF!</v>
      </c>
    </row>
    <row r="332" spans="2:11">
      <c r="B332" s="4" t="e">
        <f>'SIMPL PLYWOOD'!#REF!*SUM('SIMPL PLYWOOD'!M381:X381)</f>
        <v>#REF!</v>
      </c>
      <c r="C332" s="4" t="e">
        <f>'SIMPL PLYWOOD'!#REF!*SUM('SIMPL PLYWOOD'!M381:X381)</f>
        <v>#REF!</v>
      </c>
      <c r="D332" s="4" t="e">
        <f>'SIMPL PLYWOOD'!#REF!*SUM('SIMPL PLYWOOD'!M381:X381)</f>
        <v>#REF!</v>
      </c>
      <c r="E332" s="4" t="e">
        <f>'SIMPL PLYWOOD'!#REF!*SUM('SIMPL PLYWOOD'!M381:X381)</f>
        <v>#REF!</v>
      </c>
      <c r="F332" s="4" t="e">
        <f>'SIMPL PLYWOOD'!#REF!*SUM('SIMPL PLYWOOD'!M381:X381)</f>
        <v>#REF!</v>
      </c>
      <c r="G332" s="4" t="e">
        <f>'SIMPL PLYWOOD'!#REF!*SUM('SIMPL PLYWOOD'!M381:X381)</f>
        <v>#REF!</v>
      </c>
      <c r="H332" s="4" t="e">
        <f t="shared" si="13"/>
        <v>#REF!</v>
      </c>
      <c r="I332" s="4" t="e">
        <f t="shared" si="14"/>
        <v>#REF!</v>
      </c>
      <c r="J332" s="4" t="e">
        <f>'SIMPL PLYWOOD'!#REF!*SUM('SIMPL PLYWOOD'!M381:X381)/3.125</f>
        <v>#REF!</v>
      </c>
      <c r="K332" s="4" t="e">
        <f>'SIMPL PLYWOOD'!#REF!</f>
        <v>#REF!</v>
      </c>
    </row>
    <row r="333" spans="2:11">
      <c r="B333" s="4" t="e">
        <f>'SIMPL PLYWOOD'!#REF!*SUM('SIMPL PLYWOOD'!M382:X382)</f>
        <v>#REF!</v>
      </c>
      <c r="C333" s="4" t="e">
        <f>'SIMPL PLYWOOD'!#REF!*SUM('SIMPL PLYWOOD'!M382:X382)</f>
        <v>#REF!</v>
      </c>
      <c r="D333" s="4" t="e">
        <f>'SIMPL PLYWOOD'!#REF!*SUM('SIMPL PLYWOOD'!M382:X382)</f>
        <v>#REF!</v>
      </c>
      <c r="E333" s="4" t="e">
        <f>'SIMPL PLYWOOD'!#REF!*SUM('SIMPL PLYWOOD'!M382:X382)</f>
        <v>#REF!</v>
      </c>
      <c r="F333" s="4" t="e">
        <f>'SIMPL PLYWOOD'!#REF!*SUM('SIMPL PLYWOOD'!M382:X382)</f>
        <v>#REF!</v>
      </c>
      <c r="G333" s="4" t="e">
        <f>'SIMPL PLYWOOD'!#REF!*SUM('SIMPL PLYWOOD'!M382:X382)</f>
        <v>#REF!</v>
      </c>
      <c r="H333" s="4" t="e">
        <f t="shared" si="13"/>
        <v>#REF!</v>
      </c>
      <c r="I333" s="4" t="e">
        <f t="shared" si="14"/>
        <v>#REF!</v>
      </c>
      <c r="J333" s="4" t="e">
        <f>'SIMPL PLYWOOD'!#REF!*SUM('SIMPL PLYWOOD'!M382:X382)/3.125</f>
        <v>#REF!</v>
      </c>
      <c r="K333" s="4" t="e">
        <f>'SIMPL PLYWOOD'!#REF!</f>
        <v>#REF!</v>
      </c>
    </row>
    <row r="334" spans="2:11">
      <c r="B334" s="4" t="e">
        <f>'SIMPL PLYWOOD'!#REF!*SUM('SIMPL PLYWOOD'!M383:X383)</f>
        <v>#REF!</v>
      </c>
      <c r="C334" s="4" t="e">
        <f>'SIMPL PLYWOOD'!#REF!*SUM('SIMPL PLYWOOD'!M383:X383)</f>
        <v>#REF!</v>
      </c>
      <c r="D334" s="4" t="e">
        <f>'SIMPL PLYWOOD'!#REF!*SUM('SIMPL PLYWOOD'!M383:X383)</f>
        <v>#REF!</v>
      </c>
      <c r="E334" s="4" t="e">
        <f>'SIMPL PLYWOOD'!#REF!*SUM('SIMPL PLYWOOD'!M383:X383)</f>
        <v>#REF!</v>
      </c>
      <c r="F334" s="4" t="e">
        <f>'SIMPL PLYWOOD'!#REF!*SUM('SIMPL PLYWOOD'!M383:X383)</f>
        <v>#REF!</v>
      </c>
      <c r="G334" s="4" t="e">
        <f>'SIMPL PLYWOOD'!#REF!*SUM('SIMPL PLYWOOD'!M383:X383)</f>
        <v>#REF!</v>
      </c>
      <c r="H334" s="4" t="e">
        <f t="shared" si="13"/>
        <v>#REF!</v>
      </c>
      <c r="I334" s="4" t="e">
        <f t="shared" si="14"/>
        <v>#REF!</v>
      </c>
      <c r="J334" s="4" t="e">
        <f>'SIMPL PLYWOOD'!#REF!*SUM('SIMPL PLYWOOD'!M383:X383)/3.125</f>
        <v>#REF!</v>
      </c>
      <c r="K334" s="4" t="e">
        <f>'SIMPL PLYWOOD'!#REF!</f>
        <v>#REF!</v>
      </c>
    </row>
    <row r="335" spans="2:11">
      <c r="B335" s="4" t="e">
        <f>'SIMPL PLYWOOD'!#REF!*SUM('SIMPL PLYWOOD'!M384:X384)</f>
        <v>#REF!</v>
      </c>
      <c r="C335" s="4" t="e">
        <f>'SIMPL PLYWOOD'!#REF!*SUM('SIMPL PLYWOOD'!M384:X384)</f>
        <v>#REF!</v>
      </c>
      <c r="D335" s="4" t="e">
        <f>'SIMPL PLYWOOD'!#REF!*SUM('SIMPL PLYWOOD'!M384:X384)</f>
        <v>#REF!</v>
      </c>
      <c r="E335" s="4" t="e">
        <f>'SIMPL PLYWOOD'!#REF!*SUM('SIMPL PLYWOOD'!M384:X384)</f>
        <v>#REF!</v>
      </c>
      <c r="F335" s="4" t="e">
        <f>'SIMPL PLYWOOD'!#REF!*SUM('SIMPL PLYWOOD'!M384:X384)</f>
        <v>#REF!</v>
      </c>
      <c r="G335" s="4" t="e">
        <f>'SIMPL PLYWOOD'!#REF!*SUM('SIMPL PLYWOOD'!M384:X384)</f>
        <v>#REF!</v>
      </c>
      <c r="H335" s="4" t="e">
        <f t="shared" si="13"/>
        <v>#REF!</v>
      </c>
      <c r="I335" s="4" t="e">
        <f t="shared" si="14"/>
        <v>#REF!</v>
      </c>
      <c r="J335" s="4" t="e">
        <f>'SIMPL PLYWOOD'!#REF!*SUM('SIMPL PLYWOOD'!M384:X384)/3.125</f>
        <v>#REF!</v>
      </c>
      <c r="K335" s="4" t="e">
        <f>'SIMPL PLYWOOD'!#REF!</f>
        <v>#REF!</v>
      </c>
    </row>
    <row r="336" spans="2:11">
      <c r="B336" s="4" t="e">
        <f>'SIMPL PLYWOOD'!#REF!*SUM('SIMPL PLYWOOD'!M385:X385)</f>
        <v>#REF!</v>
      </c>
      <c r="C336" s="4" t="e">
        <f>'SIMPL PLYWOOD'!#REF!*SUM('SIMPL PLYWOOD'!M385:X385)</f>
        <v>#REF!</v>
      </c>
      <c r="D336" s="4" t="e">
        <f>'SIMPL PLYWOOD'!#REF!*SUM('SIMPL PLYWOOD'!M385:X385)</f>
        <v>#REF!</v>
      </c>
      <c r="E336" s="4" t="e">
        <f>'SIMPL PLYWOOD'!#REF!*SUM('SIMPL PLYWOOD'!M385:X385)</f>
        <v>#REF!</v>
      </c>
      <c r="F336" s="4" t="e">
        <f>'SIMPL PLYWOOD'!#REF!*SUM('SIMPL PLYWOOD'!M385:X385)</f>
        <v>#REF!</v>
      </c>
      <c r="G336" s="4" t="e">
        <f>'SIMPL PLYWOOD'!#REF!*SUM('SIMPL PLYWOOD'!M385:X385)</f>
        <v>#REF!</v>
      </c>
      <c r="H336" s="4" t="e">
        <f t="shared" si="13"/>
        <v>#REF!</v>
      </c>
      <c r="I336" s="4" t="e">
        <f t="shared" si="14"/>
        <v>#REF!</v>
      </c>
      <c r="J336" s="4" t="e">
        <f>'SIMPL PLYWOOD'!#REF!*SUM('SIMPL PLYWOOD'!M385:X385)/3.125</f>
        <v>#REF!</v>
      </c>
      <c r="K336" s="4" t="e">
        <f>'SIMPL PLYWOOD'!#REF!</f>
        <v>#REF!</v>
      </c>
    </row>
    <row r="337" spans="2:11">
      <c r="B337" s="4" t="e">
        <f>'SIMPL PLYWOOD'!#REF!*SUM('SIMPL PLYWOOD'!M386:X386)</f>
        <v>#REF!</v>
      </c>
      <c r="C337" s="4" t="e">
        <f>'SIMPL PLYWOOD'!#REF!*SUM('SIMPL PLYWOOD'!M386:X386)</f>
        <v>#REF!</v>
      </c>
      <c r="D337" s="4" t="e">
        <f>'SIMPL PLYWOOD'!#REF!*SUM('SIMPL PLYWOOD'!M386:X386)</f>
        <v>#REF!</v>
      </c>
      <c r="E337" s="4" t="e">
        <f>'SIMPL PLYWOOD'!#REF!*SUM('SIMPL PLYWOOD'!M386:X386)</f>
        <v>#REF!</v>
      </c>
      <c r="F337" s="4" t="e">
        <f>'SIMPL PLYWOOD'!#REF!*SUM('SIMPL PLYWOOD'!M386:X386)</f>
        <v>#REF!</v>
      </c>
      <c r="G337" s="4" t="e">
        <f>'SIMPL PLYWOOD'!#REF!*SUM('SIMPL PLYWOOD'!M386:X386)</f>
        <v>#REF!</v>
      </c>
      <c r="H337" s="4" t="e">
        <f t="shared" si="13"/>
        <v>#REF!</v>
      </c>
      <c r="I337" s="4" t="e">
        <f t="shared" si="14"/>
        <v>#REF!</v>
      </c>
      <c r="J337" s="4" t="e">
        <f>'SIMPL PLYWOOD'!#REF!*SUM('SIMPL PLYWOOD'!M386:X386)/3.125</f>
        <v>#REF!</v>
      </c>
      <c r="K337" s="4" t="e">
        <f>'SIMPL PLYWOOD'!#REF!</f>
        <v>#REF!</v>
      </c>
    </row>
    <row r="338" spans="2:11">
      <c r="B338" s="4" t="e">
        <f>'SIMPL PLYWOOD'!#REF!*SUM('SIMPL PLYWOOD'!M387:X387)</f>
        <v>#REF!</v>
      </c>
      <c r="C338" s="4" t="e">
        <f>'SIMPL PLYWOOD'!#REF!*SUM('SIMPL PLYWOOD'!M387:X387)</f>
        <v>#REF!</v>
      </c>
      <c r="D338" s="4" t="e">
        <f>'SIMPL PLYWOOD'!#REF!*SUM('SIMPL PLYWOOD'!M387:X387)</f>
        <v>#REF!</v>
      </c>
      <c r="E338" s="4" t="e">
        <f>'SIMPL PLYWOOD'!#REF!*SUM('SIMPL PLYWOOD'!M387:X387)</f>
        <v>#REF!</v>
      </c>
      <c r="F338" s="4" t="e">
        <f>'SIMPL PLYWOOD'!#REF!*SUM('SIMPL PLYWOOD'!M387:X387)</f>
        <v>#REF!</v>
      </c>
      <c r="G338" s="4" t="e">
        <f>'SIMPL PLYWOOD'!#REF!*SUM('SIMPL PLYWOOD'!M387:X387)</f>
        <v>#REF!</v>
      </c>
      <c r="H338" s="4" t="e">
        <f t="shared" si="13"/>
        <v>#REF!</v>
      </c>
      <c r="I338" s="4" t="e">
        <f t="shared" si="14"/>
        <v>#REF!</v>
      </c>
      <c r="J338" s="4" t="e">
        <f>'SIMPL PLYWOOD'!#REF!*SUM('SIMPL PLYWOOD'!M387:X387)/3.125</f>
        <v>#REF!</v>
      </c>
      <c r="K338" s="4" t="e">
        <f>'SIMPL PLYWOOD'!#REF!</f>
        <v>#REF!</v>
      </c>
    </row>
    <row r="339" spans="2:11">
      <c r="B339" s="4" t="e">
        <f>'SIMPL PLYWOOD'!#REF!*SUM('SIMPL PLYWOOD'!M388:X388)</f>
        <v>#REF!</v>
      </c>
      <c r="C339" s="4" t="e">
        <f>'SIMPL PLYWOOD'!#REF!*SUM('SIMPL PLYWOOD'!M388:X388)</f>
        <v>#REF!</v>
      </c>
      <c r="D339" s="4" t="e">
        <f>'SIMPL PLYWOOD'!#REF!*SUM('SIMPL PLYWOOD'!M388:X388)</f>
        <v>#REF!</v>
      </c>
      <c r="E339" s="4" t="e">
        <f>'SIMPL PLYWOOD'!#REF!*SUM('SIMPL PLYWOOD'!M388:X388)</f>
        <v>#REF!</v>
      </c>
      <c r="F339" s="4" t="e">
        <f>'SIMPL PLYWOOD'!#REF!*SUM('SIMPL PLYWOOD'!M388:X388)</f>
        <v>#REF!</v>
      </c>
      <c r="G339" s="4" t="e">
        <f>'SIMPL PLYWOOD'!#REF!*SUM('SIMPL PLYWOOD'!M388:X388)</f>
        <v>#REF!</v>
      </c>
      <c r="H339" s="4" t="e">
        <f t="shared" si="13"/>
        <v>#REF!</v>
      </c>
      <c r="I339" s="4" t="e">
        <f t="shared" si="14"/>
        <v>#REF!</v>
      </c>
      <c r="J339" s="4" t="e">
        <f>'SIMPL PLYWOOD'!#REF!*SUM('SIMPL PLYWOOD'!M388:X388)/3.125</f>
        <v>#REF!</v>
      </c>
      <c r="K339" s="4" t="e">
        <f>'SIMPL PLYWOOD'!#REF!</f>
        <v>#REF!</v>
      </c>
    </row>
    <row r="340" spans="2:11">
      <c r="B340" s="4" t="e">
        <f>'SIMPL PLYWOOD'!#REF!*SUM('SIMPL PLYWOOD'!M389:X389)</f>
        <v>#REF!</v>
      </c>
      <c r="C340" s="4" t="e">
        <f>'SIMPL PLYWOOD'!#REF!*SUM('SIMPL PLYWOOD'!M389:X389)</f>
        <v>#REF!</v>
      </c>
      <c r="D340" s="4" t="e">
        <f>'SIMPL PLYWOOD'!#REF!*SUM('SIMPL PLYWOOD'!M389:X389)</f>
        <v>#REF!</v>
      </c>
      <c r="E340" s="4" t="e">
        <f>'SIMPL PLYWOOD'!#REF!*SUM('SIMPL PLYWOOD'!M389:X389)</f>
        <v>#REF!</v>
      </c>
      <c r="F340" s="4" t="e">
        <f>'SIMPL PLYWOOD'!#REF!*SUM('SIMPL PLYWOOD'!M389:X389)</f>
        <v>#REF!</v>
      </c>
      <c r="G340" s="4" t="e">
        <f>'SIMPL PLYWOOD'!#REF!*SUM('SIMPL PLYWOOD'!M389:X389)</f>
        <v>#REF!</v>
      </c>
      <c r="H340" s="4" t="e">
        <f t="shared" si="13"/>
        <v>#REF!</v>
      </c>
      <c r="I340" s="4" t="e">
        <f t="shared" si="14"/>
        <v>#REF!</v>
      </c>
      <c r="J340" s="4" t="e">
        <f>'SIMPL PLYWOOD'!#REF!*SUM('SIMPL PLYWOOD'!M389:X389)/3.125</f>
        <v>#REF!</v>
      </c>
      <c r="K340" s="4" t="e">
        <f>'SIMPL PLYWOOD'!#REF!</f>
        <v>#REF!</v>
      </c>
    </row>
    <row r="341" spans="2:11">
      <c r="B341" s="4" t="e">
        <f>'SIMPL PLYWOOD'!#REF!*SUM('SIMPL PLYWOOD'!M390:X390)</f>
        <v>#REF!</v>
      </c>
      <c r="C341" s="4" t="e">
        <f>'SIMPL PLYWOOD'!#REF!*SUM('SIMPL PLYWOOD'!M390:X390)</f>
        <v>#REF!</v>
      </c>
      <c r="D341" s="4" t="e">
        <f>'SIMPL PLYWOOD'!#REF!*SUM('SIMPL PLYWOOD'!M390:X390)</f>
        <v>#REF!</v>
      </c>
      <c r="E341" s="4" t="e">
        <f>'SIMPL PLYWOOD'!#REF!*SUM('SIMPL PLYWOOD'!M390:X390)</f>
        <v>#REF!</v>
      </c>
      <c r="F341" s="4" t="e">
        <f>'SIMPL PLYWOOD'!#REF!*SUM('SIMPL PLYWOOD'!M390:X390)</f>
        <v>#REF!</v>
      </c>
      <c r="G341" s="4" t="e">
        <f>'SIMPL PLYWOOD'!#REF!*SUM('SIMPL PLYWOOD'!M390:X390)</f>
        <v>#REF!</v>
      </c>
      <c r="H341" s="4" t="e">
        <f t="shared" si="13"/>
        <v>#REF!</v>
      </c>
      <c r="I341" s="4" t="e">
        <f t="shared" si="14"/>
        <v>#REF!</v>
      </c>
      <c r="J341" s="4" t="e">
        <f>'SIMPL PLYWOOD'!#REF!*SUM('SIMPL PLYWOOD'!M390:X390)/3.125</f>
        <v>#REF!</v>
      </c>
      <c r="K341" s="4" t="e">
        <f>'SIMPL PLYWOOD'!#REF!</f>
        <v>#REF!</v>
      </c>
    </row>
    <row r="342" spans="2:11">
      <c r="B342" s="4" t="e">
        <f>'SIMPL PLYWOOD'!#REF!*SUM('SIMPL PLYWOOD'!M391:X391)</f>
        <v>#REF!</v>
      </c>
      <c r="C342" s="4" t="e">
        <f>'SIMPL PLYWOOD'!#REF!*SUM('SIMPL PLYWOOD'!M391:X391)</f>
        <v>#REF!</v>
      </c>
      <c r="D342" s="4" t="e">
        <f>'SIMPL PLYWOOD'!#REF!*SUM('SIMPL PLYWOOD'!M391:X391)</f>
        <v>#REF!</v>
      </c>
      <c r="E342" s="4" t="e">
        <f>'SIMPL PLYWOOD'!#REF!*SUM('SIMPL PLYWOOD'!M391:X391)</f>
        <v>#REF!</v>
      </c>
      <c r="F342" s="4" t="e">
        <f>'SIMPL PLYWOOD'!#REF!*SUM('SIMPL PLYWOOD'!M391:X391)</f>
        <v>#REF!</v>
      </c>
      <c r="G342" s="4" t="e">
        <f>'SIMPL PLYWOOD'!#REF!*SUM('SIMPL PLYWOOD'!M391:X391)</f>
        <v>#REF!</v>
      </c>
      <c r="H342" s="4" t="e">
        <f t="shared" si="13"/>
        <v>#REF!</v>
      </c>
      <c r="I342" s="4" t="e">
        <f t="shared" si="14"/>
        <v>#REF!</v>
      </c>
      <c r="J342" s="4" t="e">
        <f>'SIMPL PLYWOOD'!#REF!*SUM('SIMPL PLYWOOD'!M391:X391)/3.125</f>
        <v>#REF!</v>
      </c>
      <c r="K342" s="4" t="e">
        <f>'SIMPL PLYWOOD'!#REF!</f>
        <v>#REF!</v>
      </c>
    </row>
    <row r="343" spans="2:11">
      <c r="B343" s="4" t="e">
        <f>'SIMPL PLYWOOD'!#REF!*SUM('SIMPL PLYWOOD'!M392:X392)</f>
        <v>#REF!</v>
      </c>
      <c r="C343" s="4" t="e">
        <f>'SIMPL PLYWOOD'!#REF!*SUM('SIMPL PLYWOOD'!M392:X392)</f>
        <v>#REF!</v>
      </c>
      <c r="D343" s="4" t="e">
        <f>'SIMPL PLYWOOD'!#REF!*SUM('SIMPL PLYWOOD'!M392:X392)</f>
        <v>#REF!</v>
      </c>
      <c r="E343" s="4" t="e">
        <f>'SIMPL PLYWOOD'!#REF!*SUM('SIMPL PLYWOOD'!M392:X392)</f>
        <v>#REF!</v>
      </c>
      <c r="F343" s="4" t="e">
        <f>'SIMPL PLYWOOD'!#REF!*SUM('SIMPL PLYWOOD'!M392:X392)</f>
        <v>#REF!</v>
      </c>
      <c r="G343" s="4" t="e">
        <f>'SIMPL PLYWOOD'!#REF!*SUM('SIMPL PLYWOOD'!M392:X392)</f>
        <v>#REF!</v>
      </c>
      <c r="H343" s="4" t="e">
        <f t="shared" si="13"/>
        <v>#REF!</v>
      </c>
      <c r="I343" s="4" t="e">
        <f t="shared" si="14"/>
        <v>#REF!</v>
      </c>
      <c r="J343" s="4" t="e">
        <f>'SIMPL PLYWOOD'!#REF!*SUM('SIMPL PLYWOOD'!M392:X392)/3.125</f>
        <v>#REF!</v>
      </c>
      <c r="K343" s="4" t="e">
        <f>'SIMPL PLYWOOD'!#REF!</f>
        <v>#REF!</v>
      </c>
    </row>
    <row r="344" spans="2:11">
      <c r="B344" s="4" t="e">
        <f>'SIMPL PLYWOOD'!#REF!*SUM('SIMPL PLYWOOD'!M393:X393)</f>
        <v>#REF!</v>
      </c>
      <c r="C344" s="4" t="e">
        <f>'SIMPL PLYWOOD'!#REF!*SUM('SIMPL PLYWOOD'!M393:X393)</f>
        <v>#REF!</v>
      </c>
      <c r="D344" s="4" t="e">
        <f>'SIMPL PLYWOOD'!#REF!*SUM('SIMPL PLYWOOD'!M393:X393)</f>
        <v>#REF!</v>
      </c>
      <c r="E344" s="4" t="e">
        <f>'SIMPL PLYWOOD'!#REF!*SUM('SIMPL PLYWOOD'!M393:X393)</f>
        <v>#REF!</v>
      </c>
      <c r="F344" s="4" t="e">
        <f>'SIMPL PLYWOOD'!#REF!*SUM('SIMPL PLYWOOD'!M393:X393)</f>
        <v>#REF!</v>
      </c>
      <c r="G344" s="4" t="e">
        <f>'SIMPL PLYWOOD'!#REF!*SUM('SIMPL PLYWOOD'!M393:X393)</f>
        <v>#REF!</v>
      </c>
      <c r="H344" s="4" t="e">
        <f t="shared" si="13"/>
        <v>#REF!</v>
      </c>
      <c r="I344" s="4" t="e">
        <f t="shared" si="14"/>
        <v>#REF!</v>
      </c>
      <c r="J344" s="4" t="e">
        <f>'SIMPL PLYWOOD'!#REF!*SUM('SIMPL PLYWOOD'!M393:X393)/3.125</f>
        <v>#REF!</v>
      </c>
      <c r="K344" s="4" t="e">
        <f>'SIMPL PLYWOOD'!#REF!</f>
        <v>#REF!</v>
      </c>
    </row>
    <row r="345" spans="2:11">
      <c r="B345" s="4" t="e">
        <f>'SIMPL PLYWOOD'!#REF!*SUM('SIMPL PLYWOOD'!M394:X394)</f>
        <v>#REF!</v>
      </c>
      <c r="C345" s="4" t="e">
        <f>'SIMPL PLYWOOD'!#REF!*SUM('SIMPL PLYWOOD'!M394:X394)</f>
        <v>#REF!</v>
      </c>
      <c r="D345" s="4" t="e">
        <f>'SIMPL PLYWOOD'!#REF!*SUM('SIMPL PLYWOOD'!M394:X394)</f>
        <v>#REF!</v>
      </c>
      <c r="E345" s="4" t="e">
        <f>'SIMPL PLYWOOD'!#REF!*SUM('SIMPL PLYWOOD'!M394:X394)</f>
        <v>#REF!</v>
      </c>
      <c r="F345" s="4" t="e">
        <f>'SIMPL PLYWOOD'!#REF!*SUM('SIMPL PLYWOOD'!M394:X394)</f>
        <v>#REF!</v>
      </c>
      <c r="G345" s="4" t="e">
        <f>'SIMPL PLYWOOD'!#REF!*SUM('SIMPL PLYWOOD'!M394:X394)</f>
        <v>#REF!</v>
      </c>
      <c r="H345" s="4" t="e">
        <f t="shared" si="13"/>
        <v>#REF!</v>
      </c>
      <c r="I345" s="4" t="e">
        <f t="shared" si="14"/>
        <v>#REF!</v>
      </c>
      <c r="J345" s="4" t="e">
        <f>'SIMPL PLYWOOD'!#REF!*SUM('SIMPL PLYWOOD'!M394:X394)/3.125</f>
        <v>#REF!</v>
      </c>
      <c r="K345" s="4" t="e">
        <f>'SIMPL PLYWOOD'!#REF!</f>
        <v>#REF!</v>
      </c>
    </row>
    <row r="346" spans="2:11">
      <c r="B346" s="4" t="e">
        <f>'SIMPL PLYWOOD'!#REF!*SUM('SIMPL PLYWOOD'!M395:X395)</f>
        <v>#REF!</v>
      </c>
      <c r="C346" s="4" t="e">
        <f>'SIMPL PLYWOOD'!#REF!*SUM('SIMPL PLYWOOD'!M395:X395)</f>
        <v>#REF!</v>
      </c>
      <c r="D346" s="4" t="e">
        <f>'SIMPL PLYWOOD'!#REF!*SUM('SIMPL PLYWOOD'!M395:X395)</f>
        <v>#REF!</v>
      </c>
      <c r="E346" s="4" t="e">
        <f>'SIMPL PLYWOOD'!#REF!*SUM('SIMPL PLYWOOD'!M395:X395)</f>
        <v>#REF!</v>
      </c>
      <c r="F346" s="4" t="e">
        <f>'SIMPL PLYWOOD'!#REF!*SUM('SIMPL PLYWOOD'!M395:X395)</f>
        <v>#REF!</v>
      </c>
      <c r="G346" s="4" t="e">
        <f>'SIMPL PLYWOOD'!#REF!*SUM('SIMPL PLYWOOD'!M395:X395)</f>
        <v>#REF!</v>
      </c>
      <c r="H346" s="4" t="e">
        <f t="shared" si="13"/>
        <v>#REF!</v>
      </c>
      <c r="I346" s="4" t="e">
        <f t="shared" si="14"/>
        <v>#REF!</v>
      </c>
      <c r="J346" s="4" t="e">
        <f>'SIMPL PLYWOOD'!#REF!*SUM('SIMPL PLYWOOD'!M395:X395)/3.125</f>
        <v>#REF!</v>
      </c>
      <c r="K346" s="4" t="e">
        <f>'SIMPL PLYWOOD'!#REF!</f>
        <v>#REF!</v>
      </c>
    </row>
    <row r="347" spans="2:11">
      <c r="B347" s="4" t="e">
        <f>'SIMPL PLYWOOD'!#REF!*SUM('SIMPL PLYWOOD'!M396:X396)</f>
        <v>#REF!</v>
      </c>
      <c r="C347" s="4" t="e">
        <f>'SIMPL PLYWOOD'!#REF!*SUM('SIMPL PLYWOOD'!M396:X396)</f>
        <v>#REF!</v>
      </c>
      <c r="D347" s="4" t="e">
        <f>'SIMPL PLYWOOD'!#REF!*SUM('SIMPL PLYWOOD'!M396:X396)</f>
        <v>#REF!</v>
      </c>
      <c r="E347" s="4" t="e">
        <f>'SIMPL PLYWOOD'!#REF!*SUM('SIMPL PLYWOOD'!M396:X396)</f>
        <v>#REF!</v>
      </c>
      <c r="F347" s="4" t="e">
        <f>'SIMPL PLYWOOD'!#REF!*SUM('SIMPL PLYWOOD'!M396:X396)</f>
        <v>#REF!</v>
      </c>
      <c r="G347" s="4" t="e">
        <f>'SIMPL PLYWOOD'!#REF!*SUM('SIMPL PLYWOOD'!M396:X396)</f>
        <v>#REF!</v>
      </c>
      <c r="H347" s="4" t="e">
        <f t="shared" si="13"/>
        <v>#REF!</v>
      </c>
      <c r="I347" s="4" t="e">
        <f t="shared" si="14"/>
        <v>#REF!</v>
      </c>
      <c r="J347" s="4" t="e">
        <f>'SIMPL PLYWOOD'!#REF!*SUM('SIMPL PLYWOOD'!M396:X396)/3.125</f>
        <v>#REF!</v>
      </c>
      <c r="K347" s="4" t="e">
        <f>'SIMPL PLYWOOD'!#REF!</f>
        <v>#REF!</v>
      </c>
    </row>
    <row r="348" spans="2:11">
      <c r="B348" s="4" t="e">
        <f>'SIMPL PLYWOOD'!#REF!*SUM('SIMPL PLYWOOD'!M397:X397)</f>
        <v>#REF!</v>
      </c>
      <c r="C348" s="4" t="e">
        <f>'SIMPL PLYWOOD'!#REF!*SUM('SIMPL PLYWOOD'!M397:X397)</f>
        <v>#REF!</v>
      </c>
      <c r="D348" s="4" t="e">
        <f>'SIMPL PLYWOOD'!#REF!*SUM('SIMPL PLYWOOD'!M397:X397)</f>
        <v>#REF!</v>
      </c>
      <c r="E348" s="4" t="e">
        <f>'SIMPL PLYWOOD'!#REF!*SUM('SIMPL PLYWOOD'!M397:X397)</f>
        <v>#REF!</v>
      </c>
      <c r="F348" s="4" t="e">
        <f>'SIMPL PLYWOOD'!#REF!*SUM('SIMPL PLYWOOD'!M397:X397)</f>
        <v>#REF!</v>
      </c>
      <c r="G348" s="4" t="e">
        <f>'SIMPL PLYWOOD'!#REF!*SUM('SIMPL PLYWOOD'!M397:X397)</f>
        <v>#REF!</v>
      </c>
      <c r="H348" s="4" t="e">
        <f t="shared" si="13"/>
        <v>#REF!</v>
      </c>
      <c r="I348" s="4" t="e">
        <f t="shared" si="14"/>
        <v>#REF!</v>
      </c>
      <c r="J348" s="4" t="e">
        <f>'SIMPL PLYWOOD'!#REF!*SUM('SIMPL PLYWOOD'!M397:X397)/3.125</f>
        <v>#REF!</v>
      </c>
      <c r="K348" s="4" t="e">
        <f>'SIMPL PLYWOOD'!#REF!</f>
        <v>#REF!</v>
      </c>
    </row>
    <row r="349" spans="2:11">
      <c r="B349" s="4" t="e">
        <f>'SIMPL PLYWOOD'!#REF!*SUM('SIMPL PLYWOOD'!M398:X398)</f>
        <v>#REF!</v>
      </c>
      <c r="C349" s="4" t="e">
        <f>'SIMPL PLYWOOD'!#REF!*SUM('SIMPL PLYWOOD'!M398:X398)</f>
        <v>#REF!</v>
      </c>
      <c r="D349" s="4" t="e">
        <f>'SIMPL PLYWOOD'!#REF!*SUM('SIMPL PLYWOOD'!M398:X398)</f>
        <v>#REF!</v>
      </c>
      <c r="E349" s="4" t="e">
        <f>'SIMPL PLYWOOD'!#REF!*SUM('SIMPL PLYWOOD'!M398:X398)</f>
        <v>#REF!</v>
      </c>
      <c r="F349" s="4" t="e">
        <f>'SIMPL PLYWOOD'!#REF!*SUM('SIMPL PLYWOOD'!M398:X398)</f>
        <v>#REF!</v>
      </c>
      <c r="G349" s="4" t="e">
        <f>'SIMPL PLYWOOD'!#REF!*SUM('SIMPL PLYWOOD'!M398:X398)</f>
        <v>#REF!</v>
      </c>
      <c r="H349" s="4" t="e">
        <f t="shared" si="13"/>
        <v>#REF!</v>
      </c>
      <c r="I349" s="4" t="e">
        <f t="shared" si="14"/>
        <v>#REF!</v>
      </c>
      <c r="J349" s="4" t="e">
        <f>'SIMPL PLYWOOD'!#REF!*SUM('SIMPL PLYWOOD'!M398:X398)/3.125</f>
        <v>#REF!</v>
      </c>
      <c r="K349" s="4" t="e">
        <f>'SIMPL PLYWOOD'!#REF!</f>
        <v>#REF!</v>
      </c>
    </row>
    <row r="350" spans="2:11">
      <c r="B350" s="4" t="e">
        <f>'SIMPL PLYWOOD'!#REF!*SUM('SIMPL PLYWOOD'!M399:X399)</f>
        <v>#REF!</v>
      </c>
      <c r="C350" s="4" t="e">
        <f>'SIMPL PLYWOOD'!#REF!*SUM('SIMPL PLYWOOD'!M399:X399)</f>
        <v>#REF!</v>
      </c>
      <c r="D350" s="4" t="e">
        <f>'SIMPL PLYWOOD'!#REF!*SUM('SIMPL PLYWOOD'!M399:X399)</f>
        <v>#REF!</v>
      </c>
      <c r="E350" s="4" t="e">
        <f>'SIMPL PLYWOOD'!#REF!*SUM('SIMPL PLYWOOD'!M399:X399)</f>
        <v>#REF!</v>
      </c>
      <c r="F350" s="4" t="e">
        <f>'SIMPL PLYWOOD'!#REF!*SUM('SIMPL PLYWOOD'!M399:X399)</f>
        <v>#REF!</v>
      </c>
      <c r="G350" s="4" t="e">
        <f>'SIMPL PLYWOOD'!#REF!*SUM('SIMPL PLYWOOD'!M399:X399)</f>
        <v>#REF!</v>
      </c>
      <c r="H350" s="4" t="e">
        <f t="shared" si="13"/>
        <v>#REF!</v>
      </c>
      <c r="I350" s="4" t="e">
        <f t="shared" si="14"/>
        <v>#REF!</v>
      </c>
      <c r="J350" s="4" t="e">
        <f>'SIMPL PLYWOOD'!#REF!*SUM('SIMPL PLYWOOD'!M399:X399)/3.125</f>
        <v>#REF!</v>
      </c>
      <c r="K350" s="4" t="e">
        <f>'SIMPL PLYWOOD'!#REF!</f>
        <v>#REF!</v>
      </c>
    </row>
    <row r="351" spans="2:11">
      <c r="B351" s="4" t="e">
        <f>'SIMPL PLYWOOD'!#REF!*SUM('SIMPL PLYWOOD'!M400:X400)</f>
        <v>#REF!</v>
      </c>
      <c r="C351" s="4" t="e">
        <f>'SIMPL PLYWOOD'!#REF!*SUM('SIMPL PLYWOOD'!M400:X400)</f>
        <v>#REF!</v>
      </c>
      <c r="D351" s="4" t="e">
        <f>'SIMPL PLYWOOD'!#REF!*SUM('SIMPL PLYWOOD'!M400:X400)</f>
        <v>#REF!</v>
      </c>
      <c r="E351" s="4" t="e">
        <f>'SIMPL PLYWOOD'!#REF!*SUM('SIMPL PLYWOOD'!M400:X400)</f>
        <v>#REF!</v>
      </c>
      <c r="F351" s="4" t="e">
        <f>'SIMPL PLYWOOD'!#REF!*SUM('SIMPL PLYWOOD'!M400:X400)</f>
        <v>#REF!</v>
      </c>
      <c r="G351" s="4" t="e">
        <f>'SIMPL PLYWOOD'!#REF!*SUM('SIMPL PLYWOOD'!M400:X400)</f>
        <v>#REF!</v>
      </c>
      <c r="H351" s="4" t="e">
        <f t="shared" si="13"/>
        <v>#REF!</v>
      </c>
      <c r="I351" s="4" t="e">
        <f t="shared" si="14"/>
        <v>#REF!</v>
      </c>
      <c r="J351" s="4" t="e">
        <f>'SIMPL PLYWOOD'!#REF!*SUM('SIMPL PLYWOOD'!M400:X400)/3.125</f>
        <v>#REF!</v>
      </c>
      <c r="K351" s="4" t="e">
        <f>'SIMPL PLYWOOD'!#REF!</f>
        <v>#REF!</v>
      </c>
    </row>
    <row r="352" spans="2:11">
      <c r="B352" s="4" t="e">
        <f>'SIMPL PLYWOOD'!#REF!*SUM('SIMPL PLYWOOD'!M401:X401)</f>
        <v>#REF!</v>
      </c>
      <c r="C352" s="4" t="e">
        <f>'SIMPL PLYWOOD'!#REF!*SUM('SIMPL PLYWOOD'!M401:X401)</f>
        <v>#REF!</v>
      </c>
      <c r="D352" s="4" t="e">
        <f>'SIMPL PLYWOOD'!#REF!*SUM('SIMPL PLYWOOD'!M401:X401)</f>
        <v>#REF!</v>
      </c>
      <c r="E352" s="4" t="e">
        <f>'SIMPL PLYWOOD'!#REF!*SUM('SIMPL PLYWOOD'!M401:X401)</f>
        <v>#REF!</v>
      </c>
      <c r="F352" s="4" t="e">
        <f>'SIMPL PLYWOOD'!#REF!*SUM('SIMPL PLYWOOD'!M401:X401)</f>
        <v>#REF!</v>
      </c>
      <c r="G352" s="4" t="e">
        <f>'SIMPL PLYWOOD'!#REF!*SUM('SIMPL PLYWOOD'!M401:X401)</f>
        <v>#REF!</v>
      </c>
      <c r="H352" s="4" t="e">
        <f t="shared" si="13"/>
        <v>#REF!</v>
      </c>
      <c r="I352" s="4" t="e">
        <f t="shared" si="14"/>
        <v>#REF!</v>
      </c>
      <c r="J352" s="4" t="e">
        <f>'SIMPL PLYWOOD'!#REF!*SUM('SIMPL PLYWOOD'!M401:X401)/3.125</f>
        <v>#REF!</v>
      </c>
      <c r="K352" s="4" t="e">
        <f>'SIMPL PLYWOOD'!#REF!</f>
        <v>#REF!</v>
      </c>
    </row>
    <row r="353" spans="2:11">
      <c r="B353" s="4" t="e">
        <f>'SIMPL PLYWOOD'!#REF!*SUM('SIMPL PLYWOOD'!M402:X402)</f>
        <v>#REF!</v>
      </c>
      <c r="C353" s="4" t="e">
        <f>'SIMPL PLYWOOD'!#REF!*SUM('SIMPL PLYWOOD'!M402:X402)</f>
        <v>#REF!</v>
      </c>
      <c r="D353" s="4" t="e">
        <f>'SIMPL PLYWOOD'!#REF!*SUM('SIMPL PLYWOOD'!M402:X402)</f>
        <v>#REF!</v>
      </c>
      <c r="E353" s="4" t="e">
        <f>'SIMPL PLYWOOD'!#REF!*SUM('SIMPL PLYWOOD'!M402:X402)</f>
        <v>#REF!</v>
      </c>
      <c r="F353" s="4" t="e">
        <f>'SIMPL PLYWOOD'!#REF!*SUM('SIMPL PLYWOOD'!M402:X402)</f>
        <v>#REF!</v>
      </c>
      <c r="G353" s="4" t="e">
        <f>'SIMPL PLYWOOD'!#REF!*SUM('SIMPL PLYWOOD'!M402:X402)</f>
        <v>#REF!</v>
      </c>
      <c r="H353" s="4" t="e">
        <f t="shared" si="13"/>
        <v>#REF!</v>
      </c>
      <c r="I353" s="4" t="e">
        <f t="shared" si="14"/>
        <v>#REF!</v>
      </c>
      <c r="J353" s="4" t="e">
        <f>'SIMPL PLYWOOD'!#REF!*SUM('SIMPL PLYWOOD'!M402:X402)/3.125</f>
        <v>#REF!</v>
      </c>
      <c r="K353" s="4" t="e">
        <f>'SIMPL PLYWOOD'!#REF!</f>
        <v>#REF!</v>
      </c>
    </row>
    <row r="354" spans="2:11">
      <c r="B354" s="4" t="e">
        <f>'SIMPL PLYWOOD'!#REF!*SUM('SIMPL PLYWOOD'!M403:X403)</f>
        <v>#REF!</v>
      </c>
      <c r="C354" s="4" t="e">
        <f>'SIMPL PLYWOOD'!#REF!*SUM('SIMPL PLYWOOD'!M403:X403)</f>
        <v>#REF!</v>
      </c>
      <c r="D354" s="4" t="e">
        <f>'SIMPL PLYWOOD'!#REF!*SUM('SIMPL PLYWOOD'!M403:X403)</f>
        <v>#REF!</v>
      </c>
      <c r="E354" s="4" t="e">
        <f>'SIMPL PLYWOOD'!#REF!*SUM('SIMPL PLYWOOD'!M403:X403)</f>
        <v>#REF!</v>
      </c>
      <c r="F354" s="4" t="e">
        <f>'SIMPL PLYWOOD'!#REF!*SUM('SIMPL PLYWOOD'!M403:X403)</f>
        <v>#REF!</v>
      </c>
      <c r="G354" s="4" t="e">
        <f>'SIMPL PLYWOOD'!#REF!*SUM('SIMPL PLYWOOD'!M403:X403)</f>
        <v>#REF!</v>
      </c>
      <c r="H354" s="4" t="e">
        <f t="shared" si="13"/>
        <v>#REF!</v>
      </c>
      <c r="I354" s="4" t="e">
        <f t="shared" si="14"/>
        <v>#REF!</v>
      </c>
      <c r="J354" s="4" t="e">
        <f>'SIMPL PLYWOOD'!#REF!*SUM('SIMPL PLYWOOD'!M403:X403)/3.125</f>
        <v>#REF!</v>
      </c>
      <c r="K354" s="4" t="e">
        <f>'SIMPL PLYWOOD'!#REF!</f>
        <v>#REF!</v>
      </c>
    </row>
    <row r="355" spans="2:11">
      <c r="B355" s="4" t="e">
        <f>'SIMPL PLYWOOD'!#REF!*SUM('SIMPL PLYWOOD'!M404:X404)</f>
        <v>#REF!</v>
      </c>
      <c r="C355" s="4" t="e">
        <f>'SIMPL PLYWOOD'!#REF!*SUM('SIMPL PLYWOOD'!M404:X404)</f>
        <v>#REF!</v>
      </c>
      <c r="D355" s="4" t="e">
        <f>'SIMPL PLYWOOD'!#REF!*SUM('SIMPL PLYWOOD'!M404:X404)</f>
        <v>#REF!</v>
      </c>
      <c r="E355" s="4" t="e">
        <f>'SIMPL PLYWOOD'!#REF!*SUM('SIMPL PLYWOOD'!M404:X404)</f>
        <v>#REF!</v>
      </c>
      <c r="F355" s="4" t="e">
        <f>'SIMPL PLYWOOD'!#REF!*SUM('SIMPL PLYWOOD'!M404:X404)</f>
        <v>#REF!</v>
      </c>
      <c r="G355" s="4" t="e">
        <f>'SIMPL PLYWOOD'!#REF!*SUM('SIMPL PLYWOOD'!M404:X404)</f>
        <v>#REF!</v>
      </c>
      <c r="H355" s="4" t="e">
        <f t="shared" si="13"/>
        <v>#REF!</v>
      </c>
      <c r="I355" s="4" t="e">
        <f t="shared" si="14"/>
        <v>#REF!</v>
      </c>
      <c r="J355" s="4" t="e">
        <f>'SIMPL PLYWOOD'!#REF!*SUM('SIMPL PLYWOOD'!M404:X404)/3.125</f>
        <v>#REF!</v>
      </c>
      <c r="K355" s="4" t="e">
        <f>'SIMPL PLYWOOD'!#REF!</f>
        <v>#REF!</v>
      </c>
    </row>
    <row r="356" spans="2:11">
      <c r="B356" s="4" t="e">
        <f>'SIMPL PLYWOOD'!#REF!*SUM('SIMPL PLYWOOD'!M405:X405)</f>
        <v>#REF!</v>
      </c>
      <c r="C356" s="4" t="e">
        <f>'SIMPL PLYWOOD'!#REF!*SUM('SIMPL PLYWOOD'!M405:X405)</f>
        <v>#REF!</v>
      </c>
      <c r="D356" s="4" t="e">
        <f>'SIMPL PLYWOOD'!#REF!*SUM('SIMPL PLYWOOD'!M405:X405)</f>
        <v>#REF!</v>
      </c>
      <c r="E356" s="4" t="e">
        <f>'SIMPL PLYWOOD'!#REF!*SUM('SIMPL PLYWOOD'!M405:X405)</f>
        <v>#REF!</v>
      </c>
      <c r="F356" s="4" t="e">
        <f>'SIMPL PLYWOOD'!#REF!*SUM('SIMPL PLYWOOD'!M405:X405)</f>
        <v>#REF!</v>
      </c>
      <c r="G356" s="4" t="e">
        <f>'SIMPL PLYWOOD'!#REF!*SUM('SIMPL PLYWOOD'!M405:X405)</f>
        <v>#REF!</v>
      </c>
      <c r="H356" s="4" t="e">
        <f t="shared" si="13"/>
        <v>#REF!</v>
      </c>
      <c r="I356" s="4" t="e">
        <f t="shared" si="14"/>
        <v>#REF!</v>
      </c>
      <c r="J356" s="4" t="e">
        <f>'SIMPL PLYWOOD'!#REF!*SUM('SIMPL PLYWOOD'!M405:X405)/3.125</f>
        <v>#REF!</v>
      </c>
      <c r="K356" s="4" t="e">
        <f>'SIMPL PLYWOOD'!#REF!</f>
        <v>#REF!</v>
      </c>
    </row>
    <row r="357" spans="2:11">
      <c r="B357" s="4" t="e">
        <f>'SIMPL PLYWOOD'!#REF!*SUM('SIMPL PLYWOOD'!M406:X406)</f>
        <v>#REF!</v>
      </c>
      <c r="C357" s="4" t="e">
        <f>'SIMPL PLYWOOD'!#REF!*SUM('SIMPL PLYWOOD'!M406:X406)</f>
        <v>#REF!</v>
      </c>
      <c r="D357" s="4" t="e">
        <f>'SIMPL PLYWOOD'!#REF!*SUM('SIMPL PLYWOOD'!M406:X406)</f>
        <v>#REF!</v>
      </c>
      <c r="E357" s="4" t="e">
        <f>'SIMPL PLYWOOD'!#REF!*SUM('SIMPL PLYWOOD'!M406:X406)</f>
        <v>#REF!</v>
      </c>
      <c r="F357" s="4" t="e">
        <f>'SIMPL PLYWOOD'!#REF!*SUM('SIMPL PLYWOOD'!M406:X406)</f>
        <v>#REF!</v>
      </c>
      <c r="G357" s="4" t="e">
        <f>'SIMPL PLYWOOD'!#REF!*SUM('SIMPL PLYWOOD'!M406:X406)</f>
        <v>#REF!</v>
      </c>
      <c r="H357" s="4" t="e">
        <f t="shared" si="13"/>
        <v>#REF!</v>
      </c>
      <c r="I357" s="4" t="e">
        <f t="shared" si="14"/>
        <v>#REF!</v>
      </c>
      <c r="J357" s="4" t="e">
        <f>'SIMPL PLYWOOD'!#REF!*SUM('SIMPL PLYWOOD'!M406:X406)/3.125</f>
        <v>#REF!</v>
      </c>
      <c r="K357" s="4" t="e">
        <f>'SIMPL PLYWOOD'!#REF!</f>
        <v>#REF!</v>
      </c>
    </row>
    <row r="358" spans="2:11">
      <c r="B358" s="4" t="e">
        <f>'SIMPL PLYWOOD'!#REF!*SUM('SIMPL PLYWOOD'!M407:X407)</f>
        <v>#REF!</v>
      </c>
      <c r="C358" s="4" t="e">
        <f>'SIMPL PLYWOOD'!#REF!*SUM('SIMPL PLYWOOD'!M407:X407)</f>
        <v>#REF!</v>
      </c>
      <c r="D358" s="4" t="e">
        <f>'SIMPL PLYWOOD'!#REF!*SUM('SIMPL PLYWOOD'!M407:X407)</f>
        <v>#REF!</v>
      </c>
      <c r="E358" s="4" t="e">
        <f>'SIMPL PLYWOOD'!#REF!*SUM('SIMPL PLYWOOD'!M407:X407)</f>
        <v>#REF!</v>
      </c>
      <c r="F358" s="4" t="e">
        <f>'SIMPL PLYWOOD'!#REF!*SUM('SIMPL PLYWOOD'!M407:X407)</f>
        <v>#REF!</v>
      </c>
      <c r="G358" s="4" t="e">
        <f>'SIMPL PLYWOOD'!#REF!*SUM('SIMPL PLYWOOD'!M407:X407)</f>
        <v>#REF!</v>
      </c>
      <c r="H358" s="4" t="e">
        <f t="shared" si="13"/>
        <v>#REF!</v>
      </c>
      <c r="I358" s="4" t="e">
        <f t="shared" si="14"/>
        <v>#REF!</v>
      </c>
      <c r="J358" s="4" t="e">
        <f>'SIMPL PLYWOOD'!#REF!*SUM('SIMPL PLYWOOD'!M407:X407)/3.125</f>
        <v>#REF!</v>
      </c>
      <c r="K358" s="4" t="e">
        <f>'SIMPL PLYWOOD'!#REF!</f>
        <v>#REF!</v>
      </c>
    </row>
    <row r="359" spans="2:11">
      <c r="B359" s="4" t="e">
        <f>'SIMPL PLYWOOD'!#REF!*SUM('SIMPL PLYWOOD'!M408:X408)</f>
        <v>#REF!</v>
      </c>
      <c r="C359" s="4" t="e">
        <f>'SIMPL PLYWOOD'!#REF!*SUM('SIMPL PLYWOOD'!M408:X408)</f>
        <v>#REF!</v>
      </c>
      <c r="D359" s="4" t="e">
        <f>'SIMPL PLYWOOD'!#REF!*SUM('SIMPL PLYWOOD'!M408:X408)</f>
        <v>#REF!</v>
      </c>
      <c r="E359" s="4" t="e">
        <f>'SIMPL PLYWOOD'!#REF!*SUM('SIMPL PLYWOOD'!M408:X408)</f>
        <v>#REF!</v>
      </c>
      <c r="F359" s="4" t="e">
        <f>'SIMPL PLYWOOD'!#REF!*SUM('SIMPL PLYWOOD'!M408:X408)</f>
        <v>#REF!</v>
      </c>
      <c r="G359" s="4" t="e">
        <f>'SIMPL PLYWOOD'!#REF!*SUM('SIMPL PLYWOOD'!M408:X408)</f>
        <v>#REF!</v>
      </c>
      <c r="H359" s="4" t="e">
        <f t="shared" si="13"/>
        <v>#REF!</v>
      </c>
      <c r="I359" s="4" t="e">
        <f t="shared" si="14"/>
        <v>#REF!</v>
      </c>
      <c r="J359" s="4" t="e">
        <f>'SIMPL PLYWOOD'!#REF!*SUM('SIMPL PLYWOOD'!M408:X408)/3.125</f>
        <v>#REF!</v>
      </c>
      <c r="K359" s="4" t="e">
        <f>'SIMPL PLYWOOD'!#REF!</f>
        <v>#REF!</v>
      </c>
    </row>
    <row r="360" spans="2:11">
      <c r="B360" s="4" t="e">
        <f>'SIMPL PLYWOOD'!#REF!*SUM('SIMPL PLYWOOD'!M409:X409)</f>
        <v>#REF!</v>
      </c>
      <c r="C360" s="4" t="e">
        <f>'SIMPL PLYWOOD'!#REF!*SUM('SIMPL PLYWOOD'!M409:X409)</f>
        <v>#REF!</v>
      </c>
      <c r="D360" s="4" t="e">
        <f>'SIMPL PLYWOOD'!#REF!*SUM('SIMPL PLYWOOD'!M409:X409)</f>
        <v>#REF!</v>
      </c>
      <c r="E360" s="4" t="e">
        <f>'SIMPL PLYWOOD'!#REF!*SUM('SIMPL PLYWOOD'!M409:X409)</f>
        <v>#REF!</v>
      </c>
      <c r="F360" s="4" t="e">
        <f>'SIMPL PLYWOOD'!#REF!*SUM('SIMPL PLYWOOD'!M409:X409)</f>
        <v>#REF!</v>
      </c>
      <c r="G360" s="4" t="e">
        <f>'SIMPL PLYWOOD'!#REF!*SUM('SIMPL PLYWOOD'!M409:X409)</f>
        <v>#REF!</v>
      </c>
      <c r="H360" s="4" t="e">
        <f t="shared" si="13"/>
        <v>#REF!</v>
      </c>
      <c r="I360" s="4" t="e">
        <f t="shared" si="14"/>
        <v>#REF!</v>
      </c>
      <c r="J360" s="4" t="e">
        <f>'SIMPL PLYWOOD'!#REF!*SUM('SIMPL PLYWOOD'!M409:X409)/3.125</f>
        <v>#REF!</v>
      </c>
      <c r="K360" s="4" t="e">
        <f>'SIMPL PLYWOOD'!#REF!</f>
        <v>#REF!</v>
      </c>
    </row>
    <row r="361" spans="2:11">
      <c r="B361" s="4" t="e">
        <f>'SIMPL PLYWOOD'!#REF!*SUM('SIMPL PLYWOOD'!M410:X410)</f>
        <v>#REF!</v>
      </c>
      <c r="C361" s="4" t="e">
        <f>'SIMPL PLYWOOD'!#REF!*SUM('SIMPL PLYWOOD'!M410:X410)</f>
        <v>#REF!</v>
      </c>
      <c r="D361" s="4" t="e">
        <f>'SIMPL PLYWOOD'!#REF!*SUM('SIMPL PLYWOOD'!M410:X410)</f>
        <v>#REF!</v>
      </c>
      <c r="E361" s="4" t="e">
        <f>'SIMPL PLYWOOD'!#REF!*SUM('SIMPL PLYWOOD'!M410:X410)</f>
        <v>#REF!</v>
      </c>
      <c r="F361" s="4" t="e">
        <f>'SIMPL PLYWOOD'!#REF!*SUM('SIMPL PLYWOOD'!M410:X410)</f>
        <v>#REF!</v>
      </c>
      <c r="G361" s="4" t="e">
        <f>'SIMPL PLYWOOD'!#REF!*SUM('SIMPL PLYWOOD'!M410:X410)</f>
        <v>#REF!</v>
      </c>
      <c r="H361" s="4" t="e">
        <f t="shared" si="13"/>
        <v>#REF!</v>
      </c>
      <c r="I361" s="4" t="e">
        <f t="shared" si="14"/>
        <v>#REF!</v>
      </c>
      <c r="J361" s="4" t="e">
        <f>'SIMPL PLYWOOD'!#REF!*SUM('SIMPL PLYWOOD'!M410:X410)/3.125</f>
        <v>#REF!</v>
      </c>
      <c r="K361" s="4" t="e">
        <f>'SIMPL PLYWOOD'!#REF!</f>
        <v>#REF!</v>
      </c>
    </row>
    <row r="362" spans="2:11">
      <c r="B362" s="4" t="e">
        <f>'SIMPL PLYWOOD'!#REF!*SUM('SIMPL PLYWOOD'!M411:X411)</f>
        <v>#REF!</v>
      </c>
      <c r="C362" s="4" t="e">
        <f>'SIMPL PLYWOOD'!#REF!*SUM('SIMPL PLYWOOD'!M411:X411)</f>
        <v>#REF!</v>
      </c>
      <c r="D362" s="4" t="e">
        <f>'SIMPL PLYWOOD'!#REF!*SUM('SIMPL PLYWOOD'!M411:X411)</f>
        <v>#REF!</v>
      </c>
      <c r="E362" s="4" t="e">
        <f>'SIMPL PLYWOOD'!#REF!*SUM('SIMPL PLYWOOD'!M411:X411)</f>
        <v>#REF!</v>
      </c>
      <c r="F362" s="4" t="e">
        <f>'SIMPL PLYWOOD'!#REF!*SUM('SIMPL PLYWOOD'!M411:X411)</f>
        <v>#REF!</v>
      </c>
      <c r="G362" s="4" t="e">
        <f>'SIMPL PLYWOOD'!#REF!*SUM('SIMPL PLYWOOD'!M411:X411)</f>
        <v>#REF!</v>
      </c>
      <c r="H362" s="4" t="e">
        <f t="shared" si="13"/>
        <v>#REF!</v>
      </c>
      <c r="I362" s="4" t="e">
        <f t="shared" si="14"/>
        <v>#REF!</v>
      </c>
      <c r="J362" s="4" t="e">
        <f>'SIMPL PLYWOOD'!#REF!*SUM('SIMPL PLYWOOD'!M411:X411)/3.125</f>
        <v>#REF!</v>
      </c>
      <c r="K362" s="4" t="e">
        <f>'SIMPL PLYWOOD'!#REF!</f>
        <v>#REF!</v>
      </c>
    </row>
    <row r="363" spans="2:11">
      <c r="B363" s="4" t="e">
        <f>'SIMPL PLYWOOD'!#REF!*SUM('SIMPL PLYWOOD'!M412:X412)</f>
        <v>#REF!</v>
      </c>
      <c r="C363" s="4" t="e">
        <f>'SIMPL PLYWOOD'!#REF!*SUM('SIMPL PLYWOOD'!M412:X412)</f>
        <v>#REF!</v>
      </c>
      <c r="D363" s="4" t="e">
        <f>'SIMPL PLYWOOD'!#REF!*SUM('SIMPL PLYWOOD'!M412:X412)</f>
        <v>#REF!</v>
      </c>
      <c r="E363" s="4" t="e">
        <f>'SIMPL PLYWOOD'!#REF!*SUM('SIMPL PLYWOOD'!M412:X412)</f>
        <v>#REF!</v>
      </c>
      <c r="F363" s="4" t="e">
        <f>'SIMPL PLYWOOD'!#REF!*SUM('SIMPL PLYWOOD'!M412:X412)</f>
        <v>#REF!</v>
      </c>
      <c r="G363" s="4" t="e">
        <f>'SIMPL PLYWOOD'!#REF!*SUM('SIMPL PLYWOOD'!M412:X412)</f>
        <v>#REF!</v>
      </c>
      <c r="H363" s="4" t="e">
        <f t="shared" si="13"/>
        <v>#REF!</v>
      </c>
      <c r="I363" s="4" t="e">
        <f t="shared" si="14"/>
        <v>#REF!</v>
      </c>
      <c r="J363" s="4" t="e">
        <f>'SIMPL PLYWOOD'!#REF!*SUM('SIMPL PLYWOOD'!M412:X412)/3.125</f>
        <v>#REF!</v>
      </c>
      <c r="K363" s="4" t="e">
        <f>'SIMPL PLYWOOD'!#REF!</f>
        <v>#REF!</v>
      </c>
    </row>
    <row r="364" spans="2:11">
      <c r="B364" s="4" t="e">
        <f>'SIMPL PLYWOOD'!#REF!*SUM('SIMPL PLYWOOD'!M413:X413)</f>
        <v>#REF!</v>
      </c>
      <c r="C364" s="4" t="e">
        <f>'SIMPL PLYWOOD'!#REF!*SUM('SIMPL PLYWOOD'!M413:X413)</f>
        <v>#REF!</v>
      </c>
      <c r="D364" s="4" t="e">
        <f>'SIMPL PLYWOOD'!#REF!*SUM('SIMPL PLYWOOD'!M413:X413)</f>
        <v>#REF!</v>
      </c>
      <c r="E364" s="4" t="e">
        <f>'SIMPL PLYWOOD'!#REF!*SUM('SIMPL PLYWOOD'!M413:X413)</f>
        <v>#REF!</v>
      </c>
      <c r="F364" s="4" t="e">
        <f>'SIMPL PLYWOOD'!#REF!*SUM('SIMPL PLYWOOD'!M413:X413)</f>
        <v>#REF!</v>
      </c>
      <c r="G364" s="4" t="e">
        <f>'SIMPL PLYWOOD'!#REF!*SUM('SIMPL PLYWOOD'!M413:X413)</f>
        <v>#REF!</v>
      </c>
      <c r="H364" s="4" t="e">
        <f t="shared" si="13"/>
        <v>#REF!</v>
      </c>
      <c r="I364" s="4" t="e">
        <f t="shared" si="14"/>
        <v>#REF!</v>
      </c>
      <c r="J364" s="4" t="e">
        <f>'SIMPL PLYWOOD'!#REF!*SUM('SIMPL PLYWOOD'!M413:X413)/3.125</f>
        <v>#REF!</v>
      </c>
      <c r="K364" s="4" t="e">
        <f>'SIMPL PLYWOOD'!#REF!</f>
        <v>#REF!</v>
      </c>
    </row>
    <row r="365" spans="2:11">
      <c r="B365" s="4" t="e">
        <f>'SIMPL PLYWOOD'!#REF!*SUM('SIMPL PLYWOOD'!M414:X414)</f>
        <v>#REF!</v>
      </c>
      <c r="C365" s="4" t="e">
        <f>'SIMPL PLYWOOD'!#REF!*SUM('SIMPL PLYWOOD'!M414:X414)</f>
        <v>#REF!</v>
      </c>
      <c r="D365" s="4" t="e">
        <f>'SIMPL PLYWOOD'!#REF!*SUM('SIMPL PLYWOOD'!M414:X414)</f>
        <v>#REF!</v>
      </c>
      <c r="E365" s="4" t="e">
        <f>'SIMPL PLYWOOD'!#REF!*SUM('SIMPL PLYWOOD'!M414:X414)</f>
        <v>#REF!</v>
      </c>
      <c r="F365" s="4" t="e">
        <f>'SIMPL PLYWOOD'!#REF!*SUM('SIMPL PLYWOOD'!M414:X414)</f>
        <v>#REF!</v>
      </c>
      <c r="G365" s="4" t="e">
        <f>'SIMPL PLYWOOD'!#REF!*SUM('SIMPL PLYWOOD'!M414:X414)</f>
        <v>#REF!</v>
      </c>
      <c r="H365" s="4" t="e">
        <f t="shared" si="13"/>
        <v>#REF!</v>
      </c>
      <c r="I365" s="4" t="e">
        <f t="shared" si="14"/>
        <v>#REF!</v>
      </c>
      <c r="J365" s="4" t="e">
        <f>'SIMPL PLYWOOD'!#REF!*SUM('SIMPL PLYWOOD'!M414:X414)/3.125</f>
        <v>#REF!</v>
      </c>
      <c r="K365" s="4" t="e">
        <f>'SIMPL PLYWOOD'!#REF!</f>
        <v>#REF!</v>
      </c>
    </row>
    <row r="366" spans="2:11">
      <c r="B366" s="4" t="e">
        <f>'SIMPL PLYWOOD'!#REF!*SUM('SIMPL PLYWOOD'!M415:X415)</f>
        <v>#REF!</v>
      </c>
      <c r="C366" s="4" t="e">
        <f>'SIMPL PLYWOOD'!#REF!*SUM('SIMPL PLYWOOD'!M415:X415)</f>
        <v>#REF!</v>
      </c>
      <c r="D366" s="4" t="e">
        <f>'SIMPL PLYWOOD'!#REF!*SUM('SIMPL PLYWOOD'!M415:X415)</f>
        <v>#REF!</v>
      </c>
      <c r="E366" s="4" t="e">
        <f>'SIMPL PLYWOOD'!#REF!*SUM('SIMPL PLYWOOD'!M415:X415)</f>
        <v>#REF!</v>
      </c>
      <c r="F366" s="4" t="e">
        <f>'SIMPL PLYWOOD'!#REF!*SUM('SIMPL PLYWOOD'!M415:X415)</f>
        <v>#REF!</v>
      </c>
      <c r="G366" s="4" t="e">
        <f>'SIMPL PLYWOOD'!#REF!*SUM('SIMPL PLYWOOD'!M415:X415)</f>
        <v>#REF!</v>
      </c>
      <c r="H366" s="4" t="e">
        <f t="shared" si="13"/>
        <v>#REF!</v>
      </c>
      <c r="I366" s="4" t="e">
        <f t="shared" si="14"/>
        <v>#REF!</v>
      </c>
      <c r="J366" s="4" t="e">
        <f>'SIMPL PLYWOOD'!#REF!*SUM('SIMPL PLYWOOD'!M415:X415)/3.125</f>
        <v>#REF!</v>
      </c>
      <c r="K366" s="4" t="e">
        <f>'SIMPL PLYWOOD'!#REF!</f>
        <v>#REF!</v>
      </c>
    </row>
    <row r="367" spans="2:11">
      <c r="B367" s="4" t="e">
        <f>'SIMPL PLYWOOD'!#REF!*SUM('SIMPL PLYWOOD'!M416:X416)</f>
        <v>#REF!</v>
      </c>
      <c r="C367" s="4" t="e">
        <f>'SIMPL PLYWOOD'!#REF!*SUM('SIMPL PLYWOOD'!M416:X416)</f>
        <v>#REF!</v>
      </c>
      <c r="D367" s="4" t="e">
        <f>'SIMPL PLYWOOD'!#REF!*SUM('SIMPL PLYWOOD'!M416:X416)</f>
        <v>#REF!</v>
      </c>
      <c r="E367" s="4" t="e">
        <f>'SIMPL PLYWOOD'!#REF!*SUM('SIMPL PLYWOOD'!M416:X416)</f>
        <v>#REF!</v>
      </c>
      <c r="F367" s="4" t="e">
        <f>'SIMPL PLYWOOD'!#REF!*SUM('SIMPL PLYWOOD'!M416:X416)</f>
        <v>#REF!</v>
      </c>
      <c r="G367" s="4" t="e">
        <f>'SIMPL PLYWOOD'!#REF!*SUM('SIMPL PLYWOOD'!M416:X416)</f>
        <v>#REF!</v>
      </c>
      <c r="H367" s="4" t="e">
        <f t="shared" si="13"/>
        <v>#REF!</v>
      </c>
      <c r="I367" s="4" t="e">
        <f t="shared" si="14"/>
        <v>#REF!</v>
      </c>
      <c r="J367" s="4" t="e">
        <f>'SIMPL PLYWOOD'!#REF!*SUM('SIMPL PLYWOOD'!M416:X416)/3.125</f>
        <v>#REF!</v>
      </c>
      <c r="K367" s="4" t="e">
        <f>'SIMPL PLYWOOD'!#REF!</f>
        <v>#REF!</v>
      </c>
    </row>
    <row r="368" spans="2:11">
      <c r="B368" s="4" t="e">
        <f>'SIMPL PLYWOOD'!#REF!*SUM('SIMPL PLYWOOD'!M417:X417)</f>
        <v>#REF!</v>
      </c>
      <c r="C368" s="4" t="e">
        <f>'SIMPL PLYWOOD'!#REF!*SUM('SIMPL PLYWOOD'!M417:X417)</f>
        <v>#REF!</v>
      </c>
      <c r="D368" s="4" t="e">
        <f>'SIMPL PLYWOOD'!#REF!*SUM('SIMPL PLYWOOD'!M417:X417)</f>
        <v>#REF!</v>
      </c>
      <c r="E368" s="4" t="e">
        <f>'SIMPL PLYWOOD'!#REF!*SUM('SIMPL PLYWOOD'!M417:X417)</f>
        <v>#REF!</v>
      </c>
      <c r="F368" s="4" t="e">
        <f>'SIMPL PLYWOOD'!#REF!*SUM('SIMPL PLYWOOD'!M417:X417)</f>
        <v>#REF!</v>
      </c>
      <c r="G368" s="4" t="e">
        <f>'SIMPL PLYWOOD'!#REF!*SUM('SIMPL PLYWOOD'!M417:X417)</f>
        <v>#REF!</v>
      </c>
      <c r="H368" s="4" t="e">
        <f t="shared" si="13"/>
        <v>#REF!</v>
      </c>
      <c r="I368" s="4" t="e">
        <f t="shared" si="14"/>
        <v>#REF!</v>
      </c>
      <c r="J368" s="4" t="e">
        <f>'SIMPL PLYWOOD'!#REF!*SUM('SIMPL PLYWOOD'!M417:X417)/3.125</f>
        <v>#REF!</v>
      </c>
      <c r="K368" s="4" t="e">
        <f>'SIMPL PLYWOOD'!#REF!</f>
        <v>#REF!</v>
      </c>
    </row>
    <row r="369" spans="2:11">
      <c r="B369" s="4" t="e">
        <f>'SIMPL PLYWOOD'!#REF!*SUM('SIMPL PLYWOOD'!M418:X418)</f>
        <v>#REF!</v>
      </c>
      <c r="C369" s="4" t="e">
        <f>'SIMPL PLYWOOD'!#REF!*SUM('SIMPL PLYWOOD'!M418:X418)</f>
        <v>#REF!</v>
      </c>
      <c r="D369" s="4" t="e">
        <f>'SIMPL PLYWOOD'!#REF!*SUM('SIMPL PLYWOOD'!M418:X418)</f>
        <v>#REF!</v>
      </c>
      <c r="E369" s="4" t="e">
        <f>'SIMPL PLYWOOD'!#REF!*SUM('SIMPL PLYWOOD'!M418:X418)</f>
        <v>#REF!</v>
      </c>
      <c r="F369" s="4" t="e">
        <f>'SIMPL PLYWOOD'!#REF!*SUM('SIMPL PLYWOOD'!M418:X418)</f>
        <v>#REF!</v>
      </c>
      <c r="G369" s="4" t="e">
        <f>'SIMPL PLYWOOD'!#REF!*SUM('SIMPL PLYWOOD'!M418:X418)</f>
        <v>#REF!</v>
      </c>
      <c r="H369" s="4" t="e">
        <f t="shared" si="13"/>
        <v>#REF!</v>
      </c>
      <c r="I369" s="4" t="e">
        <f t="shared" si="14"/>
        <v>#REF!</v>
      </c>
      <c r="J369" s="4" t="e">
        <f>'SIMPL PLYWOOD'!#REF!*SUM('SIMPL PLYWOOD'!M418:X418)/3.125</f>
        <v>#REF!</v>
      </c>
      <c r="K369" s="4" t="e">
        <f>'SIMPL PLYWOOD'!#REF!</f>
        <v>#REF!</v>
      </c>
    </row>
    <row r="370" spans="2:11">
      <c r="B370" s="4" t="e">
        <f>'SIMPL PLYWOOD'!#REF!*SUM('SIMPL PLYWOOD'!M419:X419)</f>
        <v>#REF!</v>
      </c>
      <c r="C370" s="4" t="e">
        <f>'SIMPL PLYWOOD'!#REF!*SUM('SIMPL PLYWOOD'!M419:X419)</f>
        <v>#REF!</v>
      </c>
      <c r="D370" s="4" t="e">
        <f>'SIMPL PLYWOOD'!#REF!*SUM('SIMPL PLYWOOD'!M419:X419)</f>
        <v>#REF!</v>
      </c>
      <c r="E370" s="4" t="e">
        <f>'SIMPL PLYWOOD'!#REF!*SUM('SIMPL PLYWOOD'!M419:X419)</f>
        <v>#REF!</v>
      </c>
      <c r="F370" s="4" t="e">
        <f>'SIMPL PLYWOOD'!#REF!*SUM('SIMPL PLYWOOD'!M419:X419)</f>
        <v>#REF!</v>
      </c>
      <c r="G370" s="4" t="e">
        <f>'SIMPL PLYWOOD'!#REF!*SUM('SIMPL PLYWOOD'!M419:X419)</f>
        <v>#REF!</v>
      </c>
      <c r="H370" s="4" t="e">
        <f t="shared" si="13"/>
        <v>#REF!</v>
      </c>
      <c r="I370" s="4" t="e">
        <f t="shared" si="14"/>
        <v>#REF!</v>
      </c>
      <c r="J370" s="4" t="e">
        <f>'SIMPL PLYWOOD'!#REF!*SUM('SIMPL PLYWOOD'!M419:X419)/3.125</f>
        <v>#REF!</v>
      </c>
      <c r="K370" s="4" t="e">
        <f>'SIMPL PLYWOOD'!#REF!</f>
        <v>#REF!</v>
      </c>
    </row>
    <row r="371" spans="2:11">
      <c r="B371" s="4" t="e">
        <f>'SIMPL PLYWOOD'!#REF!*SUM('SIMPL PLYWOOD'!M420:X420)</f>
        <v>#REF!</v>
      </c>
      <c r="C371" s="4" t="e">
        <f>'SIMPL PLYWOOD'!#REF!*SUM('SIMPL PLYWOOD'!M420:X420)</f>
        <v>#REF!</v>
      </c>
      <c r="D371" s="4" t="e">
        <f>'SIMPL PLYWOOD'!#REF!*SUM('SIMPL PLYWOOD'!M420:X420)</f>
        <v>#REF!</v>
      </c>
      <c r="E371" s="4" t="e">
        <f>'SIMPL PLYWOOD'!#REF!*SUM('SIMPL PLYWOOD'!M420:X420)</f>
        <v>#REF!</v>
      </c>
      <c r="F371" s="4" t="e">
        <f>'SIMPL PLYWOOD'!#REF!*SUM('SIMPL PLYWOOD'!M420:X420)</f>
        <v>#REF!</v>
      </c>
      <c r="G371" s="4" t="e">
        <f>'SIMPL PLYWOOD'!#REF!*SUM('SIMPL PLYWOOD'!M420:X420)</f>
        <v>#REF!</v>
      </c>
      <c r="H371" s="4" t="e">
        <f t="shared" si="13"/>
        <v>#REF!</v>
      </c>
      <c r="I371" s="4" t="e">
        <f t="shared" si="14"/>
        <v>#REF!</v>
      </c>
      <c r="J371" s="4" t="e">
        <f>'SIMPL PLYWOOD'!#REF!*SUM('SIMPL PLYWOOD'!M420:X420)/3.125</f>
        <v>#REF!</v>
      </c>
      <c r="K371" s="4" t="e">
        <f>'SIMPL PLYWOOD'!#REF!</f>
        <v>#REF!</v>
      </c>
    </row>
    <row r="372" spans="2:11">
      <c r="B372" s="4" t="e">
        <f>'SIMPL PLYWOOD'!#REF!*SUM('SIMPL PLYWOOD'!M421:X421)</f>
        <v>#REF!</v>
      </c>
      <c r="C372" s="4" t="e">
        <f>'SIMPL PLYWOOD'!#REF!*SUM('SIMPL PLYWOOD'!M421:X421)</f>
        <v>#REF!</v>
      </c>
      <c r="D372" s="4" t="e">
        <f>'SIMPL PLYWOOD'!#REF!*SUM('SIMPL PLYWOOD'!M421:X421)</f>
        <v>#REF!</v>
      </c>
      <c r="E372" s="4" t="e">
        <f>'SIMPL PLYWOOD'!#REF!*SUM('SIMPL PLYWOOD'!M421:X421)</f>
        <v>#REF!</v>
      </c>
      <c r="F372" s="4" t="e">
        <f>'SIMPL PLYWOOD'!#REF!*SUM('SIMPL PLYWOOD'!M421:X421)</f>
        <v>#REF!</v>
      </c>
      <c r="G372" s="4" t="e">
        <f>'SIMPL PLYWOOD'!#REF!*SUM('SIMPL PLYWOOD'!M421:X421)</f>
        <v>#REF!</v>
      </c>
      <c r="H372" s="4" t="e">
        <f t="shared" si="13"/>
        <v>#REF!</v>
      </c>
      <c r="I372" s="4" t="e">
        <f t="shared" si="14"/>
        <v>#REF!</v>
      </c>
      <c r="J372" s="4" t="e">
        <f>'SIMPL PLYWOOD'!#REF!*SUM('SIMPL PLYWOOD'!M421:X421)/3.125</f>
        <v>#REF!</v>
      </c>
      <c r="K372" s="4" t="e">
        <f>'SIMPL PLYWOOD'!#REF!</f>
        <v>#REF!</v>
      </c>
    </row>
    <row r="373" spans="2:11">
      <c r="B373" s="4" t="e">
        <f>'SIMPL PLYWOOD'!#REF!*SUM('SIMPL PLYWOOD'!M422:X422)</f>
        <v>#REF!</v>
      </c>
      <c r="C373" s="4" t="e">
        <f>'SIMPL PLYWOOD'!#REF!*SUM('SIMPL PLYWOOD'!M422:X422)</f>
        <v>#REF!</v>
      </c>
      <c r="D373" s="4" t="e">
        <f>'SIMPL PLYWOOD'!#REF!*SUM('SIMPL PLYWOOD'!M422:X422)</f>
        <v>#REF!</v>
      </c>
      <c r="E373" s="4" t="e">
        <f>'SIMPL PLYWOOD'!#REF!*SUM('SIMPL PLYWOOD'!M422:X422)</f>
        <v>#REF!</v>
      </c>
      <c r="F373" s="4" t="e">
        <f>'SIMPL PLYWOOD'!#REF!*SUM('SIMPL PLYWOOD'!M422:X422)</f>
        <v>#REF!</v>
      </c>
      <c r="G373" s="4" t="e">
        <f>'SIMPL PLYWOOD'!#REF!*SUM('SIMPL PLYWOOD'!M422:X422)</f>
        <v>#REF!</v>
      </c>
      <c r="H373" s="4" t="e">
        <f t="shared" si="13"/>
        <v>#REF!</v>
      </c>
      <c r="I373" s="4" t="e">
        <f t="shared" si="14"/>
        <v>#REF!</v>
      </c>
      <c r="J373" s="4" t="e">
        <f>'SIMPL PLYWOOD'!#REF!*SUM('SIMPL PLYWOOD'!M422:X422)/3.125</f>
        <v>#REF!</v>
      </c>
      <c r="K373" s="4" t="e">
        <f>'SIMPL PLYWOOD'!#REF!</f>
        <v>#REF!</v>
      </c>
    </row>
    <row r="374" spans="2:11">
      <c r="B374" s="4" t="e">
        <f>'SIMPL PLYWOOD'!#REF!*SUM('SIMPL PLYWOOD'!M423:X423)</f>
        <v>#REF!</v>
      </c>
      <c r="C374" s="4" t="e">
        <f>'SIMPL PLYWOOD'!#REF!*SUM('SIMPL PLYWOOD'!M423:X423)</f>
        <v>#REF!</v>
      </c>
      <c r="D374" s="4" t="e">
        <f>'SIMPL PLYWOOD'!#REF!*SUM('SIMPL PLYWOOD'!M423:X423)</f>
        <v>#REF!</v>
      </c>
      <c r="E374" s="4" t="e">
        <f>'SIMPL PLYWOOD'!#REF!*SUM('SIMPL PLYWOOD'!M423:X423)</f>
        <v>#REF!</v>
      </c>
      <c r="F374" s="4" t="e">
        <f>'SIMPL PLYWOOD'!#REF!*SUM('SIMPL PLYWOOD'!M423:X423)</f>
        <v>#REF!</v>
      </c>
      <c r="G374" s="4" t="e">
        <f>'SIMPL PLYWOOD'!#REF!*SUM('SIMPL PLYWOOD'!M423:X423)</f>
        <v>#REF!</v>
      </c>
      <c r="H374" s="4" t="e">
        <f t="shared" si="13"/>
        <v>#REF!</v>
      </c>
      <c r="I374" s="4" t="e">
        <f t="shared" si="14"/>
        <v>#REF!</v>
      </c>
      <c r="J374" s="4" t="e">
        <f>'SIMPL PLYWOOD'!#REF!*SUM('SIMPL PLYWOOD'!M423:X423)/3.125</f>
        <v>#REF!</v>
      </c>
      <c r="K374" s="4" t="e">
        <f>'SIMPL PLYWOOD'!#REF!</f>
        <v>#REF!</v>
      </c>
    </row>
    <row r="375" spans="2:11">
      <c r="B375" s="4" t="e">
        <f>'SIMPL PLYWOOD'!#REF!*SUM('SIMPL PLYWOOD'!M424:X424)</f>
        <v>#REF!</v>
      </c>
      <c r="C375" s="4" t="e">
        <f>'SIMPL PLYWOOD'!#REF!*SUM('SIMPL PLYWOOD'!M424:X424)</f>
        <v>#REF!</v>
      </c>
      <c r="D375" s="4" t="e">
        <f>'SIMPL PLYWOOD'!#REF!*SUM('SIMPL PLYWOOD'!M424:X424)</f>
        <v>#REF!</v>
      </c>
      <c r="E375" s="4" t="e">
        <f>'SIMPL PLYWOOD'!#REF!*SUM('SIMPL PLYWOOD'!M424:X424)</f>
        <v>#REF!</v>
      </c>
      <c r="F375" s="4" t="e">
        <f>'SIMPL PLYWOOD'!#REF!*SUM('SIMPL PLYWOOD'!M424:X424)</f>
        <v>#REF!</v>
      </c>
      <c r="G375" s="4" t="e">
        <f>'SIMPL PLYWOOD'!#REF!*SUM('SIMPL PLYWOOD'!M424:X424)</f>
        <v>#REF!</v>
      </c>
      <c r="H375" s="4" t="e">
        <f t="shared" si="13"/>
        <v>#REF!</v>
      </c>
      <c r="I375" s="4" t="e">
        <f t="shared" si="14"/>
        <v>#REF!</v>
      </c>
      <c r="J375" s="4" t="e">
        <f>'SIMPL PLYWOOD'!#REF!*SUM('SIMPL PLYWOOD'!M424:X424)/3.125</f>
        <v>#REF!</v>
      </c>
      <c r="K375" s="4" t="e">
        <f>'SIMPL PLYWOOD'!#REF!</f>
        <v>#REF!</v>
      </c>
    </row>
    <row r="376" spans="2:11">
      <c r="B376" s="4" t="e">
        <f>'SIMPL PLYWOOD'!#REF!*SUM('SIMPL PLYWOOD'!M425:X425)</f>
        <v>#REF!</v>
      </c>
      <c r="C376" s="4" t="e">
        <f>'SIMPL PLYWOOD'!#REF!*SUM('SIMPL PLYWOOD'!M425:X425)</f>
        <v>#REF!</v>
      </c>
      <c r="D376" s="4" t="e">
        <f>'SIMPL PLYWOOD'!#REF!*SUM('SIMPL PLYWOOD'!M425:X425)</f>
        <v>#REF!</v>
      </c>
      <c r="E376" s="4" t="e">
        <f>'SIMPL PLYWOOD'!#REF!*SUM('SIMPL PLYWOOD'!M425:X425)</f>
        <v>#REF!</v>
      </c>
      <c r="F376" s="4" t="e">
        <f>'SIMPL PLYWOOD'!#REF!*SUM('SIMPL PLYWOOD'!M425:X425)</f>
        <v>#REF!</v>
      </c>
      <c r="G376" s="4" t="e">
        <f>'SIMPL PLYWOOD'!#REF!*SUM('SIMPL PLYWOOD'!M425:X425)</f>
        <v>#REF!</v>
      </c>
      <c r="H376" s="4" t="e">
        <f t="shared" si="13"/>
        <v>#REF!</v>
      </c>
      <c r="I376" s="4" t="e">
        <f t="shared" si="14"/>
        <v>#REF!</v>
      </c>
      <c r="J376" s="4" t="e">
        <f>'SIMPL PLYWOOD'!#REF!*SUM('SIMPL PLYWOOD'!M425:X425)/3.125</f>
        <v>#REF!</v>
      </c>
      <c r="K376" s="4" t="e">
        <f>'SIMPL PLYWOOD'!#REF!</f>
        <v>#REF!</v>
      </c>
    </row>
    <row r="377" spans="2:11">
      <c r="B377" s="4" t="e">
        <f>'SIMPL PLYWOOD'!#REF!*SUM('SIMPL PLYWOOD'!M426:X426)</f>
        <v>#REF!</v>
      </c>
      <c r="C377" s="4" t="e">
        <f>'SIMPL PLYWOOD'!#REF!*SUM('SIMPL PLYWOOD'!M426:X426)</f>
        <v>#REF!</v>
      </c>
      <c r="D377" s="4" t="e">
        <f>'SIMPL PLYWOOD'!#REF!*SUM('SIMPL PLYWOOD'!M426:X426)</f>
        <v>#REF!</v>
      </c>
      <c r="E377" s="4" t="e">
        <f>'SIMPL PLYWOOD'!#REF!*SUM('SIMPL PLYWOOD'!M426:X426)</f>
        <v>#REF!</v>
      </c>
      <c r="F377" s="4" t="e">
        <f>'SIMPL PLYWOOD'!#REF!*SUM('SIMPL PLYWOOD'!M426:X426)</f>
        <v>#REF!</v>
      </c>
      <c r="G377" s="4" t="e">
        <f>'SIMPL PLYWOOD'!#REF!*SUM('SIMPL PLYWOOD'!M426:X426)</f>
        <v>#REF!</v>
      </c>
      <c r="H377" s="4" t="e">
        <f t="shared" si="13"/>
        <v>#REF!</v>
      </c>
      <c r="I377" s="4" t="e">
        <f t="shared" si="14"/>
        <v>#REF!</v>
      </c>
      <c r="J377" s="4" t="e">
        <f>'SIMPL PLYWOOD'!#REF!*SUM('SIMPL PLYWOOD'!M426:X426)/3.125</f>
        <v>#REF!</v>
      </c>
      <c r="K377" s="4" t="e">
        <f>'SIMPL PLYWOOD'!#REF!</f>
        <v>#REF!</v>
      </c>
    </row>
    <row r="378" spans="2:11">
      <c r="B378" s="4" t="e">
        <f>'SIMPL PLYWOOD'!#REF!*SUM('SIMPL PLYWOOD'!M427:X427)</f>
        <v>#REF!</v>
      </c>
      <c r="C378" s="4" t="e">
        <f>'SIMPL PLYWOOD'!#REF!*SUM('SIMPL PLYWOOD'!M427:X427)</f>
        <v>#REF!</v>
      </c>
      <c r="D378" s="4" t="e">
        <f>'SIMPL PLYWOOD'!#REF!*SUM('SIMPL PLYWOOD'!M427:X427)</f>
        <v>#REF!</v>
      </c>
      <c r="E378" s="4" t="e">
        <f>'SIMPL PLYWOOD'!#REF!*SUM('SIMPL PLYWOOD'!M427:X427)</f>
        <v>#REF!</v>
      </c>
      <c r="F378" s="4" t="e">
        <f>'SIMPL PLYWOOD'!#REF!*SUM('SIMPL PLYWOOD'!M427:X427)</f>
        <v>#REF!</v>
      </c>
      <c r="G378" s="4" t="e">
        <f>'SIMPL PLYWOOD'!#REF!*SUM('SIMPL PLYWOOD'!M427:X427)</f>
        <v>#REF!</v>
      </c>
      <c r="H378" s="4" t="e">
        <f t="shared" si="13"/>
        <v>#REF!</v>
      </c>
      <c r="I378" s="4" t="e">
        <f t="shared" si="14"/>
        <v>#REF!</v>
      </c>
      <c r="J378" s="4" t="e">
        <f>'SIMPL PLYWOOD'!#REF!*SUM('SIMPL PLYWOOD'!M427:X427)/3.125</f>
        <v>#REF!</v>
      </c>
      <c r="K378" s="4" t="e">
        <f>'SIMPL PLYWOOD'!#REF!</f>
        <v>#REF!</v>
      </c>
    </row>
    <row r="379" spans="2:11">
      <c r="B379" s="4" t="e">
        <f>'SIMPL PLYWOOD'!#REF!*SUM('SIMPL PLYWOOD'!M428:X428)</f>
        <v>#REF!</v>
      </c>
      <c r="C379" s="4" t="e">
        <f>'SIMPL PLYWOOD'!#REF!*SUM('SIMPL PLYWOOD'!M428:X428)</f>
        <v>#REF!</v>
      </c>
      <c r="D379" s="4" t="e">
        <f>'SIMPL PLYWOOD'!#REF!*SUM('SIMPL PLYWOOD'!M428:X428)</f>
        <v>#REF!</v>
      </c>
      <c r="E379" s="4" t="e">
        <f>'SIMPL PLYWOOD'!#REF!*SUM('SIMPL PLYWOOD'!M428:X428)</f>
        <v>#REF!</v>
      </c>
      <c r="F379" s="4" t="e">
        <f>'SIMPL PLYWOOD'!#REF!*SUM('SIMPL PLYWOOD'!M428:X428)</f>
        <v>#REF!</v>
      </c>
      <c r="G379" s="4" t="e">
        <f>'SIMPL PLYWOOD'!#REF!*SUM('SIMPL PLYWOOD'!M428:X428)</f>
        <v>#REF!</v>
      </c>
      <c r="H379" s="4" t="e">
        <f t="shared" si="13"/>
        <v>#REF!</v>
      </c>
      <c r="I379" s="4" t="e">
        <f t="shared" si="14"/>
        <v>#REF!</v>
      </c>
      <c r="J379" s="4" t="e">
        <f>'SIMPL PLYWOOD'!#REF!*SUM('SIMPL PLYWOOD'!M428:X428)/3.125</f>
        <v>#REF!</v>
      </c>
      <c r="K379" s="4" t="e">
        <f>'SIMPL PLYWOOD'!#REF!</f>
        <v>#REF!</v>
      </c>
    </row>
    <row r="380" spans="2:11">
      <c r="B380" s="4" t="e">
        <f>'SIMPL PLYWOOD'!#REF!*SUM('SIMPL PLYWOOD'!M429:X429)</f>
        <v>#REF!</v>
      </c>
      <c r="C380" s="4" t="e">
        <f>'SIMPL PLYWOOD'!#REF!*SUM('SIMPL PLYWOOD'!M429:X429)</f>
        <v>#REF!</v>
      </c>
      <c r="D380" s="4" t="e">
        <f>'SIMPL PLYWOOD'!#REF!*SUM('SIMPL PLYWOOD'!M429:X429)</f>
        <v>#REF!</v>
      </c>
      <c r="E380" s="4" t="e">
        <f>'SIMPL PLYWOOD'!#REF!*SUM('SIMPL PLYWOOD'!M429:X429)</f>
        <v>#REF!</v>
      </c>
      <c r="F380" s="4" t="e">
        <f>'SIMPL PLYWOOD'!#REF!*SUM('SIMPL PLYWOOD'!M429:X429)</f>
        <v>#REF!</v>
      </c>
      <c r="G380" s="4" t="e">
        <f>'SIMPL PLYWOOD'!#REF!*SUM('SIMPL PLYWOOD'!M429:X429)</f>
        <v>#REF!</v>
      </c>
      <c r="H380" s="4" t="e">
        <f t="shared" si="13"/>
        <v>#REF!</v>
      </c>
      <c r="I380" s="4" t="e">
        <f t="shared" si="14"/>
        <v>#REF!</v>
      </c>
      <c r="J380" s="4" t="e">
        <f>'SIMPL PLYWOOD'!#REF!*SUM('SIMPL PLYWOOD'!M429:X429)/3.125</f>
        <v>#REF!</v>
      </c>
      <c r="K380" s="4" t="e">
        <f>'SIMPL PLYWOOD'!#REF!</f>
        <v>#REF!</v>
      </c>
    </row>
    <row r="381" spans="2:11">
      <c r="B381" s="4" t="e">
        <f>'SIMPL PLYWOOD'!#REF!*SUM('SIMPL PLYWOOD'!M430:X430)</f>
        <v>#REF!</v>
      </c>
      <c r="C381" s="4" t="e">
        <f>'SIMPL PLYWOOD'!#REF!*SUM('SIMPL PLYWOOD'!M430:X430)</f>
        <v>#REF!</v>
      </c>
      <c r="D381" s="4" t="e">
        <f>'SIMPL PLYWOOD'!#REF!*SUM('SIMPL PLYWOOD'!M430:X430)</f>
        <v>#REF!</v>
      </c>
      <c r="E381" s="4" t="e">
        <f>'SIMPL PLYWOOD'!#REF!*SUM('SIMPL PLYWOOD'!M430:X430)</f>
        <v>#REF!</v>
      </c>
      <c r="F381" s="4" t="e">
        <f>'SIMPL PLYWOOD'!#REF!*SUM('SIMPL PLYWOOD'!M430:X430)</f>
        <v>#REF!</v>
      </c>
      <c r="G381" s="4" t="e">
        <f>'SIMPL PLYWOOD'!#REF!*SUM('SIMPL PLYWOOD'!M430:X430)</f>
        <v>#REF!</v>
      </c>
      <c r="H381" s="4" t="e">
        <f t="shared" si="13"/>
        <v>#REF!</v>
      </c>
      <c r="I381" s="4" t="e">
        <f t="shared" si="14"/>
        <v>#REF!</v>
      </c>
      <c r="J381" s="4" t="e">
        <f>'SIMPL PLYWOOD'!#REF!*SUM('SIMPL PLYWOOD'!M430:X430)/3.125</f>
        <v>#REF!</v>
      </c>
      <c r="K381" s="4" t="e">
        <f>'SIMPL PLYWOOD'!#REF!</f>
        <v>#REF!</v>
      </c>
    </row>
    <row r="382" spans="2:11">
      <c r="B382" s="4" t="e">
        <f>'SIMPL PLYWOOD'!#REF!*SUM('SIMPL PLYWOOD'!M431:X431)</f>
        <v>#REF!</v>
      </c>
      <c r="C382" s="4" t="e">
        <f>'SIMPL PLYWOOD'!#REF!*SUM('SIMPL PLYWOOD'!M431:X431)</f>
        <v>#REF!</v>
      </c>
      <c r="D382" s="4" t="e">
        <f>'SIMPL PLYWOOD'!#REF!*SUM('SIMPL PLYWOOD'!M431:X431)</f>
        <v>#REF!</v>
      </c>
      <c r="E382" s="4" t="e">
        <f>'SIMPL PLYWOOD'!#REF!*SUM('SIMPL PLYWOOD'!M431:X431)</f>
        <v>#REF!</v>
      </c>
      <c r="F382" s="4" t="e">
        <f>'SIMPL PLYWOOD'!#REF!*SUM('SIMPL PLYWOOD'!M431:X431)</f>
        <v>#REF!</v>
      </c>
      <c r="G382" s="4" t="e">
        <f>'SIMPL PLYWOOD'!#REF!*SUM('SIMPL PLYWOOD'!M431:X431)</f>
        <v>#REF!</v>
      </c>
      <c r="H382" s="4" t="e">
        <f t="shared" si="13"/>
        <v>#REF!</v>
      </c>
      <c r="I382" s="4" t="e">
        <f t="shared" si="14"/>
        <v>#REF!</v>
      </c>
      <c r="J382" s="4" t="e">
        <f>'SIMPL PLYWOOD'!#REF!*SUM('SIMPL PLYWOOD'!M431:X431)/3.125</f>
        <v>#REF!</v>
      </c>
      <c r="K382" s="4" t="e">
        <f>'SIMPL PLYWOOD'!#REF!</f>
        <v>#REF!</v>
      </c>
    </row>
    <row r="383" spans="2:11">
      <c r="B383" s="4" t="e">
        <f>'SIMPL PLYWOOD'!#REF!*SUM('SIMPL PLYWOOD'!M432:X432)</f>
        <v>#REF!</v>
      </c>
      <c r="C383" s="4" t="e">
        <f>'SIMPL PLYWOOD'!#REF!*SUM('SIMPL PLYWOOD'!M432:X432)</f>
        <v>#REF!</v>
      </c>
      <c r="D383" s="4" t="e">
        <f>'SIMPL PLYWOOD'!#REF!*SUM('SIMPL PLYWOOD'!M432:X432)</f>
        <v>#REF!</v>
      </c>
      <c r="E383" s="4" t="e">
        <f>'SIMPL PLYWOOD'!#REF!*SUM('SIMPL PLYWOOD'!M432:X432)</f>
        <v>#REF!</v>
      </c>
      <c r="F383" s="4" t="e">
        <f>'SIMPL PLYWOOD'!#REF!*SUM('SIMPL PLYWOOD'!M432:X432)</f>
        <v>#REF!</v>
      </c>
      <c r="G383" s="4" t="e">
        <f>'SIMPL PLYWOOD'!#REF!*SUM('SIMPL PLYWOOD'!M432:X432)</f>
        <v>#REF!</v>
      </c>
      <c r="H383" s="4" t="e">
        <f t="shared" si="13"/>
        <v>#REF!</v>
      </c>
      <c r="I383" s="4" t="e">
        <f t="shared" si="14"/>
        <v>#REF!</v>
      </c>
      <c r="J383" s="4" t="e">
        <f>'SIMPL PLYWOOD'!#REF!*SUM('SIMPL PLYWOOD'!M432:X432)/3.125</f>
        <v>#REF!</v>
      </c>
      <c r="K383" s="4" t="e">
        <f>'SIMPL PLYWOOD'!#REF!</f>
        <v>#REF!</v>
      </c>
    </row>
    <row r="384" spans="2:11">
      <c r="B384" s="4" t="e">
        <f>'SIMPL PLYWOOD'!#REF!*SUM('SIMPL PLYWOOD'!M433:X433)</f>
        <v>#REF!</v>
      </c>
      <c r="C384" s="4" t="e">
        <f>'SIMPL PLYWOOD'!#REF!*SUM('SIMPL PLYWOOD'!M433:X433)</f>
        <v>#REF!</v>
      </c>
      <c r="D384" s="4" t="e">
        <f>'SIMPL PLYWOOD'!#REF!*SUM('SIMPL PLYWOOD'!M433:X433)</f>
        <v>#REF!</v>
      </c>
      <c r="E384" s="4" t="e">
        <f>'SIMPL PLYWOOD'!#REF!*SUM('SIMPL PLYWOOD'!M433:X433)</f>
        <v>#REF!</v>
      </c>
      <c r="F384" s="4" t="e">
        <f>'SIMPL PLYWOOD'!#REF!*SUM('SIMPL PLYWOOD'!M433:X433)</f>
        <v>#REF!</v>
      </c>
      <c r="G384" s="4" t="e">
        <f>'SIMPL PLYWOOD'!#REF!*SUM('SIMPL PLYWOOD'!M433:X433)</f>
        <v>#REF!</v>
      </c>
      <c r="H384" s="4" t="e">
        <f t="shared" si="13"/>
        <v>#REF!</v>
      </c>
      <c r="I384" s="4" t="e">
        <f t="shared" si="14"/>
        <v>#REF!</v>
      </c>
      <c r="J384" s="4" t="e">
        <f>'SIMPL PLYWOOD'!#REF!*SUM('SIMPL PLYWOOD'!M433:X433)/3.125</f>
        <v>#REF!</v>
      </c>
      <c r="K384" s="4" t="e">
        <f>'SIMPL PLYWOOD'!#REF!</f>
        <v>#REF!</v>
      </c>
    </row>
    <row r="385" spans="2:11">
      <c r="B385" s="4" t="e">
        <f>'SIMPL PLYWOOD'!#REF!*SUM('SIMPL PLYWOOD'!M434:X434)</f>
        <v>#REF!</v>
      </c>
      <c r="C385" s="4" t="e">
        <f>'SIMPL PLYWOOD'!#REF!*SUM('SIMPL PLYWOOD'!M434:X434)</f>
        <v>#REF!</v>
      </c>
      <c r="D385" s="4" t="e">
        <f>'SIMPL PLYWOOD'!#REF!*SUM('SIMPL PLYWOOD'!M434:X434)</f>
        <v>#REF!</v>
      </c>
      <c r="E385" s="4" t="e">
        <f>'SIMPL PLYWOOD'!#REF!*SUM('SIMPL PLYWOOD'!M434:X434)</f>
        <v>#REF!</v>
      </c>
      <c r="F385" s="4" t="e">
        <f>'SIMPL PLYWOOD'!#REF!*SUM('SIMPL PLYWOOD'!M434:X434)</f>
        <v>#REF!</v>
      </c>
      <c r="G385" s="4" t="e">
        <f>'SIMPL PLYWOOD'!#REF!*SUM('SIMPL PLYWOOD'!M434:X434)</f>
        <v>#REF!</v>
      </c>
      <c r="H385" s="4" t="e">
        <f t="shared" si="13"/>
        <v>#REF!</v>
      </c>
      <c r="I385" s="4" t="e">
        <f t="shared" si="14"/>
        <v>#REF!</v>
      </c>
      <c r="J385" s="4" t="e">
        <f>'SIMPL PLYWOOD'!#REF!*SUM('SIMPL PLYWOOD'!M434:X434)/3.125</f>
        <v>#REF!</v>
      </c>
      <c r="K385" s="4" t="e">
        <f>'SIMPL PLYWOOD'!#REF!</f>
        <v>#REF!</v>
      </c>
    </row>
    <row r="386" spans="2:11">
      <c r="B386" s="4" t="e">
        <f>'SIMPL PLYWOOD'!#REF!*SUM('SIMPL PLYWOOD'!M435:X435)</f>
        <v>#REF!</v>
      </c>
      <c r="C386" s="4" t="e">
        <f>'SIMPL PLYWOOD'!#REF!*SUM('SIMPL PLYWOOD'!M435:X435)</f>
        <v>#REF!</v>
      </c>
      <c r="D386" s="4" t="e">
        <f>'SIMPL PLYWOOD'!#REF!*SUM('SIMPL PLYWOOD'!M435:X435)</f>
        <v>#REF!</v>
      </c>
      <c r="E386" s="4" t="e">
        <f>'SIMPL PLYWOOD'!#REF!*SUM('SIMPL PLYWOOD'!M435:X435)</f>
        <v>#REF!</v>
      </c>
      <c r="F386" s="4" t="e">
        <f>'SIMPL PLYWOOD'!#REF!*SUM('SIMPL PLYWOOD'!M435:X435)</f>
        <v>#REF!</v>
      </c>
      <c r="G386" s="4" t="e">
        <f>'SIMPL PLYWOOD'!#REF!*SUM('SIMPL PLYWOOD'!M435:X435)</f>
        <v>#REF!</v>
      </c>
      <c r="H386" s="4" t="e">
        <f t="shared" si="13"/>
        <v>#REF!</v>
      </c>
      <c r="I386" s="4" t="e">
        <f t="shared" si="14"/>
        <v>#REF!</v>
      </c>
      <c r="J386" s="4" t="e">
        <f>'SIMPL PLYWOOD'!#REF!*SUM('SIMPL PLYWOOD'!M435:X435)/3.125</f>
        <v>#REF!</v>
      </c>
      <c r="K386" s="4" t="e">
        <f>'SIMPL PLYWOOD'!#REF!</f>
        <v>#REF!</v>
      </c>
    </row>
    <row r="387" spans="2:11">
      <c r="B387" s="4" t="e">
        <f>'SIMPL PLYWOOD'!#REF!*SUM('SIMPL PLYWOOD'!M436:X436)</f>
        <v>#REF!</v>
      </c>
      <c r="C387" s="4" t="e">
        <f>'SIMPL PLYWOOD'!#REF!*SUM('SIMPL PLYWOOD'!M436:X436)</f>
        <v>#REF!</v>
      </c>
      <c r="D387" s="4" t="e">
        <f>'SIMPL PLYWOOD'!#REF!*SUM('SIMPL PLYWOOD'!M436:X436)</f>
        <v>#REF!</v>
      </c>
      <c r="E387" s="4" t="e">
        <f>'SIMPL PLYWOOD'!#REF!*SUM('SIMPL PLYWOOD'!M436:X436)</f>
        <v>#REF!</v>
      </c>
      <c r="F387" s="4" t="e">
        <f>'SIMPL PLYWOOD'!#REF!*SUM('SIMPL PLYWOOD'!M436:X436)</f>
        <v>#REF!</v>
      </c>
      <c r="G387" s="4" t="e">
        <f>'SIMPL PLYWOOD'!#REF!*SUM('SIMPL PLYWOOD'!M436:X436)</f>
        <v>#REF!</v>
      </c>
      <c r="H387" s="4" t="e">
        <f t="shared" ref="H387:H450" si="15">F387/10</f>
        <v>#REF!</v>
      </c>
      <c r="I387" s="4" t="e">
        <f t="shared" ref="I387:I450" si="16">(3/100)*F387</f>
        <v>#REF!</v>
      </c>
      <c r="J387" s="4" t="e">
        <f>'SIMPL PLYWOOD'!#REF!*SUM('SIMPL PLYWOOD'!M436:X436)/3.125</f>
        <v>#REF!</v>
      </c>
      <c r="K387" s="4" t="e">
        <f>'SIMPL PLYWOOD'!#REF!</f>
        <v>#REF!</v>
      </c>
    </row>
    <row r="388" spans="2:11">
      <c r="B388" s="4" t="e">
        <f>'SIMPL PLYWOOD'!#REF!*SUM('SIMPL PLYWOOD'!M437:X437)</f>
        <v>#REF!</v>
      </c>
      <c r="C388" s="4" t="e">
        <f>'SIMPL PLYWOOD'!#REF!*SUM('SIMPL PLYWOOD'!M437:X437)</f>
        <v>#REF!</v>
      </c>
      <c r="D388" s="4" t="e">
        <f>'SIMPL PLYWOOD'!#REF!*SUM('SIMPL PLYWOOD'!M437:X437)</f>
        <v>#REF!</v>
      </c>
      <c r="E388" s="4" t="e">
        <f>'SIMPL PLYWOOD'!#REF!*SUM('SIMPL PLYWOOD'!M437:X437)</f>
        <v>#REF!</v>
      </c>
      <c r="F388" s="4" t="e">
        <f>'SIMPL PLYWOOD'!#REF!*SUM('SIMPL PLYWOOD'!M437:X437)</f>
        <v>#REF!</v>
      </c>
      <c r="G388" s="4" t="e">
        <f>'SIMPL PLYWOOD'!#REF!*SUM('SIMPL PLYWOOD'!M437:X437)</f>
        <v>#REF!</v>
      </c>
      <c r="H388" s="4" t="e">
        <f t="shared" si="15"/>
        <v>#REF!</v>
      </c>
      <c r="I388" s="4" t="e">
        <f t="shared" si="16"/>
        <v>#REF!</v>
      </c>
      <c r="J388" s="4" t="e">
        <f>'SIMPL PLYWOOD'!#REF!*SUM('SIMPL PLYWOOD'!M437:X437)/3.125</f>
        <v>#REF!</v>
      </c>
      <c r="K388" s="4" t="e">
        <f>'SIMPL PLYWOOD'!#REF!</f>
        <v>#REF!</v>
      </c>
    </row>
    <row r="389" spans="2:11">
      <c r="B389" s="4" t="e">
        <f>'SIMPL PLYWOOD'!#REF!*SUM('SIMPL PLYWOOD'!M438:X438)</f>
        <v>#REF!</v>
      </c>
      <c r="C389" s="4" t="e">
        <f>'SIMPL PLYWOOD'!#REF!*SUM('SIMPL PLYWOOD'!M438:X438)</f>
        <v>#REF!</v>
      </c>
      <c r="D389" s="4" t="e">
        <f>'SIMPL PLYWOOD'!#REF!*SUM('SIMPL PLYWOOD'!M438:X438)</f>
        <v>#REF!</v>
      </c>
      <c r="E389" s="4" t="e">
        <f>'SIMPL PLYWOOD'!#REF!*SUM('SIMPL PLYWOOD'!M438:X438)</f>
        <v>#REF!</v>
      </c>
      <c r="F389" s="4" t="e">
        <f>'SIMPL PLYWOOD'!#REF!*SUM('SIMPL PLYWOOD'!M438:X438)</f>
        <v>#REF!</v>
      </c>
      <c r="G389" s="4" t="e">
        <f>'SIMPL PLYWOOD'!#REF!*SUM('SIMPL PLYWOOD'!M438:X438)</f>
        <v>#REF!</v>
      </c>
      <c r="H389" s="4" t="e">
        <f t="shared" si="15"/>
        <v>#REF!</v>
      </c>
      <c r="I389" s="4" t="e">
        <f t="shared" si="16"/>
        <v>#REF!</v>
      </c>
      <c r="J389" s="4" t="e">
        <f>'SIMPL PLYWOOD'!#REF!*SUM('SIMPL PLYWOOD'!M438:X438)/3.125</f>
        <v>#REF!</v>
      </c>
      <c r="K389" s="4" t="e">
        <f>'SIMPL PLYWOOD'!#REF!</f>
        <v>#REF!</v>
      </c>
    </row>
    <row r="390" spans="2:11">
      <c r="B390" s="4" t="e">
        <f>'SIMPL PLYWOOD'!#REF!*SUM('SIMPL PLYWOOD'!M439:X439)</f>
        <v>#REF!</v>
      </c>
      <c r="C390" s="4" t="e">
        <f>'SIMPL PLYWOOD'!#REF!*SUM('SIMPL PLYWOOD'!M439:X439)</f>
        <v>#REF!</v>
      </c>
      <c r="D390" s="4" t="e">
        <f>'SIMPL PLYWOOD'!#REF!*SUM('SIMPL PLYWOOD'!M439:X439)</f>
        <v>#REF!</v>
      </c>
      <c r="E390" s="4" t="e">
        <f>'SIMPL PLYWOOD'!#REF!*SUM('SIMPL PLYWOOD'!M439:X439)</f>
        <v>#REF!</v>
      </c>
      <c r="F390" s="4" t="e">
        <f>'SIMPL PLYWOOD'!#REF!*SUM('SIMPL PLYWOOD'!M439:X439)</f>
        <v>#REF!</v>
      </c>
      <c r="G390" s="4" t="e">
        <f>'SIMPL PLYWOOD'!#REF!*SUM('SIMPL PLYWOOD'!M439:X439)</f>
        <v>#REF!</v>
      </c>
      <c r="H390" s="4" t="e">
        <f t="shared" si="15"/>
        <v>#REF!</v>
      </c>
      <c r="I390" s="4" t="e">
        <f t="shared" si="16"/>
        <v>#REF!</v>
      </c>
      <c r="J390" s="4" t="e">
        <f>'SIMPL PLYWOOD'!#REF!*SUM('SIMPL PLYWOOD'!M439:X439)/3.125</f>
        <v>#REF!</v>
      </c>
      <c r="K390" s="4" t="e">
        <f>'SIMPL PLYWOOD'!#REF!</f>
        <v>#REF!</v>
      </c>
    </row>
    <row r="391" spans="2:11">
      <c r="B391" s="4" t="e">
        <f>'SIMPL PLYWOOD'!#REF!*SUM('SIMPL PLYWOOD'!M440:X440)</f>
        <v>#REF!</v>
      </c>
      <c r="C391" s="4" t="e">
        <f>'SIMPL PLYWOOD'!#REF!*SUM('SIMPL PLYWOOD'!M440:X440)</f>
        <v>#REF!</v>
      </c>
      <c r="D391" s="4" t="e">
        <f>'SIMPL PLYWOOD'!#REF!*SUM('SIMPL PLYWOOD'!M440:X440)</f>
        <v>#REF!</v>
      </c>
      <c r="E391" s="4" t="e">
        <f>'SIMPL PLYWOOD'!#REF!*SUM('SIMPL PLYWOOD'!M440:X440)</f>
        <v>#REF!</v>
      </c>
      <c r="F391" s="4" t="e">
        <f>'SIMPL PLYWOOD'!#REF!*SUM('SIMPL PLYWOOD'!M440:X440)</f>
        <v>#REF!</v>
      </c>
      <c r="G391" s="4" t="e">
        <f>'SIMPL PLYWOOD'!#REF!*SUM('SIMPL PLYWOOD'!M440:X440)</f>
        <v>#REF!</v>
      </c>
      <c r="H391" s="4" t="e">
        <f t="shared" si="15"/>
        <v>#REF!</v>
      </c>
      <c r="I391" s="4" t="e">
        <f t="shared" si="16"/>
        <v>#REF!</v>
      </c>
      <c r="J391" s="4" t="e">
        <f>'SIMPL PLYWOOD'!#REF!*SUM('SIMPL PLYWOOD'!M440:X440)/3.125</f>
        <v>#REF!</v>
      </c>
      <c r="K391" s="4" t="e">
        <f>'SIMPL PLYWOOD'!#REF!</f>
        <v>#REF!</v>
      </c>
    </row>
    <row r="392" spans="2:11">
      <c r="B392" s="4" t="e">
        <f>'SIMPL PLYWOOD'!#REF!*SUM('SIMPL PLYWOOD'!M441:X441)</f>
        <v>#REF!</v>
      </c>
      <c r="C392" s="4" t="e">
        <f>'SIMPL PLYWOOD'!#REF!*SUM('SIMPL PLYWOOD'!M441:X441)</f>
        <v>#REF!</v>
      </c>
      <c r="D392" s="4" t="e">
        <f>'SIMPL PLYWOOD'!#REF!*SUM('SIMPL PLYWOOD'!M441:X441)</f>
        <v>#REF!</v>
      </c>
      <c r="E392" s="4" t="e">
        <f>'SIMPL PLYWOOD'!#REF!*SUM('SIMPL PLYWOOD'!M441:X441)</f>
        <v>#REF!</v>
      </c>
      <c r="F392" s="4" t="e">
        <f>'SIMPL PLYWOOD'!#REF!*SUM('SIMPL PLYWOOD'!M441:X441)</f>
        <v>#REF!</v>
      </c>
      <c r="G392" s="4" t="e">
        <f>'SIMPL PLYWOOD'!#REF!*SUM('SIMPL PLYWOOD'!M441:X441)</f>
        <v>#REF!</v>
      </c>
      <c r="H392" s="4" t="e">
        <f t="shared" si="15"/>
        <v>#REF!</v>
      </c>
      <c r="I392" s="4" t="e">
        <f t="shared" si="16"/>
        <v>#REF!</v>
      </c>
      <c r="J392" s="4" t="e">
        <f>'SIMPL PLYWOOD'!#REF!*SUM('SIMPL PLYWOOD'!M441:X441)/3.125</f>
        <v>#REF!</v>
      </c>
      <c r="K392" s="4" t="e">
        <f>'SIMPL PLYWOOD'!#REF!</f>
        <v>#REF!</v>
      </c>
    </row>
    <row r="393" spans="2:11">
      <c r="B393" s="4" t="e">
        <f>'SIMPL PLYWOOD'!#REF!*SUM('SIMPL PLYWOOD'!M442:X442)</f>
        <v>#REF!</v>
      </c>
      <c r="C393" s="4" t="e">
        <f>'SIMPL PLYWOOD'!#REF!*SUM('SIMPL PLYWOOD'!M442:X442)</f>
        <v>#REF!</v>
      </c>
      <c r="D393" s="4" t="e">
        <f>'SIMPL PLYWOOD'!#REF!*SUM('SIMPL PLYWOOD'!M442:X442)</f>
        <v>#REF!</v>
      </c>
      <c r="E393" s="4" t="e">
        <f>'SIMPL PLYWOOD'!#REF!*SUM('SIMPL PLYWOOD'!M442:X442)</f>
        <v>#REF!</v>
      </c>
      <c r="F393" s="4" t="e">
        <f>'SIMPL PLYWOOD'!#REF!*SUM('SIMPL PLYWOOD'!M442:X442)</f>
        <v>#REF!</v>
      </c>
      <c r="G393" s="4" t="e">
        <f>'SIMPL PLYWOOD'!#REF!*SUM('SIMPL PLYWOOD'!M442:X442)</f>
        <v>#REF!</v>
      </c>
      <c r="H393" s="4" t="e">
        <f t="shared" si="15"/>
        <v>#REF!</v>
      </c>
      <c r="I393" s="4" t="e">
        <f t="shared" si="16"/>
        <v>#REF!</v>
      </c>
      <c r="J393" s="4" t="e">
        <f>'SIMPL PLYWOOD'!#REF!*SUM('SIMPL PLYWOOD'!M442:X442)/3.125</f>
        <v>#REF!</v>
      </c>
      <c r="K393" s="4" t="e">
        <f>'SIMPL PLYWOOD'!#REF!</f>
        <v>#REF!</v>
      </c>
    </row>
    <row r="394" spans="2:11">
      <c r="B394" s="4" t="e">
        <f>'SIMPL PLYWOOD'!#REF!*SUM('SIMPL PLYWOOD'!M443:X443)</f>
        <v>#REF!</v>
      </c>
      <c r="C394" s="4" t="e">
        <f>'SIMPL PLYWOOD'!#REF!*SUM('SIMPL PLYWOOD'!M443:X443)</f>
        <v>#REF!</v>
      </c>
      <c r="D394" s="4" t="e">
        <f>'SIMPL PLYWOOD'!#REF!*SUM('SIMPL PLYWOOD'!M443:X443)</f>
        <v>#REF!</v>
      </c>
      <c r="E394" s="4" t="e">
        <f>'SIMPL PLYWOOD'!#REF!*SUM('SIMPL PLYWOOD'!M443:X443)</f>
        <v>#REF!</v>
      </c>
      <c r="F394" s="4" t="e">
        <f>'SIMPL PLYWOOD'!#REF!*SUM('SIMPL PLYWOOD'!M443:X443)</f>
        <v>#REF!</v>
      </c>
      <c r="G394" s="4" t="e">
        <f>'SIMPL PLYWOOD'!#REF!*SUM('SIMPL PLYWOOD'!M443:X443)</f>
        <v>#REF!</v>
      </c>
      <c r="H394" s="4" t="e">
        <f t="shared" si="15"/>
        <v>#REF!</v>
      </c>
      <c r="I394" s="4" t="e">
        <f t="shared" si="16"/>
        <v>#REF!</v>
      </c>
      <c r="J394" s="4" t="e">
        <f>'SIMPL PLYWOOD'!#REF!*SUM('SIMPL PLYWOOD'!M443:X443)/3.125</f>
        <v>#REF!</v>
      </c>
      <c r="K394" s="4" t="e">
        <f>'SIMPL PLYWOOD'!#REF!</f>
        <v>#REF!</v>
      </c>
    </row>
    <row r="395" spans="2:11">
      <c r="B395" s="4" t="e">
        <f>'SIMPL PLYWOOD'!#REF!*SUM('SIMPL PLYWOOD'!M444:X444)</f>
        <v>#REF!</v>
      </c>
      <c r="C395" s="4" t="e">
        <f>'SIMPL PLYWOOD'!#REF!*SUM('SIMPL PLYWOOD'!M444:X444)</f>
        <v>#REF!</v>
      </c>
      <c r="D395" s="4" t="e">
        <f>'SIMPL PLYWOOD'!#REF!*SUM('SIMPL PLYWOOD'!M444:X444)</f>
        <v>#REF!</v>
      </c>
      <c r="E395" s="4" t="e">
        <f>'SIMPL PLYWOOD'!#REF!*SUM('SIMPL PLYWOOD'!M444:X444)</f>
        <v>#REF!</v>
      </c>
      <c r="F395" s="4" t="e">
        <f>'SIMPL PLYWOOD'!#REF!*SUM('SIMPL PLYWOOD'!M444:X444)</f>
        <v>#REF!</v>
      </c>
      <c r="G395" s="4" t="e">
        <f>'SIMPL PLYWOOD'!#REF!*SUM('SIMPL PLYWOOD'!M444:X444)</f>
        <v>#REF!</v>
      </c>
      <c r="H395" s="4" t="e">
        <f t="shared" si="15"/>
        <v>#REF!</v>
      </c>
      <c r="I395" s="4" t="e">
        <f t="shared" si="16"/>
        <v>#REF!</v>
      </c>
      <c r="J395" s="4" t="e">
        <f>'SIMPL PLYWOOD'!#REF!*SUM('SIMPL PLYWOOD'!M444:X444)/3.125</f>
        <v>#REF!</v>
      </c>
      <c r="K395" s="4" t="e">
        <f>'SIMPL PLYWOOD'!#REF!</f>
        <v>#REF!</v>
      </c>
    </row>
    <row r="396" spans="2:11">
      <c r="B396" s="4" t="e">
        <f>'SIMPL PLYWOOD'!#REF!*SUM('SIMPL PLYWOOD'!M445:X445)</f>
        <v>#REF!</v>
      </c>
      <c r="C396" s="4" t="e">
        <f>'SIMPL PLYWOOD'!#REF!*SUM('SIMPL PLYWOOD'!M445:X445)</f>
        <v>#REF!</v>
      </c>
      <c r="D396" s="4" t="e">
        <f>'SIMPL PLYWOOD'!#REF!*SUM('SIMPL PLYWOOD'!M445:X445)</f>
        <v>#REF!</v>
      </c>
      <c r="E396" s="4" t="e">
        <f>'SIMPL PLYWOOD'!#REF!*SUM('SIMPL PLYWOOD'!M445:X445)</f>
        <v>#REF!</v>
      </c>
      <c r="F396" s="4" t="e">
        <f>'SIMPL PLYWOOD'!#REF!*SUM('SIMPL PLYWOOD'!M445:X445)</f>
        <v>#REF!</v>
      </c>
      <c r="G396" s="4" t="e">
        <f>'SIMPL PLYWOOD'!#REF!*SUM('SIMPL PLYWOOD'!M445:X445)</f>
        <v>#REF!</v>
      </c>
      <c r="H396" s="4" t="e">
        <f t="shared" si="15"/>
        <v>#REF!</v>
      </c>
      <c r="I396" s="4" t="e">
        <f t="shared" si="16"/>
        <v>#REF!</v>
      </c>
      <c r="J396" s="4" t="e">
        <f>'SIMPL PLYWOOD'!#REF!*SUM('SIMPL PLYWOOD'!M445:X445)/3.125</f>
        <v>#REF!</v>
      </c>
      <c r="K396" s="4" t="e">
        <f>'SIMPL PLYWOOD'!#REF!</f>
        <v>#REF!</v>
      </c>
    </row>
    <row r="397" spans="2:11">
      <c r="B397" s="4" t="e">
        <f>'SIMPL PLYWOOD'!#REF!*SUM('SIMPL PLYWOOD'!M446:X446)</f>
        <v>#REF!</v>
      </c>
      <c r="C397" s="4" t="e">
        <f>'SIMPL PLYWOOD'!#REF!*SUM('SIMPL PLYWOOD'!M446:X446)</f>
        <v>#REF!</v>
      </c>
      <c r="D397" s="4" t="e">
        <f>'SIMPL PLYWOOD'!#REF!*SUM('SIMPL PLYWOOD'!M446:X446)</f>
        <v>#REF!</v>
      </c>
      <c r="E397" s="4" t="e">
        <f>'SIMPL PLYWOOD'!#REF!*SUM('SIMPL PLYWOOD'!M446:X446)</f>
        <v>#REF!</v>
      </c>
      <c r="F397" s="4" t="e">
        <f>'SIMPL PLYWOOD'!#REF!*SUM('SIMPL PLYWOOD'!M446:X446)</f>
        <v>#REF!</v>
      </c>
      <c r="G397" s="4" t="e">
        <f>'SIMPL PLYWOOD'!#REF!*SUM('SIMPL PLYWOOD'!M446:X446)</f>
        <v>#REF!</v>
      </c>
      <c r="H397" s="4" t="e">
        <f t="shared" si="15"/>
        <v>#REF!</v>
      </c>
      <c r="I397" s="4" t="e">
        <f t="shared" si="16"/>
        <v>#REF!</v>
      </c>
      <c r="J397" s="4" t="e">
        <f>'SIMPL PLYWOOD'!#REF!*SUM('SIMPL PLYWOOD'!M446:X446)/3.125</f>
        <v>#REF!</v>
      </c>
      <c r="K397" s="4" t="e">
        <f>'SIMPL PLYWOOD'!#REF!</f>
        <v>#REF!</v>
      </c>
    </row>
    <row r="398" spans="2:11">
      <c r="B398" s="4" t="e">
        <f>'SIMPL PLYWOOD'!#REF!*SUM('SIMPL PLYWOOD'!M447:X447)</f>
        <v>#REF!</v>
      </c>
      <c r="C398" s="4" t="e">
        <f>'SIMPL PLYWOOD'!#REF!*SUM('SIMPL PLYWOOD'!M447:X447)</f>
        <v>#REF!</v>
      </c>
      <c r="D398" s="4" t="e">
        <f>'SIMPL PLYWOOD'!#REF!*SUM('SIMPL PLYWOOD'!M447:X447)</f>
        <v>#REF!</v>
      </c>
      <c r="E398" s="4" t="e">
        <f>'SIMPL PLYWOOD'!#REF!*SUM('SIMPL PLYWOOD'!M447:X447)</f>
        <v>#REF!</v>
      </c>
      <c r="F398" s="4" t="e">
        <f>'SIMPL PLYWOOD'!#REF!*SUM('SIMPL PLYWOOD'!M447:X447)</f>
        <v>#REF!</v>
      </c>
      <c r="G398" s="4" t="e">
        <f>'SIMPL PLYWOOD'!#REF!*SUM('SIMPL PLYWOOD'!M447:X447)</f>
        <v>#REF!</v>
      </c>
      <c r="H398" s="4" t="e">
        <f t="shared" si="15"/>
        <v>#REF!</v>
      </c>
      <c r="I398" s="4" t="e">
        <f t="shared" si="16"/>
        <v>#REF!</v>
      </c>
      <c r="J398" s="4" t="e">
        <f>'SIMPL PLYWOOD'!#REF!*SUM('SIMPL PLYWOOD'!M447:X447)/3.125</f>
        <v>#REF!</v>
      </c>
      <c r="K398" s="4" t="e">
        <f>'SIMPL PLYWOOD'!#REF!</f>
        <v>#REF!</v>
      </c>
    </row>
    <row r="399" spans="2:11">
      <c r="B399" s="4" t="e">
        <f>'SIMPL PLYWOOD'!#REF!*SUM('SIMPL PLYWOOD'!M448:X448)</f>
        <v>#REF!</v>
      </c>
      <c r="C399" s="4" t="e">
        <f>'SIMPL PLYWOOD'!#REF!*SUM('SIMPL PLYWOOD'!M448:X448)</f>
        <v>#REF!</v>
      </c>
      <c r="D399" s="4" t="e">
        <f>'SIMPL PLYWOOD'!#REF!*SUM('SIMPL PLYWOOD'!M448:X448)</f>
        <v>#REF!</v>
      </c>
      <c r="E399" s="4" t="e">
        <f>'SIMPL PLYWOOD'!#REF!*SUM('SIMPL PLYWOOD'!M448:X448)</f>
        <v>#REF!</v>
      </c>
      <c r="F399" s="4" t="e">
        <f>'SIMPL PLYWOOD'!#REF!*SUM('SIMPL PLYWOOD'!M448:X448)</f>
        <v>#REF!</v>
      </c>
      <c r="G399" s="4" t="e">
        <f>'SIMPL PLYWOOD'!#REF!*SUM('SIMPL PLYWOOD'!M448:X448)</f>
        <v>#REF!</v>
      </c>
      <c r="H399" s="4" t="e">
        <f t="shared" si="15"/>
        <v>#REF!</v>
      </c>
      <c r="I399" s="4" t="e">
        <f t="shared" si="16"/>
        <v>#REF!</v>
      </c>
      <c r="J399" s="4" t="e">
        <f>'SIMPL PLYWOOD'!#REF!*SUM('SIMPL PLYWOOD'!M448:X448)/3.125</f>
        <v>#REF!</v>
      </c>
      <c r="K399" s="4" t="e">
        <f>'SIMPL PLYWOOD'!#REF!</f>
        <v>#REF!</v>
      </c>
    </row>
    <row r="400" spans="2:11">
      <c r="B400" s="4" t="e">
        <f>'SIMPL PLYWOOD'!#REF!*SUM('SIMPL PLYWOOD'!M449:X449)</f>
        <v>#REF!</v>
      </c>
      <c r="C400" s="4" t="e">
        <f>'SIMPL PLYWOOD'!#REF!*SUM('SIMPL PLYWOOD'!M449:X449)</f>
        <v>#REF!</v>
      </c>
      <c r="D400" s="4" t="e">
        <f>'SIMPL PLYWOOD'!#REF!*SUM('SIMPL PLYWOOD'!M449:X449)</f>
        <v>#REF!</v>
      </c>
      <c r="E400" s="4" t="e">
        <f>'SIMPL PLYWOOD'!#REF!*SUM('SIMPL PLYWOOD'!M449:X449)</f>
        <v>#REF!</v>
      </c>
      <c r="F400" s="4" t="e">
        <f>'SIMPL PLYWOOD'!#REF!*SUM('SIMPL PLYWOOD'!M449:X449)</f>
        <v>#REF!</v>
      </c>
      <c r="G400" s="4" t="e">
        <f>'SIMPL PLYWOOD'!#REF!*SUM('SIMPL PLYWOOD'!M449:X449)</f>
        <v>#REF!</v>
      </c>
      <c r="H400" s="4" t="e">
        <f t="shared" si="15"/>
        <v>#REF!</v>
      </c>
      <c r="I400" s="4" t="e">
        <f t="shared" si="16"/>
        <v>#REF!</v>
      </c>
      <c r="J400" s="4" t="e">
        <f>'SIMPL PLYWOOD'!#REF!*SUM('SIMPL PLYWOOD'!M449:X449)/3.125</f>
        <v>#REF!</v>
      </c>
      <c r="K400" s="4" t="e">
        <f>'SIMPL PLYWOOD'!#REF!</f>
        <v>#REF!</v>
      </c>
    </row>
    <row r="401" spans="2:11">
      <c r="B401" s="4" t="e">
        <f>'SIMPL PLYWOOD'!#REF!*SUM('SIMPL PLYWOOD'!M450:X450)</f>
        <v>#REF!</v>
      </c>
      <c r="C401" s="4" t="e">
        <f>'SIMPL PLYWOOD'!#REF!*SUM('SIMPL PLYWOOD'!M450:X450)</f>
        <v>#REF!</v>
      </c>
      <c r="D401" s="4" t="e">
        <f>'SIMPL PLYWOOD'!#REF!*SUM('SIMPL PLYWOOD'!M450:X450)</f>
        <v>#REF!</v>
      </c>
      <c r="E401" s="4" t="e">
        <f>'SIMPL PLYWOOD'!#REF!*SUM('SIMPL PLYWOOD'!M450:X450)</f>
        <v>#REF!</v>
      </c>
      <c r="F401" s="4" t="e">
        <f>'SIMPL PLYWOOD'!#REF!*SUM('SIMPL PLYWOOD'!M450:X450)</f>
        <v>#REF!</v>
      </c>
      <c r="G401" s="4" t="e">
        <f>'SIMPL PLYWOOD'!#REF!*SUM('SIMPL PLYWOOD'!M450:X450)</f>
        <v>#REF!</v>
      </c>
      <c r="H401" s="4" t="e">
        <f t="shared" si="15"/>
        <v>#REF!</v>
      </c>
      <c r="I401" s="4" t="e">
        <f t="shared" si="16"/>
        <v>#REF!</v>
      </c>
      <c r="J401" s="4" t="e">
        <f>'SIMPL PLYWOOD'!#REF!*SUM('SIMPL PLYWOOD'!M450:X450)/3.125</f>
        <v>#REF!</v>
      </c>
      <c r="K401" s="4" t="e">
        <f>'SIMPL PLYWOOD'!#REF!</f>
        <v>#REF!</v>
      </c>
    </row>
    <row r="402" spans="2:11">
      <c r="B402" s="4" t="e">
        <f>'SIMPL PLYWOOD'!#REF!*SUM('SIMPL PLYWOOD'!M451:X451)</f>
        <v>#REF!</v>
      </c>
      <c r="C402" s="4" t="e">
        <f>'SIMPL PLYWOOD'!#REF!*SUM('SIMPL PLYWOOD'!M451:X451)</f>
        <v>#REF!</v>
      </c>
      <c r="D402" s="4" t="e">
        <f>'SIMPL PLYWOOD'!#REF!*SUM('SIMPL PLYWOOD'!M451:X451)</f>
        <v>#REF!</v>
      </c>
      <c r="E402" s="4" t="e">
        <f>'SIMPL PLYWOOD'!#REF!*SUM('SIMPL PLYWOOD'!M451:X451)</f>
        <v>#REF!</v>
      </c>
      <c r="F402" s="4" t="e">
        <f>'SIMPL PLYWOOD'!#REF!*SUM('SIMPL PLYWOOD'!M451:X451)</f>
        <v>#REF!</v>
      </c>
      <c r="G402" s="4" t="e">
        <f>'SIMPL PLYWOOD'!#REF!*SUM('SIMPL PLYWOOD'!M451:X451)</f>
        <v>#REF!</v>
      </c>
      <c r="H402" s="4" t="e">
        <f t="shared" si="15"/>
        <v>#REF!</v>
      </c>
      <c r="I402" s="4" t="e">
        <f t="shared" si="16"/>
        <v>#REF!</v>
      </c>
      <c r="J402" s="4" t="e">
        <f>'SIMPL PLYWOOD'!#REF!*SUM('SIMPL PLYWOOD'!M451:X451)/3.125</f>
        <v>#REF!</v>
      </c>
      <c r="K402" s="4" t="e">
        <f>'SIMPL PLYWOOD'!#REF!</f>
        <v>#REF!</v>
      </c>
    </row>
    <row r="403" spans="2:11">
      <c r="B403" s="4" t="e">
        <f>'SIMPL PLYWOOD'!#REF!*SUM('SIMPL PLYWOOD'!M452:X452)</f>
        <v>#REF!</v>
      </c>
      <c r="C403" s="4" t="e">
        <f>'SIMPL PLYWOOD'!#REF!*SUM('SIMPL PLYWOOD'!M452:X452)</f>
        <v>#REF!</v>
      </c>
      <c r="D403" s="4" t="e">
        <f>'SIMPL PLYWOOD'!#REF!*SUM('SIMPL PLYWOOD'!M452:X452)</f>
        <v>#REF!</v>
      </c>
      <c r="E403" s="4" t="e">
        <f>'SIMPL PLYWOOD'!#REF!*SUM('SIMPL PLYWOOD'!M452:X452)</f>
        <v>#REF!</v>
      </c>
      <c r="F403" s="4" t="e">
        <f>'SIMPL PLYWOOD'!#REF!*SUM('SIMPL PLYWOOD'!M452:X452)</f>
        <v>#REF!</v>
      </c>
      <c r="G403" s="4" t="e">
        <f>'SIMPL PLYWOOD'!#REF!*SUM('SIMPL PLYWOOD'!M452:X452)</f>
        <v>#REF!</v>
      </c>
      <c r="H403" s="4" t="e">
        <f t="shared" si="15"/>
        <v>#REF!</v>
      </c>
      <c r="I403" s="4" t="e">
        <f t="shared" si="16"/>
        <v>#REF!</v>
      </c>
      <c r="J403" s="4" t="e">
        <f>'SIMPL PLYWOOD'!#REF!*SUM('SIMPL PLYWOOD'!M452:X452)/3.125</f>
        <v>#REF!</v>
      </c>
      <c r="K403" s="4" t="e">
        <f>'SIMPL PLYWOOD'!#REF!</f>
        <v>#REF!</v>
      </c>
    </row>
    <row r="404" spans="2:11">
      <c r="B404" s="4" t="e">
        <f>'SIMPL PLYWOOD'!#REF!*SUM('SIMPL PLYWOOD'!M453:X453)</f>
        <v>#REF!</v>
      </c>
      <c r="C404" s="4" t="e">
        <f>'SIMPL PLYWOOD'!#REF!*SUM('SIMPL PLYWOOD'!M453:X453)</f>
        <v>#REF!</v>
      </c>
      <c r="D404" s="4" t="e">
        <f>'SIMPL PLYWOOD'!#REF!*SUM('SIMPL PLYWOOD'!M453:X453)</f>
        <v>#REF!</v>
      </c>
      <c r="E404" s="4" t="e">
        <f>'SIMPL PLYWOOD'!#REF!*SUM('SIMPL PLYWOOD'!M453:X453)</f>
        <v>#REF!</v>
      </c>
      <c r="F404" s="4" t="e">
        <f>'SIMPL PLYWOOD'!#REF!*SUM('SIMPL PLYWOOD'!M453:X453)</f>
        <v>#REF!</v>
      </c>
      <c r="G404" s="4" t="e">
        <f>'SIMPL PLYWOOD'!#REF!*SUM('SIMPL PLYWOOD'!M453:X453)</f>
        <v>#REF!</v>
      </c>
      <c r="H404" s="4" t="e">
        <f t="shared" si="15"/>
        <v>#REF!</v>
      </c>
      <c r="I404" s="4" t="e">
        <f t="shared" si="16"/>
        <v>#REF!</v>
      </c>
      <c r="J404" s="4" t="e">
        <f>'SIMPL PLYWOOD'!#REF!*SUM('SIMPL PLYWOOD'!M453:X453)/3.125</f>
        <v>#REF!</v>
      </c>
      <c r="K404" s="4" t="e">
        <f>'SIMPL PLYWOOD'!#REF!</f>
        <v>#REF!</v>
      </c>
    </row>
    <row r="405" spans="2:11">
      <c r="B405" s="4" t="e">
        <f>'SIMPL PLYWOOD'!#REF!*SUM('SIMPL PLYWOOD'!M454:X454)</f>
        <v>#REF!</v>
      </c>
      <c r="C405" s="4" t="e">
        <f>'SIMPL PLYWOOD'!#REF!*SUM('SIMPL PLYWOOD'!M454:X454)</f>
        <v>#REF!</v>
      </c>
      <c r="D405" s="4" t="e">
        <f>'SIMPL PLYWOOD'!#REF!*SUM('SIMPL PLYWOOD'!M454:X454)</f>
        <v>#REF!</v>
      </c>
      <c r="E405" s="4" t="e">
        <f>'SIMPL PLYWOOD'!#REF!*SUM('SIMPL PLYWOOD'!M454:X454)</f>
        <v>#REF!</v>
      </c>
      <c r="F405" s="4" t="e">
        <f>'SIMPL PLYWOOD'!#REF!*SUM('SIMPL PLYWOOD'!M454:X454)</f>
        <v>#REF!</v>
      </c>
      <c r="G405" s="4" t="e">
        <f>'SIMPL PLYWOOD'!#REF!*SUM('SIMPL PLYWOOD'!M454:X454)</f>
        <v>#REF!</v>
      </c>
      <c r="H405" s="4" t="e">
        <f t="shared" si="15"/>
        <v>#REF!</v>
      </c>
      <c r="I405" s="4" t="e">
        <f t="shared" si="16"/>
        <v>#REF!</v>
      </c>
      <c r="J405" s="4" t="e">
        <f>'SIMPL PLYWOOD'!#REF!*SUM('SIMPL PLYWOOD'!M454:X454)/3.125</f>
        <v>#REF!</v>
      </c>
      <c r="K405" s="4" t="e">
        <f>'SIMPL PLYWOOD'!#REF!</f>
        <v>#REF!</v>
      </c>
    </row>
    <row r="406" spans="2:11">
      <c r="B406" s="4" t="e">
        <f>'SIMPL PLYWOOD'!#REF!*SUM('SIMPL PLYWOOD'!M455:X455)</f>
        <v>#REF!</v>
      </c>
      <c r="C406" s="4" t="e">
        <f>'SIMPL PLYWOOD'!#REF!*SUM('SIMPL PLYWOOD'!M455:X455)</f>
        <v>#REF!</v>
      </c>
      <c r="D406" s="4" t="e">
        <f>'SIMPL PLYWOOD'!#REF!*SUM('SIMPL PLYWOOD'!M455:X455)</f>
        <v>#REF!</v>
      </c>
      <c r="E406" s="4" t="e">
        <f>'SIMPL PLYWOOD'!#REF!*SUM('SIMPL PLYWOOD'!M455:X455)</f>
        <v>#REF!</v>
      </c>
      <c r="F406" s="4" t="e">
        <f>'SIMPL PLYWOOD'!#REF!*SUM('SIMPL PLYWOOD'!M455:X455)</f>
        <v>#REF!</v>
      </c>
      <c r="G406" s="4" t="e">
        <f>'SIMPL PLYWOOD'!#REF!*SUM('SIMPL PLYWOOD'!M455:X455)</f>
        <v>#REF!</v>
      </c>
      <c r="H406" s="4" t="e">
        <f t="shared" si="15"/>
        <v>#REF!</v>
      </c>
      <c r="I406" s="4" t="e">
        <f t="shared" si="16"/>
        <v>#REF!</v>
      </c>
      <c r="J406" s="4" t="e">
        <f>'SIMPL PLYWOOD'!#REF!*SUM('SIMPL PLYWOOD'!M455:X455)/3.125</f>
        <v>#REF!</v>
      </c>
      <c r="K406" s="4" t="e">
        <f>'SIMPL PLYWOOD'!#REF!</f>
        <v>#REF!</v>
      </c>
    </row>
    <row r="407" spans="2:11">
      <c r="B407" s="4" t="e">
        <f>'SIMPL PLYWOOD'!#REF!*SUM('SIMPL PLYWOOD'!M456:X456)</f>
        <v>#REF!</v>
      </c>
      <c r="C407" s="4" t="e">
        <f>'SIMPL PLYWOOD'!#REF!*SUM('SIMPL PLYWOOD'!M456:X456)</f>
        <v>#REF!</v>
      </c>
      <c r="D407" s="4" t="e">
        <f>'SIMPL PLYWOOD'!#REF!*SUM('SIMPL PLYWOOD'!M456:X456)</f>
        <v>#REF!</v>
      </c>
      <c r="E407" s="4" t="e">
        <f>'SIMPL PLYWOOD'!#REF!*SUM('SIMPL PLYWOOD'!M456:X456)</f>
        <v>#REF!</v>
      </c>
      <c r="F407" s="4" t="e">
        <f>'SIMPL PLYWOOD'!#REF!*SUM('SIMPL PLYWOOD'!M456:X456)</f>
        <v>#REF!</v>
      </c>
      <c r="G407" s="4" t="e">
        <f>'SIMPL PLYWOOD'!#REF!*SUM('SIMPL PLYWOOD'!M456:X456)</f>
        <v>#REF!</v>
      </c>
      <c r="H407" s="4" t="e">
        <f t="shared" si="15"/>
        <v>#REF!</v>
      </c>
      <c r="I407" s="4" t="e">
        <f t="shared" si="16"/>
        <v>#REF!</v>
      </c>
      <c r="J407" s="4" t="e">
        <f>'SIMPL PLYWOOD'!#REF!*SUM('SIMPL PLYWOOD'!M456:X456)/3.125</f>
        <v>#REF!</v>
      </c>
      <c r="K407" s="4" t="e">
        <f>'SIMPL PLYWOOD'!#REF!</f>
        <v>#REF!</v>
      </c>
    </row>
    <row r="408" spans="2:11">
      <c r="B408" s="4" t="e">
        <f>'SIMPL PLYWOOD'!#REF!*SUM('SIMPL PLYWOOD'!M457:X457)</f>
        <v>#REF!</v>
      </c>
      <c r="C408" s="4" t="e">
        <f>'SIMPL PLYWOOD'!#REF!*SUM('SIMPL PLYWOOD'!M457:X457)</f>
        <v>#REF!</v>
      </c>
      <c r="D408" s="4" t="e">
        <f>'SIMPL PLYWOOD'!#REF!*SUM('SIMPL PLYWOOD'!M457:X457)</f>
        <v>#REF!</v>
      </c>
      <c r="E408" s="4" t="e">
        <f>'SIMPL PLYWOOD'!#REF!*SUM('SIMPL PLYWOOD'!M457:X457)</f>
        <v>#REF!</v>
      </c>
      <c r="F408" s="4" t="e">
        <f>'SIMPL PLYWOOD'!#REF!*SUM('SIMPL PLYWOOD'!M457:X457)</f>
        <v>#REF!</v>
      </c>
      <c r="G408" s="4" t="e">
        <f>'SIMPL PLYWOOD'!#REF!*SUM('SIMPL PLYWOOD'!M457:X457)</f>
        <v>#REF!</v>
      </c>
      <c r="H408" s="4" t="e">
        <f t="shared" si="15"/>
        <v>#REF!</v>
      </c>
      <c r="I408" s="4" t="e">
        <f t="shared" si="16"/>
        <v>#REF!</v>
      </c>
      <c r="J408" s="4" t="e">
        <f>'SIMPL PLYWOOD'!#REF!*SUM('SIMPL PLYWOOD'!M457:X457)/3.125</f>
        <v>#REF!</v>
      </c>
      <c r="K408" s="4" t="e">
        <f>'SIMPL PLYWOOD'!#REF!</f>
        <v>#REF!</v>
      </c>
    </row>
    <row r="409" spans="2:11">
      <c r="B409" s="4" t="e">
        <f>'SIMPL PLYWOOD'!#REF!*SUM('SIMPL PLYWOOD'!M458:X458)</f>
        <v>#REF!</v>
      </c>
      <c r="C409" s="4" t="e">
        <f>'SIMPL PLYWOOD'!#REF!*SUM('SIMPL PLYWOOD'!M458:X458)</f>
        <v>#REF!</v>
      </c>
      <c r="D409" s="4" t="e">
        <f>'SIMPL PLYWOOD'!#REF!*SUM('SIMPL PLYWOOD'!M458:X458)</f>
        <v>#REF!</v>
      </c>
      <c r="E409" s="4" t="e">
        <f>'SIMPL PLYWOOD'!#REF!*SUM('SIMPL PLYWOOD'!M458:X458)</f>
        <v>#REF!</v>
      </c>
      <c r="F409" s="4" t="e">
        <f>'SIMPL PLYWOOD'!#REF!*SUM('SIMPL PLYWOOD'!M458:X458)</f>
        <v>#REF!</v>
      </c>
      <c r="G409" s="4" t="e">
        <f>'SIMPL PLYWOOD'!#REF!*SUM('SIMPL PLYWOOD'!M458:X458)</f>
        <v>#REF!</v>
      </c>
      <c r="H409" s="4" t="e">
        <f t="shared" si="15"/>
        <v>#REF!</v>
      </c>
      <c r="I409" s="4" t="e">
        <f t="shared" si="16"/>
        <v>#REF!</v>
      </c>
      <c r="J409" s="4" t="e">
        <f>'SIMPL PLYWOOD'!#REF!*SUM('SIMPL PLYWOOD'!M458:X458)/3.125</f>
        <v>#REF!</v>
      </c>
      <c r="K409" s="4" t="e">
        <f>'SIMPL PLYWOOD'!#REF!</f>
        <v>#REF!</v>
      </c>
    </row>
    <row r="410" spans="2:11">
      <c r="B410" s="4" t="e">
        <f>'SIMPL PLYWOOD'!#REF!*SUM('SIMPL PLYWOOD'!M459:X459)</f>
        <v>#REF!</v>
      </c>
      <c r="C410" s="4" t="e">
        <f>'SIMPL PLYWOOD'!#REF!*SUM('SIMPL PLYWOOD'!M459:X459)</f>
        <v>#REF!</v>
      </c>
      <c r="D410" s="4" t="e">
        <f>'SIMPL PLYWOOD'!#REF!*SUM('SIMPL PLYWOOD'!M459:X459)</f>
        <v>#REF!</v>
      </c>
      <c r="E410" s="4" t="e">
        <f>'SIMPL PLYWOOD'!#REF!*SUM('SIMPL PLYWOOD'!M459:X459)</f>
        <v>#REF!</v>
      </c>
      <c r="F410" s="4" t="e">
        <f>'SIMPL PLYWOOD'!#REF!*SUM('SIMPL PLYWOOD'!M459:X459)</f>
        <v>#REF!</v>
      </c>
      <c r="G410" s="4" t="e">
        <f>'SIMPL PLYWOOD'!#REF!*SUM('SIMPL PLYWOOD'!M459:X459)</f>
        <v>#REF!</v>
      </c>
      <c r="H410" s="4" t="e">
        <f t="shared" si="15"/>
        <v>#REF!</v>
      </c>
      <c r="I410" s="4" t="e">
        <f t="shared" si="16"/>
        <v>#REF!</v>
      </c>
      <c r="J410" s="4" t="e">
        <f>'SIMPL PLYWOOD'!#REF!*SUM('SIMPL PLYWOOD'!M459:X459)/3.125</f>
        <v>#REF!</v>
      </c>
      <c r="K410" s="4" t="e">
        <f>'SIMPL PLYWOOD'!#REF!</f>
        <v>#REF!</v>
      </c>
    </row>
    <row r="411" spans="2:11">
      <c r="B411" s="4" t="e">
        <f>'SIMPL PLYWOOD'!#REF!*SUM('SIMPL PLYWOOD'!M460:X460)</f>
        <v>#REF!</v>
      </c>
      <c r="C411" s="4" t="e">
        <f>'SIMPL PLYWOOD'!#REF!*SUM('SIMPL PLYWOOD'!M460:X460)</f>
        <v>#REF!</v>
      </c>
      <c r="D411" s="4" t="e">
        <f>'SIMPL PLYWOOD'!#REF!*SUM('SIMPL PLYWOOD'!M460:X460)</f>
        <v>#REF!</v>
      </c>
      <c r="E411" s="4" t="e">
        <f>'SIMPL PLYWOOD'!#REF!*SUM('SIMPL PLYWOOD'!M460:X460)</f>
        <v>#REF!</v>
      </c>
      <c r="F411" s="4" t="e">
        <f>'SIMPL PLYWOOD'!#REF!*SUM('SIMPL PLYWOOD'!M460:X460)</f>
        <v>#REF!</v>
      </c>
      <c r="G411" s="4" t="e">
        <f>'SIMPL PLYWOOD'!#REF!*SUM('SIMPL PLYWOOD'!M460:X460)</f>
        <v>#REF!</v>
      </c>
      <c r="H411" s="4" t="e">
        <f t="shared" si="15"/>
        <v>#REF!</v>
      </c>
      <c r="I411" s="4" t="e">
        <f t="shared" si="16"/>
        <v>#REF!</v>
      </c>
      <c r="J411" s="4" t="e">
        <f>'SIMPL PLYWOOD'!#REF!*SUM('SIMPL PLYWOOD'!M460:X460)/3.125</f>
        <v>#REF!</v>
      </c>
      <c r="K411" s="4" t="e">
        <f>'SIMPL PLYWOOD'!#REF!</f>
        <v>#REF!</v>
      </c>
    </row>
    <row r="412" spans="2:11">
      <c r="B412" s="4" t="e">
        <f>'SIMPL PLYWOOD'!#REF!*SUM('SIMPL PLYWOOD'!M461:X461)</f>
        <v>#REF!</v>
      </c>
      <c r="C412" s="4" t="e">
        <f>'SIMPL PLYWOOD'!#REF!*SUM('SIMPL PLYWOOD'!M461:X461)</f>
        <v>#REF!</v>
      </c>
      <c r="D412" s="4" t="e">
        <f>'SIMPL PLYWOOD'!#REF!*SUM('SIMPL PLYWOOD'!M461:X461)</f>
        <v>#REF!</v>
      </c>
      <c r="E412" s="4" t="e">
        <f>'SIMPL PLYWOOD'!#REF!*SUM('SIMPL PLYWOOD'!M461:X461)</f>
        <v>#REF!</v>
      </c>
      <c r="F412" s="4" t="e">
        <f>'SIMPL PLYWOOD'!#REF!*SUM('SIMPL PLYWOOD'!M461:X461)</f>
        <v>#REF!</v>
      </c>
      <c r="G412" s="4" t="e">
        <f>'SIMPL PLYWOOD'!#REF!*SUM('SIMPL PLYWOOD'!M461:X461)</f>
        <v>#REF!</v>
      </c>
      <c r="H412" s="4" t="e">
        <f t="shared" si="15"/>
        <v>#REF!</v>
      </c>
      <c r="I412" s="4" t="e">
        <f t="shared" si="16"/>
        <v>#REF!</v>
      </c>
      <c r="J412" s="4" t="e">
        <f>'SIMPL PLYWOOD'!#REF!*SUM('SIMPL PLYWOOD'!M461:X461)/3.125</f>
        <v>#REF!</v>
      </c>
      <c r="K412" s="4" t="e">
        <f>'SIMPL PLYWOOD'!#REF!</f>
        <v>#REF!</v>
      </c>
    </row>
    <row r="413" spans="2:11">
      <c r="B413" s="4" t="e">
        <f>'SIMPL PLYWOOD'!#REF!*SUM('SIMPL PLYWOOD'!M462:X462)</f>
        <v>#REF!</v>
      </c>
      <c r="C413" s="4" t="e">
        <f>'SIMPL PLYWOOD'!#REF!*SUM('SIMPL PLYWOOD'!M462:X462)</f>
        <v>#REF!</v>
      </c>
      <c r="D413" s="4" t="e">
        <f>'SIMPL PLYWOOD'!#REF!*SUM('SIMPL PLYWOOD'!M462:X462)</f>
        <v>#REF!</v>
      </c>
      <c r="E413" s="4" t="e">
        <f>'SIMPL PLYWOOD'!#REF!*SUM('SIMPL PLYWOOD'!M462:X462)</f>
        <v>#REF!</v>
      </c>
      <c r="F413" s="4" t="e">
        <f>'SIMPL PLYWOOD'!#REF!*SUM('SIMPL PLYWOOD'!M462:X462)</f>
        <v>#REF!</v>
      </c>
      <c r="G413" s="4" t="e">
        <f>'SIMPL PLYWOOD'!#REF!*SUM('SIMPL PLYWOOD'!M462:X462)</f>
        <v>#REF!</v>
      </c>
      <c r="H413" s="4" t="e">
        <f t="shared" si="15"/>
        <v>#REF!</v>
      </c>
      <c r="I413" s="4" t="e">
        <f t="shared" si="16"/>
        <v>#REF!</v>
      </c>
      <c r="J413" s="4" t="e">
        <f>'SIMPL PLYWOOD'!#REF!*SUM('SIMPL PLYWOOD'!M462:X462)/3.125</f>
        <v>#REF!</v>
      </c>
      <c r="K413" s="4" t="e">
        <f>'SIMPL PLYWOOD'!#REF!</f>
        <v>#REF!</v>
      </c>
    </row>
    <row r="414" spans="2:11">
      <c r="B414" s="4" t="e">
        <f>'SIMPL PLYWOOD'!#REF!*SUM('SIMPL PLYWOOD'!M463:X463)</f>
        <v>#REF!</v>
      </c>
      <c r="C414" s="4" t="e">
        <f>'SIMPL PLYWOOD'!#REF!*SUM('SIMPL PLYWOOD'!M463:X463)</f>
        <v>#REF!</v>
      </c>
      <c r="D414" s="4" t="e">
        <f>'SIMPL PLYWOOD'!#REF!*SUM('SIMPL PLYWOOD'!M463:X463)</f>
        <v>#REF!</v>
      </c>
      <c r="E414" s="4" t="e">
        <f>'SIMPL PLYWOOD'!#REF!*SUM('SIMPL PLYWOOD'!M463:X463)</f>
        <v>#REF!</v>
      </c>
      <c r="F414" s="4" t="e">
        <f>'SIMPL PLYWOOD'!#REF!*SUM('SIMPL PLYWOOD'!M463:X463)</f>
        <v>#REF!</v>
      </c>
      <c r="G414" s="4" t="e">
        <f>'SIMPL PLYWOOD'!#REF!*SUM('SIMPL PLYWOOD'!M463:X463)</f>
        <v>#REF!</v>
      </c>
      <c r="H414" s="4" t="e">
        <f t="shared" si="15"/>
        <v>#REF!</v>
      </c>
      <c r="I414" s="4" t="e">
        <f t="shared" si="16"/>
        <v>#REF!</v>
      </c>
      <c r="J414" s="4" t="e">
        <f>'SIMPL PLYWOOD'!#REF!*SUM('SIMPL PLYWOOD'!M463:X463)/3.125</f>
        <v>#REF!</v>
      </c>
      <c r="K414" s="4" t="e">
        <f>'SIMPL PLYWOOD'!#REF!</f>
        <v>#REF!</v>
      </c>
    </row>
    <row r="415" spans="2:11">
      <c r="B415" s="4" t="e">
        <f>'SIMPL PLYWOOD'!#REF!*SUM('SIMPL PLYWOOD'!M464:X464)</f>
        <v>#REF!</v>
      </c>
      <c r="C415" s="4" t="e">
        <f>'SIMPL PLYWOOD'!#REF!*SUM('SIMPL PLYWOOD'!M464:X464)</f>
        <v>#REF!</v>
      </c>
      <c r="D415" s="4" t="e">
        <f>'SIMPL PLYWOOD'!#REF!*SUM('SIMPL PLYWOOD'!M464:X464)</f>
        <v>#REF!</v>
      </c>
      <c r="E415" s="4" t="e">
        <f>'SIMPL PLYWOOD'!#REF!*SUM('SIMPL PLYWOOD'!M464:X464)</f>
        <v>#REF!</v>
      </c>
      <c r="F415" s="4" t="e">
        <f>'SIMPL PLYWOOD'!#REF!*SUM('SIMPL PLYWOOD'!M464:X464)</f>
        <v>#REF!</v>
      </c>
      <c r="G415" s="4" t="e">
        <f>'SIMPL PLYWOOD'!#REF!*SUM('SIMPL PLYWOOD'!M464:X464)</f>
        <v>#REF!</v>
      </c>
      <c r="H415" s="4" t="e">
        <f t="shared" si="15"/>
        <v>#REF!</v>
      </c>
      <c r="I415" s="4" t="e">
        <f t="shared" si="16"/>
        <v>#REF!</v>
      </c>
      <c r="J415" s="4" t="e">
        <f>'SIMPL PLYWOOD'!#REF!*SUM('SIMPL PLYWOOD'!M464:X464)/3.125</f>
        <v>#REF!</v>
      </c>
      <c r="K415" s="4" t="e">
        <f>'SIMPL PLYWOOD'!#REF!</f>
        <v>#REF!</v>
      </c>
    </row>
    <row r="416" spans="2:11">
      <c r="B416" s="4" t="e">
        <f>'SIMPL PLYWOOD'!#REF!*SUM('SIMPL PLYWOOD'!M465:X465)</f>
        <v>#REF!</v>
      </c>
      <c r="C416" s="4" t="e">
        <f>'SIMPL PLYWOOD'!#REF!*SUM('SIMPL PLYWOOD'!M465:X465)</f>
        <v>#REF!</v>
      </c>
      <c r="D416" s="4" t="e">
        <f>'SIMPL PLYWOOD'!#REF!*SUM('SIMPL PLYWOOD'!M465:X465)</f>
        <v>#REF!</v>
      </c>
      <c r="E416" s="4" t="e">
        <f>'SIMPL PLYWOOD'!#REF!*SUM('SIMPL PLYWOOD'!M465:X465)</f>
        <v>#REF!</v>
      </c>
      <c r="F416" s="4" t="e">
        <f>'SIMPL PLYWOOD'!#REF!*SUM('SIMPL PLYWOOD'!M465:X465)</f>
        <v>#REF!</v>
      </c>
      <c r="G416" s="4" t="e">
        <f>'SIMPL PLYWOOD'!#REF!*SUM('SIMPL PLYWOOD'!M465:X465)</f>
        <v>#REF!</v>
      </c>
      <c r="H416" s="4" t="e">
        <f t="shared" si="15"/>
        <v>#REF!</v>
      </c>
      <c r="I416" s="4" t="e">
        <f t="shared" si="16"/>
        <v>#REF!</v>
      </c>
      <c r="J416" s="4" t="e">
        <f>'SIMPL PLYWOOD'!#REF!*SUM('SIMPL PLYWOOD'!M465:X465)/3.125</f>
        <v>#REF!</v>
      </c>
      <c r="K416" s="4" t="e">
        <f>'SIMPL PLYWOOD'!#REF!</f>
        <v>#REF!</v>
      </c>
    </row>
    <row r="417" spans="2:11">
      <c r="B417" s="4" t="e">
        <f>'SIMPL PLYWOOD'!#REF!*SUM('SIMPL PLYWOOD'!M466:X466)</f>
        <v>#REF!</v>
      </c>
      <c r="C417" s="4" t="e">
        <f>'SIMPL PLYWOOD'!#REF!*SUM('SIMPL PLYWOOD'!M466:X466)</f>
        <v>#REF!</v>
      </c>
      <c r="D417" s="4" t="e">
        <f>'SIMPL PLYWOOD'!#REF!*SUM('SIMPL PLYWOOD'!M466:X466)</f>
        <v>#REF!</v>
      </c>
      <c r="E417" s="4" t="e">
        <f>'SIMPL PLYWOOD'!#REF!*SUM('SIMPL PLYWOOD'!M466:X466)</f>
        <v>#REF!</v>
      </c>
      <c r="F417" s="4" t="e">
        <f>'SIMPL PLYWOOD'!#REF!*SUM('SIMPL PLYWOOD'!M466:X466)</f>
        <v>#REF!</v>
      </c>
      <c r="G417" s="4" t="e">
        <f>'SIMPL PLYWOOD'!#REF!*SUM('SIMPL PLYWOOD'!M466:X466)</f>
        <v>#REF!</v>
      </c>
      <c r="H417" s="4" t="e">
        <f t="shared" si="15"/>
        <v>#REF!</v>
      </c>
      <c r="I417" s="4" t="e">
        <f t="shared" si="16"/>
        <v>#REF!</v>
      </c>
      <c r="J417" s="4" t="e">
        <f>'SIMPL PLYWOOD'!#REF!*SUM('SIMPL PLYWOOD'!M466:X466)/3.125</f>
        <v>#REF!</v>
      </c>
      <c r="K417" s="4" t="e">
        <f>'SIMPL PLYWOOD'!#REF!</f>
        <v>#REF!</v>
      </c>
    </row>
    <row r="418" spans="2:11">
      <c r="B418" s="4" t="e">
        <f>'SIMPL PLYWOOD'!#REF!*SUM('SIMPL PLYWOOD'!M467:X467)</f>
        <v>#REF!</v>
      </c>
      <c r="C418" s="4" t="e">
        <f>'SIMPL PLYWOOD'!#REF!*SUM('SIMPL PLYWOOD'!M467:X467)</f>
        <v>#REF!</v>
      </c>
      <c r="D418" s="4" t="e">
        <f>'SIMPL PLYWOOD'!#REF!*SUM('SIMPL PLYWOOD'!M467:X467)</f>
        <v>#REF!</v>
      </c>
      <c r="E418" s="4" t="e">
        <f>'SIMPL PLYWOOD'!#REF!*SUM('SIMPL PLYWOOD'!M467:X467)</f>
        <v>#REF!</v>
      </c>
      <c r="F418" s="4" t="e">
        <f>'SIMPL PLYWOOD'!#REF!*SUM('SIMPL PLYWOOD'!M467:X467)</f>
        <v>#REF!</v>
      </c>
      <c r="G418" s="4" t="e">
        <f>'SIMPL PLYWOOD'!#REF!*SUM('SIMPL PLYWOOD'!M467:X467)</f>
        <v>#REF!</v>
      </c>
      <c r="H418" s="4" t="e">
        <f t="shared" si="15"/>
        <v>#REF!</v>
      </c>
      <c r="I418" s="4" t="e">
        <f t="shared" si="16"/>
        <v>#REF!</v>
      </c>
      <c r="J418" s="4" t="e">
        <f>'SIMPL PLYWOOD'!#REF!*SUM('SIMPL PLYWOOD'!M467:X467)/3.125</f>
        <v>#REF!</v>
      </c>
      <c r="K418" s="4" t="e">
        <f>'SIMPL PLYWOOD'!#REF!</f>
        <v>#REF!</v>
      </c>
    </row>
    <row r="419" spans="2:11">
      <c r="B419" s="4" t="e">
        <f>'SIMPL PLYWOOD'!#REF!*SUM('SIMPL PLYWOOD'!M468:X468)</f>
        <v>#REF!</v>
      </c>
      <c r="C419" s="4" t="e">
        <f>'SIMPL PLYWOOD'!#REF!*SUM('SIMPL PLYWOOD'!M468:X468)</f>
        <v>#REF!</v>
      </c>
      <c r="D419" s="4" t="e">
        <f>'SIMPL PLYWOOD'!#REF!*SUM('SIMPL PLYWOOD'!M468:X468)</f>
        <v>#REF!</v>
      </c>
      <c r="E419" s="4" t="e">
        <f>'SIMPL PLYWOOD'!#REF!*SUM('SIMPL PLYWOOD'!M468:X468)</f>
        <v>#REF!</v>
      </c>
      <c r="F419" s="4" t="e">
        <f>'SIMPL PLYWOOD'!#REF!*SUM('SIMPL PLYWOOD'!M468:X468)</f>
        <v>#REF!</v>
      </c>
      <c r="G419" s="4" t="e">
        <f>'SIMPL PLYWOOD'!#REF!*SUM('SIMPL PLYWOOD'!M468:X468)</f>
        <v>#REF!</v>
      </c>
      <c r="H419" s="4" t="e">
        <f t="shared" si="15"/>
        <v>#REF!</v>
      </c>
      <c r="I419" s="4" t="e">
        <f t="shared" si="16"/>
        <v>#REF!</v>
      </c>
      <c r="J419" s="4" t="e">
        <f>'SIMPL PLYWOOD'!#REF!*SUM('SIMPL PLYWOOD'!M468:X468)/3.125</f>
        <v>#REF!</v>
      </c>
      <c r="K419" s="4" t="e">
        <f>'SIMPL PLYWOOD'!#REF!</f>
        <v>#REF!</v>
      </c>
    </row>
    <row r="420" spans="2:11">
      <c r="B420" s="4" t="e">
        <f>'SIMPL PLYWOOD'!#REF!*SUM('SIMPL PLYWOOD'!M469:X469)</f>
        <v>#REF!</v>
      </c>
      <c r="C420" s="4" t="e">
        <f>'SIMPL PLYWOOD'!#REF!*SUM('SIMPL PLYWOOD'!M469:X469)</f>
        <v>#REF!</v>
      </c>
      <c r="D420" s="4" t="e">
        <f>'SIMPL PLYWOOD'!#REF!*SUM('SIMPL PLYWOOD'!M469:X469)</f>
        <v>#REF!</v>
      </c>
      <c r="E420" s="4" t="e">
        <f>'SIMPL PLYWOOD'!#REF!*SUM('SIMPL PLYWOOD'!M469:X469)</f>
        <v>#REF!</v>
      </c>
      <c r="F420" s="4" t="e">
        <f>'SIMPL PLYWOOD'!#REF!*SUM('SIMPL PLYWOOD'!M469:X469)</f>
        <v>#REF!</v>
      </c>
      <c r="G420" s="4" t="e">
        <f>'SIMPL PLYWOOD'!#REF!*SUM('SIMPL PLYWOOD'!M469:X469)</f>
        <v>#REF!</v>
      </c>
      <c r="H420" s="4" t="e">
        <f t="shared" si="15"/>
        <v>#REF!</v>
      </c>
      <c r="I420" s="4" t="e">
        <f t="shared" si="16"/>
        <v>#REF!</v>
      </c>
      <c r="J420" s="4" t="e">
        <f>'SIMPL PLYWOOD'!#REF!*SUM('SIMPL PLYWOOD'!M469:X469)/3.125</f>
        <v>#REF!</v>
      </c>
      <c r="K420" s="4" t="e">
        <f>'SIMPL PLYWOOD'!#REF!</f>
        <v>#REF!</v>
      </c>
    </row>
    <row r="421" spans="2:11">
      <c r="B421" s="4" t="e">
        <f>'SIMPL PLYWOOD'!#REF!*SUM('SIMPL PLYWOOD'!M470:X470)</f>
        <v>#REF!</v>
      </c>
      <c r="C421" s="4" t="e">
        <f>'SIMPL PLYWOOD'!#REF!*SUM('SIMPL PLYWOOD'!M470:X470)</f>
        <v>#REF!</v>
      </c>
      <c r="D421" s="4" t="e">
        <f>'SIMPL PLYWOOD'!#REF!*SUM('SIMPL PLYWOOD'!M470:X470)</f>
        <v>#REF!</v>
      </c>
      <c r="E421" s="4" t="e">
        <f>'SIMPL PLYWOOD'!#REF!*SUM('SIMPL PLYWOOD'!M470:X470)</f>
        <v>#REF!</v>
      </c>
      <c r="F421" s="4" t="e">
        <f>'SIMPL PLYWOOD'!#REF!*SUM('SIMPL PLYWOOD'!M470:X470)</f>
        <v>#REF!</v>
      </c>
      <c r="G421" s="4" t="e">
        <f>'SIMPL PLYWOOD'!#REF!*SUM('SIMPL PLYWOOD'!M470:X470)</f>
        <v>#REF!</v>
      </c>
      <c r="H421" s="4" t="e">
        <f t="shared" si="15"/>
        <v>#REF!</v>
      </c>
      <c r="I421" s="4" t="e">
        <f t="shared" si="16"/>
        <v>#REF!</v>
      </c>
      <c r="J421" s="4" t="e">
        <f>'SIMPL PLYWOOD'!#REF!*SUM('SIMPL PLYWOOD'!M470:X470)/3.125</f>
        <v>#REF!</v>
      </c>
      <c r="K421" s="4" t="e">
        <f>'SIMPL PLYWOOD'!#REF!</f>
        <v>#REF!</v>
      </c>
    </row>
    <row r="422" spans="2:11">
      <c r="B422" s="4" t="e">
        <f>'SIMPL PLYWOOD'!#REF!*SUM('SIMPL PLYWOOD'!M471:X471)</f>
        <v>#REF!</v>
      </c>
      <c r="C422" s="4" t="e">
        <f>'SIMPL PLYWOOD'!#REF!*SUM('SIMPL PLYWOOD'!M471:X471)</f>
        <v>#REF!</v>
      </c>
      <c r="D422" s="4" t="e">
        <f>'SIMPL PLYWOOD'!#REF!*SUM('SIMPL PLYWOOD'!M471:X471)</f>
        <v>#REF!</v>
      </c>
      <c r="E422" s="4" t="e">
        <f>'SIMPL PLYWOOD'!#REF!*SUM('SIMPL PLYWOOD'!M471:X471)</f>
        <v>#REF!</v>
      </c>
      <c r="F422" s="4" t="e">
        <f>'SIMPL PLYWOOD'!#REF!*SUM('SIMPL PLYWOOD'!M471:X471)</f>
        <v>#REF!</v>
      </c>
      <c r="G422" s="4" t="e">
        <f>'SIMPL PLYWOOD'!#REF!*SUM('SIMPL PLYWOOD'!M471:X471)</f>
        <v>#REF!</v>
      </c>
      <c r="H422" s="4" t="e">
        <f t="shared" si="15"/>
        <v>#REF!</v>
      </c>
      <c r="I422" s="4" t="e">
        <f t="shared" si="16"/>
        <v>#REF!</v>
      </c>
      <c r="J422" s="4" t="e">
        <f>'SIMPL PLYWOOD'!#REF!*SUM('SIMPL PLYWOOD'!M471:X471)/3.125</f>
        <v>#REF!</v>
      </c>
      <c r="K422" s="4" t="e">
        <f>'SIMPL PLYWOOD'!#REF!</f>
        <v>#REF!</v>
      </c>
    </row>
    <row r="423" spans="2:11">
      <c r="B423" s="4" t="e">
        <f>'SIMPL PLYWOOD'!#REF!*SUM('SIMPL PLYWOOD'!M472:X472)</f>
        <v>#REF!</v>
      </c>
      <c r="C423" s="4" t="e">
        <f>'SIMPL PLYWOOD'!#REF!*SUM('SIMPL PLYWOOD'!M472:X472)</f>
        <v>#REF!</v>
      </c>
      <c r="D423" s="4" t="e">
        <f>'SIMPL PLYWOOD'!#REF!*SUM('SIMPL PLYWOOD'!M472:X472)</f>
        <v>#REF!</v>
      </c>
      <c r="E423" s="4" t="e">
        <f>'SIMPL PLYWOOD'!#REF!*SUM('SIMPL PLYWOOD'!M472:X472)</f>
        <v>#REF!</v>
      </c>
      <c r="F423" s="4" t="e">
        <f>'SIMPL PLYWOOD'!#REF!*SUM('SIMPL PLYWOOD'!M472:X472)</f>
        <v>#REF!</v>
      </c>
      <c r="G423" s="4" t="e">
        <f>'SIMPL PLYWOOD'!#REF!*SUM('SIMPL PLYWOOD'!M472:X472)</f>
        <v>#REF!</v>
      </c>
      <c r="H423" s="4" t="e">
        <f t="shared" si="15"/>
        <v>#REF!</v>
      </c>
      <c r="I423" s="4" t="e">
        <f t="shared" si="16"/>
        <v>#REF!</v>
      </c>
      <c r="J423" s="4" t="e">
        <f>'SIMPL PLYWOOD'!#REF!*SUM('SIMPL PLYWOOD'!M472:X472)/3.125</f>
        <v>#REF!</v>
      </c>
      <c r="K423" s="4" t="e">
        <f>'SIMPL PLYWOOD'!#REF!</f>
        <v>#REF!</v>
      </c>
    </row>
    <row r="424" spans="2:11">
      <c r="B424" s="4" t="e">
        <f>'SIMPL PLYWOOD'!#REF!*SUM('SIMPL PLYWOOD'!M473:X473)</f>
        <v>#REF!</v>
      </c>
      <c r="C424" s="4" t="e">
        <f>'SIMPL PLYWOOD'!#REF!*SUM('SIMPL PLYWOOD'!M473:X473)</f>
        <v>#REF!</v>
      </c>
      <c r="D424" s="4" t="e">
        <f>'SIMPL PLYWOOD'!#REF!*SUM('SIMPL PLYWOOD'!M473:X473)</f>
        <v>#REF!</v>
      </c>
      <c r="E424" s="4" t="e">
        <f>'SIMPL PLYWOOD'!#REF!*SUM('SIMPL PLYWOOD'!M473:X473)</f>
        <v>#REF!</v>
      </c>
      <c r="F424" s="4" t="e">
        <f>'SIMPL PLYWOOD'!#REF!*SUM('SIMPL PLYWOOD'!M473:X473)</f>
        <v>#REF!</v>
      </c>
      <c r="G424" s="4" t="e">
        <f>'SIMPL PLYWOOD'!#REF!*SUM('SIMPL PLYWOOD'!M473:X473)</f>
        <v>#REF!</v>
      </c>
      <c r="H424" s="4" t="e">
        <f t="shared" si="15"/>
        <v>#REF!</v>
      </c>
      <c r="I424" s="4" t="e">
        <f t="shared" si="16"/>
        <v>#REF!</v>
      </c>
      <c r="J424" s="4" t="e">
        <f>'SIMPL PLYWOOD'!#REF!*SUM('SIMPL PLYWOOD'!M473:X473)/3.125</f>
        <v>#REF!</v>
      </c>
      <c r="K424" s="4" t="e">
        <f>'SIMPL PLYWOOD'!#REF!</f>
        <v>#REF!</v>
      </c>
    </row>
    <row r="425" spans="2:11">
      <c r="B425" s="4" t="e">
        <f>'SIMPL PLYWOOD'!#REF!*SUM('SIMPL PLYWOOD'!M474:X474)</f>
        <v>#REF!</v>
      </c>
      <c r="C425" s="4" t="e">
        <f>'SIMPL PLYWOOD'!#REF!*SUM('SIMPL PLYWOOD'!M474:X474)</f>
        <v>#REF!</v>
      </c>
      <c r="D425" s="4" t="e">
        <f>'SIMPL PLYWOOD'!#REF!*SUM('SIMPL PLYWOOD'!M474:X474)</f>
        <v>#REF!</v>
      </c>
      <c r="E425" s="4" t="e">
        <f>'SIMPL PLYWOOD'!#REF!*SUM('SIMPL PLYWOOD'!M474:X474)</f>
        <v>#REF!</v>
      </c>
      <c r="F425" s="4" t="e">
        <f>'SIMPL PLYWOOD'!#REF!*SUM('SIMPL PLYWOOD'!M474:X474)</f>
        <v>#REF!</v>
      </c>
      <c r="G425" s="4" t="e">
        <f>'SIMPL PLYWOOD'!#REF!*SUM('SIMPL PLYWOOD'!M474:X474)</f>
        <v>#REF!</v>
      </c>
      <c r="H425" s="4" t="e">
        <f t="shared" si="15"/>
        <v>#REF!</v>
      </c>
      <c r="I425" s="4" t="e">
        <f t="shared" si="16"/>
        <v>#REF!</v>
      </c>
      <c r="J425" s="4" t="e">
        <f>'SIMPL PLYWOOD'!#REF!*SUM('SIMPL PLYWOOD'!M474:X474)/3.125</f>
        <v>#REF!</v>
      </c>
      <c r="K425" s="4" t="e">
        <f>'SIMPL PLYWOOD'!#REF!</f>
        <v>#REF!</v>
      </c>
    </row>
    <row r="426" spans="2:11">
      <c r="B426" s="4" t="e">
        <f>'SIMPL PLYWOOD'!#REF!*SUM('SIMPL PLYWOOD'!M475:X475)</f>
        <v>#REF!</v>
      </c>
      <c r="C426" s="4" t="e">
        <f>'SIMPL PLYWOOD'!#REF!*SUM('SIMPL PLYWOOD'!M475:X475)</f>
        <v>#REF!</v>
      </c>
      <c r="D426" s="4" t="e">
        <f>'SIMPL PLYWOOD'!#REF!*SUM('SIMPL PLYWOOD'!M475:X475)</f>
        <v>#REF!</v>
      </c>
      <c r="E426" s="4" t="e">
        <f>'SIMPL PLYWOOD'!#REF!*SUM('SIMPL PLYWOOD'!M475:X475)</f>
        <v>#REF!</v>
      </c>
      <c r="F426" s="4" t="e">
        <f>'SIMPL PLYWOOD'!#REF!*SUM('SIMPL PLYWOOD'!M475:X475)</f>
        <v>#REF!</v>
      </c>
      <c r="G426" s="4" t="e">
        <f>'SIMPL PLYWOOD'!#REF!*SUM('SIMPL PLYWOOD'!M475:X475)</f>
        <v>#REF!</v>
      </c>
      <c r="H426" s="4" t="e">
        <f t="shared" si="15"/>
        <v>#REF!</v>
      </c>
      <c r="I426" s="4" t="e">
        <f t="shared" si="16"/>
        <v>#REF!</v>
      </c>
      <c r="J426" s="4" t="e">
        <f>'SIMPL PLYWOOD'!#REF!*SUM('SIMPL PLYWOOD'!M475:X475)/3.125</f>
        <v>#REF!</v>
      </c>
      <c r="K426" s="4" t="e">
        <f>'SIMPL PLYWOOD'!#REF!</f>
        <v>#REF!</v>
      </c>
    </row>
    <row r="427" spans="2:11">
      <c r="B427" s="4" t="e">
        <f>'SIMPL PLYWOOD'!#REF!*SUM('SIMPL PLYWOOD'!M476:X476)</f>
        <v>#REF!</v>
      </c>
      <c r="C427" s="4" t="e">
        <f>'SIMPL PLYWOOD'!#REF!*SUM('SIMPL PLYWOOD'!M476:X476)</f>
        <v>#REF!</v>
      </c>
      <c r="D427" s="4" t="e">
        <f>'SIMPL PLYWOOD'!#REF!*SUM('SIMPL PLYWOOD'!M476:X476)</f>
        <v>#REF!</v>
      </c>
      <c r="E427" s="4" t="e">
        <f>'SIMPL PLYWOOD'!#REF!*SUM('SIMPL PLYWOOD'!M476:X476)</f>
        <v>#REF!</v>
      </c>
      <c r="F427" s="4" t="e">
        <f>'SIMPL PLYWOOD'!#REF!*SUM('SIMPL PLYWOOD'!M476:X476)</f>
        <v>#REF!</v>
      </c>
      <c r="G427" s="4" t="e">
        <f>'SIMPL PLYWOOD'!#REF!*SUM('SIMPL PLYWOOD'!M476:X476)</f>
        <v>#REF!</v>
      </c>
      <c r="H427" s="4" t="e">
        <f t="shared" si="15"/>
        <v>#REF!</v>
      </c>
      <c r="I427" s="4" t="e">
        <f t="shared" si="16"/>
        <v>#REF!</v>
      </c>
      <c r="J427" s="4" t="e">
        <f>'SIMPL PLYWOOD'!#REF!*SUM('SIMPL PLYWOOD'!M476:X476)/3.125</f>
        <v>#REF!</v>
      </c>
      <c r="K427" s="4" t="e">
        <f>'SIMPL PLYWOOD'!#REF!</f>
        <v>#REF!</v>
      </c>
    </row>
    <row r="428" spans="2:11">
      <c r="B428" s="4" t="e">
        <f>'SIMPL PLYWOOD'!#REF!*SUM('SIMPL PLYWOOD'!M477:X477)</f>
        <v>#REF!</v>
      </c>
      <c r="C428" s="4" t="e">
        <f>'SIMPL PLYWOOD'!#REF!*SUM('SIMPL PLYWOOD'!M477:X477)</f>
        <v>#REF!</v>
      </c>
      <c r="D428" s="4" t="e">
        <f>'SIMPL PLYWOOD'!#REF!*SUM('SIMPL PLYWOOD'!M477:X477)</f>
        <v>#REF!</v>
      </c>
      <c r="E428" s="4" t="e">
        <f>'SIMPL PLYWOOD'!#REF!*SUM('SIMPL PLYWOOD'!M477:X477)</f>
        <v>#REF!</v>
      </c>
      <c r="F428" s="4" t="e">
        <f>'SIMPL PLYWOOD'!#REF!*SUM('SIMPL PLYWOOD'!M477:X477)</f>
        <v>#REF!</v>
      </c>
      <c r="G428" s="4" t="e">
        <f>'SIMPL PLYWOOD'!#REF!*SUM('SIMPL PLYWOOD'!M477:X477)</f>
        <v>#REF!</v>
      </c>
      <c r="H428" s="4" t="e">
        <f t="shared" si="15"/>
        <v>#REF!</v>
      </c>
      <c r="I428" s="4" t="e">
        <f t="shared" si="16"/>
        <v>#REF!</v>
      </c>
      <c r="J428" s="4" t="e">
        <f>'SIMPL PLYWOOD'!#REF!*SUM('SIMPL PLYWOOD'!M477:X477)/3.125</f>
        <v>#REF!</v>
      </c>
      <c r="K428" s="4" t="e">
        <f>'SIMPL PLYWOOD'!#REF!</f>
        <v>#REF!</v>
      </c>
    </row>
    <row r="429" spans="2:11">
      <c r="B429" s="4" t="e">
        <f>'SIMPL PLYWOOD'!#REF!*SUM('SIMPL PLYWOOD'!M478:X478)</f>
        <v>#REF!</v>
      </c>
      <c r="C429" s="4" t="e">
        <f>'SIMPL PLYWOOD'!#REF!*SUM('SIMPL PLYWOOD'!M478:X478)</f>
        <v>#REF!</v>
      </c>
      <c r="D429" s="4" t="e">
        <f>'SIMPL PLYWOOD'!#REF!*SUM('SIMPL PLYWOOD'!M478:X478)</f>
        <v>#REF!</v>
      </c>
      <c r="E429" s="4" t="e">
        <f>'SIMPL PLYWOOD'!#REF!*SUM('SIMPL PLYWOOD'!M478:X478)</f>
        <v>#REF!</v>
      </c>
      <c r="F429" s="4" t="e">
        <f>'SIMPL PLYWOOD'!#REF!*SUM('SIMPL PLYWOOD'!M478:X478)</f>
        <v>#REF!</v>
      </c>
      <c r="G429" s="4" t="e">
        <f>'SIMPL PLYWOOD'!#REF!*SUM('SIMPL PLYWOOD'!M478:X478)</f>
        <v>#REF!</v>
      </c>
      <c r="H429" s="4" t="e">
        <f t="shared" si="15"/>
        <v>#REF!</v>
      </c>
      <c r="I429" s="4" t="e">
        <f t="shared" si="16"/>
        <v>#REF!</v>
      </c>
      <c r="J429" s="4" t="e">
        <f>'SIMPL PLYWOOD'!#REF!*SUM('SIMPL PLYWOOD'!M478:X478)/3.125</f>
        <v>#REF!</v>
      </c>
      <c r="K429" s="4" t="e">
        <f>'SIMPL PLYWOOD'!#REF!</f>
        <v>#REF!</v>
      </c>
    </row>
    <row r="430" spans="2:11">
      <c r="B430" s="4" t="e">
        <f>'SIMPL PLYWOOD'!#REF!*SUM('SIMPL PLYWOOD'!M479:X479)</f>
        <v>#REF!</v>
      </c>
      <c r="C430" s="4" t="e">
        <f>'SIMPL PLYWOOD'!#REF!*SUM('SIMPL PLYWOOD'!M479:X479)</f>
        <v>#REF!</v>
      </c>
      <c r="D430" s="4" t="e">
        <f>'SIMPL PLYWOOD'!#REF!*SUM('SIMPL PLYWOOD'!M479:X479)</f>
        <v>#REF!</v>
      </c>
      <c r="E430" s="4" t="e">
        <f>'SIMPL PLYWOOD'!#REF!*SUM('SIMPL PLYWOOD'!M479:X479)</f>
        <v>#REF!</v>
      </c>
      <c r="F430" s="4" t="e">
        <f>'SIMPL PLYWOOD'!#REF!*SUM('SIMPL PLYWOOD'!M479:X479)</f>
        <v>#REF!</v>
      </c>
      <c r="G430" s="4" t="e">
        <f>'SIMPL PLYWOOD'!#REF!*SUM('SIMPL PLYWOOD'!M479:X479)</f>
        <v>#REF!</v>
      </c>
      <c r="H430" s="4" t="e">
        <f t="shared" si="15"/>
        <v>#REF!</v>
      </c>
      <c r="I430" s="4" t="e">
        <f t="shared" si="16"/>
        <v>#REF!</v>
      </c>
      <c r="J430" s="4" t="e">
        <f>'SIMPL PLYWOOD'!#REF!*SUM('SIMPL PLYWOOD'!M479:X479)/3.125</f>
        <v>#REF!</v>
      </c>
      <c r="K430" s="4" t="e">
        <f>'SIMPL PLYWOOD'!#REF!</f>
        <v>#REF!</v>
      </c>
    </row>
    <row r="431" spans="2:11">
      <c r="B431" s="4" t="e">
        <f>'SIMPL PLYWOOD'!#REF!*SUM('SIMPL PLYWOOD'!M480:X480)</f>
        <v>#REF!</v>
      </c>
      <c r="C431" s="4" t="e">
        <f>'SIMPL PLYWOOD'!#REF!*SUM('SIMPL PLYWOOD'!M480:X480)</f>
        <v>#REF!</v>
      </c>
      <c r="D431" s="4" t="e">
        <f>'SIMPL PLYWOOD'!#REF!*SUM('SIMPL PLYWOOD'!M480:X480)</f>
        <v>#REF!</v>
      </c>
      <c r="E431" s="4" t="e">
        <f>'SIMPL PLYWOOD'!#REF!*SUM('SIMPL PLYWOOD'!M480:X480)</f>
        <v>#REF!</v>
      </c>
      <c r="F431" s="4" t="e">
        <f>'SIMPL PLYWOOD'!#REF!*SUM('SIMPL PLYWOOD'!M480:X480)</f>
        <v>#REF!</v>
      </c>
      <c r="G431" s="4" t="e">
        <f>'SIMPL PLYWOOD'!#REF!*SUM('SIMPL PLYWOOD'!M480:X480)</f>
        <v>#REF!</v>
      </c>
      <c r="H431" s="4" t="e">
        <f t="shared" si="15"/>
        <v>#REF!</v>
      </c>
      <c r="I431" s="4" t="e">
        <f t="shared" si="16"/>
        <v>#REF!</v>
      </c>
      <c r="J431" s="4" t="e">
        <f>'SIMPL PLYWOOD'!#REF!*SUM('SIMPL PLYWOOD'!M480:X480)/3.125</f>
        <v>#REF!</v>
      </c>
      <c r="K431" s="4" t="e">
        <f>'SIMPL PLYWOOD'!#REF!</f>
        <v>#REF!</v>
      </c>
    </row>
    <row r="432" spans="2:11">
      <c r="B432" s="4" t="e">
        <f>'SIMPL PLYWOOD'!#REF!*SUM('SIMPL PLYWOOD'!M481:X481)</f>
        <v>#REF!</v>
      </c>
      <c r="C432" s="4" t="e">
        <f>'SIMPL PLYWOOD'!#REF!*SUM('SIMPL PLYWOOD'!M481:X481)</f>
        <v>#REF!</v>
      </c>
      <c r="D432" s="4" t="e">
        <f>'SIMPL PLYWOOD'!#REF!*SUM('SIMPL PLYWOOD'!M481:X481)</f>
        <v>#REF!</v>
      </c>
      <c r="E432" s="4" t="e">
        <f>'SIMPL PLYWOOD'!#REF!*SUM('SIMPL PLYWOOD'!M481:X481)</f>
        <v>#REF!</v>
      </c>
      <c r="F432" s="4" t="e">
        <f>'SIMPL PLYWOOD'!#REF!*SUM('SIMPL PLYWOOD'!M481:X481)</f>
        <v>#REF!</v>
      </c>
      <c r="G432" s="4" t="e">
        <f>'SIMPL PLYWOOD'!#REF!*SUM('SIMPL PLYWOOD'!M481:X481)</f>
        <v>#REF!</v>
      </c>
      <c r="H432" s="4" t="e">
        <f t="shared" si="15"/>
        <v>#REF!</v>
      </c>
      <c r="I432" s="4" t="e">
        <f t="shared" si="16"/>
        <v>#REF!</v>
      </c>
      <c r="J432" s="4" t="e">
        <f>'SIMPL PLYWOOD'!#REF!*SUM('SIMPL PLYWOOD'!M481:X481)/3.125</f>
        <v>#REF!</v>
      </c>
      <c r="K432" s="4" t="e">
        <f>'SIMPL PLYWOOD'!#REF!</f>
        <v>#REF!</v>
      </c>
    </row>
    <row r="433" spans="2:11">
      <c r="B433" s="4" t="e">
        <f>'SIMPL PLYWOOD'!#REF!*SUM('SIMPL PLYWOOD'!M482:X482)</f>
        <v>#REF!</v>
      </c>
      <c r="C433" s="4" t="e">
        <f>'SIMPL PLYWOOD'!#REF!*SUM('SIMPL PLYWOOD'!M482:X482)</f>
        <v>#REF!</v>
      </c>
      <c r="D433" s="4" t="e">
        <f>'SIMPL PLYWOOD'!#REF!*SUM('SIMPL PLYWOOD'!M482:X482)</f>
        <v>#REF!</v>
      </c>
      <c r="E433" s="4" t="e">
        <f>'SIMPL PLYWOOD'!#REF!*SUM('SIMPL PLYWOOD'!M482:X482)</f>
        <v>#REF!</v>
      </c>
      <c r="F433" s="4" t="e">
        <f>'SIMPL PLYWOOD'!#REF!*SUM('SIMPL PLYWOOD'!M482:X482)</f>
        <v>#REF!</v>
      </c>
      <c r="G433" s="4" t="e">
        <f>'SIMPL PLYWOOD'!#REF!*SUM('SIMPL PLYWOOD'!M482:X482)</f>
        <v>#REF!</v>
      </c>
      <c r="H433" s="4" t="e">
        <f t="shared" si="15"/>
        <v>#REF!</v>
      </c>
      <c r="I433" s="4" t="e">
        <f t="shared" si="16"/>
        <v>#REF!</v>
      </c>
      <c r="J433" s="4" t="e">
        <f>'SIMPL PLYWOOD'!#REF!*SUM('SIMPL PLYWOOD'!M482:X482)/3.125</f>
        <v>#REF!</v>
      </c>
      <c r="K433" s="4" t="e">
        <f>'SIMPL PLYWOOD'!#REF!</f>
        <v>#REF!</v>
      </c>
    </row>
    <row r="434" spans="2:11">
      <c r="B434" s="4" t="e">
        <f>'SIMPL PLYWOOD'!#REF!*SUM('SIMPL PLYWOOD'!M483:X483)</f>
        <v>#REF!</v>
      </c>
      <c r="C434" s="4" t="e">
        <f>'SIMPL PLYWOOD'!#REF!*SUM('SIMPL PLYWOOD'!M483:X483)</f>
        <v>#REF!</v>
      </c>
      <c r="D434" s="4" t="e">
        <f>'SIMPL PLYWOOD'!#REF!*SUM('SIMPL PLYWOOD'!M483:X483)</f>
        <v>#REF!</v>
      </c>
      <c r="E434" s="4" t="e">
        <f>'SIMPL PLYWOOD'!#REF!*SUM('SIMPL PLYWOOD'!M483:X483)</f>
        <v>#REF!</v>
      </c>
      <c r="F434" s="4" t="e">
        <f>'SIMPL PLYWOOD'!#REF!*SUM('SIMPL PLYWOOD'!M483:X483)</f>
        <v>#REF!</v>
      </c>
      <c r="G434" s="4" t="e">
        <f>'SIMPL PLYWOOD'!#REF!*SUM('SIMPL PLYWOOD'!M483:X483)</f>
        <v>#REF!</v>
      </c>
      <c r="H434" s="4" t="e">
        <f t="shared" si="15"/>
        <v>#REF!</v>
      </c>
      <c r="I434" s="4" t="e">
        <f t="shared" si="16"/>
        <v>#REF!</v>
      </c>
      <c r="J434" s="4" t="e">
        <f>'SIMPL PLYWOOD'!#REF!*SUM('SIMPL PLYWOOD'!M483:X483)/3.125</f>
        <v>#REF!</v>
      </c>
      <c r="K434" s="4" t="e">
        <f>'SIMPL PLYWOOD'!#REF!</f>
        <v>#REF!</v>
      </c>
    </row>
    <row r="435" spans="2:11">
      <c r="B435" s="4" t="e">
        <f>'SIMPL PLYWOOD'!#REF!*SUM('SIMPL PLYWOOD'!M484:X484)</f>
        <v>#REF!</v>
      </c>
      <c r="C435" s="4" t="e">
        <f>'SIMPL PLYWOOD'!#REF!*SUM('SIMPL PLYWOOD'!M484:X484)</f>
        <v>#REF!</v>
      </c>
      <c r="D435" s="4" t="e">
        <f>'SIMPL PLYWOOD'!#REF!*SUM('SIMPL PLYWOOD'!M484:X484)</f>
        <v>#REF!</v>
      </c>
      <c r="E435" s="4" t="e">
        <f>'SIMPL PLYWOOD'!#REF!*SUM('SIMPL PLYWOOD'!M484:X484)</f>
        <v>#REF!</v>
      </c>
      <c r="F435" s="4" t="e">
        <f>'SIMPL PLYWOOD'!#REF!*SUM('SIMPL PLYWOOD'!M484:X484)</f>
        <v>#REF!</v>
      </c>
      <c r="G435" s="4" t="e">
        <f>'SIMPL PLYWOOD'!#REF!*SUM('SIMPL PLYWOOD'!M484:X484)</f>
        <v>#REF!</v>
      </c>
      <c r="H435" s="4" t="e">
        <f t="shared" si="15"/>
        <v>#REF!</v>
      </c>
      <c r="I435" s="4" t="e">
        <f t="shared" si="16"/>
        <v>#REF!</v>
      </c>
      <c r="J435" s="4" t="e">
        <f>'SIMPL PLYWOOD'!#REF!*SUM('SIMPL PLYWOOD'!M484:X484)/3.125</f>
        <v>#REF!</v>
      </c>
      <c r="K435" s="4" t="e">
        <f>'SIMPL PLYWOOD'!#REF!</f>
        <v>#REF!</v>
      </c>
    </row>
    <row r="436" spans="2:11">
      <c r="B436" s="4" t="e">
        <f>'SIMPL PLYWOOD'!#REF!*SUM('SIMPL PLYWOOD'!M485:X485)</f>
        <v>#REF!</v>
      </c>
      <c r="C436" s="4" t="e">
        <f>'SIMPL PLYWOOD'!#REF!*SUM('SIMPL PLYWOOD'!M485:X485)</f>
        <v>#REF!</v>
      </c>
      <c r="D436" s="4" t="e">
        <f>'SIMPL PLYWOOD'!#REF!*SUM('SIMPL PLYWOOD'!M485:X485)</f>
        <v>#REF!</v>
      </c>
      <c r="E436" s="4" t="e">
        <f>'SIMPL PLYWOOD'!#REF!*SUM('SIMPL PLYWOOD'!M485:X485)</f>
        <v>#REF!</v>
      </c>
      <c r="F436" s="4" t="e">
        <f>'SIMPL PLYWOOD'!#REF!*SUM('SIMPL PLYWOOD'!M485:X485)</f>
        <v>#REF!</v>
      </c>
      <c r="G436" s="4" t="e">
        <f>'SIMPL PLYWOOD'!#REF!*SUM('SIMPL PLYWOOD'!M485:X485)</f>
        <v>#REF!</v>
      </c>
      <c r="H436" s="4" t="e">
        <f t="shared" si="15"/>
        <v>#REF!</v>
      </c>
      <c r="I436" s="4" t="e">
        <f t="shared" si="16"/>
        <v>#REF!</v>
      </c>
      <c r="J436" s="4" t="e">
        <f>'SIMPL PLYWOOD'!#REF!*SUM('SIMPL PLYWOOD'!M485:X485)/3.125</f>
        <v>#REF!</v>
      </c>
      <c r="K436" s="4" t="e">
        <f>'SIMPL PLYWOOD'!#REF!</f>
        <v>#REF!</v>
      </c>
    </row>
    <row r="437" spans="2:11">
      <c r="B437" s="4" t="e">
        <f>'SIMPL PLYWOOD'!#REF!*SUM('SIMPL PLYWOOD'!M486:X486)</f>
        <v>#REF!</v>
      </c>
      <c r="C437" s="4" t="e">
        <f>'SIMPL PLYWOOD'!#REF!*SUM('SIMPL PLYWOOD'!M486:X486)</f>
        <v>#REF!</v>
      </c>
      <c r="D437" s="4" t="e">
        <f>'SIMPL PLYWOOD'!#REF!*SUM('SIMPL PLYWOOD'!M486:X486)</f>
        <v>#REF!</v>
      </c>
      <c r="E437" s="4" t="e">
        <f>'SIMPL PLYWOOD'!#REF!*SUM('SIMPL PLYWOOD'!M486:X486)</f>
        <v>#REF!</v>
      </c>
      <c r="F437" s="4" t="e">
        <f>'SIMPL PLYWOOD'!#REF!*SUM('SIMPL PLYWOOD'!M486:X486)</f>
        <v>#REF!</v>
      </c>
      <c r="G437" s="4" t="e">
        <f>'SIMPL PLYWOOD'!#REF!*SUM('SIMPL PLYWOOD'!M486:X486)</f>
        <v>#REF!</v>
      </c>
      <c r="H437" s="4" t="e">
        <f t="shared" si="15"/>
        <v>#REF!</v>
      </c>
      <c r="I437" s="4" t="e">
        <f t="shared" si="16"/>
        <v>#REF!</v>
      </c>
      <c r="J437" s="4" t="e">
        <f>'SIMPL PLYWOOD'!#REF!*SUM('SIMPL PLYWOOD'!M486:X486)/3.125</f>
        <v>#REF!</v>
      </c>
      <c r="K437" s="4" t="e">
        <f>'SIMPL PLYWOOD'!#REF!</f>
        <v>#REF!</v>
      </c>
    </row>
    <row r="438" spans="2:11">
      <c r="B438" s="4" t="e">
        <f>'SIMPL PLYWOOD'!#REF!*SUM('SIMPL PLYWOOD'!M487:X487)</f>
        <v>#REF!</v>
      </c>
      <c r="C438" s="4" t="e">
        <f>'SIMPL PLYWOOD'!#REF!*SUM('SIMPL PLYWOOD'!M487:X487)</f>
        <v>#REF!</v>
      </c>
      <c r="D438" s="4" t="e">
        <f>'SIMPL PLYWOOD'!#REF!*SUM('SIMPL PLYWOOD'!M487:X487)</f>
        <v>#REF!</v>
      </c>
      <c r="E438" s="4" t="e">
        <f>'SIMPL PLYWOOD'!#REF!*SUM('SIMPL PLYWOOD'!M487:X487)</f>
        <v>#REF!</v>
      </c>
      <c r="F438" s="4" t="e">
        <f>'SIMPL PLYWOOD'!#REF!*SUM('SIMPL PLYWOOD'!M487:X487)</f>
        <v>#REF!</v>
      </c>
      <c r="G438" s="4" t="e">
        <f>'SIMPL PLYWOOD'!#REF!*SUM('SIMPL PLYWOOD'!M487:X487)</f>
        <v>#REF!</v>
      </c>
      <c r="H438" s="4" t="e">
        <f t="shared" si="15"/>
        <v>#REF!</v>
      </c>
      <c r="I438" s="4" t="e">
        <f t="shared" si="16"/>
        <v>#REF!</v>
      </c>
      <c r="J438" s="4" t="e">
        <f>'SIMPL PLYWOOD'!#REF!*SUM('SIMPL PLYWOOD'!M487:X487)/3.125</f>
        <v>#REF!</v>
      </c>
      <c r="K438" s="4" t="e">
        <f>'SIMPL PLYWOOD'!#REF!</f>
        <v>#REF!</v>
      </c>
    </row>
    <row r="439" spans="2:11">
      <c r="B439" s="4" t="e">
        <f>'SIMPL PLYWOOD'!#REF!*SUM('SIMPL PLYWOOD'!M488:X488)</f>
        <v>#REF!</v>
      </c>
      <c r="C439" s="4" t="e">
        <f>'SIMPL PLYWOOD'!#REF!*SUM('SIMPL PLYWOOD'!M488:X488)</f>
        <v>#REF!</v>
      </c>
      <c r="D439" s="4" t="e">
        <f>'SIMPL PLYWOOD'!#REF!*SUM('SIMPL PLYWOOD'!M488:X488)</f>
        <v>#REF!</v>
      </c>
      <c r="E439" s="4" t="e">
        <f>'SIMPL PLYWOOD'!#REF!*SUM('SIMPL PLYWOOD'!M488:X488)</f>
        <v>#REF!</v>
      </c>
      <c r="F439" s="4" t="e">
        <f>'SIMPL PLYWOOD'!#REF!*SUM('SIMPL PLYWOOD'!M488:X488)</f>
        <v>#REF!</v>
      </c>
      <c r="G439" s="4" t="e">
        <f>'SIMPL PLYWOOD'!#REF!*SUM('SIMPL PLYWOOD'!M488:X488)</f>
        <v>#REF!</v>
      </c>
      <c r="H439" s="4" t="e">
        <f t="shared" si="15"/>
        <v>#REF!</v>
      </c>
      <c r="I439" s="4" t="e">
        <f t="shared" si="16"/>
        <v>#REF!</v>
      </c>
      <c r="J439" s="4" t="e">
        <f>'SIMPL PLYWOOD'!#REF!*SUM('SIMPL PLYWOOD'!M488:X488)/3.125</f>
        <v>#REF!</v>
      </c>
      <c r="K439" s="4" t="e">
        <f>'SIMPL PLYWOOD'!#REF!</f>
        <v>#REF!</v>
      </c>
    </row>
    <row r="440" spans="2:11">
      <c r="B440" s="4" t="e">
        <f>'SIMPL PLYWOOD'!#REF!*SUM('SIMPL PLYWOOD'!M489:X489)</f>
        <v>#REF!</v>
      </c>
      <c r="C440" s="4" t="e">
        <f>'SIMPL PLYWOOD'!#REF!*SUM('SIMPL PLYWOOD'!M489:X489)</f>
        <v>#REF!</v>
      </c>
      <c r="D440" s="4" t="e">
        <f>'SIMPL PLYWOOD'!#REF!*SUM('SIMPL PLYWOOD'!M489:X489)</f>
        <v>#REF!</v>
      </c>
      <c r="E440" s="4" t="e">
        <f>'SIMPL PLYWOOD'!#REF!*SUM('SIMPL PLYWOOD'!M489:X489)</f>
        <v>#REF!</v>
      </c>
      <c r="F440" s="4" t="e">
        <f>'SIMPL PLYWOOD'!#REF!*SUM('SIMPL PLYWOOD'!M489:X489)</f>
        <v>#REF!</v>
      </c>
      <c r="G440" s="4" t="e">
        <f>'SIMPL PLYWOOD'!#REF!*SUM('SIMPL PLYWOOD'!M489:X489)</f>
        <v>#REF!</v>
      </c>
      <c r="H440" s="4" t="e">
        <f t="shared" si="15"/>
        <v>#REF!</v>
      </c>
      <c r="I440" s="4" t="e">
        <f t="shared" si="16"/>
        <v>#REF!</v>
      </c>
      <c r="J440" s="4" t="e">
        <f>'SIMPL PLYWOOD'!#REF!*SUM('SIMPL PLYWOOD'!M489:X489)/3.125</f>
        <v>#REF!</v>
      </c>
      <c r="K440" s="4" t="e">
        <f>'SIMPL PLYWOOD'!#REF!</f>
        <v>#REF!</v>
      </c>
    </row>
    <row r="441" spans="2:11">
      <c r="B441" s="4" t="e">
        <f>'SIMPL PLYWOOD'!#REF!*SUM('SIMPL PLYWOOD'!M490:X490)</f>
        <v>#REF!</v>
      </c>
      <c r="C441" s="4" t="e">
        <f>'SIMPL PLYWOOD'!#REF!*SUM('SIMPL PLYWOOD'!M490:X490)</f>
        <v>#REF!</v>
      </c>
      <c r="D441" s="4" t="e">
        <f>'SIMPL PLYWOOD'!#REF!*SUM('SIMPL PLYWOOD'!M490:X490)</f>
        <v>#REF!</v>
      </c>
      <c r="E441" s="4" t="e">
        <f>'SIMPL PLYWOOD'!#REF!*SUM('SIMPL PLYWOOD'!M490:X490)</f>
        <v>#REF!</v>
      </c>
      <c r="F441" s="4" t="e">
        <f>'SIMPL PLYWOOD'!#REF!*SUM('SIMPL PLYWOOD'!M490:X490)</f>
        <v>#REF!</v>
      </c>
      <c r="G441" s="4" t="e">
        <f>'SIMPL PLYWOOD'!#REF!*SUM('SIMPL PLYWOOD'!M490:X490)</f>
        <v>#REF!</v>
      </c>
      <c r="H441" s="4" t="e">
        <f t="shared" si="15"/>
        <v>#REF!</v>
      </c>
      <c r="I441" s="4" t="e">
        <f t="shared" si="16"/>
        <v>#REF!</v>
      </c>
      <c r="J441" s="4" t="e">
        <f>'SIMPL PLYWOOD'!#REF!*SUM('SIMPL PLYWOOD'!M490:X490)/3.125</f>
        <v>#REF!</v>
      </c>
      <c r="K441" s="4" t="e">
        <f>'SIMPL PLYWOOD'!#REF!</f>
        <v>#REF!</v>
      </c>
    </row>
    <row r="442" spans="2:11">
      <c r="B442" s="4" t="e">
        <f>'SIMPL PLYWOOD'!#REF!*SUM('SIMPL PLYWOOD'!M491:X491)</f>
        <v>#REF!</v>
      </c>
      <c r="C442" s="4" t="e">
        <f>'SIMPL PLYWOOD'!#REF!*SUM('SIMPL PLYWOOD'!M491:X491)</f>
        <v>#REF!</v>
      </c>
      <c r="D442" s="4" t="e">
        <f>'SIMPL PLYWOOD'!#REF!*SUM('SIMPL PLYWOOD'!M491:X491)</f>
        <v>#REF!</v>
      </c>
      <c r="E442" s="4" t="e">
        <f>'SIMPL PLYWOOD'!#REF!*SUM('SIMPL PLYWOOD'!M491:X491)</f>
        <v>#REF!</v>
      </c>
      <c r="F442" s="4" t="e">
        <f>'SIMPL PLYWOOD'!#REF!*SUM('SIMPL PLYWOOD'!M491:X491)</f>
        <v>#REF!</v>
      </c>
      <c r="G442" s="4" t="e">
        <f>'SIMPL PLYWOOD'!#REF!*SUM('SIMPL PLYWOOD'!M491:X491)</f>
        <v>#REF!</v>
      </c>
      <c r="H442" s="4" t="e">
        <f t="shared" si="15"/>
        <v>#REF!</v>
      </c>
      <c r="I442" s="4" t="e">
        <f t="shared" si="16"/>
        <v>#REF!</v>
      </c>
      <c r="J442" s="4" t="e">
        <f>'SIMPL PLYWOOD'!#REF!*SUM('SIMPL PLYWOOD'!M491:X491)/3.125</f>
        <v>#REF!</v>
      </c>
      <c r="K442" s="4" t="e">
        <f>'SIMPL PLYWOOD'!#REF!</f>
        <v>#REF!</v>
      </c>
    </row>
    <row r="443" spans="2:11">
      <c r="B443" s="4" t="e">
        <f>'SIMPL PLYWOOD'!#REF!*SUM('SIMPL PLYWOOD'!M492:X492)</f>
        <v>#REF!</v>
      </c>
      <c r="C443" s="4" t="e">
        <f>'SIMPL PLYWOOD'!#REF!*SUM('SIMPL PLYWOOD'!M492:X492)</f>
        <v>#REF!</v>
      </c>
      <c r="D443" s="4" t="e">
        <f>'SIMPL PLYWOOD'!#REF!*SUM('SIMPL PLYWOOD'!M492:X492)</f>
        <v>#REF!</v>
      </c>
      <c r="E443" s="4" t="e">
        <f>'SIMPL PLYWOOD'!#REF!*SUM('SIMPL PLYWOOD'!M492:X492)</f>
        <v>#REF!</v>
      </c>
      <c r="F443" s="4" t="e">
        <f>'SIMPL PLYWOOD'!#REF!*SUM('SIMPL PLYWOOD'!M492:X492)</f>
        <v>#REF!</v>
      </c>
      <c r="G443" s="4" t="e">
        <f>'SIMPL PLYWOOD'!#REF!*SUM('SIMPL PLYWOOD'!M492:X492)</f>
        <v>#REF!</v>
      </c>
      <c r="H443" s="4" t="e">
        <f t="shared" si="15"/>
        <v>#REF!</v>
      </c>
      <c r="I443" s="4" t="e">
        <f t="shared" si="16"/>
        <v>#REF!</v>
      </c>
      <c r="J443" s="4" t="e">
        <f>'SIMPL PLYWOOD'!#REF!*SUM('SIMPL PLYWOOD'!M492:X492)/3.125</f>
        <v>#REF!</v>
      </c>
      <c r="K443" s="4" t="e">
        <f>'SIMPL PLYWOOD'!#REF!</f>
        <v>#REF!</v>
      </c>
    </row>
    <row r="444" spans="2:11">
      <c r="B444" s="4" t="e">
        <f>'SIMPL PLYWOOD'!#REF!*SUM('SIMPL PLYWOOD'!M493:X493)</f>
        <v>#REF!</v>
      </c>
      <c r="C444" s="4" t="e">
        <f>'SIMPL PLYWOOD'!#REF!*SUM('SIMPL PLYWOOD'!M493:X493)</f>
        <v>#REF!</v>
      </c>
      <c r="D444" s="4" t="e">
        <f>'SIMPL PLYWOOD'!#REF!*SUM('SIMPL PLYWOOD'!M493:X493)</f>
        <v>#REF!</v>
      </c>
      <c r="E444" s="4" t="e">
        <f>'SIMPL PLYWOOD'!#REF!*SUM('SIMPL PLYWOOD'!M493:X493)</f>
        <v>#REF!</v>
      </c>
      <c r="F444" s="4" t="e">
        <f>'SIMPL PLYWOOD'!#REF!*SUM('SIMPL PLYWOOD'!M493:X493)</f>
        <v>#REF!</v>
      </c>
      <c r="G444" s="4" t="e">
        <f>'SIMPL PLYWOOD'!#REF!*SUM('SIMPL PLYWOOD'!M493:X493)</f>
        <v>#REF!</v>
      </c>
      <c r="H444" s="4" t="e">
        <f t="shared" si="15"/>
        <v>#REF!</v>
      </c>
      <c r="I444" s="4" t="e">
        <f t="shared" si="16"/>
        <v>#REF!</v>
      </c>
      <c r="J444" s="4" t="e">
        <f>'SIMPL PLYWOOD'!#REF!*SUM('SIMPL PLYWOOD'!M493:X493)/3.125</f>
        <v>#REF!</v>
      </c>
      <c r="K444" s="4" t="e">
        <f>'SIMPL PLYWOOD'!#REF!</f>
        <v>#REF!</v>
      </c>
    </row>
    <row r="445" spans="2:11">
      <c r="B445" s="4" t="e">
        <f>'SIMPL PLYWOOD'!#REF!*SUM('SIMPL PLYWOOD'!M494:X494)</f>
        <v>#REF!</v>
      </c>
      <c r="C445" s="4" t="e">
        <f>'SIMPL PLYWOOD'!#REF!*SUM('SIMPL PLYWOOD'!M494:X494)</f>
        <v>#REF!</v>
      </c>
      <c r="D445" s="4" t="e">
        <f>'SIMPL PLYWOOD'!#REF!*SUM('SIMPL PLYWOOD'!M494:X494)</f>
        <v>#REF!</v>
      </c>
      <c r="E445" s="4" t="e">
        <f>'SIMPL PLYWOOD'!#REF!*SUM('SIMPL PLYWOOD'!M494:X494)</f>
        <v>#REF!</v>
      </c>
      <c r="F445" s="4" t="e">
        <f>'SIMPL PLYWOOD'!#REF!*SUM('SIMPL PLYWOOD'!M494:X494)</f>
        <v>#REF!</v>
      </c>
      <c r="G445" s="4" t="e">
        <f>'SIMPL PLYWOOD'!#REF!*SUM('SIMPL PLYWOOD'!M494:X494)</f>
        <v>#REF!</v>
      </c>
      <c r="H445" s="4" t="e">
        <f t="shared" si="15"/>
        <v>#REF!</v>
      </c>
      <c r="I445" s="4" t="e">
        <f t="shared" si="16"/>
        <v>#REF!</v>
      </c>
      <c r="J445" s="4" t="e">
        <f>'SIMPL PLYWOOD'!#REF!*SUM('SIMPL PLYWOOD'!M494:X494)/3.125</f>
        <v>#REF!</v>
      </c>
      <c r="K445" s="4" t="e">
        <f>'SIMPL PLYWOOD'!#REF!</f>
        <v>#REF!</v>
      </c>
    </row>
    <row r="446" spans="2:11">
      <c r="B446" s="4" t="e">
        <f>'SIMPL PLYWOOD'!#REF!*SUM('SIMPL PLYWOOD'!M495:X495)</f>
        <v>#REF!</v>
      </c>
      <c r="C446" s="4" t="e">
        <f>'SIMPL PLYWOOD'!#REF!*SUM('SIMPL PLYWOOD'!M495:X495)</f>
        <v>#REF!</v>
      </c>
      <c r="D446" s="4" t="e">
        <f>'SIMPL PLYWOOD'!#REF!*SUM('SIMPL PLYWOOD'!M495:X495)</f>
        <v>#REF!</v>
      </c>
      <c r="E446" s="4" t="e">
        <f>'SIMPL PLYWOOD'!#REF!*SUM('SIMPL PLYWOOD'!M495:X495)</f>
        <v>#REF!</v>
      </c>
      <c r="F446" s="4" t="e">
        <f>'SIMPL PLYWOOD'!#REF!*SUM('SIMPL PLYWOOD'!M495:X495)</f>
        <v>#REF!</v>
      </c>
      <c r="G446" s="4" t="e">
        <f>'SIMPL PLYWOOD'!#REF!*SUM('SIMPL PLYWOOD'!M495:X495)</f>
        <v>#REF!</v>
      </c>
      <c r="H446" s="4" t="e">
        <f t="shared" si="15"/>
        <v>#REF!</v>
      </c>
      <c r="I446" s="4" t="e">
        <f t="shared" si="16"/>
        <v>#REF!</v>
      </c>
      <c r="J446" s="4" t="e">
        <f>'SIMPL PLYWOOD'!#REF!*SUM('SIMPL PLYWOOD'!M495:X495)/3.125</f>
        <v>#REF!</v>
      </c>
      <c r="K446" s="4" t="e">
        <f>'SIMPL PLYWOOD'!#REF!</f>
        <v>#REF!</v>
      </c>
    </row>
    <row r="447" spans="2:11">
      <c r="B447" s="4" t="e">
        <f>'SIMPL PLYWOOD'!#REF!*SUM('SIMPL PLYWOOD'!M496:X496)</f>
        <v>#REF!</v>
      </c>
      <c r="C447" s="4" t="e">
        <f>'SIMPL PLYWOOD'!#REF!*SUM('SIMPL PLYWOOD'!M496:X496)</f>
        <v>#REF!</v>
      </c>
      <c r="D447" s="4" t="e">
        <f>'SIMPL PLYWOOD'!#REF!*SUM('SIMPL PLYWOOD'!M496:X496)</f>
        <v>#REF!</v>
      </c>
      <c r="E447" s="4" t="e">
        <f>'SIMPL PLYWOOD'!#REF!*SUM('SIMPL PLYWOOD'!M496:X496)</f>
        <v>#REF!</v>
      </c>
      <c r="F447" s="4" t="e">
        <f>'SIMPL PLYWOOD'!#REF!*SUM('SIMPL PLYWOOD'!M496:X496)</f>
        <v>#REF!</v>
      </c>
      <c r="G447" s="4" t="e">
        <f>'SIMPL PLYWOOD'!#REF!*SUM('SIMPL PLYWOOD'!M496:X496)</f>
        <v>#REF!</v>
      </c>
      <c r="H447" s="4" t="e">
        <f t="shared" si="15"/>
        <v>#REF!</v>
      </c>
      <c r="I447" s="4" t="e">
        <f t="shared" si="16"/>
        <v>#REF!</v>
      </c>
      <c r="J447" s="4" t="e">
        <f>'SIMPL PLYWOOD'!#REF!*SUM('SIMPL PLYWOOD'!M496:X496)/3.125</f>
        <v>#REF!</v>
      </c>
      <c r="K447" s="4" t="e">
        <f>'SIMPL PLYWOOD'!#REF!</f>
        <v>#REF!</v>
      </c>
    </row>
    <row r="448" spans="2:11">
      <c r="B448" s="4" t="e">
        <f>'SIMPL PLYWOOD'!#REF!*SUM('SIMPL PLYWOOD'!M497:X497)</f>
        <v>#REF!</v>
      </c>
      <c r="C448" s="4" t="e">
        <f>'SIMPL PLYWOOD'!#REF!*SUM('SIMPL PLYWOOD'!M497:X497)</f>
        <v>#REF!</v>
      </c>
      <c r="D448" s="4" t="e">
        <f>'SIMPL PLYWOOD'!#REF!*SUM('SIMPL PLYWOOD'!M497:X497)</f>
        <v>#REF!</v>
      </c>
      <c r="E448" s="4" t="e">
        <f>'SIMPL PLYWOOD'!#REF!*SUM('SIMPL PLYWOOD'!M497:X497)</f>
        <v>#REF!</v>
      </c>
      <c r="F448" s="4" t="e">
        <f>'SIMPL PLYWOOD'!#REF!*SUM('SIMPL PLYWOOD'!M497:X497)</f>
        <v>#REF!</v>
      </c>
      <c r="G448" s="4" t="e">
        <f>'SIMPL PLYWOOD'!#REF!*SUM('SIMPL PLYWOOD'!M497:X497)</f>
        <v>#REF!</v>
      </c>
      <c r="H448" s="4" t="e">
        <f t="shared" si="15"/>
        <v>#REF!</v>
      </c>
      <c r="I448" s="4" t="e">
        <f t="shared" si="16"/>
        <v>#REF!</v>
      </c>
      <c r="J448" s="4" t="e">
        <f>'SIMPL PLYWOOD'!#REF!*SUM('SIMPL PLYWOOD'!M497:X497)/3.125</f>
        <v>#REF!</v>
      </c>
      <c r="K448" s="4" t="e">
        <f>'SIMPL PLYWOOD'!#REF!</f>
        <v>#REF!</v>
      </c>
    </row>
    <row r="449" spans="2:11">
      <c r="B449" s="4" t="e">
        <f>'SIMPL PLYWOOD'!#REF!*SUM('SIMPL PLYWOOD'!M498:X498)</f>
        <v>#REF!</v>
      </c>
      <c r="C449" s="4" t="e">
        <f>'SIMPL PLYWOOD'!#REF!*SUM('SIMPL PLYWOOD'!M498:X498)</f>
        <v>#REF!</v>
      </c>
      <c r="D449" s="4" t="e">
        <f>'SIMPL PLYWOOD'!#REF!*SUM('SIMPL PLYWOOD'!M498:X498)</f>
        <v>#REF!</v>
      </c>
      <c r="E449" s="4" t="e">
        <f>'SIMPL PLYWOOD'!#REF!*SUM('SIMPL PLYWOOD'!M498:X498)</f>
        <v>#REF!</v>
      </c>
      <c r="F449" s="4" t="e">
        <f>'SIMPL PLYWOOD'!#REF!*SUM('SIMPL PLYWOOD'!M498:X498)</f>
        <v>#REF!</v>
      </c>
      <c r="G449" s="4" t="e">
        <f>'SIMPL PLYWOOD'!#REF!*SUM('SIMPL PLYWOOD'!M498:X498)</f>
        <v>#REF!</v>
      </c>
      <c r="H449" s="4" t="e">
        <f t="shared" si="15"/>
        <v>#REF!</v>
      </c>
      <c r="I449" s="4" t="e">
        <f t="shared" si="16"/>
        <v>#REF!</v>
      </c>
      <c r="J449" s="4" t="e">
        <f>'SIMPL PLYWOOD'!#REF!*SUM('SIMPL PLYWOOD'!M498:X498)/3.125</f>
        <v>#REF!</v>
      </c>
      <c r="K449" s="4" t="e">
        <f>'SIMPL PLYWOOD'!#REF!</f>
        <v>#REF!</v>
      </c>
    </row>
    <row r="450" spans="2:11">
      <c r="B450" s="4" t="e">
        <f>'SIMPL PLYWOOD'!#REF!*SUM('SIMPL PLYWOOD'!M499:X499)</f>
        <v>#REF!</v>
      </c>
      <c r="C450" s="4" t="e">
        <f>'SIMPL PLYWOOD'!#REF!*SUM('SIMPL PLYWOOD'!M499:X499)</f>
        <v>#REF!</v>
      </c>
      <c r="D450" s="4" t="e">
        <f>'SIMPL PLYWOOD'!#REF!*SUM('SIMPL PLYWOOD'!M499:X499)</f>
        <v>#REF!</v>
      </c>
      <c r="E450" s="4" t="e">
        <f>'SIMPL PLYWOOD'!#REF!*SUM('SIMPL PLYWOOD'!M499:X499)</f>
        <v>#REF!</v>
      </c>
      <c r="F450" s="4" t="e">
        <f>'SIMPL PLYWOOD'!#REF!*SUM('SIMPL PLYWOOD'!M499:X499)</f>
        <v>#REF!</v>
      </c>
      <c r="G450" s="4" t="e">
        <f>'SIMPL PLYWOOD'!#REF!*SUM('SIMPL PLYWOOD'!M499:X499)</f>
        <v>#REF!</v>
      </c>
      <c r="H450" s="4" t="e">
        <f t="shared" si="15"/>
        <v>#REF!</v>
      </c>
      <c r="I450" s="4" t="e">
        <f t="shared" si="16"/>
        <v>#REF!</v>
      </c>
      <c r="J450" s="4" t="e">
        <f>'SIMPL PLYWOOD'!#REF!*SUM('SIMPL PLYWOOD'!M499:X499)/3.125</f>
        <v>#REF!</v>
      </c>
      <c r="K450" s="4" t="e">
        <f>'SIMPL PLYWOOD'!#REF!</f>
        <v>#REF!</v>
      </c>
    </row>
    <row r="451" spans="2:11">
      <c r="B451" s="4" t="e">
        <f>'SIMPL PLYWOOD'!#REF!*SUM('SIMPL PLYWOOD'!M500:X500)</f>
        <v>#REF!</v>
      </c>
      <c r="C451" s="4" t="e">
        <f>'SIMPL PLYWOOD'!#REF!*SUM('SIMPL PLYWOOD'!M500:X500)</f>
        <v>#REF!</v>
      </c>
      <c r="D451" s="4" t="e">
        <f>'SIMPL PLYWOOD'!#REF!*SUM('SIMPL PLYWOOD'!M500:X500)</f>
        <v>#REF!</v>
      </c>
      <c r="E451" s="4" t="e">
        <f>'SIMPL PLYWOOD'!#REF!*SUM('SIMPL PLYWOOD'!M500:X500)</f>
        <v>#REF!</v>
      </c>
      <c r="F451" s="4" t="e">
        <f>'SIMPL PLYWOOD'!#REF!*SUM('SIMPL PLYWOOD'!M500:X500)</f>
        <v>#REF!</v>
      </c>
      <c r="G451" s="4" t="e">
        <f>'SIMPL PLYWOOD'!#REF!*SUM('SIMPL PLYWOOD'!M500:X500)</f>
        <v>#REF!</v>
      </c>
      <c r="H451" s="4" t="e">
        <f t="shared" ref="H451:H452" si="17">F451/10</f>
        <v>#REF!</v>
      </c>
      <c r="I451" s="4" t="e">
        <f t="shared" ref="I451:I452" si="18">(3/100)*F451</f>
        <v>#REF!</v>
      </c>
      <c r="J451" s="4" t="e">
        <f>'SIMPL PLYWOOD'!#REF!*SUM('SIMPL PLYWOOD'!M500:X500)/3.125</f>
        <v>#REF!</v>
      </c>
      <c r="K451" s="4" t="e">
        <f>'SIMPL PLYWOOD'!#REF!</f>
        <v>#REF!</v>
      </c>
    </row>
    <row r="452" spans="2:11">
      <c r="B452" s="4" t="e">
        <f>'SIMPL PLYWOOD'!#REF!*SUM('SIMPL PLYWOOD'!M501:X501)</f>
        <v>#REF!</v>
      </c>
      <c r="C452" s="4" t="e">
        <f>'SIMPL PLYWOOD'!#REF!*SUM('SIMPL PLYWOOD'!M501:X501)</f>
        <v>#REF!</v>
      </c>
      <c r="D452" s="4" t="e">
        <f>'SIMPL PLYWOOD'!#REF!*SUM('SIMPL PLYWOOD'!M501:X501)</f>
        <v>#REF!</v>
      </c>
      <c r="E452" s="4" t="e">
        <f>'SIMPL PLYWOOD'!#REF!*SUM('SIMPL PLYWOOD'!M501:X501)</f>
        <v>#REF!</v>
      </c>
      <c r="F452" s="4" t="e">
        <f>'SIMPL PLYWOOD'!#REF!*SUM('SIMPL PLYWOOD'!M501:X501)</f>
        <v>#REF!</v>
      </c>
      <c r="G452" s="4" t="e">
        <f>'SIMPL PLYWOOD'!#REF!*SUM('SIMPL PLYWOOD'!M501:X501)</f>
        <v>#REF!</v>
      </c>
      <c r="H452" s="4" t="e">
        <f t="shared" si="17"/>
        <v>#REF!</v>
      </c>
      <c r="I452" s="4" t="e">
        <f t="shared" si="18"/>
        <v>#REF!</v>
      </c>
      <c r="J452" s="4" t="e">
        <f>'SIMPL PLYWOOD'!#REF!*SUM('SIMPL PLYWOOD'!M501:X501)/3.125</f>
        <v>#REF!</v>
      </c>
      <c r="K452" s="4" t="e">
        <f>'SIMPL PLYWOOD'!#REF!</f>
        <v>#REF!</v>
      </c>
    </row>
  </sheetData>
  <sheetProtection selectLockedCells="1" selectUnlockedCells="1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7</vt:i4>
      </vt:variant>
      <vt:variant>
        <vt:lpstr>Imenovani obsegi</vt:lpstr>
      </vt:variant>
      <vt:variant>
        <vt:i4>5</vt:i4>
      </vt:variant>
    </vt:vector>
  </HeadingPairs>
  <TitlesOfParts>
    <vt:vector size="12" baseType="lpstr">
      <vt:lpstr>Summary of order</vt:lpstr>
      <vt:lpstr>SIMPL PLYWOOD</vt:lpstr>
      <vt:lpstr>PRODUCTION LIST VOLUMES</vt:lpstr>
      <vt:lpstr>PACKING LIST</vt:lpstr>
      <vt:lpstr>PAKIRANJE </vt:lpstr>
      <vt:lpstr>Uvoz za Vasco</vt:lpstr>
      <vt:lpstr>sum simpl</vt:lpstr>
      <vt:lpstr>'PACKING LIST'!Področje_tiskanja</vt:lpstr>
      <vt:lpstr>'PAKIRANJE '!Področje_tiskanja</vt:lpstr>
      <vt:lpstr>'PRODUCTION LIST VOLUMES'!Področje_tiskanja</vt:lpstr>
      <vt:lpstr>'PACKING LIST'!Tiskanje_naslovov</vt:lpstr>
      <vt:lpstr>'PRODUCTION LIST VOLUMES'!Tiskanje_naslovov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Matevy</dc:creator>
  <cp:lastModifiedBy>DA NI JELA</cp:lastModifiedBy>
  <cp:lastPrinted>2024-01-16T06:18:58Z</cp:lastPrinted>
  <dcterms:created xsi:type="dcterms:W3CDTF">2016-12-08T21:22:33Z</dcterms:created>
  <dcterms:modified xsi:type="dcterms:W3CDTF">2024-03-15T07:31:08Z</dcterms:modified>
</cp:coreProperties>
</file>